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threadedComments/threadedComment1.xml" ContentType="application/vnd.ms-excel.threaded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showInkAnnotation="0"/>
  <xr:revisionPtr revIDLastSave="0" documentId="13_ncr:1_{7A494E95-B277-4D2F-942F-A872325C4464}" xr6:coauthVersionLast="47" xr6:coauthVersionMax="47" xr10:uidLastSave="{00000000-0000-0000-0000-000000000000}"/>
  <bookViews>
    <workbookView xWindow="-120" yWindow="-120" windowWidth="38640" windowHeight="21120" tabRatio="401" firstSheet="2" activeTab="2" xr2:uid="{00000000-000D-0000-FFFF-FFFF00000000}"/>
  </bookViews>
  <sheets>
    <sheet name="ECCE T1 Masterlist 2025 " sheetId="114" state="hidden" r:id="rId1"/>
    <sheet name="ECCE Wthout Tafea T1 - Web V" sheetId="115" state="hidden" r:id="rId2"/>
    <sheet name="ECCE Bank-V T1 2026" sheetId="117" r:id="rId3"/>
    <sheet name="ECCE 2024 Actual Grants" sheetId="83" state="hidden" r:id="rId4"/>
    <sheet name="Tranche 1 &amp; 2 2024 Actuals" sheetId="104" state="hidden" r:id="rId5"/>
    <sheet name="Tranche 2 2024 Actuals" sheetId="107" state="hidden" r:id="rId6"/>
    <sheet name="Enrolment Data 2024" sheetId="108" state="hidden" r:id="rId7"/>
    <sheet name="Enrolment data 2023" sheetId="99" state="hidden" r:id="rId8"/>
    <sheet name="Enrolment data 2022" sheetId="95" state="hidden" r:id="rId9"/>
    <sheet name="Enrolment Data T2" sheetId="85" state="hidden" r:id="rId10"/>
    <sheet name="Student Data" sheetId="84" state="hidden" r:id="rId11"/>
  </sheets>
  <externalReferences>
    <externalReference r:id="rId12"/>
  </externalReferences>
  <definedNames>
    <definedName name="_xlnm._FilterDatabase" localSheetId="3" hidden="1">'ECCE 2024 Actual Grants'!$A$6:$IP$775</definedName>
    <definedName name="_xlnm._FilterDatabase" localSheetId="2" hidden="1">'ECCE Bank-V T1 2026'!$A$3:$X$127</definedName>
    <definedName name="_xlnm._FilterDatabase" localSheetId="0" hidden="1">'ECCE T1 Masterlist 2025 '!$A$6:$IP$775</definedName>
    <definedName name="_xlnm._FilterDatabase" localSheetId="1" hidden="1">'ECCE Wthout Tafea T1 - Web V'!$A$6:$IP$460</definedName>
    <definedName name="_xlnm._FilterDatabase" localSheetId="8" hidden="1">'Enrolment data 2022'!$A$10:$J$585</definedName>
    <definedName name="_xlnm._FilterDatabase" localSheetId="9" hidden="1">'Enrolment Data T2'!$A$1:$J$693</definedName>
    <definedName name="_xlnm._FilterDatabase" localSheetId="10" hidden="1">'Student Data'!$A$1:$W$719</definedName>
    <definedName name="_xlnm._FilterDatabase" localSheetId="4" hidden="1">'Tranche 1 &amp; 2 2024 Actuals'!$A$6:$IK$537</definedName>
    <definedName name="_xlnm._FilterDatabase" localSheetId="5" hidden="1">'Tranche 2 2024 Actuals'!$A$6:$IR$487</definedName>
    <definedName name="_xlnm.Print_Area" localSheetId="1">'ECCE Wthout Tafea T1 - Web V'!$A$5:$S$460</definedName>
    <definedName name="_xlnm.Print_Area" localSheetId="4">'Tranche 1 &amp; 2 2024 Actuals'!$A$4:$S$537</definedName>
    <definedName name="_xlnm.Print_Area" localSheetId="5">'Tranche 2 2024 Actuals'!$A$5:$U$487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7" i="117" l="1"/>
  <c r="T127" i="117"/>
  <c r="S127" i="117"/>
  <c r="R127" i="117"/>
  <c r="Q127" i="117"/>
  <c r="P127" i="117"/>
  <c r="O127" i="117"/>
  <c r="N127" i="117"/>
  <c r="M127" i="117"/>
  <c r="L127" i="117"/>
  <c r="P459" i="115" l="1"/>
  <c r="P456" i="115"/>
  <c r="P455" i="115"/>
  <c r="P453" i="115"/>
  <c r="P452" i="115"/>
  <c r="P451" i="115"/>
  <c r="P446" i="115"/>
  <c r="P444" i="115"/>
  <c r="P441" i="115"/>
  <c r="P429" i="115"/>
  <c r="P428" i="115"/>
  <c r="P427" i="115"/>
  <c r="P426" i="115"/>
  <c r="P424" i="115"/>
  <c r="P423" i="115"/>
  <c r="P422" i="115"/>
  <c r="P421" i="115"/>
  <c r="P420" i="115"/>
  <c r="P419" i="115"/>
  <c r="P417" i="115"/>
  <c r="P416" i="115"/>
  <c r="P415" i="115"/>
  <c r="P413" i="115"/>
  <c r="P412" i="115"/>
  <c r="P411" i="115"/>
  <c r="P409" i="115"/>
  <c r="P408" i="115"/>
  <c r="P406" i="115"/>
  <c r="P404" i="115"/>
  <c r="P403" i="115"/>
  <c r="P402" i="115"/>
  <c r="P400" i="115"/>
  <c r="P399" i="115"/>
  <c r="P397" i="115"/>
  <c r="P396" i="115"/>
  <c r="P395" i="115"/>
  <c r="P394" i="115"/>
  <c r="P393" i="115"/>
  <c r="P391" i="115"/>
  <c r="P390" i="115"/>
  <c r="P389" i="115"/>
  <c r="P388" i="115"/>
  <c r="P387" i="115"/>
  <c r="P386" i="115"/>
  <c r="P385" i="115"/>
  <c r="P384" i="115"/>
  <c r="P383" i="115"/>
  <c r="P382" i="115"/>
  <c r="P381" i="115"/>
  <c r="P379" i="115"/>
  <c r="P378" i="115"/>
  <c r="P377" i="115"/>
  <c r="P374" i="115"/>
  <c r="P372" i="115"/>
  <c r="P371" i="115"/>
  <c r="P370" i="115"/>
  <c r="P369" i="115"/>
  <c r="P368" i="115"/>
  <c r="P367" i="115"/>
  <c r="P365" i="115"/>
  <c r="P364" i="115"/>
  <c r="P361" i="115"/>
  <c r="P360" i="115"/>
  <c r="P359" i="115"/>
  <c r="P358" i="115"/>
  <c r="P357" i="115"/>
  <c r="P355" i="115"/>
  <c r="P354" i="115"/>
  <c r="P353" i="115"/>
  <c r="P352" i="115"/>
  <c r="P351" i="115"/>
  <c r="P350" i="115"/>
  <c r="P349" i="115"/>
  <c r="P345" i="115"/>
  <c r="P344" i="115"/>
  <c r="P343" i="115"/>
  <c r="P341" i="115"/>
  <c r="P340" i="115"/>
  <c r="P339" i="115"/>
  <c r="P338" i="115"/>
  <c r="P337" i="115"/>
  <c r="P336" i="115"/>
  <c r="P335" i="115"/>
  <c r="P333" i="115"/>
  <c r="P332" i="115"/>
  <c r="P331" i="115"/>
  <c r="P330" i="115"/>
  <c r="P329" i="115"/>
  <c r="P326" i="115"/>
  <c r="P324" i="115"/>
  <c r="P322" i="115"/>
  <c r="P321" i="115"/>
  <c r="P320" i="115"/>
  <c r="P318" i="115"/>
  <c r="P317" i="115"/>
  <c r="P315" i="115"/>
  <c r="P314" i="115"/>
  <c r="P312" i="115"/>
  <c r="P311" i="115"/>
  <c r="P310" i="115"/>
  <c r="P307" i="115"/>
  <c r="P306" i="115"/>
  <c r="P305" i="115"/>
  <c r="P304" i="115"/>
  <c r="P303" i="115"/>
  <c r="P300" i="115"/>
  <c r="P299" i="115"/>
  <c r="P297" i="115"/>
  <c r="P296" i="115"/>
  <c r="P295" i="115"/>
  <c r="P294" i="115"/>
  <c r="P292" i="115"/>
  <c r="P291" i="115"/>
  <c r="P289" i="115"/>
  <c r="P287" i="115"/>
  <c r="P286" i="115"/>
  <c r="P285" i="115"/>
  <c r="P284" i="115"/>
  <c r="P281" i="115"/>
  <c r="P279" i="115"/>
  <c r="P277" i="115"/>
  <c r="P276" i="115"/>
  <c r="P275" i="115"/>
  <c r="P274" i="115"/>
  <c r="P273" i="115"/>
  <c r="P272" i="115"/>
  <c r="P269" i="115"/>
  <c r="P268" i="115"/>
  <c r="P267" i="115"/>
  <c r="P264" i="115"/>
  <c r="P263" i="115"/>
  <c r="P262" i="115"/>
  <c r="P258" i="115"/>
  <c r="P257" i="115"/>
  <c r="P256" i="115"/>
  <c r="P255" i="115"/>
  <c r="P250" i="115"/>
  <c r="P248" i="115"/>
  <c r="P247" i="115"/>
  <c r="P246" i="115"/>
  <c r="P245" i="115"/>
  <c r="P244" i="115"/>
  <c r="P242" i="115"/>
  <c r="P240" i="115"/>
  <c r="P238" i="115"/>
  <c r="P237" i="115"/>
  <c r="P235" i="115"/>
  <c r="P234" i="115"/>
  <c r="P233" i="115"/>
  <c r="P232" i="115"/>
  <c r="P231" i="115"/>
  <c r="P230" i="115"/>
  <c r="P227" i="115"/>
  <c r="P225" i="115"/>
  <c r="P223" i="115"/>
  <c r="P222" i="115"/>
  <c r="P221" i="115"/>
  <c r="P220" i="115"/>
  <c r="P219" i="115"/>
  <c r="P218" i="115"/>
  <c r="P217" i="115"/>
  <c r="P214" i="115"/>
  <c r="P213" i="115"/>
  <c r="P212" i="115"/>
  <c r="P211" i="115"/>
  <c r="P209" i="115"/>
  <c r="P207" i="115"/>
  <c r="P204" i="115"/>
  <c r="P203" i="115"/>
  <c r="P201" i="115"/>
  <c r="P200" i="115"/>
  <c r="P199" i="115"/>
  <c r="P198" i="115"/>
  <c r="P196" i="115"/>
  <c r="P195" i="115"/>
  <c r="P194" i="115"/>
  <c r="P193" i="115"/>
  <c r="P192" i="115"/>
  <c r="P191" i="115"/>
  <c r="P189" i="115"/>
  <c r="P186" i="115"/>
  <c r="P184" i="115"/>
  <c r="P183" i="115"/>
  <c r="P182" i="115"/>
  <c r="P181" i="115"/>
  <c r="P180" i="115"/>
  <c r="P179" i="115"/>
  <c r="P178" i="115"/>
  <c r="P177" i="115"/>
  <c r="P175" i="115"/>
  <c r="P174" i="115"/>
  <c r="P173" i="115"/>
  <c r="P172" i="115"/>
  <c r="P171" i="115"/>
  <c r="P170" i="115"/>
  <c r="P169" i="115"/>
  <c r="P167" i="115"/>
  <c r="P165" i="115"/>
  <c r="P164" i="115"/>
  <c r="P162" i="115"/>
  <c r="P160" i="115"/>
  <c r="P159" i="115"/>
  <c r="P158" i="115"/>
  <c r="P157" i="115"/>
  <c r="P156" i="115"/>
  <c r="P154" i="115"/>
  <c r="P153" i="115"/>
  <c r="P152" i="115"/>
  <c r="P151" i="115"/>
  <c r="P150" i="115"/>
  <c r="P148" i="115"/>
  <c r="P147" i="115"/>
  <c r="P146" i="115"/>
  <c r="P144" i="115"/>
  <c r="P142" i="115"/>
  <c r="P140" i="115"/>
  <c r="P136" i="115"/>
  <c r="P135" i="115"/>
  <c r="P131" i="115"/>
  <c r="P130" i="115"/>
  <c r="P129" i="115"/>
  <c r="P127" i="115"/>
  <c r="P125" i="115"/>
  <c r="P124" i="115"/>
  <c r="P123" i="115"/>
  <c r="P122" i="115"/>
  <c r="P120" i="115"/>
  <c r="P119" i="115"/>
  <c r="P117" i="115"/>
  <c r="P116" i="115"/>
  <c r="P115" i="115"/>
  <c r="P114" i="115"/>
  <c r="P113" i="115"/>
  <c r="P111" i="115"/>
  <c r="P108" i="115"/>
  <c r="P107" i="115"/>
  <c r="P105" i="115"/>
  <c r="P103" i="115"/>
  <c r="P102" i="115"/>
  <c r="P98" i="115"/>
  <c r="P97" i="115"/>
  <c r="P95" i="115"/>
  <c r="P94" i="115"/>
  <c r="P93" i="115"/>
  <c r="P92" i="115"/>
  <c r="P90" i="115"/>
  <c r="P88" i="115"/>
  <c r="P87" i="115"/>
  <c r="P86" i="115"/>
  <c r="P85" i="115"/>
  <c r="P83" i="115"/>
  <c r="P82" i="115"/>
  <c r="P81" i="115"/>
  <c r="P80" i="115"/>
  <c r="P77" i="115"/>
  <c r="P75" i="115"/>
  <c r="P74" i="115"/>
  <c r="P73" i="115"/>
  <c r="P69" i="115"/>
  <c r="P68" i="115"/>
  <c r="P67" i="115"/>
  <c r="P66" i="115"/>
  <c r="P65" i="115"/>
  <c r="P64" i="115"/>
  <c r="P60" i="115"/>
  <c r="P59" i="115"/>
  <c r="P58" i="115"/>
  <c r="P57" i="115"/>
  <c r="P56" i="115"/>
  <c r="P55" i="115"/>
  <c r="P54" i="115"/>
  <c r="P51" i="115"/>
  <c r="P50" i="115"/>
  <c r="P48" i="115"/>
  <c r="P47" i="115"/>
  <c r="P46" i="115"/>
  <c r="P44" i="115"/>
  <c r="P43" i="115"/>
  <c r="P41" i="115"/>
  <c r="P40" i="115"/>
  <c r="P36" i="115"/>
  <c r="P35" i="115"/>
  <c r="P34" i="115"/>
  <c r="P33" i="115"/>
  <c r="P31" i="115"/>
  <c r="P30" i="115"/>
  <c r="P29" i="115"/>
  <c r="P26" i="115"/>
  <c r="P25" i="115"/>
  <c r="P24" i="115"/>
  <c r="P21" i="115"/>
  <c r="P19" i="115"/>
  <c r="P18" i="115"/>
  <c r="P16" i="115"/>
  <c r="P14" i="115"/>
  <c r="P12" i="115"/>
  <c r="P9" i="115"/>
  <c r="P8" i="115"/>
  <c r="A8" i="115"/>
  <c r="A9" i="115" s="1"/>
  <c r="A10" i="115" s="1"/>
  <c r="A11" i="115" s="1"/>
  <c r="A12" i="115" s="1"/>
  <c r="A13" i="115" s="1"/>
  <c r="A14" i="115" s="1"/>
  <c r="A15" i="115" s="1"/>
  <c r="A16" i="115" s="1"/>
  <c r="A17" i="115" s="1"/>
  <c r="A18" i="115" s="1"/>
  <c r="A19" i="115" s="1"/>
  <c r="A20" i="115" s="1"/>
  <c r="A21" i="115" s="1"/>
  <c r="A22" i="115" s="1"/>
  <c r="A23" i="115" s="1"/>
  <c r="A24" i="115" s="1"/>
  <c r="A25" i="115" s="1"/>
  <c r="A26" i="115" s="1"/>
  <c r="A27" i="115" s="1"/>
  <c r="A28" i="115" s="1"/>
  <c r="A29" i="115" s="1"/>
  <c r="A30" i="115" s="1"/>
  <c r="A31" i="115" s="1"/>
  <c r="A32" i="115" s="1"/>
  <c r="A33" i="115" s="1"/>
  <c r="A34" i="115" s="1"/>
  <c r="A35" i="115" s="1"/>
  <c r="A36" i="115" s="1"/>
  <c r="A37" i="115" s="1"/>
  <c r="A38" i="115" s="1"/>
  <c r="A39" i="115" s="1"/>
  <c r="A40" i="115" s="1"/>
  <c r="A41" i="115" s="1"/>
  <c r="A42" i="115" s="1"/>
  <c r="A43" i="115" s="1"/>
  <c r="A44" i="115" s="1"/>
  <c r="A45" i="115" s="1"/>
  <c r="A46" i="115" s="1"/>
  <c r="A47" i="115" s="1"/>
  <c r="A48" i="115" s="1"/>
  <c r="A49" i="115" s="1"/>
  <c r="A50" i="115" s="1"/>
  <c r="A51" i="115" s="1"/>
  <c r="A52" i="115" s="1"/>
  <c r="A53" i="115" s="1"/>
  <c r="A54" i="115" s="1"/>
  <c r="A55" i="115" s="1"/>
  <c r="A56" i="115" s="1"/>
  <c r="A57" i="115" s="1"/>
  <c r="A58" i="115" s="1"/>
  <c r="A59" i="115" s="1"/>
  <c r="A60" i="115" s="1"/>
  <c r="A61" i="115" s="1"/>
  <c r="A62" i="115" s="1"/>
  <c r="A63" i="115" s="1"/>
  <c r="A64" i="115" s="1"/>
  <c r="A65" i="115" s="1"/>
  <c r="A66" i="115" s="1"/>
  <c r="A67" i="115" s="1"/>
  <c r="A68" i="115" s="1"/>
  <c r="A69" i="115" s="1"/>
  <c r="A70" i="115" s="1"/>
  <c r="A71" i="115" s="1"/>
  <c r="A72" i="115" s="1"/>
  <c r="A73" i="115" s="1"/>
  <c r="A74" i="115" s="1"/>
  <c r="A75" i="115" s="1"/>
  <c r="A76" i="115" s="1"/>
  <c r="A77" i="115" s="1"/>
  <c r="A78" i="115" s="1"/>
  <c r="A79" i="115" s="1"/>
  <c r="A80" i="115" s="1"/>
  <c r="A81" i="115" s="1"/>
  <c r="A82" i="115" s="1"/>
  <c r="A83" i="115" s="1"/>
  <c r="A84" i="115" s="1"/>
  <c r="A85" i="115" s="1"/>
  <c r="A86" i="115" s="1"/>
  <c r="A87" i="115" s="1"/>
  <c r="A88" i="115" s="1"/>
  <c r="A89" i="115" s="1"/>
  <c r="A90" i="115" s="1"/>
  <c r="A91" i="115" s="1"/>
  <c r="A92" i="115" s="1"/>
  <c r="A93" i="115" s="1"/>
  <c r="A94" i="115" s="1"/>
  <c r="A95" i="115" s="1"/>
  <c r="A96" i="115" s="1"/>
  <c r="A97" i="115" s="1"/>
  <c r="A98" i="115" s="1"/>
  <c r="A99" i="115" s="1"/>
  <c r="A100" i="115" s="1"/>
  <c r="A101" i="115" s="1"/>
  <c r="A102" i="115" s="1"/>
  <c r="A103" i="115" s="1"/>
  <c r="A104" i="115" s="1"/>
  <c r="A105" i="115" s="1"/>
  <c r="A106" i="115" s="1"/>
  <c r="A107" i="115" s="1"/>
  <c r="A108" i="115" s="1"/>
  <c r="A109" i="115" s="1"/>
  <c r="A110" i="115" s="1"/>
  <c r="A111" i="115" s="1"/>
  <c r="A112" i="115" s="1"/>
  <c r="A113" i="115" s="1"/>
  <c r="A114" i="115" s="1"/>
  <c r="A115" i="115" s="1"/>
  <c r="A116" i="115" s="1"/>
  <c r="A117" i="115" s="1"/>
  <c r="A118" i="115" s="1"/>
  <c r="A119" i="115" s="1"/>
  <c r="A120" i="115" s="1"/>
  <c r="A121" i="115" s="1"/>
  <c r="A122" i="115" s="1"/>
  <c r="A123" i="115" s="1"/>
  <c r="A124" i="115" s="1"/>
  <c r="A125" i="115" s="1"/>
  <c r="A126" i="115" s="1"/>
  <c r="A127" i="115" s="1"/>
  <c r="A128" i="115" s="1"/>
  <c r="A129" i="115" s="1"/>
  <c r="A130" i="115" s="1"/>
  <c r="A131" i="115" s="1"/>
  <c r="A132" i="115" s="1"/>
  <c r="A133" i="115" s="1"/>
  <c r="A134" i="115" s="1"/>
  <c r="A135" i="115" s="1"/>
  <c r="A136" i="115" s="1"/>
  <c r="A137" i="115" s="1"/>
  <c r="A138" i="115" s="1"/>
  <c r="A139" i="115" s="1"/>
  <c r="A140" i="115" s="1"/>
  <c r="A141" i="115" s="1"/>
  <c r="A142" i="115" s="1"/>
  <c r="A143" i="115" s="1"/>
  <c r="A144" i="115" s="1"/>
  <c r="A145" i="115" s="1"/>
  <c r="A146" i="115" s="1"/>
  <c r="A147" i="115" s="1"/>
  <c r="A148" i="115" s="1"/>
  <c r="A149" i="115" s="1"/>
  <c r="A150" i="115" s="1"/>
  <c r="A151" i="115" s="1"/>
  <c r="A152" i="115" s="1"/>
  <c r="A153" i="115" s="1"/>
  <c r="A154" i="115" s="1"/>
  <c r="A155" i="115" s="1"/>
  <c r="A156" i="115" s="1"/>
  <c r="A157" i="115" s="1"/>
  <c r="A158" i="115" s="1"/>
  <c r="A159" i="115" s="1"/>
  <c r="A160" i="115" s="1"/>
  <c r="A161" i="115" s="1"/>
  <c r="A162" i="115" s="1"/>
  <c r="A163" i="115" s="1"/>
  <c r="A164" i="115" s="1"/>
  <c r="A165" i="115" s="1"/>
  <c r="A166" i="115" s="1"/>
  <c r="A167" i="115" s="1"/>
  <c r="A168" i="115" s="1"/>
  <c r="A169" i="115" s="1"/>
  <c r="A170" i="115" s="1"/>
  <c r="A171" i="115" s="1"/>
  <c r="A172" i="115" s="1"/>
  <c r="A173" i="115" s="1"/>
  <c r="A174" i="115" s="1"/>
  <c r="A175" i="115" s="1"/>
  <c r="A176" i="115" s="1"/>
  <c r="A177" i="115" s="1"/>
  <c r="A178" i="115" s="1"/>
  <c r="A179" i="115" s="1"/>
  <c r="A180" i="115" s="1"/>
  <c r="A181" i="115" s="1"/>
  <c r="A182" i="115" s="1"/>
  <c r="A183" i="115" s="1"/>
  <c r="A184" i="115" s="1"/>
  <c r="A185" i="115" s="1"/>
  <c r="A186" i="115" s="1"/>
  <c r="A187" i="115" s="1"/>
  <c r="A188" i="115" s="1"/>
  <c r="A189" i="115" s="1"/>
  <c r="A190" i="115" s="1"/>
  <c r="A191" i="115" s="1"/>
  <c r="A192" i="115" s="1"/>
  <c r="A193" i="115" s="1"/>
  <c r="A194" i="115" s="1"/>
  <c r="A195" i="115" s="1"/>
  <c r="A196" i="115" s="1"/>
  <c r="A197" i="115" s="1"/>
  <c r="A198" i="115" s="1"/>
  <c r="A199" i="115" s="1"/>
  <c r="A200" i="115" s="1"/>
  <c r="A201" i="115" s="1"/>
  <c r="A202" i="115" s="1"/>
  <c r="A203" i="115" s="1"/>
  <c r="A204" i="115" s="1"/>
  <c r="A205" i="115" s="1"/>
  <c r="A206" i="115" s="1"/>
  <c r="A207" i="115" s="1"/>
  <c r="A208" i="115" s="1"/>
  <c r="A209" i="115" s="1"/>
  <c r="A210" i="115" s="1"/>
  <c r="A211" i="115" s="1"/>
  <c r="A212" i="115" s="1"/>
  <c r="A213" i="115" s="1"/>
  <c r="A214" i="115" s="1"/>
  <c r="A215" i="115" s="1"/>
  <c r="A216" i="115" s="1"/>
  <c r="A217" i="115" s="1"/>
  <c r="A218" i="115" s="1"/>
  <c r="A219" i="115" s="1"/>
  <c r="A220" i="115" s="1"/>
  <c r="A221" i="115" s="1"/>
  <c r="A222" i="115" s="1"/>
  <c r="A223" i="115" s="1"/>
  <c r="A224" i="115" s="1"/>
  <c r="A225" i="115" s="1"/>
  <c r="A226" i="115" s="1"/>
  <c r="A227" i="115" s="1"/>
  <c r="A228" i="115" s="1"/>
  <c r="A229" i="115" s="1"/>
  <c r="A230" i="115" s="1"/>
  <c r="A231" i="115" s="1"/>
  <c r="A232" i="115" s="1"/>
  <c r="A233" i="115" s="1"/>
  <c r="A234" i="115" s="1"/>
  <c r="A235" i="115" s="1"/>
  <c r="A236" i="115" s="1"/>
  <c r="A237" i="115" s="1"/>
  <c r="A238" i="115" s="1"/>
  <c r="A239" i="115" s="1"/>
  <c r="A240" i="115" s="1"/>
  <c r="A241" i="115" s="1"/>
  <c r="A242" i="115" s="1"/>
  <c r="A243" i="115" s="1"/>
  <c r="A244" i="115" s="1"/>
  <c r="A245" i="115" s="1"/>
  <c r="A246" i="115" s="1"/>
  <c r="A247" i="115" s="1"/>
  <c r="A248" i="115" s="1"/>
  <c r="A249" i="115" s="1"/>
  <c r="A250" i="115" s="1"/>
  <c r="A251" i="115" s="1"/>
  <c r="A252" i="115" s="1"/>
  <c r="A253" i="115" s="1"/>
  <c r="A254" i="115" s="1"/>
  <c r="A255" i="115" s="1"/>
  <c r="A256" i="115" s="1"/>
  <c r="A257" i="115" s="1"/>
  <c r="A258" i="115" s="1"/>
  <c r="A259" i="115" s="1"/>
  <c r="A260" i="115" s="1"/>
  <c r="A261" i="115" s="1"/>
  <c r="A262" i="115" s="1"/>
  <c r="A263" i="115" s="1"/>
  <c r="A264" i="115" s="1"/>
  <c r="A265" i="115" s="1"/>
  <c r="A266" i="115" s="1"/>
  <c r="A267" i="115" s="1"/>
  <c r="A268" i="115" s="1"/>
  <c r="A269" i="115" s="1"/>
  <c r="A270" i="115" s="1"/>
  <c r="A271" i="115" s="1"/>
  <c r="A272" i="115" s="1"/>
  <c r="A273" i="115" s="1"/>
  <c r="A274" i="115" s="1"/>
  <c r="A275" i="115" s="1"/>
  <c r="A276" i="115" s="1"/>
  <c r="A277" i="115" s="1"/>
  <c r="A278" i="115" s="1"/>
  <c r="A279" i="115" s="1"/>
  <c r="A280" i="115" s="1"/>
  <c r="A281" i="115" s="1"/>
  <c r="A282" i="115" s="1"/>
  <c r="A283" i="115" s="1"/>
  <c r="A284" i="115" s="1"/>
  <c r="A285" i="115" s="1"/>
  <c r="A286" i="115" s="1"/>
  <c r="A287" i="115" s="1"/>
  <c r="A288" i="115" s="1"/>
  <c r="A289" i="115" s="1"/>
  <c r="A290" i="115" s="1"/>
  <c r="A291" i="115" s="1"/>
  <c r="A292" i="115" s="1"/>
  <c r="A293" i="115" s="1"/>
  <c r="A294" i="115" s="1"/>
  <c r="A295" i="115" s="1"/>
  <c r="A296" i="115" s="1"/>
  <c r="A297" i="115" s="1"/>
  <c r="A298" i="115" s="1"/>
  <c r="A299" i="115" s="1"/>
  <c r="A300" i="115" s="1"/>
  <c r="A301" i="115" s="1"/>
  <c r="A302" i="115" s="1"/>
  <c r="A303" i="115" s="1"/>
  <c r="A304" i="115" s="1"/>
  <c r="A305" i="115" s="1"/>
  <c r="A306" i="115" s="1"/>
  <c r="A307" i="115" s="1"/>
  <c r="A308" i="115" s="1"/>
  <c r="A309" i="115" s="1"/>
  <c r="A310" i="115" s="1"/>
  <c r="A311" i="115" s="1"/>
  <c r="A312" i="115" s="1"/>
  <c r="A313" i="115" s="1"/>
  <c r="A314" i="115" s="1"/>
  <c r="A315" i="115" s="1"/>
  <c r="A316" i="115" s="1"/>
  <c r="A317" i="115" s="1"/>
  <c r="A318" i="115" s="1"/>
  <c r="A319" i="115" s="1"/>
  <c r="A320" i="115" s="1"/>
  <c r="A321" i="115" s="1"/>
  <c r="A322" i="115" s="1"/>
  <c r="A323" i="115" s="1"/>
  <c r="A324" i="115" s="1"/>
  <c r="A325" i="115" s="1"/>
  <c r="A326" i="115" s="1"/>
  <c r="A327" i="115" s="1"/>
  <c r="A328" i="115" s="1"/>
  <c r="A329" i="115" s="1"/>
  <c r="A330" i="115" s="1"/>
  <c r="A331" i="115" s="1"/>
  <c r="A332" i="115" s="1"/>
  <c r="A333" i="115" s="1"/>
  <c r="A334" i="115" s="1"/>
  <c r="A335" i="115" s="1"/>
  <c r="A336" i="115" s="1"/>
  <c r="A337" i="115" s="1"/>
  <c r="A338" i="115" s="1"/>
  <c r="A339" i="115" s="1"/>
  <c r="A340" i="115" s="1"/>
  <c r="A341" i="115" s="1"/>
  <c r="A342" i="115" s="1"/>
  <c r="A343" i="115" s="1"/>
  <c r="A344" i="115" s="1"/>
  <c r="A345" i="115" s="1"/>
  <c r="A346" i="115" s="1"/>
  <c r="A347" i="115" s="1"/>
  <c r="A348" i="115" s="1"/>
  <c r="A349" i="115" s="1"/>
  <c r="A350" i="115" s="1"/>
  <c r="A351" i="115" s="1"/>
  <c r="A352" i="115" s="1"/>
  <c r="A353" i="115" s="1"/>
  <c r="A354" i="115" s="1"/>
  <c r="A355" i="115" s="1"/>
  <c r="A356" i="115" s="1"/>
  <c r="A357" i="115" s="1"/>
  <c r="A358" i="115" s="1"/>
  <c r="A359" i="115" s="1"/>
  <c r="A360" i="115" s="1"/>
  <c r="A361" i="115" s="1"/>
  <c r="A362" i="115" s="1"/>
  <c r="A363" i="115" s="1"/>
  <c r="A364" i="115" s="1"/>
  <c r="A365" i="115" s="1"/>
  <c r="A366" i="115" s="1"/>
  <c r="A367" i="115" s="1"/>
  <c r="A368" i="115" s="1"/>
  <c r="A369" i="115" s="1"/>
  <c r="A370" i="115" s="1"/>
  <c r="A371" i="115" s="1"/>
  <c r="A372" i="115" s="1"/>
  <c r="A373" i="115" s="1"/>
  <c r="A374" i="115" s="1"/>
  <c r="A375" i="115" s="1"/>
  <c r="A376" i="115" s="1"/>
  <c r="A377" i="115" s="1"/>
  <c r="A378" i="115" s="1"/>
  <c r="A379" i="115" s="1"/>
  <c r="A380" i="115" s="1"/>
  <c r="A381" i="115" s="1"/>
  <c r="A382" i="115" s="1"/>
  <c r="A383" i="115" s="1"/>
  <c r="A384" i="115" s="1"/>
  <c r="A385" i="115" s="1"/>
  <c r="A386" i="115" s="1"/>
  <c r="A387" i="115" s="1"/>
  <c r="A388" i="115" s="1"/>
  <c r="A389" i="115" s="1"/>
  <c r="A390" i="115" s="1"/>
  <c r="A391" i="115" s="1"/>
  <c r="A392" i="115" s="1"/>
  <c r="A393" i="115" s="1"/>
  <c r="A394" i="115" s="1"/>
  <c r="A395" i="115" s="1"/>
  <c r="A396" i="115" s="1"/>
  <c r="A397" i="115" s="1"/>
  <c r="A398" i="115" s="1"/>
  <c r="A399" i="115" s="1"/>
  <c r="A400" i="115" s="1"/>
  <c r="A401" i="115" s="1"/>
  <c r="A402" i="115" s="1"/>
  <c r="A403" i="115" s="1"/>
  <c r="A404" i="115" s="1"/>
  <c r="A405" i="115" s="1"/>
  <c r="A406" i="115" s="1"/>
  <c r="A407" i="115" s="1"/>
  <c r="A408" i="115" s="1"/>
  <c r="A409" i="115" s="1"/>
  <c r="A410" i="115" s="1"/>
  <c r="A411" i="115" s="1"/>
  <c r="A412" i="115" s="1"/>
  <c r="A413" i="115" s="1"/>
  <c r="A414" i="115" s="1"/>
  <c r="A415" i="115" s="1"/>
  <c r="A416" i="115" s="1"/>
  <c r="A417" i="115" s="1"/>
  <c r="A418" i="115" s="1"/>
  <c r="A419" i="115" s="1"/>
  <c r="A420" i="115" s="1"/>
  <c r="A421" i="115" s="1"/>
  <c r="A422" i="115" s="1"/>
  <c r="A423" i="115" s="1"/>
  <c r="A424" i="115" s="1"/>
  <c r="A425" i="115" s="1"/>
  <c r="A426" i="115" s="1"/>
  <c r="A427" i="115" s="1"/>
  <c r="A428" i="115" s="1"/>
  <c r="A429" i="115" s="1"/>
  <c r="A430" i="115" s="1"/>
  <c r="A431" i="115" s="1"/>
  <c r="A432" i="115" s="1"/>
  <c r="A433" i="115" s="1"/>
  <c r="A434" i="115" s="1"/>
  <c r="A435" i="115" s="1"/>
  <c r="A436" i="115" s="1"/>
  <c r="A437" i="115" s="1"/>
  <c r="A438" i="115" s="1"/>
  <c r="A439" i="115" s="1"/>
  <c r="A440" i="115" s="1"/>
  <c r="A441" i="115" s="1"/>
  <c r="A442" i="115" s="1"/>
  <c r="A443" i="115" s="1"/>
  <c r="A444" i="115" s="1"/>
  <c r="A445" i="115" s="1"/>
  <c r="A446" i="115" s="1"/>
  <c r="A447" i="115" s="1"/>
  <c r="A448" i="115" s="1"/>
  <c r="A449" i="115" s="1"/>
  <c r="A450" i="115" s="1"/>
  <c r="A451" i="115" s="1"/>
  <c r="A452" i="115" s="1"/>
  <c r="A453" i="115" s="1"/>
  <c r="A454" i="115" s="1"/>
  <c r="A455" i="115" s="1"/>
  <c r="A456" i="115" s="1"/>
  <c r="A457" i="115" s="1"/>
  <c r="A458" i="115" s="1"/>
  <c r="A459" i="115" s="1"/>
  <c r="P7" i="115"/>
  <c r="O712" i="114"/>
  <c r="Q712" i="114" s="1"/>
  <c r="N32" i="114"/>
  <c r="O32" i="114" s="1"/>
  <c r="Q32" i="114" s="1"/>
  <c r="N42" i="114"/>
  <c r="O42" i="114" s="1"/>
  <c r="Q42" i="114" s="1"/>
  <c r="N47" i="114"/>
  <c r="O47" i="114" s="1"/>
  <c r="N48" i="114"/>
  <c r="O48" i="114" s="1"/>
  <c r="Q48" i="114" s="1"/>
  <c r="N60" i="114"/>
  <c r="O60" i="114" s="1"/>
  <c r="Q60" i="114" s="1"/>
  <c r="N67" i="114"/>
  <c r="O67" i="114" s="1"/>
  <c r="Q67" i="114" s="1"/>
  <c r="N73" i="114"/>
  <c r="O73" i="114" s="1"/>
  <c r="N90" i="114"/>
  <c r="O90" i="114" s="1"/>
  <c r="N98" i="114"/>
  <c r="O98" i="114" s="1"/>
  <c r="Q98" i="114" s="1"/>
  <c r="N104" i="114"/>
  <c r="O104" i="114" s="1"/>
  <c r="Q104" i="114" s="1"/>
  <c r="N108" i="114"/>
  <c r="O108" i="114" s="1"/>
  <c r="Q108" i="114" s="1"/>
  <c r="N112" i="114"/>
  <c r="O112" i="114" s="1"/>
  <c r="Q112" i="114" s="1"/>
  <c r="N124" i="114"/>
  <c r="O124" i="114" s="1"/>
  <c r="N133" i="114"/>
  <c r="O133" i="114" s="1"/>
  <c r="Q133" i="114" s="1"/>
  <c r="N134" i="114"/>
  <c r="O134" i="114" s="1"/>
  <c r="N142" i="114"/>
  <c r="O142" i="114" s="1"/>
  <c r="Q142" i="114" s="1"/>
  <c r="N146" i="114"/>
  <c r="O146" i="114" s="1"/>
  <c r="Q146" i="114" s="1"/>
  <c r="N151" i="114"/>
  <c r="O151" i="114" s="1"/>
  <c r="Q151" i="114" s="1"/>
  <c r="N153" i="114"/>
  <c r="O153" i="114" s="1"/>
  <c r="Q153" i="114" s="1"/>
  <c r="N156" i="114"/>
  <c r="O156" i="114" s="1"/>
  <c r="Q156" i="114" s="1"/>
  <c r="N157" i="114"/>
  <c r="O157" i="114" s="1"/>
  <c r="Q157" i="114" s="1"/>
  <c r="N166" i="114"/>
  <c r="O166" i="114" s="1"/>
  <c r="N174" i="114"/>
  <c r="O174" i="114" s="1"/>
  <c r="Q174" i="114" s="1"/>
  <c r="N186" i="114"/>
  <c r="O186" i="114" s="1"/>
  <c r="Q186" i="114" s="1"/>
  <c r="N204" i="114"/>
  <c r="O204" i="114" s="1"/>
  <c r="Q204" i="114" s="1"/>
  <c r="N216" i="114"/>
  <c r="O216" i="114" s="1"/>
  <c r="N226" i="114"/>
  <c r="O226" i="114" s="1"/>
  <c r="Q226" i="114" s="1"/>
  <c r="N237" i="114"/>
  <c r="O237" i="114" s="1"/>
  <c r="Q237" i="114" s="1"/>
  <c r="N250" i="114"/>
  <c r="O250" i="114" s="1"/>
  <c r="N255" i="114"/>
  <c r="O255" i="114" s="1"/>
  <c r="Q255" i="114" s="1"/>
  <c r="N258" i="114"/>
  <c r="O258" i="114" s="1"/>
  <c r="Q258" i="114" s="1"/>
  <c r="N261" i="114"/>
  <c r="O261" i="114" s="1"/>
  <c r="Q261" i="114" s="1"/>
  <c r="N265" i="114"/>
  <c r="O265" i="114" s="1"/>
  <c r="Q265" i="114" s="1"/>
  <c r="N274" i="114"/>
  <c r="O274" i="114" s="1"/>
  <c r="Q274" i="114" s="1"/>
  <c r="N278" i="114"/>
  <c r="O278" i="114" s="1"/>
  <c r="Q278" i="114" s="1"/>
  <c r="N280" i="114"/>
  <c r="O280" i="114" s="1"/>
  <c r="Q280" i="114" s="1"/>
  <c r="N281" i="114"/>
  <c r="O281" i="114" s="1"/>
  <c r="Q281" i="114" s="1"/>
  <c r="N289" i="114"/>
  <c r="O289" i="114" s="1"/>
  <c r="Q289" i="114" s="1"/>
  <c r="N291" i="114"/>
  <c r="O291" i="114" s="1"/>
  <c r="Q291" i="114" s="1"/>
  <c r="N292" i="114"/>
  <c r="O292" i="114" s="1"/>
  <c r="Q292" i="114" s="1"/>
  <c r="N293" i="114"/>
  <c r="O293" i="114" s="1"/>
  <c r="N296" i="114"/>
  <c r="O296" i="114" s="1"/>
  <c r="Q296" i="114" s="1"/>
  <c r="N297" i="114"/>
  <c r="O297" i="114" s="1"/>
  <c r="Q297" i="114" s="1"/>
  <c r="N298" i="114"/>
  <c r="O298" i="114" s="1"/>
  <c r="Q298" i="114" s="1"/>
  <c r="N303" i="114"/>
  <c r="O303" i="114" s="1"/>
  <c r="N309" i="114"/>
  <c r="O309" i="114" s="1"/>
  <c r="N314" i="114"/>
  <c r="O314" i="114" s="1"/>
  <c r="N315" i="114"/>
  <c r="O315" i="114" s="1"/>
  <c r="Q315" i="114" s="1"/>
  <c r="N316" i="114"/>
  <c r="O316" i="114" s="1"/>
  <c r="Q316" i="114" s="1"/>
  <c r="N319" i="114"/>
  <c r="O319" i="114" s="1"/>
  <c r="Q319" i="114" s="1"/>
  <c r="N321" i="114"/>
  <c r="O321" i="114" s="1"/>
  <c r="Q321" i="114" s="1"/>
  <c r="N322" i="114"/>
  <c r="O322" i="114" s="1"/>
  <c r="N326" i="114"/>
  <c r="O326" i="114" s="1"/>
  <c r="Q326" i="114" s="1"/>
  <c r="N332" i="114"/>
  <c r="O332" i="114" s="1"/>
  <c r="Q332" i="114" s="1"/>
  <c r="N333" i="114"/>
  <c r="O333" i="114" s="1"/>
  <c r="Q333" i="114" s="1"/>
  <c r="N336" i="114"/>
  <c r="O336" i="114" s="1"/>
  <c r="Q336" i="114" s="1"/>
  <c r="N338" i="114"/>
  <c r="O338" i="114" s="1"/>
  <c r="Q338" i="114" s="1"/>
  <c r="N339" i="114"/>
  <c r="O339" i="114" s="1"/>
  <c r="Q339" i="114" s="1"/>
  <c r="N340" i="114"/>
  <c r="O340" i="114" s="1"/>
  <c r="Q340" i="114" s="1"/>
  <c r="N343" i="114"/>
  <c r="O343" i="114" s="1"/>
  <c r="Q343" i="114" s="1"/>
  <c r="N346" i="114"/>
  <c r="O346" i="114" s="1"/>
  <c r="Q346" i="114" s="1"/>
  <c r="N351" i="114"/>
  <c r="O351" i="114" s="1"/>
  <c r="N353" i="114"/>
  <c r="O353" i="114" s="1"/>
  <c r="Q353" i="114" s="1"/>
  <c r="N355" i="114"/>
  <c r="O355" i="114" s="1"/>
  <c r="N362" i="114"/>
  <c r="O362" i="114" s="1"/>
  <c r="Q362" i="114" s="1"/>
  <c r="N364" i="114"/>
  <c r="O364" i="114" s="1"/>
  <c r="Q364" i="114" s="1"/>
  <c r="N372" i="114"/>
  <c r="O372" i="114" s="1"/>
  <c r="Q372" i="114" s="1"/>
  <c r="N375" i="114"/>
  <c r="O375" i="114" s="1"/>
  <c r="N377" i="114"/>
  <c r="O377" i="114" s="1"/>
  <c r="N380" i="114"/>
  <c r="O380" i="114" s="1"/>
  <c r="Q380" i="114" s="1"/>
  <c r="N381" i="114"/>
  <c r="O381" i="114" s="1"/>
  <c r="Q381" i="114" s="1"/>
  <c r="N385" i="114"/>
  <c r="O385" i="114" s="1"/>
  <c r="N396" i="114"/>
  <c r="O396" i="114" s="1"/>
  <c r="N397" i="114"/>
  <c r="O397" i="114" s="1"/>
  <c r="N399" i="114"/>
  <c r="O399" i="114" s="1"/>
  <c r="N403" i="114"/>
  <c r="O403" i="114" s="1"/>
  <c r="Q403" i="114" s="1"/>
  <c r="N405" i="114"/>
  <c r="O405" i="114" s="1"/>
  <c r="Q405" i="114" s="1"/>
  <c r="N409" i="114"/>
  <c r="O409" i="114" s="1"/>
  <c r="Q409" i="114" s="1"/>
  <c r="N411" i="114"/>
  <c r="O411" i="114" s="1"/>
  <c r="N412" i="114"/>
  <c r="O412" i="114" s="1"/>
  <c r="Q412" i="114" s="1"/>
  <c r="N417" i="114"/>
  <c r="O417" i="114" s="1"/>
  <c r="Q417" i="114" s="1"/>
  <c r="N431" i="114"/>
  <c r="O431" i="114" s="1"/>
  <c r="Q431" i="114" s="1"/>
  <c r="N441" i="114"/>
  <c r="O441" i="114" s="1"/>
  <c r="N443" i="114"/>
  <c r="O443" i="114" s="1"/>
  <c r="Q443" i="114" s="1"/>
  <c r="N457" i="114"/>
  <c r="O457" i="114" s="1"/>
  <c r="Q457" i="114" s="1"/>
  <c r="N472" i="114"/>
  <c r="O472" i="114" s="1"/>
  <c r="Q472" i="114" s="1"/>
  <c r="N479" i="114"/>
  <c r="O479" i="114" s="1"/>
  <c r="Q479" i="114" s="1"/>
  <c r="N483" i="114"/>
  <c r="O483" i="114" s="1"/>
  <c r="Q483" i="114" s="1"/>
  <c r="N484" i="114"/>
  <c r="O484" i="114" s="1"/>
  <c r="Q484" i="114" s="1"/>
  <c r="N487" i="114"/>
  <c r="O487" i="114" s="1"/>
  <c r="N494" i="114"/>
  <c r="O494" i="114" s="1"/>
  <c r="Q494" i="114" s="1"/>
  <c r="N501" i="114"/>
  <c r="O501" i="114" s="1"/>
  <c r="Q501" i="114" s="1"/>
  <c r="N507" i="114"/>
  <c r="O507" i="114" s="1"/>
  <c r="Q507" i="114" s="1"/>
  <c r="N520" i="114"/>
  <c r="O520" i="114" s="1"/>
  <c r="N525" i="114"/>
  <c r="O525" i="114" s="1"/>
  <c r="N530" i="114"/>
  <c r="O530" i="114" s="1"/>
  <c r="N533" i="114"/>
  <c r="O533" i="114" s="1"/>
  <c r="Q533" i="114" s="1"/>
  <c r="N535" i="114"/>
  <c r="O535" i="114" s="1"/>
  <c r="Q535" i="114" s="1"/>
  <c r="N546" i="114"/>
  <c r="O546" i="114" s="1"/>
  <c r="Q546" i="114" s="1"/>
  <c r="N551" i="114"/>
  <c r="O551" i="114" s="1"/>
  <c r="Q551" i="114" s="1"/>
  <c r="N758" i="114"/>
  <c r="O758" i="114" s="1"/>
  <c r="Q758" i="114" s="1"/>
  <c r="N760" i="114"/>
  <c r="O760" i="114" s="1"/>
  <c r="Q760" i="114" s="1"/>
  <c r="N434" i="114"/>
  <c r="O434" i="114" s="1"/>
  <c r="N436" i="114"/>
  <c r="O436" i="114" s="1"/>
  <c r="Q436" i="114" s="1"/>
  <c r="N445" i="114"/>
  <c r="O445" i="114" s="1"/>
  <c r="N464" i="114"/>
  <c r="O464" i="114" s="1"/>
  <c r="N470" i="114"/>
  <c r="O470" i="114" s="1"/>
  <c r="Q470" i="114" s="1"/>
  <c r="N491" i="114"/>
  <c r="O491" i="114" s="1"/>
  <c r="N496" i="114"/>
  <c r="O496" i="114" s="1"/>
  <c r="Q496" i="114" s="1"/>
  <c r="N499" i="114"/>
  <c r="O499" i="114" s="1"/>
  <c r="N502" i="114"/>
  <c r="O502" i="114" s="1"/>
  <c r="N515" i="114"/>
  <c r="O515" i="114" s="1"/>
  <c r="N522" i="114"/>
  <c r="O522" i="114" s="1"/>
  <c r="N527" i="114"/>
  <c r="O527" i="114" s="1"/>
  <c r="N532" i="114"/>
  <c r="O532" i="114" s="1"/>
  <c r="N538" i="114"/>
  <c r="O538" i="114" s="1"/>
  <c r="N547" i="114"/>
  <c r="O547" i="114" s="1"/>
  <c r="Q547" i="114" s="1"/>
  <c r="N563" i="114"/>
  <c r="O563" i="114" s="1"/>
  <c r="Q563" i="114" s="1"/>
  <c r="N573" i="114"/>
  <c r="O573" i="114" s="1"/>
  <c r="Q573" i="114" s="1"/>
  <c r="N576" i="114"/>
  <c r="O576" i="114" s="1"/>
  <c r="N580" i="114"/>
  <c r="O580" i="114" s="1"/>
  <c r="N590" i="114"/>
  <c r="O590" i="114" s="1"/>
  <c r="Q590" i="114" s="1"/>
  <c r="N596" i="114"/>
  <c r="O596" i="114" s="1"/>
  <c r="Q596" i="114" s="1"/>
  <c r="N615" i="114"/>
  <c r="O615" i="114" s="1"/>
  <c r="Q615" i="114" s="1"/>
  <c r="N628" i="114"/>
  <c r="O628" i="114" s="1"/>
  <c r="Q628" i="114" s="1"/>
  <c r="N643" i="114"/>
  <c r="O643" i="114" s="1"/>
  <c r="Q643" i="114" s="1"/>
  <c r="N646" i="114"/>
  <c r="O646" i="114" s="1"/>
  <c r="Q646" i="114" s="1"/>
  <c r="N652" i="114"/>
  <c r="O652" i="114" s="1"/>
  <c r="Q652" i="114" s="1"/>
  <c r="N658" i="114"/>
  <c r="O658" i="114" s="1"/>
  <c r="Q658" i="114" s="1"/>
  <c r="N660" i="114"/>
  <c r="O660" i="114" s="1"/>
  <c r="Q660" i="114" s="1"/>
  <c r="N662" i="114"/>
  <c r="O662" i="114" s="1"/>
  <c r="N663" i="114"/>
  <c r="O663" i="114" s="1"/>
  <c r="Q663" i="114" s="1"/>
  <c r="N664" i="114"/>
  <c r="O664" i="114" s="1"/>
  <c r="N668" i="114"/>
  <c r="O668" i="114" s="1"/>
  <c r="Q668" i="114" s="1"/>
  <c r="N671" i="114"/>
  <c r="O671" i="114" s="1"/>
  <c r="N677" i="114"/>
  <c r="O677" i="114" s="1"/>
  <c r="Q677" i="114" s="1"/>
  <c r="N678" i="114"/>
  <c r="O678" i="114" s="1"/>
  <c r="N686" i="114"/>
  <c r="O686" i="114" s="1"/>
  <c r="Q686" i="114" s="1"/>
  <c r="N689" i="114"/>
  <c r="O689" i="114" s="1"/>
  <c r="N692" i="114"/>
  <c r="O692" i="114" s="1"/>
  <c r="N698" i="114"/>
  <c r="O698" i="114" s="1"/>
  <c r="N701" i="114"/>
  <c r="O701" i="114" s="1"/>
  <c r="P225" i="114"/>
  <c r="P460" i="115" l="1"/>
  <c r="N763" i="114"/>
  <c r="O763" i="114" s="1"/>
  <c r="Q763" i="114" s="1"/>
  <c r="R763" i="114" s="1"/>
  <c r="P762" i="114"/>
  <c r="N759" i="114"/>
  <c r="N548" i="114"/>
  <c r="O548" i="114" s="1"/>
  <c r="Q548" i="114" s="1"/>
  <c r="R548" i="114" s="1"/>
  <c r="N757" i="114"/>
  <c r="P756" i="114"/>
  <c r="P755" i="114"/>
  <c r="N755" i="114"/>
  <c r="P754" i="114"/>
  <c r="P752" i="114"/>
  <c r="P751" i="114"/>
  <c r="N750" i="114"/>
  <c r="O750" i="114" s="1"/>
  <c r="Q750" i="114" s="1"/>
  <c r="N749" i="114"/>
  <c r="P748" i="114"/>
  <c r="P743" i="114"/>
  <c r="P741" i="114"/>
  <c r="N738" i="114"/>
  <c r="N737" i="114"/>
  <c r="P736" i="114"/>
  <c r="N733" i="114"/>
  <c r="N729" i="114"/>
  <c r="O729" i="114" s="1"/>
  <c r="Q729" i="114" s="1"/>
  <c r="R729" i="114" s="1"/>
  <c r="P721" i="114"/>
  <c r="P720" i="114"/>
  <c r="P719" i="114"/>
  <c r="P718" i="114"/>
  <c r="P716" i="114"/>
  <c r="P715" i="114"/>
  <c r="P714" i="114"/>
  <c r="P713" i="114"/>
  <c r="R712" i="114"/>
  <c r="P711" i="114"/>
  <c r="P710" i="114"/>
  <c r="P708" i="114"/>
  <c r="P707" i="114"/>
  <c r="P706" i="114"/>
  <c r="P704" i="114"/>
  <c r="P703" i="114"/>
  <c r="P702" i="114"/>
  <c r="P701" i="114"/>
  <c r="Q701" i="114" s="1"/>
  <c r="P699" i="114"/>
  <c r="P698" i="114"/>
  <c r="Q698" i="114" s="1"/>
  <c r="R698" i="114" s="1"/>
  <c r="P697" i="114"/>
  <c r="P696" i="114"/>
  <c r="P694" i="114"/>
  <c r="P692" i="114"/>
  <c r="P690" i="114"/>
  <c r="P689" i="114"/>
  <c r="Q689" i="114" s="1"/>
  <c r="R689" i="114" s="1"/>
  <c r="P688" i="114"/>
  <c r="P687" i="114"/>
  <c r="R686" i="114"/>
  <c r="P685" i="114"/>
  <c r="P681" i="114"/>
  <c r="P680" i="114"/>
  <c r="P678" i="114"/>
  <c r="R677" i="114"/>
  <c r="P676" i="114"/>
  <c r="P675" i="114"/>
  <c r="P673" i="114"/>
  <c r="P672" i="114"/>
  <c r="P671" i="114"/>
  <c r="Q671" i="114" s="1"/>
  <c r="P670" i="114"/>
  <c r="P669" i="114"/>
  <c r="R668" i="114"/>
  <c r="P666" i="114"/>
  <c r="P665" i="114"/>
  <c r="P664" i="114"/>
  <c r="Q664" i="114" s="1"/>
  <c r="R664" i="114" s="1"/>
  <c r="P662" i="114"/>
  <c r="Q662" i="114" s="1"/>
  <c r="R662" i="114" s="1"/>
  <c r="R660" i="114"/>
  <c r="R658" i="114"/>
  <c r="P655" i="114"/>
  <c r="P654" i="114"/>
  <c r="P653" i="114"/>
  <c r="R652" i="114"/>
  <c r="P650" i="114"/>
  <c r="P647" i="114"/>
  <c r="R646" i="114"/>
  <c r="P645" i="114"/>
  <c r="P644" i="114"/>
  <c r="R643" i="114"/>
  <c r="P641" i="114"/>
  <c r="P640" i="114"/>
  <c r="P639" i="114"/>
  <c r="P637" i="114"/>
  <c r="P636" i="114"/>
  <c r="P635" i="114"/>
  <c r="R628" i="114"/>
  <c r="P627" i="114"/>
  <c r="P624" i="114"/>
  <c r="P623" i="114"/>
  <c r="P622" i="114"/>
  <c r="P621" i="114"/>
  <c r="P620" i="114"/>
  <c r="P618" i="114"/>
  <c r="P616" i="114"/>
  <c r="R615" i="114"/>
  <c r="P614" i="114"/>
  <c r="P612" i="114"/>
  <c r="P611" i="114"/>
  <c r="P610" i="114"/>
  <c r="P608" i="114"/>
  <c r="P607" i="114"/>
  <c r="P606" i="114"/>
  <c r="P604" i="114"/>
  <c r="P602" i="114"/>
  <c r="P600" i="114"/>
  <c r="P599" i="114"/>
  <c r="P597" i="114"/>
  <c r="R596" i="114"/>
  <c r="P593" i="114"/>
  <c r="R590" i="114"/>
  <c r="P588" i="114"/>
  <c r="P586" i="114"/>
  <c r="P585" i="114"/>
  <c r="P584" i="114"/>
  <c r="P582" i="114"/>
  <c r="P581" i="114"/>
  <c r="P580" i="114"/>
  <c r="P579" i="114"/>
  <c r="P578" i="114"/>
  <c r="P576" i="114"/>
  <c r="Q576" i="114" s="1"/>
  <c r="R576" i="114" s="1"/>
  <c r="P574" i="114"/>
  <c r="R573" i="114"/>
  <c r="P570" i="114"/>
  <c r="P568" i="114"/>
  <c r="P567" i="114"/>
  <c r="R563" i="114"/>
  <c r="P561" i="114"/>
  <c r="P560" i="114"/>
  <c r="P559" i="114"/>
  <c r="P557" i="114"/>
  <c r="R547" i="114"/>
  <c r="P539" i="114"/>
  <c r="P538" i="114"/>
  <c r="P532" i="114"/>
  <c r="Q532" i="114" s="1"/>
  <c r="P527" i="114"/>
  <c r="Q527" i="114" s="1"/>
  <c r="P522" i="114"/>
  <c r="Q522" i="114" s="1"/>
  <c r="R522" i="114" s="1"/>
  <c r="P518" i="114"/>
  <c r="P515" i="114"/>
  <c r="P511" i="114"/>
  <c r="P502" i="114"/>
  <c r="Q502" i="114" s="1"/>
  <c r="R502" i="114" s="1"/>
  <c r="P499" i="114"/>
  <c r="R496" i="114"/>
  <c r="P491" i="114"/>
  <c r="P471" i="114"/>
  <c r="R470" i="114"/>
  <c r="P464" i="114"/>
  <c r="Q464" i="114" s="1"/>
  <c r="R464" i="114" s="1"/>
  <c r="P445" i="114"/>
  <c r="Q445" i="114" s="1"/>
  <c r="R445" i="114" s="1"/>
  <c r="R436" i="114"/>
  <c r="P434" i="114"/>
  <c r="Q434" i="114" s="1"/>
  <c r="R434" i="114" s="1"/>
  <c r="P430" i="114"/>
  <c r="P768" i="114"/>
  <c r="R758" i="114"/>
  <c r="P555" i="114"/>
  <c r="P554" i="114"/>
  <c r="P553" i="114"/>
  <c r="R551" i="114"/>
  <c r="P545" i="114"/>
  <c r="P544" i="114"/>
  <c r="P541" i="114"/>
  <c r="P540" i="114"/>
  <c r="P537" i="114"/>
  <c r="P536" i="114"/>
  <c r="P534" i="114"/>
  <c r="R533" i="114"/>
  <c r="P530" i="114"/>
  <c r="Q530" i="114" s="1"/>
  <c r="R530" i="114" s="1"/>
  <c r="P529" i="114"/>
  <c r="P528" i="114"/>
  <c r="P526" i="114"/>
  <c r="P525" i="114"/>
  <c r="Q525" i="114" s="1"/>
  <c r="R525" i="114" s="1"/>
  <c r="P524" i="114"/>
  <c r="P523" i="114"/>
  <c r="P520" i="114"/>
  <c r="Q520" i="114" s="1"/>
  <c r="R520" i="114" s="1"/>
  <c r="P514" i="114"/>
  <c r="P513" i="114"/>
  <c r="P512" i="114"/>
  <c r="P509" i="114"/>
  <c r="P508" i="114"/>
  <c r="R507" i="114"/>
  <c r="P505" i="114"/>
  <c r="R501" i="114"/>
  <c r="P498" i="114"/>
  <c r="P497" i="114"/>
  <c r="P495" i="114"/>
  <c r="R494" i="114"/>
  <c r="P488" i="114"/>
  <c r="P487" i="114"/>
  <c r="P485" i="114"/>
  <c r="R484" i="114"/>
  <c r="R483" i="114"/>
  <c r="P481" i="114"/>
  <c r="P480" i="114"/>
  <c r="R479" i="114"/>
  <c r="P478" i="114"/>
  <c r="P476" i="114"/>
  <c r="P475" i="114"/>
  <c r="P474" i="114"/>
  <c r="R472" i="114"/>
  <c r="P469" i="114"/>
  <c r="P468" i="114"/>
  <c r="P465" i="114"/>
  <c r="P463" i="114"/>
  <c r="P462" i="114"/>
  <c r="P461" i="114"/>
  <c r="P460" i="114"/>
  <c r="P458" i="114"/>
  <c r="R457" i="114"/>
  <c r="P456" i="114"/>
  <c r="P453" i="114"/>
  <c r="P452" i="114"/>
  <c r="P451" i="114"/>
  <c r="P450" i="114"/>
  <c r="P449" i="114"/>
  <c r="P444" i="114"/>
  <c r="R443" i="114"/>
  <c r="P442" i="114"/>
  <c r="P441" i="114"/>
  <c r="Q441" i="114" s="1"/>
  <c r="P440" i="114"/>
  <c r="P438" i="114"/>
  <c r="P437" i="114"/>
  <c r="P433" i="114"/>
  <c r="P432" i="114"/>
  <c r="R431" i="114"/>
  <c r="P429" i="114"/>
  <c r="P428" i="114"/>
  <c r="P427" i="114"/>
  <c r="P425" i="114"/>
  <c r="P424" i="114"/>
  <c r="P423" i="114"/>
  <c r="P422" i="114"/>
  <c r="P421" i="114"/>
  <c r="P418" i="114"/>
  <c r="R417" i="114"/>
  <c r="P415" i="114"/>
  <c r="P413" i="114"/>
  <c r="P411" i="114"/>
  <c r="Q411" i="114" s="1"/>
  <c r="P410" i="114"/>
  <c r="R409" i="114"/>
  <c r="P408" i="114"/>
  <c r="P406" i="114"/>
  <c r="R405" i="114"/>
  <c r="P404" i="114"/>
  <c r="R403" i="114"/>
  <c r="P401" i="114"/>
  <c r="P400" i="114"/>
  <c r="P399" i="114"/>
  <c r="P397" i="114"/>
  <c r="Q397" i="114" s="1"/>
  <c r="P396" i="114"/>
  <c r="Q396" i="114" s="1"/>
  <c r="R396" i="114" s="1"/>
  <c r="P395" i="114"/>
  <c r="P394" i="114"/>
  <c r="P393" i="114"/>
  <c r="P390" i="114"/>
  <c r="P389" i="114"/>
  <c r="P388" i="114"/>
  <c r="P387" i="114"/>
  <c r="P386" i="114"/>
  <c r="P385" i="114"/>
  <c r="Q385" i="114" s="1"/>
  <c r="P382" i="114"/>
  <c r="R380" i="114"/>
  <c r="P379" i="114"/>
  <c r="P377" i="114"/>
  <c r="Q377" i="114" s="1"/>
  <c r="R377" i="114" s="1"/>
  <c r="P376" i="114"/>
  <c r="P375" i="114"/>
  <c r="P374" i="114"/>
  <c r="P373" i="114"/>
  <c r="R372" i="114"/>
  <c r="P371" i="114"/>
  <c r="P369" i="114"/>
  <c r="P368" i="114"/>
  <c r="P366" i="114"/>
  <c r="R364" i="114"/>
  <c r="P363" i="114"/>
  <c r="R362" i="114"/>
  <c r="P360" i="114"/>
  <c r="P359" i="114"/>
  <c r="P358" i="114"/>
  <c r="P355" i="114"/>
  <c r="Q355" i="114" s="1"/>
  <c r="P354" i="114"/>
  <c r="R353" i="114"/>
  <c r="P351" i="114"/>
  <c r="Q351" i="114" s="1"/>
  <c r="R351" i="114" s="1"/>
  <c r="P350" i="114"/>
  <c r="P348" i="114"/>
  <c r="P347" i="114"/>
  <c r="R346" i="114"/>
  <c r="P345" i="114"/>
  <c r="P344" i="114"/>
  <c r="R343" i="114"/>
  <c r="P342" i="114"/>
  <c r="P341" i="114"/>
  <c r="R340" i="114"/>
  <c r="R339" i="114"/>
  <c r="P337" i="114"/>
  <c r="R336" i="114"/>
  <c r="P335" i="114"/>
  <c r="R333" i="114"/>
  <c r="R332" i="114"/>
  <c r="P330" i="114"/>
  <c r="P329" i="114"/>
  <c r="P328" i="114"/>
  <c r="R326" i="114"/>
  <c r="P324" i="114"/>
  <c r="P323" i="114"/>
  <c r="P322" i="114"/>
  <c r="R321" i="114"/>
  <c r="P320" i="114"/>
  <c r="R319" i="114"/>
  <c r="R316" i="114"/>
  <c r="R315" i="114"/>
  <c r="P314" i="114"/>
  <c r="Q314" i="114" s="1"/>
  <c r="R314" i="114" s="1"/>
  <c r="P312" i="114"/>
  <c r="P311" i="114"/>
  <c r="P310" i="114"/>
  <c r="P309" i="114"/>
  <c r="Q309" i="114" s="1"/>
  <c r="P308" i="114"/>
  <c r="P303" i="114"/>
  <c r="Q303" i="114" s="1"/>
  <c r="R303" i="114" s="1"/>
  <c r="P302" i="114"/>
  <c r="P300" i="114"/>
  <c r="P299" i="114"/>
  <c r="R297" i="114"/>
  <c r="R296" i="114"/>
  <c r="P295" i="114"/>
  <c r="P294" i="114"/>
  <c r="P293" i="114"/>
  <c r="Q293" i="114" s="1"/>
  <c r="R292" i="114"/>
  <c r="R291" i="114"/>
  <c r="R289" i="114"/>
  <c r="P288" i="114"/>
  <c r="P286" i="114"/>
  <c r="P284" i="114"/>
  <c r="P282" i="114"/>
  <c r="R281" i="114"/>
  <c r="P279" i="114"/>
  <c r="R278" i="114"/>
  <c r="P276" i="114"/>
  <c r="P275" i="114"/>
  <c r="R274" i="114"/>
  <c r="P273" i="114"/>
  <c r="P272" i="114"/>
  <c r="P271" i="114"/>
  <c r="P270" i="114"/>
  <c r="P266" i="114"/>
  <c r="P263" i="114"/>
  <c r="R261" i="114"/>
  <c r="P260" i="114"/>
  <c r="P259" i="114"/>
  <c r="R258" i="114"/>
  <c r="P257" i="114"/>
  <c r="P256" i="114"/>
  <c r="R255" i="114"/>
  <c r="P254" i="114"/>
  <c r="P253" i="114"/>
  <c r="P252" i="114"/>
  <c r="P250" i="114"/>
  <c r="Q250" i="114" s="1"/>
  <c r="P248" i="114"/>
  <c r="P247" i="114"/>
  <c r="P246" i="114"/>
  <c r="P245" i="114"/>
  <c r="P243" i="114"/>
  <c r="P241" i="114"/>
  <c r="P238" i="114"/>
  <c r="R237" i="114"/>
  <c r="P236" i="114"/>
  <c r="P234" i="114"/>
  <c r="P233" i="114"/>
  <c r="P232" i="114"/>
  <c r="P231" i="114"/>
  <c r="P229" i="114"/>
  <c r="P228" i="114"/>
  <c r="P227" i="114"/>
  <c r="R226" i="114"/>
  <c r="P224" i="114"/>
  <c r="P223" i="114"/>
  <c r="P221" i="114"/>
  <c r="P218" i="114"/>
  <c r="P216" i="114"/>
  <c r="Q216" i="114" s="1"/>
  <c r="R216" i="114" s="1"/>
  <c r="P215" i="114"/>
  <c r="P214" i="114"/>
  <c r="P213" i="114"/>
  <c r="P212" i="114"/>
  <c r="P211" i="114"/>
  <c r="P210" i="114"/>
  <c r="P209" i="114"/>
  <c r="P208" i="114"/>
  <c r="P206" i="114"/>
  <c r="P205" i="114"/>
  <c r="R204" i="114"/>
  <c r="P203" i="114"/>
  <c r="P202" i="114"/>
  <c r="P201" i="114"/>
  <c r="P200" i="114"/>
  <c r="P199" i="114"/>
  <c r="P197" i="114"/>
  <c r="P195" i="114"/>
  <c r="P194" i="114"/>
  <c r="P192" i="114"/>
  <c r="P190" i="114"/>
  <c r="P189" i="114"/>
  <c r="P188" i="114"/>
  <c r="P187" i="114"/>
  <c r="R186" i="114"/>
  <c r="P185" i="114"/>
  <c r="P183" i="114"/>
  <c r="P182" i="114"/>
  <c r="P181" i="114"/>
  <c r="P180" i="114"/>
  <c r="P179" i="114"/>
  <c r="P177" i="114"/>
  <c r="P176" i="114"/>
  <c r="P175" i="114"/>
  <c r="R174" i="114"/>
  <c r="P172" i="114"/>
  <c r="P170" i="114"/>
  <c r="P168" i="114"/>
  <c r="P166" i="114"/>
  <c r="Q166" i="114" s="1"/>
  <c r="R166" i="114" s="1"/>
  <c r="P163" i="114"/>
  <c r="P162" i="114"/>
  <c r="P158" i="114"/>
  <c r="R157" i="114"/>
  <c r="R156" i="114"/>
  <c r="P155" i="114"/>
  <c r="P154" i="114"/>
  <c r="R153" i="114"/>
  <c r="R151" i="114"/>
  <c r="P150" i="114"/>
  <c r="P148" i="114"/>
  <c r="P147" i="114"/>
  <c r="R146" i="114"/>
  <c r="P145" i="114"/>
  <c r="P144" i="114"/>
  <c r="R142" i="114"/>
  <c r="P141" i="114"/>
  <c r="P140" i="114"/>
  <c r="P138" i="114"/>
  <c r="P137" i="114"/>
  <c r="P136" i="114"/>
  <c r="P135" i="114"/>
  <c r="P134" i="114"/>
  <c r="Q134" i="114" s="1"/>
  <c r="R133" i="114"/>
  <c r="P132" i="114"/>
  <c r="P130" i="114"/>
  <c r="P127" i="114"/>
  <c r="P126" i="114"/>
  <c r="P124" i="114"/>
  <c r="Q124" i="114" s="1"/>
  <c r="P123" i="114"/>
  <c r="P121" i="114"/>
  <c r="P120" i="114"/>
  <c r="P116" i="114"/>
  <c r="P115" i="114"/>
  <c r="P113" i="114"/>
  <c r="R112" i="114"/>
  <c r="P111" i="114"/>
  <c r="P110" i="114"/>
  <c r="P109" i="114"/>
  <c r="R108" i="114"/>
  <c r="P107" i="114"/>
  <c r="P105" i="114"/>
  <c r="R104" i="114"/>
  <c r="P102" i="114"/>
  <c r="P100" i="114"/>
  <c r="P99" i="114"/>
  <c r="R98" i="114"/>
  <c r="P97" i="114"/>
  <c r="P96" i="114"/>
  <c r="P94" i="114"/>
  <c r="P93" i="114"/>
  <c r="P92" i="114"/>
  <c r="P58" i="114"/>
  <c r="P91" i="114"/>
  <c r="P90" i="114"/>
  <c r="Q90" i="114" s="1"/>
  <c r="R90" i="114" s="1"/>
  <c r="P87" i="114"/>
  <c r="P85" i="114"/>
  <c r="P84" i="114"/>
  <c r="P83" i="114"/>
  <c r="P79" i="114"/>
  <c r="P78" i="114"/>
  <c r="P77" i="114"/>
  <c r="P76" i="114"/>
  <c r="P75" i="114"/>
  <c r="P74" i="114"/>
  <c r="P73" i="114"/>
  <c r="Q73" i="114" s="1"/>
  <c r="R73" i="114" s="1"/>
  <c r="P69" i="114"/>
  <c r="P68" i="114"/>
  <c r="R67" i="114"/>
  <c r="P66" i="114"/>
  <c r="P65" i="114"/>
  <c r="P64" i="114"/>
  <c r="P63" i="114"/>
  <c r="R60" i="114"/>
  <c r="P62" i="114"/>
  <c r="P57" i="114"/>
  <c r="P54" i="114"/>
  <c r="P53" i="114"/>
  <c r="P52" i="114"/>
  <c r="P50" i="114"/>
  <c r="P49" i="114"/>
  <c r="R48" i="114"/>
  <c r="P47" i="114"/>
  <c r="Q47" i="114" s="1"/>
  <c r="R47" i="114" s="1"/>
  <c r="P45" i="114"/>
  <c r="P43" i="114"/>
  <c r="R42" i="114"/>
  <c r="P38" i="114"/>
  <c r="P37" i="114"/>
  <c r="P36" i="114"/>
  <c r="P35" i="114"/>
  <c r="P33" i="114"/>
  <c r="R32" i="114"/>
  <c r="P31" i="114"/>
  <c r="P30" i="114"/>
  <c r="P27" i="114"/>
  <c r="P26" i="114"/>
  <c r="P24" i="114"/>
  <c r="P21" i="114"/>
  <c r="P19" i="114"/>
  <c r="P18" i="114"/>
  <c r="P16" i="114"/>
  <c r="P14" i="114"/>
  <c r="P12" i="114"/>
  <c r="P9" i="114"/>
  <c r="P8" i="114"/>
  <c r="A8" i="114"/>
  <c r="A9" i="114" s="1"/>
  <c r="A10" i="114" s="1"/>
  <c r="A11" i="114" s="1"/>
  <c r="A12" i="114" s="1"/>
  <c r="A13" i="114" s="1"/>
  <c r="A14" i="114" s="1"/>
  <c r="A15" i="114" s="1"/>
  <c r="A16" i="114" s="1"/>
  <c r="A17" i="114" s="1"/>
  <c r="A18" i="114" s="1"/>
  <c r="A19" i="114" s="1"/>
  <c r="A20" i="114" s="1"/>
  <c r="A21" i="114" s="1"/>
  <c r="A22" i="114" s="1"/>
  <c r="A23" i="114" s="1"/>
  <c r="A24" i="114" s="1"/>
  <c r="A25" i="114" s="1"/>
  <c r="A26" i="114" s="1"/>
  <c r="A27" i="114" s="1"/>
  <c r="A28" i="114" s="1"/>
  <c r="A29" i="114" s="1"/>
  <c r="A30" i="114" s="1"/>
  <c r="A31" i="114" s="1"/>
  <c r="A32" i="114" s="1"/>
  <c r="A33" i="114" s="1"/>
  <c r="A34" i="114" s="1"/>
  <c r="A35" i="114" s="1"/>
  <c r="A36" i="114" s="1"/>
  <c r="A37" i="114" s="1"/>
  <c r="A38" i="114" s="1"/>
  <c r="A39" i="114" s="1"/>
  <c r="A40" i="114" s="1"/>
  <c r="A41" i="114" s="1"/>
  <c r="A42" i="114" s="1"/>
  <c r="A43" i="114" s="1"/>
  <c r="A44" i="114" s="1"/>
  <c r="A45" i="114" s="1"/>
  <c r="A46" i="114" s="1"/>
  <c r="A47" i="114" s="1"/>
  <c r="A48" i="114" s="1"/>
  <c r="A49" i="114" s="1"/>
  <c r="A50" i="114" s="1"/>
  <c r="A51" i="114" s="1"/>
  <c r="A52" i="114" s="1"/>
  <c r="A53" i="114" s="1"/>
  <c r="A54" i="114" s="1"/>
  <c r="A55" i="114" s="1"/>
  <c r="A56" i="114" s="1"/>
  <c r="A57" i="114" s="1"/>
  <c r="P7" i="114"/>
  <c r="R701" i="114" l="1"/>
  <c r="R293" i="114"/>
  <c r="R134" i="114"/>
  <c r="Q491" i="114"/>
  <c r="R491" i="114" s="1"/>
  <c r="Q487" i="114"/>
  <c r="R487" i="114" s="1"/>
  <c r="R532" i="114"/>
  <c r="Q399" i="114"/>
  <c r="R399" i="114" s="1"/>
  <c r="Q499" i="114"/>
  <c r="R499" i="114" s="1"/>
  <c r="R411" i="114"/>
  <c r="Q515" i="114"/>
  <c r="R515" i="114" s="1"/>
  <c r="R671" i="114"/>
  <c r="Q375" i="114"/>
  <c r="R375" i="114" s="1"/>
  <c r="Q538" i="114"/>
  <c r="R538" i="114" s="1"/>
  <c r="R397" i="114"/>
  <c r="R250" i="114"/>
  <c r="R385" i="114"/>
  <c r="Q678" i="114"/>
  <c r="R678" i="114" s="1"/>
  <c r="Q322" i="114"/>
  <c r="R322" i="114" s="1"/>
  <c r="R124" i="114"/>
  <c r="R441" i="114"/>
  <c r="Q692" i="114"/>
  <c r="R692" i="114" s="1"/>
  <c r="Q580" i="114"/>
  <c r="R580" i="114" s="1"/>
  <c r="O738" i="114"/>
  <c r="Q738" i="114" s="1"/>
  <c r="R738" i="114" s="1"/>
  <c r="O757" i="114"/>
  <c r="Q757" i="114" s="1"/>
  <c r="R757" i="114" s="1"/>
  <c r="O759" i="114"/>
  <c r="Q759" i="114" s="1"/>
  <c r="R759" i="114" s="1"/>
  <c r="O733" i="114"/>
  <c r="Q733" i="114" s="1"/>
  <c r="R733" i="114" s="1"/>
  <c r="O755" i="114"/>
  <c r="Q755" i="114" s="1"/>
  <c r="R755" i="114" s="1"/>
  <c r="O749" i="114"/>
  <c r="Q749" i="114" s="1"/>
  <c r="R749" i="114" s="1"/>
  <c r="O737" i="114"/>
  <c r="Q737" i="114" s="1"/>
  <c r="R737" i="114" s="1"/>
  <c r="R265" i="114"/>
  <c r="R355" i="114"/>
  <c r="R527" i="114"/>
  <c r="P775" i="114"/>
  <c r="R298" i="114"/>
  <c r="R338" i="114"/>
  <c r="R381" i="114"/>
  <c r="R309" i="114"/>
  <c r="R280" i="114"/>
  <c r="R412" i="114"/>
  <c r="R546" i="114"/>
  <c r="R535" i="114"/>
  <c r="R760" i="114"/>
  <c r="R663" i="114"/>
  <c r="R750" i="114"/>
  <c r="R357" i="104"/>
  <c r="R355" i="104"/>
  <c r="R343" i="104"/>
  <c r="R337" i="104"/>
  <c r="R341" i="104"/>
  <c r="R321" i="104"/>
  <c r="R320" i="104"/>
  <c r="R228" i="104"/>
  <c r="R291" i="104"/>
  <c r="R350" i="83" l="1"/>
  <c r="Q712" i="83" l="1"/>
  <c r="S712" i="83" s="1"/>
  <c r="A14" i="108" l="1"/>
  <c r="A15" i="108" s="1"/>
  <c r="A16" i="108" s="1"/>
  <c r="A17" i="108" s="1"/>
  <c r="A18" i="108" s="1"/>
  <c r="A19" i="108" s="1"/>
  <c r="A20" i="108" s="1"/>
  <c r="A21" i="108" s="1"/>
  <c r="A22" i="108" s="1"/>
  <c r="A23" i="108" s="1"/>
  <c r="A24" i="108" s="1"/>
  <c r="A25" i="108" s="1"/>
  <c r="A26" i="108" s="1"/>
  <c r="A27" i="108" s="1"/>
  <c r="A28" i="108" s="1"/>
  <c r="A29" i="108" s="1"/>
  <c r="A30" i="108" s="1"/>
  <c r="A31" i="108" s="1"/>
  <c r="A32" i="108" s="1"/>
  <c r="A33" i="108" s="1"/>
  <c r="A34" i="108" s="1"/>
  <c r="A35" i="108" s="1"/>
  <c r="A36" i="108" s="1"/>
  <c r="A37" i="108" s="1"/>
  <c r="A38" i="108" s="1"/>
  <c r="A39" i="108" s="1"/>
  <c r="A40" i="108" s="1"/>
  <c r="A41" i="108" s="1"/>
  <c r="A42" i="108" s="1"/>
  <c r="A43" i="108" s="1"/>
  <c r="A44" i="108" s="1"/>
  <c r="A45" i="108" s="1"/>
  <c r="A46" i="108" s="1"/>
  <c r="A47" i="108" s="1"/>
  <c r="A48" i="108" s="1"/>
  <c r="A49" i="108" s="1"/>
  <c r="A50" i="108" s="1"/>
  <c r="A51" i="108" s="1"/>
  <c r="A52" i="108" s="1"/>
  <c r="A53" i="108" s="1"/>
  <c r="A54" i="108" s="1"/>
  <c r="A55" i="108" s="1"/>
  <c r="A56" i="108" s="1"/>
  <c r="A57" i="108" s="1"/>
  <c r="A58" i="108" s="1"/>
  <c r="A59" i="108" s="1"/>
  <c r="A60" i="108" s="1"/>
  <c r="A61" i="108" s="1"/>
  <c r="A62" i="108" s="1"/>
  <c r="A63" i="108" s="1"/>
  <c r="A64" i="108" s="1"/>
  <c r="A65" i="108" s="1"/>
  <c r="A66" i="108" s="1"/>
  <c r="A67" i="108" s="1"/>
  <c r="A68" i="108" s="1"/>
  <c r="A69" i="108" s="1"/>
  <c r="A70" i="108" s="1"/>
  <c r="A71" i="108" s="1"/>
  <c r="A72" i="108" s="1"/>
  <c r="A73" i="108" s="1"/>
  <c r="A74" i="108" s="1"/>
  <c r="A75" i="108" s="1"/>
  <c r="A76" i="108" s="1"/>
  <c r="A77" i="108" s="1"/>
  <c r="A78" i="108" s="1"/>
  <c r="A79" i="108" s="1"/>
  <c r="A80" i="108" s="1"/>
  <c r="A81" i="108" s="1"/>
  <c r="A82" i="108" s="1"/>
  <c r="A83" i="108" s="1"/>
  <c r="A84" i="108" s="1"/>
  <c r="A85" i="108" s="1"/>
  <c r="A86" i="108" s="1"/>
  <c r="A87" i="108" s="1"/>
  <c r="A88" i="108" s="1"/>
  <c r="A89" i="108" s="1"/>
  <c r="A90" i="108" s="1"/>
  <c r="A91" i="108" s="1"/>
  <c r="A92" i="108" s="1"/>
  <c r="A93" i="108" s="1"/>
  <c r="A94" i="108" s="1"/>
  <c r="A95" i="108" s="1"/>
  <c r="A96" i="108" s="1"/>
  <c r="A97" i="108" s="1"/>
  <c r="A98" i="108" s="1"/>
  <c r="A99" i="108" s="1"/>
  <c r="A100" i="108" s="1"/>
  <c r="A101" i="108" s="1"/>
  <c r="A102" i="108" s="1"/>
  <c r="A103" i="108" s="1"/>
  <c r="A104" i="108" s="1"/>
  <c r="A105" i="108" s="1"/>
  <c r="A106" i="108" s="1"/>
  <c r="A107" i="108" s="1"/>
  <c r="A108" i="108" s="1"/>
  <c r="A109" i="108" s="1"/>
  <c r="A110" i="108" s="1"/>
  <c r="A111" i="108" s="1"/>
  <c r="A112" i="108" s="1"/>
  <c r="A113" i="108" s="1"/>
  <c r="A114" i="108" s="1"/>
  <c r="A115" i="108" s="1"/>
  <c r="A116" i="108" s="1"/>
  <c r="A117" i="108" s="1"/>
  <c r="A118" i="108" s="1"/>
  <c r="A119" i="108" s="1"/>
  <c r="A120" i="108" s="1"/>
  <c r="A121" i="108" s="1"/>
  <c r="A122" i="108" s="1"/>
  <c r="A123" i="108" s="1"/>
  <c r="A124" i="108" s="1"/>
  <c r="A125" i="108" s="1"/>
  <c r="A126" i="108" s="1"/>
  <c r="A127" i="108" s="1"/>
  <c r="A130" i="108" s="1"/>
  <c r="A131" i="108" s="1"/>
  <c r="A132" i="108" s="1"/>
  <c r="A133" i="108" s="1"/>
  <c r="A134" i="108" s="1"/>
  <c r="A135" i="108" s="1"/>
  <c r="A136" i="108" s="1"/>
  <c r="A137" i="108" s="1"/>
  <c r="A138" i="108" s="1"/>
  <c r="A139" i="108" s="1"/>
  <c r="A140" i="108" s="1"/>
  <c r="A141" i="108" s="1"/>
  <c r="A142" i="108" s="1"/>
  <c r="A143" i="108" s="1"/>
  <c r="A144" i="108" s="1"/>
  <c r="A145" i="108" s="1"/>
  <c r="A146" i="108" s="1"/>
  <c r="A147" i="108" s="1"/>
  <c r="A148" i="108" s="1"/>
  <c r="A149" i="108" s="1"/>
  <c r="A150" i="108" s="1"/>
  <c r="A151" i="108" s="1"/>
  <c r="A152" i="108" s="1"/>
  <c r="A153" i="108" s="1"/>
  <c r="A154" i="108" s="1"/>
  <c r="A155" i="108" s="1"/>
  <c r="A156" i="108" s="1"/>
  <c r="A157" i="108" s="1"/>
  <c r="A158" i="108" s="1"/>
  <c r="A159" i="108" s="1"/>
  <c r="A160" i="108" s="1"/>
  <c r="A161" i="108" s="1"/>
  <c r="A162" i="108" s="1"/>
  <c r="A163" i="108" s="1"/>
  <c r="A164" i="108" s="1"/>
  <c r="A165" i="108" s="1"/>
  <c r="A166" i="108" s="1"/>
  <c r="A167" i="108" s="1"/>
  <c r="A168" i="108" s="1"/>
  <c r="A169" i="108" s="1"/>
  <c r="A170" i="108" s="1"/>
  <c r="A171" i="108" s="1"/>
  <c r="A172" i="108" s="1"/>
  <c r="A173" i="108" s="1"/>
  <c r="A174" i="108" s="1"/>
  <c r="A175" i="108" s="1"/>
  <c r="A176" i="108" s="1"/>
  <c r="A177" i="108" s="1"/>
  <c r="A178" i="108" s="1"/>
  <c r="A179" i="108" s="1"/>
  <c r="A180" i="108" s="1"/>
  <c r="A181" i="108" s="1"/>
  <c r="A182" i="108" s="1"/>
  <c r="A183" i="108" s="1"/>
  <c r="A184" i="108" s="1"/>
  <c r="A185" i="108" s="1"/>
  <c r="A186" i="108" s="1"/>
  <c r="A187" i="108" s="1"/>
  <c r="A188" i="108" s="1"/>
  <c r="A189" i="108" s="1"/>
  <c r="A190" i="108" s="1"/>
  <c r="A191" i="108" s="1"/>
  <c r="A192" i="108" s="1"/>
  <c r="A193" i="108" s="1"/>
  <c r="A194" i="108" s="1"/>
  <c r="A195" i="108" s="1"/>
  <c r="A196" i="108" s="1"/>
  <c r="A197" i="108" s="1"/>
  <c r="A198" i="108" s="1"/>
  <c r="A199" i="108" s="1"/>
  <c r="A200" i="108" s="1"/>
  <c r="A201" i="108" s="1"/>
  <c r="A202" i="108" s="1"/>
  <c r="A203" i="108" s="1"/>
  <c r="A204" i="108" s="1"/>
  <c r="A205" i="108" s="1"/>
  <c r="A206" i="108" s="1"/>
  <c r="A207" i="108" s="1"/>
  <c r="A208" i="108" s="1"/>
  <c r="A209" i="108" s="1"/>
  <c r="A210" i="108" s="1"/>
  <c r="A211" i="108" s="1"/>
  <c r="A212" i="108" s="1"/>
  <c r="A213" i="108" s="1"/>
  <c r="A214" i="108" s="1"/>
  <c r="A215" i="108" s="1"/>
  <c r="A216" i="108" s="1"/>
  <c r="A217" i="108" s="1"/>
  <c r="A218" i="108" s="1"/>
  <c r="A219" i="108" s="1"/>
  <c r="A220" i="108" s="1"/>
  <c r="A221" i="108" s="1"/>
  <c r="A222" i="108" s="1"/>
  <c r="A223" i="108" s="1"/>
  <c r="A224" i="108" s="1"/>
  <c r="A225" i="108" s="1"/>
  <c r="A226" i="108" s="1"/>
  <c r="A227" i="108" s="1"/>
  <c r="A228" i="108" s="1"/>
  <c r="A229" i="108" s="1"/>
  <c r="A230" i="108" s="1"/>
  <c r="A231" i="108" s="1"/>
  <c r="A234" i="108" s="1"/>
  <c r="A235" i="108" s="1"/>
  <c r="A236" i="108" s="1"/>
  <c r="A237" i="108" s="1"/>
  <c r="A238" i="108" s="1"/>
  <c r="A239" i="108" s="1"/>
  <c r="A240" i="108" s="1"/>
  <c r="A241" i="108" s="1"/>
  <c r="A242" i="108" s="1"/>
  <c r="A243" i="108" s="1"/>
  <c r="A244" i="108" s="1"/>
  <c r="A245" i="108" s="1"/>
  <c r="A246" i="108" s="1"/>
  <c r="A247" i="108" s="1"/>
  <c r="A248" i="108" s="1"/>
  <c r="A249" i="108" s="1"/>
  <c r="A250" i="108" s="1"/>
  <c r="A251" i="108" s="1"/>
  <c r="A252" i="108" s="1"/>
  <c r="A253" i="108" s="1"/>
  <c r="A254" i="108" s="1"/>
  <c r="A255" i="108" s="1"/>
  <c r="A256" i="108" s="1"/>
  <c r="A257" i="108" s="1"/>
  <c r="A258" i="108" s="1"/>
  <c r="A259" i="108" s="1"/>
  <c r="A260" i="108" s="1"/>
  <c r="A261" i="108" s="1"/>
  <c r="A262" i="108" s="1"/>
  <c r="A263" i="108" s="1"/>
  <c r="A264" i="108" s="1"/>
  <c r="A265" i="108" s="1"/>
  <c r="A266" i="108" s="1"/>
  <c r="A267" i="108" s="1"/>
  <c r="A268" i="108" s="1"/>
  <c r="A269" i="108" s="1"/>
  <c r="A270" i="108" s="1"/>
  <c r="A271" i="108" s="1"/>
  <c r="A272" i="108" s="1"/>
  <c r="A273" i="108" s="1"/>
  <c r="A274" i="108" s="1"/>
  <c r="A275" i="108" s="1"/>
  <c r="A276" i="108" s="1"/>
  <c r="A277" i="108" s="1"/>
  <c r="A278" i="108" s="1"/>
  <c r="A279" i="108" s="1"/>
  <c r="A280" i="108" s="1"/>
  <c r="A281" i="108" s="1"/>
  <c r="A282" i="108" s="1"/>
  <c r="A283" i="108" s="1"/>
  <c r="A284" i="108" s="1"/>
  <c r="A285" i="108" s="1"/>
  <c r="A286" i="108" s="1"/>
  <c r="A287" i="108" s="1"/>
  <c r="A288" i="108" s="1"/>
  <c r="A289" i="108" s="1"/>
  <c r="A290" i="108" s="1"/>
  <c r="A291" i="108" s="1"/>
  <c r="A292" i="108" s="1"/>
  <c r="A293" i="108" s="1"/>
  <c r="A294" i="108" s="1"/>
  <c r="A295" i="108" s="1"/>
  <c r="A296" i="108" s="1"/>
  <c r="A297" i="108" s="1"/>
  <c r="A298" i="108" s="1"/>
  <c r="A299" i="108" s="1"/>
  <c r="A300" i="108" s="1"/>
  <c r="A301" i="108" s="1"/>
  <c r="A302" i="108" s="1"/>
  <c r="A303" i="108" s="1"/>
  <c r="A304" i="108" s="1"/>
  <c r="A305" i="108" s="1"/>
  <c r="A306" i="108" s="1"/>
  <c r="A307" i="108" s="1"/>
  <c r="A308" i="108" s="1"/>
  <c r="A309" i="108" s="1"/>
  <c r="A310" i="108" s="1"/>
  <c r="A311" i="108" s="1"/>
  <c r="A312" i="108" s="1"/>
  <c r="A313" i="108" s="1"/>
  <c r="A314" i="108" s="1"/>
  <c r="A315" i="108" s="1"/>
  <c r="A316" i="108" s="1"/>
  <c r="A317" i="108" s="1"/>
  <c r="A318" i="108" s="1"/>
  <c r="A319" i="108" s="1"/>
  <c r="A320" i="108" s="1"/>
  <c r="A321" i="108" s="1"/>
  <c r="A322" i="108" s="1"/>
  <c r="A323" i="108" s="1"/>
  <c r="A324" i="108" s="1"/>
  <c r="A325" i="108" s="1"/>
  <c r="A326" i="108" s="1"/>
  <c r="A327" i="108" s="1"/>
  <c r="A328" i="108" s="1"/>
  <c r="A329" i="108" s="1"/>
  <c r="A330" i="108" s="1"/>
  <c r="A331" i="108" s="1"/>
  <c r="A332" i="108" s="1"/>
  <c r="A333" i="108" s="1"/>
  <c r="A334" i="108" s="1"/>
  <c r="A335" i="108" s="1"/>
  <c r="A336" i="108" s="1"/>
  <c r="A337" i="108" s="1"/>
  <c r="A338" i="108" s="1"/>
  <c r="A339" i="108" s="1"/>
  <c r="A340" i="108" s="1"/>
  <c r="A341" i="108" s="1"/>
  <c r="A342" i="108" s="1"/>
  <c r="A343" i="108" s="1"/>
  <c r="A344" i="108" s="1"/>
  <c r="A345" i="108" s="1"/>
  <c r="A346" i="108" s="1"/>
  <c r="A347" i="108" s="1"/>
  <c r="A348" i="108" s="1"/>
  <c r="A349" i="108" s="1"/>
  <c r="A350" i="108" s="1"/>
  <c r="A351" i="108" s="1"/>
  <c r="A352" i="108" s="1"/>
  <c r="A353" i="108" s="1"/>
  <c r="A354" i="108" s="1"/>
  <c r="A355" i="108" s="1"/>
  <c r="A356" i="108" s="1"/>
  <c r="A357" i="108" s="1"/>
  <c r="A358" i="108" s="1"/>
  <c r="A359" i="108" s="1"/>
  <c r="A360" i="108" s="1"/>
  <c r="A361" i="108" s="1"/>
  <c r="A362" i="108" s="1"/>
  <c r="A363" i="108" s="1"/>
  <c r="A364" i="108" s="1"/>
  <c r="A367" i="108" s="1"/>
  <c r="A368" i="108" s="1"/>
  <c r="A369" i="108" s="1"/>
  <c r="A370" i="108" s="1"/>
  <c r="A371" i="108" s="1"/>
  <c r="A372" i="108" s="1"/>
  <c r="A373" i="108" s="1"/>
  <c r="A374" i="108" s="1"/>
  <c r="A375" i="108" s="1"/>
  <c r="A376" i="108" s="1"/>
  <c r="A377" i="108" s="1"/>
  <c r="A378" i="108" s="1"/>
  <c r="A379" i="108" s="1"/>
  <c r="A380" i="108" s="1"/>
  <c r="A381" i="108" s="1"/>
  <c r="A382" i="108" s="1"/>
  <c r="A383" i="108" s="1"/>
  <c r="A384" i="108" s="1"/>
  <c r="A385" i="108" s="1"/>
  <c r="A386" i="108" s="1"/>
  <c r="A387" i="108" s="1"/>
  <c r="A388" i="108" s="1"/>
  <c r="A389" i="108" s="1"/>
  <c r="A390" i="108" s="1"/>
  <c r="A391" i="108" s="1"/>
  <c r="A392" i="108" s="1"/>
  <c r="A393" i="108" s="1"/>
  <c r="A394" i="108" s="1"/>
  <c r="A395" i="108" s="1"/>
  <c r="A396" i="108" s="1"/>
  <c r="A397" i="108" s="1"/>
  <c r="A398" i="108" s="1"/>
  <c r="A399" i="108" s="1"/>
  <c r="A400" i="108" s="1"/>
  <c r="A401" i="108" s="1"/>
  <c r="A402" i="108" s="1"/>
  <c r="A403" i="108" s="1"/>
  <c r="A404" i="108" s="1"/>
  <c r="A405" i="108" s="1"/>
  <c r="A406" i="108" s="1"/>
  <c r="A407" i="108" s="1"/>
  <c r="A408" i="108" s="1"/>
  <c r="A409" i="108" s="1"/>
  <c r="A410" i="108" s="1"/>
  <c r="A411" i="108" s="1"/>
  <c r="A412" i="108" s="1"/>
  <c r="A413" i="108" s="1"/>
  <c r="A414" i="108" s="1"/>
  <c r="A415" i="108" s="1"/>
  <c r="A416" i="108" s="1"/>
  <c r="A417" i="108" s="1"/>
  <c r="A418" i="108" s="1"/>
  <c r="A419" i="108" s="1"/>
  <c r="A420" i="108" s="1"/>
  <c r="A421" i="108" s="1"/>
  <c r="A422" i="108" s="1"/>
  <c r="A423" i="108" s="1"/>
  <c r="A424" i="108" s="1"/>
  <c r="A425" i="108" s="1"/>
  <c r="A426" i="108" s="1"/>
  <c r="A427" i="108" s="1"/>
  <c r="A428" i="108" s="1"/>
  <c r="A429" i="108" s="1"/>
  <c r="A430" i="108" s="1"/>
  <c r="A431" i="108" s="1"/>
  <c r="A432" i="108" s="1"/>
  <c r="A433" i="108" s="1"/>
  <c r="A434" i="108" s="1"/>
  <c r="A435" i="108" s="1"/>
  <c r="A436" i="108" s="1"/>
  <c r="A437" i="108" s="1"/>
  <c r="A438" i="108" s="1"/>
  <c r="A439" i="108" s="1"/>
  <c r="A440" i="108" s="1"/>
  <c r="A441" i="108" s="1"/>
  <c r="A442" i="108" s="1"/>
  <c r="A443" i="108" s="1"/>
  <c r="A444" i="108" s="1"/>
  <c r="A445" i="108" s="1"/>
  <c r="A446" i="108" s="1"/>
  <c r="A447" i="108" s="1"/>
  <c r="A448" i="108" s="1"/>
  <c r="A449" i="108" s="1"/>
  <c r="A450" i="108" s="1"/>
  <c r="A451" i="108" s="1"/>
  <c r="A452" i="108" s="1"/>
  <c r="A453" i="108" s="1"/>
  <c r="A454" i="108" s="1"/>
  <c r="A455" i="108" s="1"/>
  <c r="A456" i="108" s="1"/>
  <c r="A457" i="108" s="1"/>
  <c r="A458" i="108" s="1"/>
  <c r="A459" i="108" s="1"/>
  <c r="A460" i="108" s="1"/>
  <c r="A461" i="108" s="1"/>
  <c r="A462" i="108" s="1"/>
  <c r="A463" i="108" s="1"/>
  <c r="A464" i="108" s="1"/>
  <c r="A465" i="108" s="1"/>
  <c r="A466" i="108" s="1"/>
  <c r="A467" i="108" s="1"/>
  <c r="A468" i="108" s="1"/>
  <c r="A469" i="108" s="1"/>
  <c r="A470" i="108" s="1"/>
  <c r="A471" i="108" s="1"/>
  <c r="A472" i="108" s="1"/>
  <c r="A473" i="108" s="1"/>
  <c r="A476" i="108" s="1"/>
  <c r="A477" i="108" s="1"/>
  <c r="A478" i="108" s="1"/>
  <c r="A479" i="108" s="1"/>
  <c r="A480" i="108" s="1"/>
  <c r="A481" i="108" s="1"/>
  <c r="A482" i="108" s="1"/>
  <c r="A483" i="108" s="1"/>
  <c r="A484" i="108" s="1"/>
  <c r="A485" i="108" s="1"/>
  <c r="A486" i="108" s="1"/>
  <c r="A487" i="108" s="1"/>
  <c r="A488" i="108" s="1"/>
  <c r="A489" i="108" s="1"/>
  <c r="A490" i="108" s="1"/>
  <c r="A491" i="108" s="1"/>
  <c r="A492" i="108" s="1"/>
  <c r="A493" i="108" s="1"/>
  <c r="A494" i="108" s="1"/>
  <c r="A495" i="108" s="1"/>
  <c r="A496" i="108" s="1"/>
  <c r="A497" i="108" s="1"/>
  <c r="A498" i="108" s="1"/>
  <c r="A499" i="108" s="1"/>
  <c r="A500" i="108" s="1"/>
  <c r="A501" i="108" s="1"/>
  <c r="A502" i="108" s="1"/>
  <c r="A503" i="108" s="1"/>
  <c r="A504" i="108" s="1"/>
  <c r="A505" i="108" s="1"/>
  <c r="A506" i="108" s="1"/>
  <c r="A507" i="108" s="1"/>
  <c r="A508" i="108" s="1"/>
  <c r="A509" i="108" s="1"/>
  <c r="A510" i="108" s="1"/>
  <c r="A511" i="108" s="1"/>
  <c r="A512" i="108" s="1"/>
  <c r="A513" i="108" s="1"/>
  <c r="A514" i="108" s="1"/>
  <c r="A515" i="108" s="1"/>
  <c r="A516" i="108" s="1"/>
  <c r="A517" i="108" s="1"/>
  <c r="A518" i="108" s="1"/>
  <c r="A519" i="108" s="1"/>
  <c r="A520" i="108" s="1"/>
  <c r="A521" i="108" s="1"/>
  <c r="A522" i="108" s="1"/>
  <c r="A523" i="108" s="1"/>
  <c r="A524" i="108" s="1"/>
  <c r="A525" i="108" s="1"/>
  <c r="A526" i="108" s="1"/>
  <c r="A527" i="108" s="1"/>
  <c r="A528" i="108" s="1"/>
  <c r="A529" i="108" s="1"/>
  <c r="A530" i="108" s="1"/>
  <c r="A531" i="108" s="1"/>
  <c r="A532" i="108" s="1"/>
  <c r="A533" i="108" s="1"/>
  <c r="A534" i="108" s="1"/>
  <c r="A535" i="108" s="1"/>
  <c r="A536" i="108" s="1"/>
  <c r="A537" i="108" s="1"/>
  <c r="A538" i="108" s="1"/>
  <c r="A539" i="108" s="1"/>
  <c r="A540" i="108" s="1"/>
  <c r="A541" i="108" s="1"/>
  <c r="A542" i="108" s="1"/>
  <c r="A543" i="108" s="1"/>
  <c r="A544" i="108" s="1"/>
  <c r="A545" i="108" s="1"/>
  <c r="A546" i="108" s="1"/>
  <c r="A547" i="108" s="1"/>
  <c r="A548" i="108" s="1"/>
  <c r="A549" i="108" s="1"/>
  <c r="A550" i="108" s="1"/>
  <c r="A551" i="108" s="1"/>
  <c r="A552" i="108" s="1"/>
  <c r="A553" i="108" s="1"/>
  <c r="A554" i="108" s="1"/>
  <c r="A555" i="108" s="1"/>
  <c r="A556" i="108" s="1"/>
  <c r="A557" i="108" s="1"/>
  <c r="A558" i="108" s="1"/>
  <c r="A559" i="108" s="1"/>
  <c r="A560" i="108" s="1"/>
  <c r="A561" i="108" s="1"/>
  <c r="A562" i="108" s="1"/>
  <c r="A563" i="108" s="1"/>
  <c r="A564" i="108" s="1"/>
  <c r="A565" i="108" s="1"/>
  <c r="A566" i="108" s="1"/>
  <c r="A567" i="108" s="1"/>
  <c r="A568" i="108" s="1"/>
  <c r="A569" i="108" s="1"/>
  <c r="A570" i="108" s="1"/>
  <c r="A571" i="108" s="1"/>
  <c r="A572" i="108" s="1"/>
  <c r="A573" i="108" s="1"/>
  <c r="A574" i="108" s="1"/>
  <c r="A575" i="108" s="1"/>
  <c r="A576" i="108" s="1"/>
  <c r="A577" i="108" s="1"/>
  <c r="A578" i="108" s="1"/>
  <c r="A579" i="108" s="1"/>
  <c r="A580" i="108" s="1"/>
  <c r="A581" i="108" s="1"/>
  <c r="A582" i="108" s="1"/>
  <c r="A583" i="108" s="1"/>
  <c r="A584" i="108" s="1"/>
  <c r="A585" i="108" s="1"/>
  <c r="A586" i="108" s="1"/>
  <c r="A587" i="108" s="1"/>
  <c r="A588" i="108" s="1"/>
  <c r="A589" i="108" s="1"/>
  <c r="A590" i="108" s="1"/>
  <c r="A591" i="108" s="1"/>
  <c r="A592" i="108" s="1"/>
  <c r="A593" i="108" s="1"/>
  <c r="A594" i="108" s="1"/>
  <c r="A595" i="108" s="1"/>
  <c r="A598" i="108" s="1"/>
  <c r="A599" i="108" s="1"/>
  <c r="A600" i="108" s="1"/>
  <c r="A601" i="108" s="1"/>
  <c r="A602" i="108" s="1"/>
  <c r="A603" i="108" s="1"/>
  <c r="A604" i="108" s="1"/>
  <c r="A605" i="108" s="1"/>
  <c r="A606" i="108" s="1"/>
  <c r="A607" i="108" s="1"/>
  <c r="A608" i="108" s="1"/>
  <c r="A609" i="108" s="1"/>
  <c r="A610" i="108" s="1"/>
  <c r="A611" i="108" s="1"/>
  <c r="A612" i="108" s="1"/>
  <c r="A613" i="108" s="1"/>
  <c r="A614" i="108" s="1"/>
  <c r="A615" i="108" s="1"/>
  <c r="A616" i="108" s="1"/>
  <c r="A617" i="108" s="1"/>
  <c r="A618" i="108" s="1"/>
  <c r="A619" i="108" s="1"/>
  <c r="A620" i="108" s="1"/>
  <c r="A621" i="108" s="1"/>
  <c r="A622" i="108" s="1"/>
  <c r="A623" i="108" s="1"/>
  <c r="A624" i="108" s="1"/>
  <c r="A625" i="108" s="1"/>
  <c r="A626" i="108" s="1"/>
  <c r="A627" i="108" s="1"/>
  <c r="A628" i="108" s="1"/>
  <c r="A629" i="108" s="1"/>
  <c r="A630" i="108" s="1"/>
  <c r="A631" i="108" s="1"/>
  <c r="A632" i="108" s="1"/>
  <c r="A633" i="108" s="1"/>
  <c r="A634" i="108" s="1"/>
  <c r="A635" i="108" s="1"/>
  <c r="A636" i="108" s="1"/>
  <c r="H637" i="108"/>
  <c r="G637" i="108"/>
  <c r="F637" i="108"/>
  <c r="E637" i="108"/>
  <c r="I636" i="108"/>
  <c r="I635" i="108"/>
  <c r="I634" i="108"/>
  <c r="I633" i="108"/>
  <c r="I632" i="108"/>
  <c r="I631" i="108"/>
  <c r="I630" i="108"/>
  <c r="I629" i="108"/>
  <c r="I628" i="108"/>
  <c r="I627" i="108"/>
  <c r="I626" i="108"/>
  <c r="I625" i="108"/>
  <c r="I624" i="108"/>
  <c r="I623" i="108"/>
  <c r="I622" i="108"/>
  <c r="I621" i="108"/>
  <c r="I620" i="108"/>
  <c r="I619" i="108"/>
  <c r="I618" i="108"/>
  <c r="I617" i="108"/>
  <c r="I616" i="108"/>
  <c r="I615" i="108"/>
  <c r="I614" i="108"/>
  <c r="I613" i="108"/>
  <c r="I612" i="108"/>
  <c r="I611" i="108"/>
  <c r="I610" i="108"/>
  <c r="I609" i="108"/>
  <c r="I608" i="108"/>
  <c r="I607" i="108"/>
  <c r="I606" i="108"/>
  <c r="I605" i="108"/>
  <c r="I604" i="108"/>
  <c r="I603" i="108"/>
  <c r="I602" i="108"/>
  <c r="I601" i="108"/>
  <c r="I600" i="108"/>
  <c r="I599" i="108"/>
  <c r="I598" i="108"/>
  <c r="H596" i="108"/>
  <c r="G596" i="108"/>
  <c r="F596" i="108"/>
  <c r="E596" i="108"/>
  <c r="I595" i="108"/>
  <c r="I594" i="108"/>
  <c r="I593" i="108"/>
  <c r="I592" i="108"/>
  <c r="I591" i="108"/>
  <c r="I590" i="108"/>
  <c r="I589" i="108"/>
  <c r="I588" i="108"/>
  <c r="I587" i="108"/>
  <c r="I586" i="108"/>
  <c r="I585" i="108"/>
  <c r="I584" i="108"/>
  <c r="I583" i="108"/>
  <c r="I582" i="108"/>
  <c r="I581" i="108"/>
  <c r="I580" i="108"/>
  <c r="I579" i="108"/>
  <c r="I578" i="108"/>
  <c r="I577" i="108"/>
  <c r="I576" i="108"/>
  <c r="I575" i="108"/>
  <c r="I574" i="108"/>
  <c r="I573" i="108"/>
  <c r="I572" i="108"/>
  <c r="I571" i="108"/>
  <c r="I570" i="108"/>
  <c r="I569" i="108"/>
  <c r="I568" i="108"/>
  <c r="I567" i="108"/>
  <c r="I566" i="108"/>
  <c r="I565" i="108"/>
  <c r="I564" i="108"/>
  <c r="I563" i="108"/>
  <c r="I562" i="108"/>
  <c r="I561" i="108"/>
  <c r="I560" i="108"/>
  <c r="I559" i="108"/>
  <c r="I558" i="108"/>
  <c r="I557" i="108"/>
  <c r="I556" i="108"/>
  <c r="I555" i="108"/>
  <c r="I554" i="108"/>
  <c r="I553" i="108"/>
  <c r="I552" i="108"/>
  <c r="I551" i="108"/>
  <c r="I550" i="108"/>
  <c r="I549" i="108"/>
  <c r="I548" i="108"/>
  <c r="I547" i="108"/>
  <c r="I546" i="108"/>
  <c r="I545" i="108"/>
  <c r="I544" i="108"/>
  <c r="I543" i="108"/>
  <c r="I542" i="108"/>
  <c r="I541" i="108"/>
  <c r="I540" i="108"/>
  <c r="I539" i="108"/>
  <c r="I538" i="108"/>
  <c r="I537" i="108"/>
  <c r="I536" i="108"/>
  <c r="I535" i="108"/>
  <c r="I534" i="108"/>
  <c r="I533" i="108"/>
  <c r="I532" i="108"/>
  <c r="I531" i="108"/>
  <c r="I530" i="108"/>
  <c r="I529" i="108"/>
  <c r="I528" i="108"/>
  <c r="I527" i="108"/>
  <c r="I526" i="108"/>
  <c r="I525" i="108"/>
  <c r="I524" i="108"/>
  <c r="I523" i="108"/>
  <c r="I522" i="108"/>
  <c r="I521" i="108"/>
  <c r="I520" i="108"/>
  <c r="I519" i="108"/>
  <c r="I518" i="108"/>
  <c r="I517" i="108"/>
  <c r="I516" i="108"/>
  <c r="I515" i="108"/>
  <c r="I514" i="108"/>
  <c r="I513" i="108"/>
  <c r="I512" i="108"/>
  <c r="I511" i="108"/>
  <c r="I510" i="108"/>
  <c r="I509" i="108"/>
  <c r="I508" i="108"/>
  <c r="I507" i="108"/>
  <c r="I506" i="108"/>
  <c r="I505" i="108"/>
  <c r="I504" i="108"/>
  <c r="I503" i="108"/>
  <c r="I502" i="108"/>
  <c r="I501" i="108"/>
  <c r="I500" i="108"/>
  <c r="I499" i="108"/>
  <c r="I498" i="108"/>
  <c r="I497" i="108"/>
  <c r="I496" i="108"/>
  <c r="I495" i="108"/>
  <c r="I494" i="108"/>
  <c r="I493" i="108"/>
  <c r="I492" i="108"/>
  <c r="I491" i="108"/>
  <c r="I490" i="108"/>
  <c r="I489" i="108"/>
  <c r="I488" i="108"/>
  <c r="I487" i="108"/>
  <c r="I486" i="108"/>
  <c r="I485" i="108"/>
  <c r="I484" i="108"/>
  <c r="I483" i="108"/>
  <c r="I482" i="108"/>
  <c r="I481" i="108"/>
  <c r="I480" i="108"/>
  <c r="I479" i="108"/>
  <c r="I478" i="108"/>
  <c r="I477" i="108"/>
  <c r="I476" i="108"/>
  <c r="H474" i="108"/>
  <c r="G474" i="108"/>
  <c r="F474" i="108"/>
  <c r="E474" i="108"/>
  <c r="I473" i="108"/>
  <c r="I472" i="108"/>
  <c r="I471" i="108"/>
  <c r="I470" i="108"/>
  <c r="I469" i="108"/>
  <c r="I468" i="108"/>
  <c r="I467" i="108"/>
  <c r="I466" i="108"/>
  <c r="I465" i="108"/>
  <c r="I464" i="108"/>
  <c r="I463" i="108"/>
  <c r="I462" i="108"/>
  <c r="I461" i="108"/>
  <c r="I460" i="108"/>
  <c r="I459" i="108"/>
  <c r="I458" i="108"/>
  <c r="I457" i="108"/>
  <c r="I456" i="108"/>
  <c r="I455" i="108"/>
  <c r="I454" i="108"/>
  <c r="I453" i="108"/>
  <c r="I452" i="108"/>
  <c r="I451" i="108"/>
  <c r="I450" i="108"/>
  <c r="I449" i="108"/>
  <c r="I448" i="108"/>
  <c r="I447" i="108"/>
  <c r="I446" i="108"/>
  <c r="I445" i="108"/>
  <c r="I444" i="108"/>
  <c r="I443" i="108"/>
  <c r="I442" i="108"/>
  <c r="I441" i="108"/>
  <c r="I440" i="108"/>
  <c r="I439" i="108"/>
  <c r="I438" i="108"/>
  <c r="I437" i="108"/>
  <c r="I436" i="108"/>
  <c r="I435" i="108"/>
  <c r="I434" i="108"/>
  <c r="I433" i="108"/>
  <c r="I432" i="108"/>
  <c r="I431" i="108"/>
  <c r="I430" i="108"/>
  <c r="I429" i="108"/>
  <c r="I428" i="108"/>
  <c r="I427" i="108"/>
  <c r="I426" i="108"/>
  <c r="I425" i="108"/>
  <c r="I424" i="108"/>
  <c r="I423" i="108"/>
  <c r="I422" i="108"/>
  <c r="I421" i="108"/>
  <c r="I420" i="108"/>
  <c r="I419" i="108"/>
  <c r="I418" i="108"/>
  <c r="I417" i="108"/>
  <c r="I416" i="108"/>
  <c r="I415" i="108"/>
  <c r="I414" i="108"/>
  <c r="I413" i="108"/>
  <c r="I412" i="108"/>
  <c r="I411" i="108"/>
  <c r="I410" i="108"/>
  <c r="I409" i="108"/>
  <c r="I408" i="108"/>
  <c r="I407" i="108"/>
  <c r="I406" i="108"/>
  <c r="I405" i="108"/>
  <c r="I404" i="108"/>
  <c r="I403" i="108"/>
  <c r="I402" i="108"/>
  <c r="I401" i="108"/>
  <c r="I400" i="108"/>
  <c r="I399" i="108"/>
  <c r="I398" i="108"/>
  <c r="I397" i="108"/>
  <c r="I396" i="108"/>
  <c r="I395" i="108"/>
  <c r="I394" i="108"/>
  <c r="I393" i="108"/>
  <c r="I392" i="108"/>
  <c r="I391" i="108"/>
  <c r="I390" i="108"/>
  <c r="I389" i="108"/>
  <c r="I388" i="108"/>
  <c r="I387" i="108"/>
  <c r="I386" i="108"/>
  <c r="I385" i="108"/>
  <c r="I384" i="108"/>
  <c r="I383" i="108"/>
  <c r="I382" i="108"/>
  <c r="I381" i="108"/>
  <c r="I380" i="108"/>
  <c r="I379" i="108"/>
  <c r="I378" i="108"/>
  <c r="I377" i="108"/>
  <c r="I376" i="108"/>
  <c r="I375" i="108"/>
  <c r="I374" i="108"/>
  <c r="I373" i="108"/>
  <c r="I372" i="108"/>
  <c r="I371" i="108"/>
  <c r="I370" i="108"/>
  <c r="I369" i="108"/>
  <c r="I368" i="108"/>
  <c r="I367" i="108"/>
  <c r="H365" i="108"/>
  <c r="G365" i="108"/>
  <c r="F365" i="108"/>
  <c r="E365" i="108"/>
  <c r="I364" i="108"/>
  <c r="I363" i="108"/>
  <c r="I362" i="108"/>
  <c r="I361" i="108"/>
  <c r="I360" i="108"/>
  <c r="I359" i="108"/>
  <c r="I358" i="108"/>
  <c r="I357" i="108"/>
  <c r="I356" i="108"/>
  <c r="I355" i="108"/>
  <c r="I354" i="108"/>
  <c r="I353" i="108"/>
  <c r="I352" i="108"/>
  <c r="I351" i="108"/>
  <c r="I350" i="108"/>
  <c r="I349" i="108"/>
  <c r="I348" i="108"/>
  <c r="I347" i="108"/>
  <c r="I346" i="108"/>
  <c r="I345" i="108"/>
  <c r="I344" i="108"/>
  <c r="I343" i="108"/>
  <c r="I342" i="108"/>
  <c r="I341" i="108"/>
  <c r="I340" i="108"/>
  <c r="I339" i="108"/>
  <c r="I338" i="108"/>
  <c r="I337" i="108"/>
  <c r="I336" i="108"/>
  <c r="I335" i="108"/>
  <c r="I334" i="108"/>
  <c r="I333" i="108"/>
  <c r="I332" i="108"/>
  <c r="I331" i="108"/>
  <c r="I330" i="108"/>
  <c r="I329" i="108"/>
  <c r="I328" i="108"/>
  <c r="I327" i="108"/>
  <c r="I326" i="108"/>
  <c r="I325" i="108"/>
  <c r="I324" i="108"/>
  <c r="I323" i="108"/>
  <c r="I322" i="108"/>
  <c r="I321" i="108"/>
  <c r="I320" i="108"/>
  <c r="I319" i="108"/>
  <c r="I318" i="108"/>
  <c r="I317" i="108"/>
  <c r="I316" i="108"/>
  <c r="I315" i="108"/>
  <c r="I314" i="108"/>
  <c r="I313" i="108"/>
  <c r="I312" i="108"/>
  <c r="I311" i="108"/>
  <c r="I310" i="108"/>
  <c r="I309" i="108"/>
  <c r="I308" i="108"/>
  <c r="I307" i="108"/>
  <c r="I306" i="108"/>
  <c r="I305" i="108"/>
  <c r="I304" i="108"/>
  <c r="I303" i="108"/>
  <c r="I302" i="108"/>
  <c r="I301" i="108"/>
  <c r="I300" i="108"/>
  <c r="I299" i="108"/>
  <c r="I298" i="108"/>
  <c r="I297" i="108"/>
  <c r="I296" i="108"/>
  <c r="I295" i="108"/>
  <c r="I294" i="108"/>
  <c r="I293" i="108"/>
  <c r="I292" i="108"/>
  <c r="I291" i="108"/>
  <c r="I290" i="108"/>
  <c r="I289" i="108"/>
  <c r="I288" i="108"/>
  <c r="I287" i="108"/>
  <c r="I286" i="108"/>
  <c r="I285" i="108"/>
  <c r="I284" i="108"/>
  <c r="I283" i="108"/>
  <c r="I282" i="108"/>
  <c r="I281" i="108"/>
  <c r="I280" i="108"/>
  <c r="I279" i="108"/>
  <c r="I278" i="108"/>
  <c r="I277" i="108"/>
  <c r="I276" i="108"/>
  <c r="I275" i="108"/>
  <c r="I274" i="108"/>
  <c r="I273" i="108"/>
  <c r="I272" i="108"/>
  <c r="I271" i="108"/>
  <c r="I270" i="108"/>
  <c r="I269" i="108"/>
  <c r="I268" i="108"/>
  <c r="I267" i="108"/>
  <c r="I266" i="108"/>
  <c r="I265" i="108"/>
  <c r="I264" i="108"/>
  <c r="I263" i="108"/>
  <c r="I262" i="108"/>
  <c r="I261" i="108"/>
  <c r="I260" i="108"/>
  <c r="I259" i="108"/>
  <c r="I258" i="108"/>
  <c r="I257" i="108"/>
  <c r="I256" i="108"/>
  <c r="I255" i="108"/>
  <c r="I254" i="108"/>
  <c r="I253" i="108"/>
  <c r="I252" i="108"/>
  <c r="I251" i="108"/>
  <c r="I250" i="108"/>
  <c r="I249" i="108"/>
  <c r="I248" i="108"/>
  <c r="I247" i="108"/>
  <c r="I246" i="108"/>
  <c r="I245" i="108"/>
  <c r="I244" i="108"/>
  <c r="I243" i="108"/>
  <c r="I242" i="108"/>
  <c r="I241" i="108"/>
  <c r="I240" i="108"/>
  <c r="I239" i="108"/>
  <c r="I238" i="108"/>
  <c r="I237" i="108"/>
  <c r="I236" i="108"/>
  <c r="I235" i="108"/>
  <c r="I234" i="108"/>
  <c r="H232" i="108"/>
  <c r="G232" i="108"/>
  <c r="F232" i="108"/>
  <c r="E232" i="108"/>
  <c r="I231" i="108"/>
  <c r="I230" i="108"/>
  <c r="I229" i="108"/>
  <c r="I228" i="108"/>
  <c r="I227" i="108"/>
  <c r="I226" i="108"/>
  <c r="I225" i="108"/>
  <c r="I224" i="108"/>
  <c r="I223" i="108"/>
  <c r="I222" i="108"/>
  <c r="I221" i="108"/>
  <c r="I220" i="108"/>
  <c r="I219" i="108"/>
  <c r="I218" i="108"/>
  <c r="I217" i="108"/>
  <c r="I216" i="108"/>
  <c r="I215" i="108"/>
  <c r="I214" i="108"/>
  <c r="I213" i="108"/>
  <c r="I212" i="108"/>
  <c r="I211" i="108"/>
  <c r="I210" i="108"/>
  <c r="I209" i="108"/>
  <c r="I208" i="108"/>
  <c r="I207" i="108"/>
  <c r="I206" i="108"/>
  <c r="I205" i="108"/>
  <c r="I204" i="108"/>
  <c r="I203" i="108"/>
  <c r="I202" i="108"/>
  <c r="I201" i="108"/>
  <c r="I200" i="108"/>
  <c r="I199" i="108"/>
  <c r="I198" i="108"/>
  <c r="I197" i="108"/>
  <c r="I196" i="108"/>
  <c r="I195" i="108"/>
  <c r="I194" i="108"/>
  <c r="I193" i="108"/>
  <c r="I192" i="108"/>
  <c r="I191" i="108"/>
  <c r="I190" i="108"/>
  <c r="I189" i="108"/>
  <c r="I188" i="108"/>
  <c r="I187" i="108"/>
  <c r="I186" i="108"/>
  <c r="I185" i="108"/>
  <c r="I184" i="108"/>
  <c r="I183" i="108"/>
  <c r="I182" i="108"/>
  <c r="I181" i="108"/>
  <c r="I180" i="108"/>
  <c r="I179" i="108"/>
  <c r="I178" i="108"/>
  <c r="I177" i="108"/>
  <c r="I176" i="108"/>
  <c r="I175" i="108"/>
  <c r="I174" i="108"/>
  <c r="I173" i="108"/>
  <c r="I172" i="108"/>
  <c r="I171" i="108"/>
  <c r="I170" i="108"/>
  <c r="I169" i="108"/>
  <c r="I168" i="108"/>
  <c r="I167" i="108"/>
  <c r="I166" i="108"/>
  <c r="I165" i="108"/>
  <c r="I164" i="108"/>
  <c r="I163" i="108"/>
  <c r="I162" i="108"/>
  <c r="I161" i="108"/>
  <c r="I160" i="108"/>
  <c r="I159" i="108"/>
  <c r="I158" i="108"/>
  <c r="I157" i="108"/>
  <c r="I156" i="108"/>
  <c r="I155" i="108"/>
  <c r="I154" i="108"/>
  <c r="I153" i="108"/>
  <c r="I152" i="108"/>
  <c r="I151" i="108"/>
  <c r="I150" i="108"/>
  <c r="I149" i="108"/>
  <c r="I148" i="108"/>
  <c r="I147" i="108"/>
  <c r="I146" i="108"/>
  <c r="I145" i="108"/>
  <c r="I144" i="108"/>
  <c r="I143" i="108"/>
  <c r="I142" i="108"/>
  <c r="I141" i="108"/>
  <c r="I140" i="108"/>
  <c r="I139" i="108"/>
  <c r="I138" i="108"/>
  <c r="I137" i="108"/>
  <c r="I136" i="108"/>
  <c r="I135" i="108"/>
  <c r="I134" i="108"/>
  <c r="I133" i="108"/>
  <c r="I132" i="108"/>
  <c r="I131" i="108"/>
  <c r="I130" i="108"/>
  <c r="H128" i="108"/>
  <c r="G128" i="108"/>
  <c r="F128" i="108"/>
  <c r="E128" i="108"/>
  <c r="I127" i="108"/>
  <c r="I126" i="108"/>
  <c r="I125" i="108"/>
  <c r="I124" i="108"/>
  <c r="I123" i="108"/>
  <c r="I122" i="108"/>
  <c r="I121" i="108"/>
  <c r="I120" i="108"/>
  <c r="I119" i="108"/>
  <c r="I118" i="108"/>
  <c r="I117" i="108"/>
  <c r="I116" i="108"/>
  <c r="I115" i="108"/>
  <c r="I114" i="108"/>
  <c r="I113" i="108"/>
  <c r="I112" i="108"/>
  <c r="I111" i="108"/>
  <c r="I110" i="108"/>
  <c r="I109" i="108"/>
  <c r="I108" i="108"/>
  <c r="I107" i="108"/>
  <c r="I106" i="108"/>
  <c r="I105" i="108"/>
  <c r="I104" i="108"/>
  <c r="I103" i="108"/>
  <c r="I102" i="108"/>
  <c r="I101" i="108"/>
  <c r="I100" i="108"/>
  <c r="I99" i="108"/>
  <c r="I98" i="108"/>
  <c r="I97" i="108"/>
  <c r="I96" i="108"/>
  <c r="I95" i="108"/>
  <c r="I94" i="108"/>
  <c r="I93" i="108"/>
  <c r="I92" i="108"/>
  <c r="I91" i="108"/>
  <c r="I90" i="108"/>
  <c r="I89" i="108"/>
  <c r="I88" i="108"/>
  <c r="I87" i="108"/>
  <c r="I86" i="108"/>
  <c r="I85" i="108"/>
  <c r="I84" i="108"/>
  <c r="I83" i="108"/>
  <c r="I82" i="108"/>
  <c r="I81" i="108"/>
  <c r="I80" i="108"/>
  <c r="I79" i="108"/>
  <c r="I78" i="108"/>
  <c r="I77" i="108"/>
  <c r="I76" i="108"/>
  <c r="I75" i="108"/>
  <c r="I74" i="108"/>
  <c r="I73" i="108"/>
  <c r="I72" i="108"/>
  <c r="I71" i="108"/>
  <c r="I70" i="108"/>
  <c r="I69" i="108"/>
  <c r="I68" i="108"/>
  <c r="I67" i="108"/>
  <c r="I66" i="108"/>
  <c r="I65" i="108"/>
  <c r="I64" i="108"/>
  <c r="I63" i="108"/>
  <c r="I62" i="108"/>
  <c r="I61" i="108"/>
  <c r="I60" i="108"/>
  <c r="I59" i="108"/>
  <c r="I58" i="108"/>
  <c r="I57" i="108"/>
  <c r="I56" i="108"/>
  <c r="I55" i="108"/>
  <c r="I54" i="108"/>
  <c r="I53" i="108"/>
  <c r="I52" i="108"/>
  <c r="I51" i="108"/>
  <c r="I50" i="108"/>
  <c r="I49" i="108"/>
  <c r="I48" i="108"/>
  <c r="I47" i="108"/>
  <c r="I46" i="108"/>
  <c r="I45" i="108"/>
  <c r="I44" i="108"/>
  <c r="I43" i="108"/>
  <c r="I42" i="108"/>
  <c r="I41" i="108"/>
  <c r="I40" i="108"/>
  <c r="I39" i="108"/>
  <c r="I38" i="108"/>
  <c r="I37" i="108"/>
  <c r="I36" i="108"/>
  <c r="I35" i="108"/>
  <c r="I34" i="108"/>
  <c r="I33" i="108"/>
  <c r="I32" i="108"/>
  <c r="I31" i="108"/>
  <c r="I30" i="108"/>
  <c r="I29" i="108"/>
  <c r="I28" i="108"/>
  <c r="I27" i="108"/>
  <c r="I26" i="108"/>
  <c r="I25" i="108"/>
  <c r="I24" i="108"/>
  <c r="I23" i="108"/>
  <c r="I22" i="108"/>
  <c r="I21" i="108"/>
  <c r="I20" i="108"/>
  <c r="I19" i="108"/>
  <c r="I18" i="108"/>
  <c r="I17" i="108"/>
  <c r="I16" i="108"/>
  <c r="I15" i="108"/>
  <c r="I14" i="108"/>
  <c r="I13" i="108"/>
  <c r="L106" i="115" l="1"/>
  <c r="N106" i="115" s="1"/>
  <c r="O106" i="115" s="1"/>
  <c r="Q106" i="115" s="1"/>
  <c r="R106" i="115" s="1"/>
  <c r="L125" i="114"/>
  <c r="N125" i="114" s="1"/>
  <c r="O125" i="114" s="1"/>
  <c r="Q125" i="114" s="1"/>
  <c r="R125" i="114" s="1"/>
  <c r="L125" i="83"/>
  <c r="L35" i="115"/>
  <c r="N35" i="115" s="1"/>
  <c r="O35" i="115" s="1"/>
  <c r="Q35" i="115" s="1"/>
  <c r="R35" i="115" s="1"/>
  <c r="L37" i="114"/>
  <c r="N37" i="114" s="1"/>
  <c r="O37" i="114" s="1"/>
  <c r="Q37" i="114" s="1"/>
  <c r="R37" i="114" s="1"/>
  <c r="L37" i="83"/>
  <c r="L49" i="115"/>
  <c r="N49" i="115" s="1"/>
  <c r="O49" i="115" s="1"/>
  <c r="Q49" i="115" s="1"/>
  <c r="R49" i="115" s="1"/>
  <c r="L55" i="114"/>
  <c r="N55" i="114" s="1"/>
  <c r="O55" i="114" s="1"/>
  <c r="Q55" i="114" s="1"/>
  <c r="R55" i="114" s="1"/>
  <c r="L55" i="83"/>
  <c r="L160" i="115"/>
  <c r="N160" i="115" s="1"/>
  <c r="O160" i="115" s="1"/>
  <c r="Q160" i="115" s="1"/>
  <c r="R160" i="115" s="1"/>
  <c r="L190" i="114"/>
  <c r="N190" i="114" s="1"/>
  <c r="O190" i="114" s="1"/>
  <c r="Q190" i="114" s="1"/>
  <c r="R190" i="114" s="1"/>
  <c r="L190" i="83"/>
  <c r="L217" i="115"/>
  <c r="N217" i="115" s="1"/>
  <c r="O217" i="115" s="1"/>
  <c r="Q217" i="115" s="1"/>
  <c r="R217" i="115" s="1"/>
  <c r="L252" i="114"/>
  <c r="N252" i="114" s="1"/>
  <c r="O252" i="114" s="1"/>
  <c r="Q252" i="114" s="1"/>
  <c r="R252" i="114" s="1"/>
  <c r="L252" i="83"/>
  <c r="L449" i="115"/>
  <c r="N449" i="115" s="1"/>
  <c r="O449" i="115" s="1"/>
  <c r="Q449" i="115" s="1"/>
  <c r="R449" i="115" s="1"/>
  <c r="L746" i="114"/>
  <c r="N746" i="114" s="1"/>
  <c r="O746" i="114" s="1"/>
  <c r="Q746" i="114" s="1"/>
  <c r="R746" i="114" s="1"/>
  <c r="L746" i="83"/>
  <c r="L316" i="115"/>
  <c r="N316" i="115" s="1"/>
  <c r="O316" i="115" s="1"/>
  <c r="Q316" i="115" s="1"/>
  <c r="R316" i="115" s="1"/>
  <c r="L402" i="114"/>
  <c r="N402" i="114" s="1"/>
  <c r="O402" i="114" s="1"/>
  <c r="Q402" i="114" s="1"/>
  <c r="R402" i="114" s="1"/>
  <c r="L402" i="83"/>
  <c r="L264" i="115"/>
  <c r="N264" i="115" s="1"/>
  <c r="O264" i="115" s="1"/>
  <c r="Q264" i="115" s="1"/>
  <c r="R264" i="115" s="1"/>
  <c r="L324" i="114"/>
  <c r="N324" i="114" s="1"/>
  <c r="O324" i="114" s="1"/>
  <c r="Q324" i="114" s="1"/>
  <c r="R324" i="114" s="1"/>
  <c r="L324" i="83"/>
  <c r="L558" i="114"/>
  <c r="N558" i="114" s="1"/>
  <c r="O558" i="114" s="1"/>
  <c r="Q558" i="114" s="1"/>
  <c r="R558" i="114" s="1"/>
  <c r="L558" i="83"/>
  <c r="L612" i="114"/>
  <c r="N612" i="114" s="1"/>
  <c r="O612" i="114" s="1"/>
  <c r="Q612" i="114" s="1"/>
  <c r="R612" i="114" s="1"/>
  <c r="L612" i="83"/>
  <c r="L592" i="114"/>
  <c r="N592" i="114" s="1"/>
  <c r="O592" i="114" s="1"/>
  <c r="Q592" i="114" s="1"/>
  <c r="R592" i="114" s="1"/>
  <c r="L592" i="83"/>
  <c r="L559" i="114"/>
  <c r="N559" i="114" s="1"/>
  <c r="O559" i="114" s="1"/>
  <c r="Q559" i="114" s="1"/>
  <c r="R559" i="114" s="1"/>
  <c r="L559" i="83"/>
  <c r="L427" i="115"/>
  <c r="N427" i="115" s="1"/>
  <c r="O427" i="115" s="1"/>
  <c r="Q427" i="115" s="1"/>
  <c r="R427" i="115" s="1"/>
  <c r="L719" i="114"/>
  <c r="N719" i="114" s="1"/>
  <c r="O719" i="114" s="1"/>
  <c r="Q719" i="114" s="1"/>
  <c r="R719" i="114" s="1"/>
  <c r="L719" i="83"/>
  <c r="L97" i="115"/>
  <c r="N97" i="115" s="1"/>
  <c r="O97" i="115" s="1"/>
  <c r="Q97" i="115" s="1"/>
  <c r="R97" i="115" s="1"/>
  <c r="L115" i="114"/>
  <c r="N115" i="114" s="1"/>
  <c r="O115" i="114" s="1"/>
  <c r="Q115" i="114" s="1"/>
  <c r="R115" i="114" s="1"/>
  <c r="L115" i="83"/>
  <c r="L107" i="114"/>
  <c r="N107" i="114" s="1"/>
  <c r="O107" i="114" s="1"/>
  <c r="Q107" i="114" s="1"/>
  <c r="R107" i="114" s="1"/>
  <c r="L107" i="83"/>
  <c r="L108" i="115"/>
  <c r="N108" i="115" s="1"/>
  <c r="O108" i="115" s="1"/>
  <c r="Q108" i="115" s="1"/>
  <c r="R108" i="115" s="1"/>
  <c r="L127" i="114"/>
  <c r="N127" i="114" s="1"/>
  <c r="O127" i="114" s="1"/>
  <c r="Q127" i="114" s="1"/>
  <c r="R127" i="114" s="1"/>
  <c r="L127" i="83"/>
  <c r="L62" i="115"/>
  <c r="N62" i="115" s="1"/>
  <c r="O62" i="115" s="1"/>
  <c r="Q62" i="115" s="1"/>
  <c r="R62" i="115" s="1"/>
  <c r="L71" i="114"/>
  <c r="N71" i="114" s="1"/>
  <c r="O71" i="114" s="1"/>
  <c r="Q71" i="114" s="1"/>
  <c r="R71" i="114" s="1"/>
  <c r="L70" i="83"/>
  <c r="L105" i="115"/>
  <c r="N105" i="115" s="1"/>
  <c r="O105" i="115" s="1"/>
  <c r="Q105" i="115" s="1"/>
  <c r="R105" i="115" s="1"/>
  <c r="L123" i="114"/>
  <c r="N123" i="114" s="1"/>
  <c r="O123" i="114" s="1"/>
  <c r="Q123" i="114" s="1"/>
  <c r="R123" i="114" s="1"/>
  <c r="L123" i="83"/>
  <c r="L45" i="115"/>
  <c r="N45" i="115" s="1"/>
  <c r="O45" i="115" s="1"/>
  <c r="Q45" i="115" s="1"/>
  <c r="R45" i="115" s="1"/>
  <c r="L51" i="114"/>
  <c r="N51" i="114" s="1"/>
  <c r="O51" i="114" s="1"/>
  <c r="Q51" i="114" s="1"/>
  <c r="R51" i="114" s="1"/>
  <c r="L51" i="83"/>
  <c r="L52" i="115"/>
  <c r="N52" i="115" s="1"/>
  <c r="O52" i="115" s="1"/>
  <c r="Q52" i="115" s="1"/>
  <c r="R52" i="115" s="1"/>
  <c r="L59" i="114"/>
  <c r="N59" i="114" s="1"/>
  <c r="O59" i="114" s="1"/>
  <c r="Q59" i="114" s="1"/>
  <c r="R59" i="114" s="1"/>
  <c r="L58" i="83"/>
  <c r="L31" i="115"/>
  <c r="N31" i="115" s="1"/>
  <c r="O31" i="115" s="1"/>
  <c r="Q31" i="115" s="1"/>
  <c r="R31" i="115" s="1"/>
  <c r="L33" i="114"/>
  <c r="N33" i="114" s="1"/>
  <c r="O33" i="114" s="1"/>
  <c r="Q33" i="114" s="1"/>
  <c r="R33" i="114" s="1"/>
  <c r="L33" i="83"/>
  <c r="L22" i="115"/>
  <c r="N22" i="115" s="1"/>
  <c r="O22" i="115" s="1"/>
  <c r="Q22" i="115" s="1"/>
  <c r="R22" i="115" s="1"/>
  <c r="L22" i="114"/>
  <c r="N22" i="114" s="1"/>
  <c r="O22" i="114" s="1"/>
  <c r="Q22" i="114" s="1"/>
  <c r="R22" i="114" s="1"/>
  <c r="L22" i="83"/>
  <c r="L107" i="115"/>
  <c r="N107" i="115" s="1"/>
  <c r="O107" i="115" s="1"/>
  <c r="Q107" i="115" s="1"/>
  <c r="R107" i="115" s="1"/>
  <c r="L126" i="114"/>
  <c r="N126" i="114" s="1"/>
  <c r="O126" i="114" s="1"/>
  <c r="Q126" i="114" s="1"/>
  <c r="R126" i="114" s="1"/>
  <c r="L126" i="83"/>
  <c r="L143" i="115"/>
  <c r="N143" i="115" s="1"/>
  <c r="O143" i="115" s="1"/>
  <c r="Q143" i="115" s="1"/>
  <c r="R143" i="115" s="1"/>
  <c r="L171" i="114"/>
  <c r="N171" i="114" s="1"/>
  <c r="O171" i="114" s="1"/>
  <c r="Q171" i="114" s="1"/>
  <c r="R171" i="114" s="1"/>
  <c r="L171" i="83"/>
  <c r="L145" i="115"/>
  <c r="N145" i="115" s="1"/>
  <c r="O145" i="115" s="1"/>
  <c r="Q145" i="115" s="1"/>
  <c r="R145" i="115" s="1"/>
  <c r="L173" i="114"/>
  <c r="N173" i="114" s="1"/>
  <c r="O173" i="114" s="1"/>
  <c r="Q173" i="114" s="1"/>
  <c r="R173" i="114" s="1"/>
  <c r="L173" i="83"/>
  <c r="L210" i="115"/>
  <c r="N210" i="115" s="1"/>
  <c r="O210" i="115" s="1"/>
  <c r="Q210" i="115" s="1"/>
  <c r="R210" i="115" s="1"/>
  <c r="L244" i="114"/>
  <c r="N244" i="114" s="1"/>
  <c r="O244" i="114" s="1"/>
  <c r="Q244" i="114" s="1"/>
  <c r="R244" i="114" s="1"/>
  <c r="L244" i="83"/>
  <c r="L190" i="115"/>
  <c r="N190" i="115" s="1"/>
  <c r="O190" i="115" s="1"/>
  <c r="Q190" i="115" s="1"/>
  <c r="R190" i="115" s="1"/>
  <c r="L222" i="114"/>
  <c r="N222" i="114" s="1"/>
  <c r="O222" i="114" s="1"/>
  <c r="Q222" i="114" s="1"/>
  <c r="R222" i="114" s="1"/>
  <c r="L222" i="83"/>
  <c r="L134" i="115"/>
  <c r="N134" i="115" s="1"/>
  <c r="O134" i="115" s="1"/>
  <c r="Q134" i="115" s="1"/>
  <c r="R134" i="115" s="1"/>
  <c r="L161" i="114"/>
  <c r="N161" i="114" s="1"/>
  <c r="O161" i="114" s="1"/>
  <c r="Q161" i="114" s="1"/>
  <c r="R161" i="114" s="1"/>
  <c r="L161" i="83"/>
  <c r="L137" i="115"/>
  <c r="N137" i="115" s="1"/>
  <c r="O137" i="115" s="1"/>
  <c r="Q137" i="115" s="1"/>
  <c r="R137" i="115" s="1"/>
  <c r="L164" i="114"/>
  <c r="N164" i="114" s="1"/>
  <c r="O164" i="114" s="1"/>
  <c r="Q164" i="114" s="1"/>
  <c r="R164" i="114" s="1"/>
  <c r="L164" i="83"/>
  <c r="L212" i="115"/>
  <c r="N212" i="115" s="1"/>
  <c r="O212" i="115" s="1"/>
  <c r="Q212" i="115" s="1"/>
  <c r="R212" i="115" s="1"/>
  <c r="L246" i="114"/>
  <c r="N246" i="114" s="1"/>
  <c r="O246" i="114" s="1"/>
  <c r="Q246" i="114" s="1"/>
  <c r="R246" i="114" s="1"/>
  <c r="L246" i="83"/>
  <c r="L119" i="115"/>
  <c r="N119" i="115" s="1"/>
  <c r="O119" i="115" s="1"/>
  <c r="Q119" i="115" s="1"/>
  <c r="R119" i="115" s="1"/>
  <c r="L140" i="114"/>
  <c r="N140" i="114" s="1"/>
  <c r="O140" i="114" s="1"/>
  <c r="Q140" i="114" s="1"/>
  <c r="R140" i="114" s="1"/>
  <c r="L140" i="83"/>
  <c r="L184" i="115"/>
  <c r="N184" i="115" s="1"/>
  <c r="O184" i="115" s="1"/>
  <c r="Q184" i="115" s="1"/>
  <c r="R184" i="115" s="1"/>
  <c r="L215" i="114"/>
  <c r="N215" i="114" s="1"/>
  <c r="O215" i="114" s="1"/>
  <c r="Q215" i="114" s="1"/>
  <c r="R215" i="114" s="1"/>
  <c r="L215" i="83"/>
  <c r="L225" i="115"/>
  <c r="N225" i="115" s="1"/>
  <c r="O225" i="115" s="1"/>
  <c r="Q225" i="115" s="1"/>
  <c r="R225" i="115" s="1"/>
  <c r="L263" i="114"/>
  <c r="N263" i="114" s="1"/>
  <c r="O263" i="114" s="1"/>
  <c r="Q263" i="114" s="1"/>
  <c r="R263" i="114" s="1"/>
  <c r="L263" i="83"/>
  <c r="L270" i="115"/>
  <c r="N270" i="115" s="1"/>
  <c r="O270" i="115" s="1"/>
  <c r="Q270" i="115" s="1"/>
  <c r="R270" i="115" s="1"/>
  <c r="L331" i="114"/>
  <c r="N331" i="114" s="1"/>
  <c r="O331" i="114" s="1"/>
  <c r="Q331" i="114" s="1"/>
  <c r="R331" i="114" s="1"/>
  <c r="L331" i="83"/>
  <c r="L265" i="115"/>
  <c r="N265" i="115" s="1"/>
  <c r="O265" i="115" s="1"/>
  <c r="Q265" i="115" s="1"/>
  <c r="R265" i="115" s="1"/>
  <c r="L325" i="114"/>
  <c r="N325" i="114" s="1"/>
  <c r="O325" i="114" s="1"/>
  <c r="Q325" i="114" s="1"/>
  <c r="R325" i="114" s="1"/>
  <c r="L325" i="83"/>
  <c r="L295" i="115"/>
  <c r="N295" i="115" s="1"/>
  <c r="O295" i="115" s="1"/>
  <c r="Q295" i="115" s="1"/>
  <c r="R295" i="115" s="1"/>
  <c r="L373" i="114"/>
  <c r="N373" i="114" s="1"/>
  <c r="O373" i="114" s="1"/>
  <c r="Q373" i="114" s="1"/>
  <c r="R373" i="114" s="1"/>
  <c r="L373" i="83"/>
  <c r="L252" i="115"/>
  <c r="N252" i="115" s="1"/>
  <c r="O252" i="115" s="1"/>
  <c r="Q252" i="115" s="1"/>
  <c r="R252" i="115" s="1"/>
  <c r="L305" i="114"/>
  <c r="N305" i="114" s="1"/>
  <c r="O305" i="114" s="1"/>
  <c r="Q305" i="114" s="1"/>
  <c r="R305" i="114" s="1"/>
  <c r="L305" i="83"/>
  <c r="L257" i="115"/>
  <c r="N257" i="115" s="1"/>
  <c r="O257" i="115" s="1"/>
  <c r="Q257" i="115" s="1"/>
  <c r="R257" i="115" s="1"/>
  <c r="L311" i="114"/>
  <c r="N311" i="114" s="1"/>
  <c r="O311" i="114" s="1"/>
  <c r="Q311" i="114" s="1"/>
  <c r="R311" i="114" s="1"/>
  <c r="L311" i="83"/>
  <c r="L273" i="115"/>
  <c r="N273" i="115" s="1"/>
  <c r="O273" i="115" s="1"/>
  <c r="Q273" i="115" s="1"/>
  <c r="R273" i="115" s="1"/>
  <c r="L341" i="114"/>
  <c r="N341" i="114" s="1"/>
  <c r="O341" i="114" s="1"/>
  <c r="Q341" i="114" s="1"/>
  <c r="R341" i="114" s="1"/>
  <c r="L341" i="83"/>
  <c r="L445" i="115"/>
  <c r="N445" i="115" s="1"/>
  <c r="O445" i="115" s="1"/>
  <c r="Q445" i="115" s="1"/>
  <c r="R445" i="115" s="1"/>
  <c r="L742" i="114"/>
  <c r="N742" i="114" s="1"/>
  <c r="O742" i="114" s="1"/>
  <c r="Q742" i="114" s="1"/>
  <c r="R742" i="114" s="1"/>
  <c r="L742" i="83"/>
  <c r="L250" i="115"/>
  <c r="N250" i="115" s="1"/>
  <c r="O250" i="115" s="1"/>
  <c r="Q250" i="115" s="1"/>
  <c r="R250" i="115" s="1"/>
  <c r="L302" i="114"/>
  <c r="N302" i="114" s="1"/>
  <c r="O302" i="114" s="1"/>
  <c r="Q302" i="114" s="1"/>
  <c r="R302" i="114" s="1"/>
  <c r="L302" i="83"/>
  <c r="L251" i="115"/>
  <c r="N251" i="115" s="1"/>
  <c r="O251" i="115" s="1"/>
  <c r="Q251" i="115" s="1"/>
  <c r="R251" i="115" s="1"/>
  <c r="L304" i="114"/>
  <c r="N304" i="114" s="1"/>
  <c r="O304" i="114" s="1"/>
  <c r="Q304" i="114" s="1"/>
  <c r="R304" i="114" s="1"/>
  <c r="L304" i="83"/>
  <c r="L764" i="114"/>
  <c r="N764" i="114" s="1"/>
  <c r="O764" i="114" s="1"/>
  <c r="Q764" i="114" s="1"/>
  <c r="R764" i="114" s="1"/>
  <c r="L764" i="83"/>
  <c r="L327" i="115"/>
  <c r="N327" i="115" s="1"/>
  <c r="O327" i="115" s="1"/>
  <c r="Q327" i="115" s="1"/>
  <c r="R327" i="115" s="1"/>
  <c r="L419" i="114"/>
  <c r="N419" i="114" s="1"/>
  <c r="O419" i="114" s="1"/>
  <c r="Q419" i="114" s="1"/>
  <c r="R419" i="114" s="1"/>
  <c r="L419" i="83"/>
  <c r="L357" i="115"/>
  <c r="N357" i="115" s="1"/>
  <c r="O357" i="115" s="1"/>
  <c r="Q357" i="115" s="1"/>
  <c r="R357" i="115" s="1"/>
  <c r="L460" i="114"/>
  <c r="N460" i="114" s="1"/>
  <c r="O460" i="114" s="1"/>
  <c r="Q460" i="114" s="1"/>
  <c r="R460" i="114" s="1"/>
  <c r="L454" i="83"/>
  <c r="L351" i="115"/>
  <c r="N351" i="115" s="1"/>
  <c r="O351" i="115" s="1"/>
  <c r="Q351" i="115" s="1"/>
  <c r="R351" i="115" s="1"/>
  <c r="L451" i="114"/>
  <c r="N451" i="114" s="1"/>
  <c r="O451" i="114" s="1"/>
  <c r="Q451" i="114" s="1"/>
  <c r="R451" i="114" s="1"/>
  <c r="L446" i="83"/>
  <c r="L335" i="115"/>
  <c r="N335" i="115" s="1"/>
  <c r="O335" i="115" s="1"/>
  <c r="Q335" i="115" s="1"/>
  <c r="R335" i="115" s="1"/>
  <c r="L427" i="114"/>
  <c r="N427" i="114" s="1"/>
  <c r="O427" i="114" s="1"/>
  <c r="Q427" i="114" s="1"/>
  <c r="R427" i="114" s="1"/>
  <c r="L427" i="83"/>
  <c r="L521" i="114"/>
  <c r="N521" i="114" s="1"/>
  <c r="O521" i="114" s="1"/>
  <c r="Q521" i="114" s="1"/>
  <c r="R521" i="114" s="1"/>
  <c r="L550" i="83"/>
  <c r="L556" i="114"/>
  <c r="N556" i="114" s="1"/>
  <c r="O556" i="114" s="1"/>
  <c r="Q556" i="114" s="1"/>
  <c r="R556" i="114" s="1"/>
  <c r="L526" i="83"/>
  <c r="L459" i="115"/>
  <c r="N459" i="115" s="1"/>
  <c r="O459" i="115" s="1"/>
  <c r="Q459" i="115" s="1"/>
  <c r="R459" i="115" s="1"/>
  <c r="L768" i="114"/>
  <c r="N768" i="114" s="1"/>
  <c r="O768" i="114" s="1"/>
  <c r="Q768" i="114" s="1"/>
  <c r="R768" i="114" s="1"/>
  <c r="L530" i="83"/>
  <c r="L389" i="115"/>
  <c r="N389" i="115" s="1"/>
  <c r="O389" i="115" s="1"/>
  <c r="Q389" i="115" s="1"/>
  <c r="R389" i="115" s="1"/>
  <c r="L526" i="114"/>
  <c r="N526" i="114" s="1"/>
  <c r="O526" i="114" s="1"/>
  <c r="Q526" i="114" s="1"/>
  <c r="R526" i="114" s="1"/>
  <c r="L503" i="83"/>
  <c r="L376" i="115"/>
  <c r="N376" i="115" s="1"/>
  <c r="O376" i="115" s="1"/>
  <c r="Q376" i="115" s="1"/>
  <c r="R376" i="115" s="1"/>
  <c r="L490" i="114"/>
  <c r="N490" i="114" s="1"/>
  <c r="O490" i="114" s="1"/>
  <c r="Q490" i="114" s="1"/>
  <c r="R490" i="114" s="1"/>
  <c r="L480" i="83"/>
  <c r="L670" i="114"/>
  <c r="N670" i="114" s="1"/>
  <c r="O670" i="114" s="1"/>
  <c r="Q670" i="114" s="1"/>
  <c r="R670" i="114" s="1"/>
  <c r="L670" i="83"/>
  <c r="L647" i="114"/>
  <c r="N647" i="114" s="1"/>
  <c r="O647" i="114" s="1"/>
  <c r="Q647" i="114" s="1"/>
  <c r="R647" i="114" s="1"/>
  <c r="L647" i="83"/>
  <c r="L639" i="114"/>
  <c r="N639" i="114" s="1"/>
  <c r="O639" i="114" s="1"/>
  <c r="Q639" i="114" s="1"/>
  <c r="R639" i="114" s="1"/>
  <c r="L639" i="83"/>
  <c r="L583" i="114"/>
  <c r="N583" i="114" s="1"/>
  <c r="O583" i="114" s="1"/>
  <c r="Q583" i="114" s="1"/>
  <c r="R583" i="114" s="1"/>
  <c r="L583" i="83"/>
  <c r="L619" i="114"/>
  <c r="N619" i="114" s="1"/>
  <c r="O619" i="114" s="1"/>
  <c r="Q619" i="114" s="1"/>
  <c r="R619" i="114" s="1"/>
  <c r="L619" i="83"/>
  <c r="L565" i="114"/>
  <c r="N565" i="114" s="1"/>
  <c r="O565" i="114" s="1"/>
  <c r="Q565" i="114" s="1"/>
  <c r="R565" i="114" s="1"/>
  <c r="L565" i="83"/>
  <c r="L631" i="114"/>
  <c r="N631" i="114" s="1"/>
  <c r="O631" i="114" s="1"/>
  <c r="Q631" i="114" s="1"/>
  <c r="R631" i="114" s="1"/>
  <c r="L631" i="83"/>
  <c r="L645" i="114"/>
  <c r="N645" i="114" s="1"/>
  <c r="O645" i="114" s="1"/>
  <c r="Q645" i="114" s="1"/>
  <c r="R645" i="114" s="1"/>
  <c r="L645" i="83"/>
  <c r="L648" i="114"/>
  <c r="N648" i="114" s="1"/>
  <c r="O648" i="114" s="1"/>
  <c r="Q648" i="114" s="1"/>
  <c r="R648" i="114" s="1"/>
  <c r="L648" i="83"/>
  <c r="L634" i="114"/>
  <c r="N634" i="114" s="1"/>
  <c r="O634" i="114" s="1"/>
  <c r="Q634" i="114" s="1"/>
  <c r="R634" i="114" s="1"/>
  <c r="L634" i="83"/>
  <c r="L428" i="115"/>
  <c r="N428" i="115" s="1"/>
  <c r="O428" i="115" s="1"/>
  <c r="Q428" i="115" s="1"/>
  <c r="R428" i="115" s="1"/>
  <c r="L720" i="114"/>
  <c r="N720" i="114" s="1"/>
  <c r="O720" i="114" s="1"/>
  <c r="Q720" i="114" s="1"/>
  <c r="R720" i="114" s="1"/>
  <c r="L720" i="83"/>
  <c r="L409" i="115"/>
  <c r="N409" i="115" s="1"/>
  <c r="O409" i="115" s="1"/>
  <c r="Q409" i="115" s="1"/>
  <c r="R409" i="115" s="1"/>
  <c r="L697" i="114"/>
  <c r="N697" i="114" s="1"/>
  <c r="O697" i="114" s="1"/>
  <c r="Q697" i="114" s="1"/>
  <c r="R697" i="114" s="1"/>
  <c r="L697" i="83"/>
  <c r="L722" i="114"/>
  <c r="N722" i="114" s="1"/>
  <c r="O722" i="114" s="1"/>
  <c r="Q722" i="114" s="1"/>
  <c r="R722" i="114" s="1"/>
  <c r="L722" i="83"/>
  <c r="L101" i="115"/>
  <c r="N101" i="115" s="1"/>
  <c r="O101" i="115" s="1"/>
  <c r="Q101" i="115" s="1"/>
  <c r="R101" i="115" s="1"/>
  <c r="L119" i="114"/>
  <c r="N119" i="114" s="1"/>
  <c r="O119" i="114" s="1"/>
  <c r="Q119" i="114" s="1"/>
  <c r="R119" i="114" s="1"/>
  <c r="L119" i="83"/>
  <c r="L42" i="115"/>
  <c r="N42" i="115" s="1"/>
  <c r="O42" i="115" s="1"/>
  <c r="Q42" i="115" s="1"/>
  <c r="R42" i="115" s="1"/>
  <c r="L46" i="114"/>
  <c r="N46" i="114" s="1"/>
  <c r="O46" i="114" s="1"/>
  <c r="Q46" i="114" s="1"/>
  <c r="R46" i="114" s="1"/>
  <c r="L46" i="83"/>
  <c r="L76" i="115"/>
  <c r="N76" i="115" s="1"/>
  <c r="O76" i="115" s="1"/>
  <c r="Q76" i="115" s="1"/>
  <c r="R76" i="115" s="1"/>
  <c r="L86" i="114"/>
  <c r="N86" i="114" s="1"/>
  <c r="O86" i="114" s="1"/>
  <c r="Q86" i="114" s="1"/>
  <c r="R86" i="114" s="1"/>
  <c r="L85" i="83"/>
  <c r="L136" i="115"/>
  <c r="N136" i="115" s="1"/>
  <c r="O136" i="115" s="1"/>
  <c r="Q136" i="115" s="1"/>
  <c r="R136" i="115" s="1"/>
  <c r="L163" i="114"/>
  <c r="N163" i="114" s="1"/>
  <c r="O163" i="114" s="1"/>
  <c r="Q163" i="114" s="1"/>
  <c r="R163" i="114" s="1"/>
  <c r="L163" i="83"/>
  <c r="L139" i="115"/>
  <c r="N139" i="115" s="1"/>
  <c r="O139" i="115" s="1"/>
  <c r="Q139" i="115" s="1"/>
  <c r="R139" i="115" s="1"/>
  <c r="L167" i="114"/>
  <c r="N167" i="114" s="1"/>
  <c r="O167" i="114" s="1"/>
  <c r="Q167" i="114" s="1"/>
  <c r="R167" i="114" s="1"/>
  <c r="L167" i="83"/>
  <c r="L222" i="115"/>
  <c r="N222" i="115" s="1"/>
  <c r="O222" i="115" s="1"/>
  <c r="Q222" i="115" s="1"/>
  <c r="R222" i="115" s="1"/>
  <c r="L259" i="114"/>
  <c r="N259" i="114" s="1"/>
  <c r="O259" i="114" s="1"/>
  <c r="Q259" i="114" s="1"/>
  <c r="R259" i="114" s="1"/>
  <c r="L259" i="83"/>
  <c r="L451" i="115"/>
  <c r="N451" i="115" s="1"/>
  <c r="O451" i="115" s="1"/>
  <c r="Q451" i="115" s="1"/>
  <c r="R451" i="115" s="1"/>
  <c r="L748" i="114"/>
  <c r="N748" i="114" s="1"/>
  <c r="O748" i="114" s="1"/>
  <c r="Q748" i="114" s="1"/>
  <c r="R748" i="114" s="1"/>
  <c r="L748" i="83"/>
  <c r="L321" i="115"/>
  <c r="N321" i="115" s="1"/>
  <c r="O321" i="115" s="1"/>
  <c r="Q321" i="115" s="1"/>
  <c r="R321" i="115" s="1"/>
  <c r="L410" i="114"/>
  <c r="N410" i="114" s="1"/>
  <c r="O410" i="114" s="1"/>
  <c r="Q410" i="114" s="1"/>
  <c r="R410" i="114" s="1"/>
  <c r="L410" i="83"/>
  <c r="L240" i="115"/>
  <c r="N240" i="115" s="1"/>
  <c r="O240" i="115" s="1"/>
  <c r="Q240" i="115" s="1"/>
  <c r="R240" i="115" s="1"/>
  <c r="L284" i="114"/>
  <c r="N284" i="114" s="1"/>
  <c r="O284" i="114" s="1"/>
  <c r="Q284" i="114" s="1"/>
  <c r="R284" i="114" s="1"/>
  <c r="L284" i="83"/>
  <c r="L543" i="114"/>
  <c r="N543" i="114" s="1"/>
  <c r="O543" i="114" s="1"/>
  <c r="Q543" i="114" s="1"/>
  <c r="R543" i="114" s="1"/>
  <c r="L516" i="83"/>
  <c r="L338" i="115"/>
  <c r="N338" i="115" s="1"/>
  <c r="O338" i="115" s="1"/>
  <c r="Q338" i="115" s="1"/>
  <c r="R338" i="115" s="1"/>
  <c r="L432" i="114"/>
  <c r="N432" i="114" s="1"/>
  <c r="O432" i="114" s="1"/>
  <c r="Q432" i="114" s="1"/>
  <c r="R432" i="114" s="1"/>
  <c r="L431" i="83"/>
  <c r="L769" i="114"/>
  <c r="N769" i="114" s="1"/>
  <c r="O769" i="114" s="1"/>
  <c r="Q769" i="114" s="1"/>
  <c r="R769" i="114" s="1"/>
  <c r="L769" i="83"/>
  <c r="N769" i="83" s="1"/>
  <c r="Q769" i="83" s="1"/>
  <c r="S769" i="83" s="1"/>
  <c r="T769" i="83" s="1"/>
  <c r="V769" i="83" s="1"/>
  <c r="L633" i="114"/>
  <c r="N633" i="114" s="1"/>
  <c r="O633" i="114" s="1"/>
  <c r="Q633" i="114" s="1"/>
  <c r="R633" i="114" s="1"/>
  <c r="L633" i="83"/>
  <c r="L587" i="114"/>
  <c r="N587" i="114" s="1"/>
  <c r="O587" i="114" s="1"/>
  <c r="Q587" i="114" s="1"/>
  <c r="R587" i="114" s="1"/>
  <c r="L587" i="83"/>
  <c r="L609" i="114"/>
  <c r="N609" i="114" s="1"/>
  <c r="O609" i="114" s="1"/>
  <c r="Q609" i="114" s="1"/>
  <c r="R609" i="114" s="1"/>
  <c r="L609" i="83"/>
  <c r="L591" i="114"/>
  <c r="N591" i="114" s="1"/>
  <c r="O591" i="114" s="1"/>
  <c r="Q591" i="114" s="1"/>
  <c r="R591" i="114" s="1"/>
  <c r="L591" i="83"/>
  <c r="L418" i="115"/>
  <c r="N418" i="115" s="1"/>
  <c r="O418" i="115" s="1"/>
  <c r="Q418" i="115" s="1"/>
  <c r="R418" i="115" s="1"/>
  <c r="L709" i="114"/>
  <c r="N709" i="114" s="1"/>
  <c r="O709" i="114" s="1"/>
  <c r="Q709" i="114" s="1"/>
  <c r="R709" i="114" s="1"/>
  <c r="L709" i="83"/>
  <c r="L32" i="115"/>
  <c r="N32" i="115" s="1"/>
  <c r="O32" i="115" s="1"/>
  <c r="Q32" i="115" s="1"/>
  <c r="R32" i="115" s="1"/>
  <c r="L34" i="114"/>
  <c r="N34" i="114" s="1"/>
  <c r="O34" i="114" s="1"/>
  <c r="Q34" i="114" s="1"/>
  <c r="R34" i="114" s="1"/>
  <c r="L34" i="83"/>
  <c r="L44" i="114"/>
  <c r="N44" i="114" s="1"/>
  <c r="O44" i="114" s="1"/>
  <c r="Q44" i="114" s="1"/>
  <c r="R44" i="114" s="1"/>
  <c r="L44" i="83"/>
  <c r="L20" i="115"/>
  <c r="N20" i="115" s="1"/>
  <c r="O20" i="115" s="1"/>
  <c r="Q20" i="115" s="1"/>
  <c r="R20" i="115" s="1"/>
  <c r="L20" i="114"/>
  <c r="N20" i="114" s="1"/>
  <c r="O20" i="114" s="1"/>
  <c r="Q20" i="114" s="1"/>
  <c r="R20" i="114" s="1"/>
  <c r="L20" i="83"/>
  <c r="L19" i="115"/>
  <c r="N19" i="115" s="1"/>
  <c r="O19" i="115" s="1"/>
  <c r="Q19" i="115" s="1"/>
  <c r="R19" i="115" s="1"/>
  <c r="L19" i="114"/>
  <c r="N19" i="114" s="1"/>
  <c r="O19" i="114" s="1"/>
  <c r="Q19" i="114" s="1"/>
  <c r="R19" i="114" s="1"/>
  <c r="L19" i="83"/>
  <c r="L9" i="115"/>
  <c r="N9" i="115" s="1"/>
  <c r="O9" i="115" s="1"/>
  <c r="Q9" i="115" s="1"/>
  <c r="R9" i="115" s="1"/>
  <c r="L9" i="114"/>
  <c r="N9" i="114" s="1"/>
  <c r="O9" i="114" s="1"/>
  <c r="Q9" i="114" s="1"/>
  <c r="R9" i="114" s="1"/>
  <c r="L9" i="83"/>
  <c r="L30" i="115"/>
  <c r="N30" i="115" s="1"/>
  <c r="O30" i="115" s="1"/>
  <c r="Q30" i="115" s="1"/>
  <c r="R30" i="115" s="1"/>
  <c r="L31" i="114"/>
  <c r="N31" i="114" s="1"/>
  <c r="O31" i="114" s="1"/>
  <c r="Q31" i="114" s="1"/>
  <c r="R31" i="114" s="1"/>
  <c r="L31" i="83"/>
  <c r="L14" i="115"/>
  <c r="N14" i="115" s="1"/>
  <c r="O14" i="115" s="1"/>
  <c r="Q14" i="115" s="1"/>
  <c r="R14" i="115" s="1"/>
  <c r="L14" i="114"/>
  <c r="N14" i="114" s="1"/>
  <c r="O14" i="114" s="1"/>
  <c r="Q14" i="114" s="1"/>
  <c r="R14" i="114" s="1"/>
  <c r="L14" i="83"/>
  <c r="L110" i="115"/>
  <c r="N110" i="115" s="1"/>
  <c r="O110" i="115" s="1"/>
  <c r="Q110" i="115" s="1"/>
  <c r="R110" i="115" s="1"/>
  <c r="L129" i="114"/>
  <c r="N129" i="114" s="1"/>
  <c r="O129" i="114" s="1"/>
  <c r="Q129" i="114" s="1"/>
  <c r="R129" i="114" s="1"/>
  <c r="L129" i="83"/>
  <c r="L87" i="115"/>
  <c r="N87" i="115" s="1"/>
  <c r="O87" i="115" s="1"/>
  <c r="Q87" i="115" s="1"/>
  <c r="R87" i="115" s="1"/>
  <c r="L99" i="114"/>
  <c r="N99" i="114" s="1"/>
  <c r="O99" i="114" s="1"/>
  <c r="Q99" i="114" s="1"/>
  <c r="R99" i="114" s="1"/>
  <c r="L99" i="83"/>
  <c r="L86" i="115"/>
  <c r="N86" i="115" s="1"/>
  <c r="O86" i="115" s="1"/>
  <c r="Q86" i="115" s="1"/>
  <c r="R86" i="115" s="1"/>
  <c r="L97" i="114"/>
  <c r="N97" i="114" s="1"/>
  <c r="O97" i="114" s="1"/>
  <c r="Q97" i="114" s="1"/>
  <c r="R97" i="114" s="1"/>
  <c r="L97" i="83"/>
  <c r="L203" i="115"/>
  <c r="N203" i="115" s="1"/>
  <c r="O203" i="115" s="1"/>
  <c r="Q203" i="115" s="1"/>
  <c r="R203" i="115" s="1"/>
  <c r="L236" i="114"/>
  <c r="N236" i="114" s="1"/>
  <c r="O236" i="114" s="1"/>
  <c r="Q236" i="114" s="1"/>
  <c r="R236" i="114" s="1"/>
  <c r="L236" i="83"/>
  <c r="L181" i="115"/>
  <c r="N181" i="115" s="1"/>
  <c r="O181" i="115" s="1"/>
  <c r="Q181" i="115" s="1"/>
  <c r="R181" i="115" s="1"/>
  <c r="L212" i="114"/>
  <c r="N212" i="114" s="1"/>
  <c r="O212" i="114" s="1"/>
  <c r="Q212" i="114" s="1"/>
  <c r="R212" i="114" s="1"/>
  <c r="L212" i="83"/>
  <c r="L179" i="115"/>
  <c r="N179" i="115" s="1"/>
  <c r="O179" i="115" s="1"/>
  <c r="Q179" i="115" s="1"/>
  <c r="R179" i="115" s="1"/>
  <c r="L210" i="114"/>
  <c r="N210" i="114" s="1"/>
  <c r="O210" i="114" s="1"/>
  <c r="Q210" i="114" s="1"/>
  <c r="R210" i="114" s="1"/>
  <c r="L210" i="83"/>
  <c r="L174" i="115"/>
  <c r="N174" i="115" s="1"/>
  <c r="O174" i="115" s="1"/>
  <c r="Q174" i="115" s="1"/>
  <c r="R174" i="115" s="1"/>
  <c r="L205" i="114"/>
  <c r="N205" i="114" s="1"/>
  <c r="O205" i="114" s="1"/>
  <c r="Q205" i="114" s="1"/>
  <c r="R205" i="114" s="1"/>
  <c r="L205" i="83"/>
  <c r="L116" i="115"/>
  <c r="N116" i="115" s="1"/>
  <c r="O116" i="115" s="1"/>
  <c r="Q116" i="115" s="1"/>
  <c r="R116" i="115" s="1"/>
  <c r="L137" i="114"/>
  <c r="N137" i="114" s="1"/>
  <c r="O137" i="114" s="1"/>
  <c r="Q137" i="114" s="1"/>
  <c r="R137" i="114" s="1"/>
  <c r="L137" i="83"/>
  <c r="L154" i="115"/>
  <c r="N154" i="115" s="1"/>
  <c r="O154" i="115" s="1"/>
  <c r="Q154" i="115" s="1"/>
  <c r="R154" i="115" s="1"/>
  <c r="L183" i="114"/>
  <c r="N183" i="114" s="1"/>
  <c r="O183" i="114" s="1"/>
  <c r="Q183" i="114" s="1"/>
  <c r="R183" i="114" s="1"/>
  <c r="L183" i="83"/>
  <c r="L146" i="115"/>
  <c r="N146" i="115" s="1"/>
  <c r="O146" i="115" s="1"/>
  <c r="Q146" i="115" s="1"/>
  <c r="R146" i="115" s="1"/>
  <c r="L175" i="114"/>
  <c r="N175" i="114" s="1"/>
  <c r="O175" i="114" s="1"/>
  <c r="Q175" i="114" s="1"/>
  <c r="R175" i="114" s="1"/>
  <c r="L175" i="83"/>
  <c r="L121" i="115"/>
  <c r="N121" i="115" s="1"/>
  <c r="O121" i="115" s="1"/>
  <c r="Q121" i="115" s="1"/>
  <c r="R121" i="115" s="1"/>
  <c r="L143" i="114"/>
  <c r="N143" i="114" s="1"/>
  <c r="O143" i="114" s="1"/>
  <c r="Q143" i="114" s="1"/>
  <c r="R143" i="114" s="1"/>
  <c r="L143" i="83"/>
  <c r="L177" i="115"/>
  <c r="N177" i="115" s="1"/>
  <c r="O177" i="115" s="1"/>
  <c r="Q177" i="115" s="1"/>
  <c r="R177" i="115" s="1"/>
  <c r="L208" i="114"/>
  <c r="N208" i="114" s="1"/>
  <c r="O208" i="114" s="1"/>
  <c r="Q208" i="114" s="1"/>
  <c r="R208" i="114" s="1"/>
  <c r="L208" i="83"/>
  <c r="L307" i="115"/>
  <c r="N307" i="115" s="1"/>
  <c r="O307" i="115" s="1"/>
  <c r="Q307" i="115" s="1"/>
  <c r="R307" i="115" s="1"/>
  <c r="L390" i="114"/>
  <c r="N390" i="114" s="1"/>
  <c r="O390" i="114" s="1"/>
  <c r="Q390" i="114" s="1"/>
  <c r="R390" i="114" s="1"/>
  <c r="L390" i="83"/>
  <c r="L275" i="115"/>
  <c r="N275" i="115" s="1"/>
  <c r="O275" i="115" s="1"/>
  <c r="Q275" i="115" s="1"/>
  <c r="R275" i="115" s="1"/>
  <c r="L344" i="114"/>
  <c r="N344" i="114" s="1"/>
  <c r="O344" i="114" s="1"/>
  <c r="Q344" i="114" s="1"/>
  <c r="R344" i="114" s="1"/>
  <c r="L344" i="83"/>
  <c r="L306" i="115"/>
  <c r="N306" i="115" s="1"/>
  <c r="O306" i="115" s="1"/>
  <c r="Q306" i="115" s="1"/>
  <c r="R306" i="115" s="1"/>
  <c r="L389" i="114"/>
  <c r="N389" i="114" s="1"/>
  <c r="O389" i="114" s="1"/>
  <c r="Q389" i="114" s="1"/>
  <c r="R389" i="114" s="1"/>
  <c r="L389" i="83"/>
  <c r="L247" i="115"/>
  <c r="N247" i="115" s="1"/>
  <c r="O247" i="115" s="1"/>
  <c r="Q247" i="115" s="1"/>
  <c r="R247" i="115" s="1"/>
  <c r="L299" i="114"/>
  <c r="N299" i="114" s="1"/>
  <c r="O299" i="114" s="1"/>
  <c r="Q299" i="114" s="1"/>
  <c r="R299" i="114" s="1"/>
  <c r="L299" i="83"/>
  <c r="L303" i="115"/>
  <c r="N303" i="115" s="1"/>
  <c r="O303" i="115" s="1"/>
  <c r="Q303" i="115" s="1"/>
  <c r="R303" i="115" s="1"/>
  <c r="L386" i="114"/>
  <c r="N386" i="114" s="1"/>
  <c r="O386" i="114" s="1"/>
  <c r="Q386" i="114" s="1"/>
  <c r="R386" i="114" s="1"/>
  <c r="L386" i="83"/>
  <c r="L323" i="115"/>
  <c r="N323" i="115" s="1"/>
  <c r="O323" i="115" s="1"/>
  <c r="Q323" i="115" s="1"/>
  <c r="R323" i="115" s="1"/>
  <c r="L414" i="114"/>
  <c r="N414" i="114" s="1"/>
  <c r="O414" i="114" s="1"/>
  <c r="Q414" i="114" s="1"/>
  <c r="R414" i="114" s="1"/>
  <c r="L414" i="83"/>
  <c r="L277" i="115"/>
  <c r="N277" i="115" s="1"/>
  <c r="O277" i="115" s="1"/>
  <c r="Q277" i="115" s="1"/>
  <c r="R277" i="115" s="1"/>
  <c r="L347" i="114"/>
  <c r="N347" i="114" s="1"/>
  <c r="O347" i="114" s="1"/>
  <c r="Q347" i="114" s="1"/>
  <c r="R347" i="114" s="1"/>
  <c r="L347" i="83"/>
  <c r="L322" i="115"/>
  <c r="N322" i="115" s="1"/>
  <c r="O322" i="115" s="1"/>
  <c r="Q322" i="115" s="1"/>
  <c r="R322" i="115" s="1"/>
  <c r="L413" i="114"/>
  <c r="N413" i="114" s="1"/>
  <c r="O413" i="114" s="1"/>
  <c r="Q413" i="114" s="1"/>
  <c r="R413" i="114" s="1"/>
  <c r="L413" i="83"/>
  <c r="L446" i="115"/>
  <c r="N446" i="115" s="1"/>
  <c r="O446" i="115" s="1"/>
  <c r="Q446" i="115" s="1"/>
  <c r="R446" i="115" s="1"/>
  <c r="L743" i="114"/>
  <c r="N743" i="114" s="1"/>
  <c r="O743" i="114" s="1"/>
  <c r="Q743" i="114" s="1"/>
  <c r="R743" i="114" s="1"/>
  <c r="L743" i="83"/>
  <c r="L256" i="115"/>
  <c r="N256" i="115" s="1"/>
  <c r="O256" i="115" s="1"/>
  <c r="Q256" i="115" s="1"/>
  <c r="R256" i="115" s="1"/>
  <c r="L310" i="114"/>
  <c r="N310" i="114" s="1"/>
  <c r="O310" i="114" s="1"/>
  <c r="Q310" i="114" s="1"/>
  <c r="R310" i="114" s="1"/>
  <c r="L310" i="83"/>
  <c r="L361" i="114"/>
  <c r="N361" i="114" s="1"/>
  <c r="O361" i="114" s="1"/>
  <c r="Q361" i="114" s="1"/>
  <c r="R361" i="114" s="1"/>
  <c r="L361" i="83"/>
  <c r="L332" i="115"/>
  <c r="N332" i="115" s="1"/>
  <c r="O332" i="115" s="1"/>
  <c r="Q332" i="115" s="1"/>
  <c r="R332" i="115" s="1"/>
  <c r="L424" i="114"/>
  <c r="N424" i="114" s="1"/>
  <c r="O424" i="114" s="1"/>
  <c r="Q424" i="114" s="1"/>
  <c r="R424" i="114" s="1"/>
  <c r="L424" i="83"/>
  <c r="L347" i="115"/>
  <c r="N347" i="115" s="1"/>
  <c r="O347" i="115" s="1"/>
  <c r="Q347" i="115" s="1"/>
  <c r="R347" i="115" s="1"/>
  <c r="L447" i="114"/>
  <c r="N447" i="114" s="1"/>
  <c r="O447" i="114" s="1"/>
  <c r="Q447" i="114" s="1"/>
  <c r="R447" i="114" s="1"/>
  <c r="L442" i="83"/>
  <c r="L369" i="115"/>
  <c r="N369" i="115" s="1"/>
  <c r="O369" i="115" s="1"/>
  <c r="Q369" i="115" s="1"/>
  <c r="R369" i="115" s="1"/>
  <c r="L478" i="114"/>
  <c r="N478" i="114" s="1"/>
  <c r="O478" i="114" s="1"/>
  <c r="Q478" i="114" s="1"/>
  <c r="R478" i="114" s="1"/>
  <c r="L468" i="83"/>
  <c r="L378" i="115"/>
  <c r="N378" i="115" s="1"/>
  <c r="O378" i="115" s="1"/>
  <c r="Q378" i="115" s="1"/>
  <c r="R378" i="115" s="1"/>
  <c r="L497" i="114"/>
  <c r="N497" i="114" s="1"/>
  <c r="O497" i="114" s="1"/>
  <c r="Q497" i="114" s="1"/>
  <c r="R497" i="114" s="1"/>
  <c r="L484" i="83"/>
  <c r="L391" i="115"/>
  <c r="N391" i="115" s="1"/>
  <c r="O391" i="115" s="1"/>
  <c r="Q391" i="115" s="1"/>
  <c r="R391" i="115" s="1"/>
  <c r="L529" i="114"/>
  <c r="N529" i="114" s="1"/>
  <c r="O529" i="114" s="1"/>
  <c r="Q529" i="114" s="1"/>
  <c r="R529" i="114" s="1"/>
  <c r="L505" i="83"/>
  <c r="L342" i="115"/>
  <c r="N342" i="115" s="1"/>
  <c r="O342" i="115" s="1"/>
  <c r="Q342" i="115" s="1"/>
  <c r="R342" i="115" s="1"/>
  <c r="L439" i="114"/>
  <c r="N439" i="114" s="1"/>
  <c r="O439" i="114" s="1"/>
  <c r="Q439" i="114" s="1"/>
  <c r="R439" i="114" s="1"/>
  <c r="L435" i="83"/>
  <c r="L358" i="115"/>
  <c r="N358" i="115" s="1"/>
  <c r="O358" i="115" s="1"/>
  <c r="Q358" i="115" s="1"/>
  <c r="R358" i="115" s="1"/>
  <c r="L461" i="114"/>
  <c r="N461" i="114" s="1"/>
  <c r="O461" i="114" s="1"/>
  <c r="Q461" i="114" s="1"/>
  <c r="R461" i="114" s="1"/>
  <c r="L455" i="83"/>
  <c r="L549" i="114"/>
  <c r="N549" i="114" s="1"/>
  <c r="O549" i="114" s="1"/>
  <c r="Q549" i="114" s="1"/>
  <c r="R549" i="114" s="1"/>
  <c r="L759" i="83"/>
  <c r="L372" i="115"/>
  <c r="N372" i="115" s="1"/>
  <c r="O372" i="115" s="1"/>
  <c r="Q372" i="115" s="1"/>
  <c r="R372" i="115" s="1"/>
  <c r="L485" i="114"/>
  <c r="N485" i="114" s="1"/>
  <c r="O485" i="114" s="1"/>
  <c r="Q485" i="114" s="1"/>
  <c r="R485" i="114" s="1"/>
  <c r="L475" i="83"/>
  <c r="L657" i="114"/>
  <c r="N657" i="114" s="1"/>
  <c r="O657" i="114" s="1"/>
  <c r="Q657" i="114" s="1"/>
  <c r="R657" i="114" s="1"/>
  <c r="L657" i="83"/>
  <c r="L602" i="114"/>
  <c r="N602" i="114" s="1"/>
  <c r="O602" i="114" s="1"/>
  <c r="Q602" i="114" s="1"/>
  <c r="R602" i="114" s="1"/>
  <c r="L602" i="83"/>
  <c r="L661" i="114"/>
  <c r="N661" i="114" s="1"/>
  <c r="O661" i="114" s="1"/>
  <c r="Q661" i="114" s="1"/>
  <c r="R661" i="114" s="1"/>
  <c r="L661" i="83"/>
  <c r="L638" i="114"/>
  <c r="N638" i="114" s="1"/>
  <c r="O638" i="114" s="1"/>
  <c r="Q638" i="114" s="1"/>
  <c r="R638" i="114" s="1"/>
  <c r="L638" i="83"/>
  <c r="L666" i="114"/>
  <c r="N666" i="114" s="1"/>
  <c r="O666" i="114" s="1"/>
  <c r="Q666" i="114" s="1"/>
  <c r="R666" i="114" s="1"/>
  <c r="L666" i="83"/>
  <c r="L585" i="114"/>
  <c r="N585" i="114" s="1"/>
  <c r="O585" i="114" s="1"/>
  <c r="Q585" i="114" s="1"/>
  <c r="R585" i="114" s="1"/>
  <c r="L585" i="83"/>
  <c r="L604" i="114"/>
  <c r="N604" i="114" s="1"/>
  <c r="O604" i="114" s="1"/>
  <c r="Q604" i="114" s="1"/>
  <c r="R604" i="114" s="1"/>
  <c r="L604" i="83"/>
  <c r="L679" i="114"/>
  <c r="N679" i="114" s="1"/>
  <c r="O679" i="114" s="1"/>
  <c r="Q679" i="114" s="1"/>
  <c r="R679" i="114" s="1"/>
  <c r="L679" i="83"/>
  <c r="L617" i="114"/>
  <c r="N617" i="114" s="1"/>
  <c r="O617" i="114" s="1"/>
  <c r="Q617" i="114" s="1"/>
  <c r="R617" i="114" s="1"/>
  <c r="L617" i="83"/>
  <c r="L687" i="114"/>
  <c r="N687" i="114" s="1"/>
  <c r="O687" i="114" s="1"/>
  <c r="Q687" i="114" s="1"/>
  <c r="R687" i="114" s="1"/>
  <c r="L687" i="83"/>
  <c r="L412" i="115"/>
  <c r="N412" i="115" s="1"/>
  <c r="O412" i="115" s="1"/>
  <c r="Q412" i="115" s="1"/>
  <c r="R412" i="115" s="1"/>
  <c r="L703" i="114"/>
  <c r="N703" i="114" s="1"/>
  <c r="O703" i="114" s="1"/>
  <c r="Q703" i="114" s="1"/>
  <c r="R703" i="114" s="1"/>
  <c r="L703" i="83"/>
  <c r="L433" i="115"/>
  <c r="N433" i="115" s="1"/>
  <c r="O433" i="115" s="1"/>
  <c r="Q433" i="115" s="1"/>
  <c r="R433" i="115" s="1"/>
  <c r="L726" i="114"/>
  <c r="N726" i="114" s="1"/>
  <c r="O726" i="114" s="1"/>
  <c r="Q726" i="114" s="1"/>
  <c r="R726" i="114" s="1"/>
  <c r="L726" i="83"/>
  <c r="L411" i="115"/>
  <c r="N411" i="115" s="1"/>
  <c r="O411" i="115" s="1"/>
  <c r="Q411" i="115" s="1"/>
  <c r="R411" i="115" s="1"/>
  <c r="L702" i="114"/>
  <c r="N702" i="114" s="1"/>
  <c r="O702" i="114" s="1"/>
  <c r="Q702" i="114" s="1"/>
  <c r="R702" i="114" s="1"/>
  <c r="L702" i="83"/>
  <c r="L98" i="115"/>
  <c r="N98" i="115" s="1"/>
  <c r="O98" i="115" s="1"/>
  <c r="Q98" i="115" s="1"/>
  <c r="R98" i="115" s="1"/>
  <c r="L116" i="114"/>
  <c r="N116" i="114" s="1"/>
  <c r="O116" i="114" s="1"/>
  <c r="Q116" i="114" s="1"/>
  <c r="R116" i="114" s="1"/>
  <c r="L116" i="83"/>
  <c r="L169" i="115"/>
  <c r="N169" i="115" s="1"/>
  <c r="O169" i="115" s="1"/>
  <c r="Q169" i="115" s="1"/>
  <c r="R169" i="115" s="1"/>
  <c r="L199" i="114"/>
  <c r="N199" i="114" s="1"/>
  <c r="O199" i="114" s="1"/>
  <c r="Q199" i="114" s="1"/>
  <c r="R199" i="114" s="1"/>
  <c r="L199" i="83"/>
  <c r="L296" i="115"/>
  <c r="N296" i="115" s="1"/>
  <c r="O296" i="115" s="1"/>
  <c r="Q296" i="115" s="1"/>
  <c r="R296" i="115" s="1"/>
  <c r="L374" i="114"/>
  <c r="N374" i="114" s="1"/>
  <c r="O374" i="114" s="1"/>
  <c r="Q374" i="114" s="1"/>
  <c r="R374" i="114" s="1"/>
  <c r="L374" i="83"/>
  <c r="L279" i="115"/>
  <c r="N279" i="115" s="1"/>
  <c r="O279" i="115" s="1"/>
  <c r="Q279" i="115" s="1"/>
  <c r="R279" i="115" s="1"/>
  <c r="L350" i="114"/>
  <c r="N350" i="114" s="1"/>
  <c r="O350" i="114" s="1"/>
  <c r="Q350" i="114" s="1"/>
  <c r="R350" i="114" s="1"/>
  <c r="L350" i="83"/>
  <c r="N350" i="83" s="1"/>
  <c r="Q350" i="83" s="1"/>
  <c r="S350" i="83" s="1"/>
  <c r="T350" i="83" s="1"/>
  <c r="L229" i="115"/>
  <c r="N229" i="115" s="1"/>
  <c r="O229" i="115" s="1"/>
  <c r="Q229" i="115" s="1"/>
  <c r="R229" i="115" s="1"/>
  <c r="L269" i="114"/>
  <c r="N269" i="114" s="1"/>
  <c r="O269" i="114" s="1"/>
  <c r="Q269" i="114" s="1"/>
  <c r="R269" i="114" s="1"/>
  <c r="L269" i="83"/>
  <c r="L364" i="115"/>
  <c r="N364" i="115" s="1"/>
  <c r="O364" i="115" s="1"/>
  <c r="Q364" i="115" s="1"/>
  <c r="R364" i="115" s="1"/>
  <c r="L468" i="114"/>
  <c r="N468" i="114" s="1"/>
  <c r="O468" i="114" s="1"/>
  <c r="Q468" i="114" s="1"/>
  <c r="R468" i="114" s="1"/>
  <c r="L461" i="83"/>
  <c r="L560" i="114"/>
  <c r="N560" i="114" s="1"/>
  <c r="O560" i="114" s="1"/>
  <c r="Q560" i="114" s="1"/>
  <c r="R560" i="114" s="1"/>
  <c r="L560" i="83"/>
  <c r="L622" i="114"/>
  <c r="N622" i="114" s="1"/>
  <c r="O622" i="114" s="1"/>
  <c r="Q622" i="114" s="1"/>
  <c r="R622" i="114" s="1"/>
  <c r="L622" i="83"/>
  <c r="L699" i="114"/>
  <c r="N699" i="114" s="1"/>
  <c r="O699" i="114" s="1"/>
  <c r="Q699" i="114" s="1"/>
  <c r="R699" i="114" s="1"/>
  <c r="L699" i="83"/>
  <c r="L8" i="115"/>
  <c r="N8" i="115" s="1"/>
  <c r="O8" i="115" s="1"/>
  <c r="Q8" i="115" s="1"/>
  <c r="R8" i="115" s="1"/>
  <c r="L8" i="114"/>
  <c r="N8" i="114" s="1"/>
  <c r="O8" i="114" s="1"/>
  <c r="Q8" i="114" s="1"/>
  <c r="R8" i="114" s="1"/>
  <c r="L8" i="83"/>
  <c r="L83" i="115"/>
  <c r="N83" i="115" s="1"/>
  <c r="O83" i="115" s="1"/>
  <c r="Q83" i="115" s="1"/>
  <c r="R83" i="115" s="1"/>
  <c r="L94" i="114"/>
  <c r="N94" i="114" s="1"/>
  <c r="O94" i="114" s="1"/>
  <c r="Q94" i="114" s="1"/>
  <c r="R94" i="114" s="1"/>
  <c r="L94" i="83"/>
  <c r="L109" i="114"/>
  <c r="N109" i="114" s="1"/>
  <c r="O109" i="114" s="1"/>
  <c r="Q109" i="114" s="1"/>
  <c r="R109" i="114" s="1"/>
  <c r="L109" i="83"/>
  <c r="L63" i="115"/>
  <c r="N63" i="115" s="1"/>
  <c r="O63" i="115" s="1"/>
  <c r="Q63" i="115" s="1"/>
  <c r="R63" i="115" s="1"/>
  <c r="L72" i="114"/>
  <c r="N72" i="114" s="1"/>
  <c r="O72" i="114" s="1"/>
  <c r="Q72" i="114" s="1"/>
  <c r="R72" i="114" s="1"/>
  <c r="L71" i="83"/>
  <c r="L85" i="115"/>
  <c r="N85" i="115" s="1"/>
  <c r="O85" i="115" s="1"/>
  <c r="Q85" i="115" s="1"/>
  <c r="R85" i="115" s="1"/>
  <c r="L96" i="114"/>
  <c r="N96" i="114" s="1"/>
  <c r="O96" i="114" s="1"/>
  <c r="Q96" i="114" s="1"/>
  <c r="R96" i="114" s="1"/>
  <c r="L96" i="83"/>
  <c r="L10" i="115"/>
  <c r="N10" i="115" s="1"/>
  <c r="O10" i="115" s="1"/>
  <c r="Q10" i="115" s="1"/>
  <c r="R10" i="115" s="1"/>
  <c r="L10" i="114"/>
  <c r="N10" i="114" s="1"/>
  <c r="O10" i="114" s="1"/>
  <c r="Q10" i="114" s="1"/>
  <c r="R10" i="114" s="1"/>
  <c r="L10" i="83"/>
  <c r="L29" i="115"/>
  <c r="N29" i="115" s="1"/>
  <c r="O29" i="115" s="1"/>
  <c r="Q29" i="115" s="1"/>
  <c r="R29" i="115" s="1"/>
  <c r="L30" i="114"/>
  <c r="N30" i="114" s="1"/>
  <c r="O30" i="114" s="1"/>
  <c r="Q30" i="114" s="1"/>
  <c r="R30" i="114" s="1"/>
  <c r="L30" i="83"/>
  <c r="L33" i="115"/>
  <c r="N33" i="115" s="1"/>
  <c r="O33" i="115" s="1"/>
  <c r="Q33" i="115" s="1"/>
  <c r="R33" i="115" s="1"/>
  <c r="L35" i="114"/>
  <c r="N35" i="114" s="1"/>
  <c r="O35" i="114" s="1"/>
  <c r="Q35" i="114" s="1"/>
  <c r="R35" i="114" s="1"/>
  <c r="L35" i="83"/>
  <c r="L77" i="115"/>
  <c r="N77" i="115" s="1"/>
  <c r="O77" i="115" s="1"/>
  <c r="Q77" i="115" s="1"/>
  <c r="R77" i="115" s="1"/>
  <c r="L87" i="114"/>
  <c r="N87" i="114" s="1"/>
  <c r="O87" i="114" s="1"/>
  <c r="Q87" i="114" s="1"/>
  <c r="R87" i="114" s="1"/>
  <c r="L86" i="83"/>
  <c r="L100" i="115"/>
  <c r="N100" i="115" s="1"/>
  <c r="O100" i="115" s="1"/>
  <c r="Q100" i="115" s="1"/>
  <c r="R100" i="115" s="1"/>
  <c r="L118" i="114"/>
  <c r="N118" i="114" s="1"/>
  <c r="O118" i="114" s="1"/>
  <c r="Q118" i="114" s="1"/>
  <c r="R118" i="114" s="1"/>
  <c r="L118" i="83"/>
  <c r="L142" i="115"/>
  <c r="N142" i="115" s="1"/>
  <c r="O142" i="115" s="1"/>
  <c r="Q142" i="115" s="1"/>
  <c r="R142" i="115" s="1"/>
  <c r="L170" i="114"/>
  <c r="N170" i="114" s="1"/>
  <c r="O170" i="114" s="1"/>
  <c r="Q170" i="114" s="1"/>
  <c r="R170" i="114" s="1"/>
  <c r="L170" i="83"/>
  <c r="L138" i="115"/>
  <c r="N138" i="115" s="1"/>
  <c r="O138" i="115" s="1"/>
  <c r="Q138" i="115" s="1"/>
  <c r="R138" i="115" s="1"/>
  <c r="L165" i="114"/>
  <c r="N165" i="114" s="1"/>
  <c r="O165" i="114" s="1"/>
  <c r="Q165" i="114" s="1"/>
  <c r="R165" i="114" s="1"/>
  <c r="L165" i="83"/>
  <c r="L118" i="115"/>
  <c r="N118" i="115" s="1"/>
  <c r="O118" i="115" s="1"/>
  <c r="Q118" i="115" s="1"/>
  <c r="R118" i="115" s="1"/>
  <c r="L139" i="114"/>
  <c r="N139" i="114" s="1"/>
  <c r="O139" i="114" s="1"/>
  <c r="Q139" i="114" s="1"/>
  <c r="R139" i="114" s="1"/>
  <c r="L139" i="83"/>
  <c r="L208" i="115"/>
  <c r="N208" i="115" s="1"/>
  <c r="O208" i="115" s="1"/>
  <c r="Q208" i="115" s="1"/>
  <c r="R208" i="115" s="1"/>
  <c r="L242" i="114"/>
  <c r="N242" i="114" s="1"/>
  <c r="O242" i="114" s="1"/>
  <c r="Q242" i="114" s="1"/>
  <c r="R242" i="114" s="1"/>
  <c r="L242" i="83"/>
  <c r="L129" i="115"/>
  <c r="N129" i="115" s="1"/>
  <c r="O129" i="115" s="1"/>
  <c r="Q129" i="115" s="1"/>
  <c r="R129" i="115" s="1"/>
  <c r="L154" i="114"/>
  <c r="N154" i="114" s="1"/>
  <c r="O154" i="114" s="1"/>
  <c r="Q154" i="114" s="1"/>
  <c r="R154" i="114" s="1"/>
  <c r="L154" i="83"/>
  <c r="L132" i="115"/>
  <c r="N132" i="115" s="1"/>
  <c r="O132" i="115" s="1"/>
  <c r="Q132" i="115" s="1"/>
  <c r="R132" i="115" s="1"/>
  <c r="L159" i="114"/>
  <c r="N159" i="114" s="1"/>
  <c r="O159" i="114" s="1"/>
  <c r="Q159" i="114" s="1"/>
  <c r="R159" i="114" s="1"/>
  <c r="L159" i="83"/>
  <c r="L186" i="115"/>
  <c r="N186" i="115" s="1"/>
  <c r="O186" i="115" s="1"/>
  <c r="Q186" i="115" s="1"/>
  <c r="R186" i="115" s="1"/>
  <c r="L218" i="114"/>
  <c r="N218" i="114" s="1"/>
  <c r="O218" i="114" s="1"/>
  <c r="Q218" i="114" s="1"/>
  <c r="R218" i="114" s="1"/>
  <c r="L218" i="83"/>
  <c r="L185" i="115"/>
  <c r="N185" i="115" s="1"/>
  <c r="O185" i="115" s="1"/>
  <c r="Q185" i="115" s="1"/>
  <c r="R185" i="115" s="1"/>
  <c r="L217" i="114"/>
  <c r="N217" i="114" s="1"/>
  <c r="O217" i="114" s="1"/>
  <c r="Q217" i="114" s="1"/>
  <c r="R217" i="114" s="1"/>
  <c r="L217" i="83"/>
  <c r="L293" i="115"/>
  <c r="N293" i="115" s="1"/>
  <c r="O293" i="115" s="1"/>
  <c r="Q293" i="115" s="1"/>
  <c r="R293" i="115" s="1"/>
  <c r="L370" i="114"/>
  <c r="N370" i="114" s="1"/>
  <c r="O370" i="114" s="1"/>
  <c r="Q370" i="114" s="1"/>
  <c r="R370" i="114" s="1"/>
  <c r="L370" i="83"/>
  <c r="L308" i="115"/>
  <c r="N308" i="115" s="1"/>
  <c r="O308" i="115" s="1"/>
  <c r="Q308" i="115" s="1"/>
  <c r="R308" i="115" s="1"/>
  <c r="L391" i="114"/>
  <c r="N391" i="114" s="1"/>
  <c r="O391" i="114" s="1"/>
  <c r="Q391" i="114" s="1"/>
  <c r="R391" i="114" s="1"/>
  <c r="L391" i="83"/>
  <c r="L219" i="115"/>
  <c r="N219" i="115" s="1"/>
  <c r="O219" i="115" s="1"/>
  <c r="Q219" i="115" s="1"/>
  <c r="R219" i="115" s="1"/>
  <c r="L254" i="114"/>
  <c r="N254" i="114" s="1"/>
  <c r="O254" i="114" s="1"/>
  <c r="Q254" i="114" s="1"/>
  <c r="R254" i="114" s="1"/>
  <c r="L254" i="83"/>
  <c r="L244" i="115"/>
  <c r="N244" i="115" s="1"/>
  <c r="O244" i="115" s="1"/>
  <c r="Q244" i="115" s="1"/>
  <c r="R244" i="115" s="1"/>
  <c r="L288" i="114"/>
  <c r="N288" i="114" s="1"/>
  <c r="O288" i="114" s="1"/>
  <c r="Q288" i="114" s="1"/>
  <c r="R288" i="114" s="1"/>
  <c r="L288" i="83"/>
  <c r="L442" i="115"/>
  <c r="N442" i="115" s="1"/>
  <c r="O442" i="115" s="1"/>
  <c r="Q442" i="115" s="1"/>
  <c r="R442" i="115" s="1"/>
  <c r="L739" i="114"/>
  <c r="N739" i="114" s="1"/>
  <c r="O739" i="114" s="1"/>
  <c r="Q739" i="114" s="1"/>
  <c r="R739" i="114" s="1"/>
  <c r="L739" i="83"/>
  <c r="L312" i="115"/>
  <c r="N312" i="115" s="1"/>
  <c r="O312" i="115" s="1"/>
  <c r="Q312" i="115" s="1"/>
  <c r="R312" i="115" s="1"/>
  <c r="L395" i="114"/>
  <c r="N395" i="114" s="1"/>
  <c r="O395" i="114" s="1"/>
  <c r="Q395" i="114" s="1"/>
  <c r="R395" i="114" s="1"/>
  <c r="L395" i="83"/>
  <c r="L260" i="115"/>
  <c r="N260" i="115" s="1"/>
  <c r="O260" i="115" s="1"/>
  <c r="Q260" i="115" s="1"/>
  <c r="R260" i="115" s="1"/>
  <c r="L317" i="114"/>
  <c r="N317" i="114" s="1"/>
  <c r="O317" i="114" s="1"/>
  <c r="Q317" i="114" s="1"/>
  <c r="R317" i="114" s="1"/>
  <c r="L317" i="83"/>
  <c r="L274" i="115"/>
  <c r="N274" i="115" s="1"/>
  <c r="O274" i="115" s="1"/>
  <c r="Q274" i="115" s="1"/>
  <c r="R274" i="115" s="1"/>
  <c r="L342" i="114"/>
  <c r="N342" i="114" s="1"/>
  <c r="O342" i="114" s="1"/>
  <c r="Q342" i="114" s="1"/>
  <c r="R342" i="114" s="1"/>
  <c r="L342" i="83"/>
  <c r="L284" i="115"/>
  <c r="N284" i="115" s="1"/>
  <c r="O284" i="115" s="1"/>
  <c r="Q284" i="115" s="1"/>
  <c r="R284" i="115" s="1"/>
  <c r="L358" i="114"/>
  <c r="N358" i="114" s="1"/>
  <c r="O358" i="114" s="1"/>
  <c r="Q358" i="114" s="1"/>
  <c r="R358" i="114" s="1"/>
  <c r="L358" i="83"/>
  <c r="L311" i="115"/>
  <c r="N311" i="115" s="1"/>
  <c r="O311" i="115" s="1"/>
  <c r="Q311" i="115" s="1"/>
  <c r="R311" i="115" s="1"/>
  <c r="L394" i="114"/>
  <c r="N394" i="114" s="1"/>
  <c r="O394" i="114" s="1"/>
  <c r="Q394" i="114" s="1"/>
  <c r="R394" i="114" s="1"/>
  <c r="L394" i="83"/>
  <c r="L765" i="114"/>
  <c r="N765" i="114" s="1"/>
  <c r="O765" i="114" s="1"/>
  <c r="Q765" i="114" s="1"/>
  <c r="R765" i="114" s="1"/>
  <c r="L765" i="83"/>
  <c r="N765" i="83" s="1"/>
  <c r="Q765" i="83" s="1"/>
  <c r="S765" i="83" s="1"/>
  <c r="T765" i="83" s="1"/>
  <c r="V765" i="83" s="1"/>
  <c r="L396" i="115"/>
  <c r="N396" i="115" s="1"/>
  <c r="O396" i="115" s="1"/>
  <c r="Q396" i="115" s="1"/>
  <c r="R396" i="115" s="1"/>
  <c r="L540" i="114"/>
  <c r="N540" i="114" s="1"/>
  <c r="O540" i="114" s="1"/>
  <c r="Q540" i="114" s="1"/>
  <c r="R540" i="114" s="1"/>
  <c r="L513" i="83"/>
  <c r="L361" i="115"/>
  <c r="N361" i="115" s="1"/>
  <c r="O361" i="115" s="1"/>
  <c r="Q361" i="115" s="1"/>
  <c r="R361" i="115" s="1"/>
  <c r="L465" i="114"/>
  <c r="N465" i="114" s="1"/>
  <c r="O465" i="114" s="1"/>
  <c r="Q465" i="114" s="1"/>
  <c r="R465" i="114" s="1"/>
  <c r="L458" i="83"/>
  <c r="L516" i="114"/>
  <c r="N516" i="114" s="1"/>
  <c r="O516" i="114" s="1"/>
  <c r="Q516" i="114" s="1"/>
  <c r="R516" i="114" s="1"/>
  <c r="L498" i="83"/>
  <c r="L379" i="115"/>
  <c r="N379" i="115" s="1"/>
  <c r="O379" i="115" s="1"/>
  <c r="Q379" i="115" s="1"/>
  <c r="R379" i="115" s="1"/>
  <c r="L498" i="114"/>
  <c r="N498" i="114" s="1"/>
  <c r="O498" i="114" s="1"/>
  <c r="Q498" i="114" s="1"/>
  <c r="R498" i="114" s="1"/>
  <c r="L485" i="83"/>
  <c r="L399" i="115"/>
  <c r="N399" i="115" s="1"/>
  <c r="O399" i="115" s="1"/>
  <c r="Q399" i="115" s="1"/>
  <c r="R399" i="115" s="1"/>
  <c r="L544" i="114"/>
  <c r="N544" i="114" s="1"/>
  <c r="O544" i="114" s="1"/>
  <c r="Q544" i="114" s="1"/>
  <c r="R544" i="114" s="1"/>
  <c r="L517" i="83"/>
  <c r="L492" i="114"/>
  <c r="N492" i="114" s="1"/>
  <c r="O492" i="114" s="1"/>
  <c r="Q492" i="114" s="1"/>
  <c r="R492" i="114" s="1"/>
  <c r="L481" i="83"/>
  <c r="L344" i="115"/>
  <c r="N344" i="115" s="1"/>
  <c r="O344" i="115" s="1"/>
  <c r="Q344" i="115" s="1"/>
  <c r="R344" i="115" s="1"/>
  <c r="L442" i="114"/>
  <c r="N442" i="114" s="1"/>
  <c r="O442" i="114" s="1"/>
  <c r="Q442" i="114" s="1"/>
  <c r="R442" i="114" s="1"/>
  <c r="L438" i="83"/>
  <c r="L454" i="114"/>
  <c r="N454" i="114" s="1"/>
  <c r="O454" i="114" s="1"/>
  <c r="Q454" i="114" s="1"/>
  <c r="R454" i="114" s="1"/>
  <c r="L449" i="83"/>
  <c r="L365" i="115"/>
  <c r="N365" i="115" s="1"/>
  <c r="O365" i="115" s="1"/>
  <c r="Q365" i="115" s="1"/>
  <c r="R365" i="115" s="1"/>
  <c r="L469" i="114"/>
  <c r="N469" i="114" s="1"/>
  <c r="O469" i="114" s="1"/>
  <c r="Q469" i="114" s="1"/>
  <c r="R469" i="114" s="1"/>
  <c r="L462" i="83"/>
  <c r="L568" i="114"/>
  <c r="N568" i="114" s="1"/>
  <c r="O568" i="114" s="1"/>
  <c r="Q568" i="114" s="1"/>
  <c r="R568" i="114" s="1"/>
  <c r="L568" i="83"/>
  <c r="L569" i="114"/>
  <c r="N569" i="114" s="1"/>
  <c r="O569" i="114" s="1"/>
  <c r="Q569" i="114" s="1"/>
  <c r="R569" i="114" s="1"/>
  <c r="L569" i="83"/>
  <c r="L656" i="114"/>
  <c r="N656" i="114" s="1"/>
  <c r="O656" i="114" s="1"/>
  <c r="Q656" i="114" s="1"/>
  <c r="R656" i="114" s="1"/>
  <c r="L656" i="83"/>
  <c r="L593" i="114"/>
  <c r="N593" i="114" s="1"/>
  <c r="O593" i="114" s="1"/>
  <c r="Q593" i="114" s="1"/>
  <c r="R593" i="114" s="1"/>
  <c r="L593" i="83"/>
  <c r="L582" i="114"/>
  <c r="N582" i="114" s="1"/>
  <c r="O582" i="114" s="1"/>
  <c r="Q582" i="114" s="1"/>
  <c r="R582" i="114" s="1"/>
  <c r="L582" i="83"/>
  <c r="L635" i="114"/>
  <c r="N635" i="114" s="1"/>
  <c r="O635" i="114" s="1"/>
  <c r="Q635" i="114" s="1"/>
  <c r="R635" i="114" s="1"/>
  <c r="L635" i="83"/>
  <c r="L589" i="114"/>
  <c r="N589" i="114" s="1"/>
  <c r="O589" i="114" s="1"/>
  <c r="Q589" i="114" s="1"/>
  <c r="R589" i="114" s="1"/>
  <c r="L589" i="83"/>
  <c r="L608" i="114"/>
  <c r="N608" i="114" s="1"/>
  <c r="O608" i="114" s="1"/>
  <c r="Q608" i="114" s="1"/>
  <c r="R608" i="114" s="1"/>
  <c r="L608" i="83"/>
  <c r="L570" i="114"/>
  <c r="N570" i="114" s="1"/>
  <c r="O570" i="114" s="1"/>
  <c r="Q570" i="114" s="1"/>
  <c r="R570" i="114" s="1"/>
  <c r="L570" i="83"/>
  <c r="L626" i="114"/>
  <c r="N626" i="114" s="1"/>
  <c r="O626" i="114" s="1"/>
  <c r="Q626" i="114" s="1"/>
  <c r="R626" i="114" s="1"/>
  <c r="L626" i="83"/>
  <c r="L430" i="115"/>
  <c r="N430" i="115" s="1"/>
  <c r="O430" i="115" s="1"/>
  <c r="Q430" i="115" s="1"/>
  <c r="R430" i="115" s="1"/>
  <c r="L723" i="114"/>
  <c r="N723" i="114" s="1"/>
  <c r="O723" i="114" s="1"/>
  <c r="Q723" i="114" s="1"/>
  <c r="R723" i="114" s="1"/>
  <c r="L723" i="83"/>
  <c r="L441" i="115"/>
  <c r="N441" i="115" s="1"/>
  <c r="O441" i="115" s="1"/>
  <c r="Q441" i="115" s="1"/>
  <c r="R441" i="115" s="1"/>
  <c r="L736" i="114"/>
  <c r="N736" i="114" s="1"/>
  <c r="O736" i="114" s="1"/>
  <c r="Q736" i="114" s="1"/>
  <c r="R736" i="114" s="1"/>
  <c r="L736" i="83"/>
  <c r="L405" i="115"/>
  <c r="N405" i="115" s="1"/>
  <c r="O405" i="115" s="1"/>
  <c r="Q405" i="115" s="1"/>
  <c r="R405" i="115" s="1"/>
  <c r="L693" i="114"/>
  <c r="N693" i="114" s="1"/>
  <c r="O693" i="114" s="1"/>
  <c r="Q693" i="114" s="1"/>
  <c r="R693" i="114" s="1"/>
  <c r="L693" i="83"/>
  <c r="L176" i="115"/>
  <c r="N176" i="115" s="1"/>
  <c r="O176" i="115" s="1"/>
  <c r="Q176" i="115" s="1"/>
  <c r="R176" i="115" s="1"/>
  <c r="L207" i="114"/>
  <c r="N207" i="114" s="1"/>
  <c r="O207" i="114" s="1"/>
  <c r="Q207" i="114" s="1"/>
  <c r="R207" i="114" s="1"/>
  <c r="L207" i="83"/>
  <c r="L246" i="115"/>
  <c r="N246" i="115" s="1"/>
  <c r="O246" i="115" s="1"/>
  <c r="Q246" i="115" s="1"/>
  <c r="R246" i="115" s="1"/>
  <c r="L295" i="114"/>
  <c r="N295" i="114" s="1"/>
  <c r="O295" i="114" s="1"/>
  <c r="Q295" i="114" s="1"/>
  <c r="R295" i="114" s="1"/>
  <c r="L295" i="83"/>
  <c r="L318" i="115"/>
  <c r="N318" i="115" s="1"/>
  <c r="O318" i="115" s="1"/>
  <c r="Q318" i="115" s="1"/>
  <c r="R318" i="115" s="1"/>
  <c r="L406" i="114"/>
  <c r="N406" i="114" s="1"/>
  <c r="O406" i="114" s="1"/>
  <c r="Q406" i="114" s="1"/>
  <c r="R406" i="114" s="1"/>
  <c r="L406" i="83"/>
  <c r="L248" i="115"/>
  <c r="N248" i="115" s="1"/>
  <c r="O248" i="115" s="1"/>
  <c r="Q248" i="115" s="1"/>
  <c r="R248" i="115" s="1"/>
  <c r="L300" i="114"/>
  <c r="N300" i="114" s="1"/>
  <c r="O300" i="114" s="1"/>
  <c r="Q300" i="114" s="1"/>
  <c r="R300" i="114" s="1"/>
  <c r="L300" i="83"/>
  <c r="L255" i="115"/>
  <c r="N255" i="115" s="1"/>
  <c r="O255" i="115" s="1"/>
  <c r="Q255" i="115" s="1"/>
  <c r="R255" i="115" s="1"/>
  <c r="L308" i="114"/>
  <c r="N308" i="114" s="1"/>
  <c r="O308" i="114" s="1"/>
  <c r="Q308" i="114" s="1"/>
  <c r="R308" i="114" s="1"/>
  <c r="L308" i="83"/>
  <c r="L220" i="115"/>
  <c r="N220" i="115" s="1"/>
  <c r="O220" i="115" s="1"/>
  <c r="Q220" i="115" s="1"/>
  <c r="R220" i="115" s="1"/>
  <c r="L256" i="114"/>
  <c r="N256" i="114" s="1"/>
  <c r="O256" i="114" s="1"/>
  <c r="Q256" i="114" s="1"/>
  <c r="R256" i="114" s="1"/>
  <c r="L256" i="83"/>
  <c r="L299" i="115"/>
  <c r="N299" i="115" s="1"/>
  <c r="O299" i="115" s="1"/>
  <c r="Q299" i="115" s="1"/>
  <c r="R299" i="115" s="1"/>
  <c r="L379" i="114"/>
  <c r="N379" i="114" s="1"/>
  <c r="O379" i="114" s="1"/>
  <c r="Q379" i="114" s="1"/>
  <c r="R379" i="114" s="1"/>
  <c r="L379" i="83"/>
  <c r="L216" i="115"/>
  <c r="N216" i="115" s="1"/>
  <c r="O216" i="115" s="1"/>
  <c r="Q216" i="115" s="1"/>
  <c r="R216" i="115" s="1"/>
  <c r="L251" i="114"/>
  <c r="N251" i="114" s="1"/>
  <c r="O251" i="114" s="1"/>
  <c r="Q251" i="114" s="1"/>
  <c r="R251" i="114" s="1"/>
  <c r="L251" i="83"/>
  <c r="L447" i="115"/>
  <c r="N447" i="115" s="1"/>
  <c r="O447" i="115" s="1"/>
  <c r="Q447" i="115" s="1"/>
  <c r="R447" i="115" s="1"/>
  <c r="L744" i="114"/>
  <c r="N744" i="114" s="1"/>
  <c r="O744" i="114" s="1"/>
  <c r="Q744" i="114" s="1"/>
  <c r="R744" i="114" s="1"/>
  <c r="L744" i="83"/>
  <c r="L297" i="115"/>
  <c r="N297" i="115" s="1"/>
  <c r="O297" i="115" s="1"/>
  <c r="Q297" i="115" s="1"/>
  <c r="R297" i="115" s="1"/>
  <c r="L376" i="114"/>
  <c r="N376" i="114" s="1"/>
  <c r="O376" i="114" s="1"/>
  <c r="Q376" i="114" s="1"/>
  <c r="R376" i="114" s="1"/>
  <c r="L376" i="83"/>
  <c r="L305" i="115"/>
  <c r="N305" i="115" s="1"/>
  <c r="O305" i="115" s="1"/>
  <c r="Q305" i="115" s="1"/>
  <c r="R305" i="115" s="1"/>
  <c r="L388" i="114"/>
  <c r="N388" i="114" s="1"/>
  <c r="O388" i="114" s="1"/>
  <c r="Q388" i="114" s="1"/>
  <c r="R388" i="114" s="1"/>
  <c r="L388" i="83"/>
  <c r="L457" i="115"/>
  <c r="N457" i="115" s="1"/>
  <c r="O457" i="115" s="1"/>
  <c r="Q457" i="115" s="1"/>
  <c r="R457" i="115" s="1"/>
  <c r="L766" i="114"/>
  <c r="N766" i="114" s="1"/>
  <c r="O766" i="114" s="1"/>
  <c r="Q766" i="114" s="1"/>
  <c r="R766" i="114" s="1"/>
  <c r="L766" i="83"/>
  <c r="N766" i="83" s="1"/>
  <c r="Q766" i="83" s="1"/>
  <c r="S766" i="83" s="1"/>
  <c r="T766" i="83" s="1"/>
  <c r="V766" i="83" s="1"/>
  <c r="L392" i="115"/>
  <c r="N392" i="115" s="1"/>
  <c r="O392" i="115" s="1"/>
  <c r="Q392" i="115" s="1"/>
  <c r="R392" i="115" s="1"/>
  <c r="L531" i="114"/>
  <c r="N531" i="114" s="1"/>
  <c r="O531" i="114" s="1"/>
  <c r="Q531" i="114" s="1"/>
  <c r="R531" i="114" s="1"/>
  <c r="L507" i="83"/>
  <c r="L355" i="115"/>
  <c r="N355" i="115" s="1"/>
  <c r="O355" i="115" s="1"/>
  <c r="Q355" i="115" s="1"/>
  <c r="R355" i="115" s="1"/>
  <c r="L458" i="114"/>
  <c r="N458" i="114" s="1"/>
  <c r="O458" i="114" s="1"/>
  <c r="Q458" i="114" s="1"/>
  <c r="R458" i="114" s="1"/>
  <c r="L452" i="83"/>
  <c r="L394" i="115"/>
  <c r="N394" i="115" s="1"/>
  <c r="O394" i="115" s="1"/>
  <c r="Q394" i="115" s="1"/>
  <c r="R394" i="115" s="1"/>
  <c r="L536" i="114"/>
  <c r="N536" i="114" s="1"/>
  <c r="O536" i="114" s="1"/>
  <c r="Q536" i="114" s="1"/>
  <c r="R536" i="114" s="1"/>
  <c r="L511" i="83"/>
  <c r="L430" i="114"/>
  <c r="N430" i="114" s="1"/>
  <c r="O430" i="114" s="1"/>
  <c r="Q430" i="114" s="1"/>
  <c r="R430" i="114" s="1"/>
  <c r="L531" i="83"/>
  <c r="L388" i="115"/>
  <c r="N388" i="115" s="1"/>
  <c r="O388" i="115" s="1"/>
  <c r="Q388" i="115" s="1"/>
  <c r="R388" i="115" s="1"/>
  <c r="L524" i="114"/>
  <c r="N524" i="114" s="1"/>
  <c r="O524" i="114" s="1"/>
  <c r="Q524" i="114" s="1"/>
  <c r="R524" i="114" s="1"/>
  <c r="L501" i="83"/>
  <c r="L377" i="115"/>
  <c r="N377" i="115" s="1"/>
  <c r="O377" i="115" s="1"/>
  <c r="Q377" i="115" s="1"/>
  <c r="R377" i="115" s="1"/>
  <c r="L495" i="114"/>
  <c r="N495" i="114" s="1"/>
  <c r="O495" i="114" s="1"/>
  <c r="Q495" i="114" s="1"/>
  <c r="R495" i="114" s="1"/>
  <c r="L483" i="83"/>
  <c r="L393" i="115"/>
  <c r="N393" i="115" s="1"/>
  <c r="O393" i="115" s="1"/>
  <c r="Q393" i="115" s="1"/>
  <c r="R393" i="115" s="1"/>
  <c r="L534" i="114"/>
  <c r="N534" i="114" s="1"/>
  <c r="O534" i="114" s="1"/>
  <c r="Q534" i="114" s="1"/>
  <c r="R534" i="114" s="1"/>
  <c r="L509" i="83"/>
  <c r="L348" i="115"/>
  <c r="N348" i="115" s="1"/>
  <c r="O348" i="115" s="1"/>
  <c r="Q348" i="115" s="1"/>
  <c r="R348" i="115" s="1"/>
  <c r="L448" i="114"/>
  <c r="N448" i="114" s="1"/>
  <c r="O448" i="114" s="1"/>
  <c r="Q448" i="114" s="1"/>
  <c r="R448" i="114" s="1"/>
  <c r="L443" i="83"/>
  <c r="L330" i="115"/>
  <c r="N330" i="115" s="1"/>
  <c r="O330" i="115" s="1"/>
  <c r="Q330" i="115" s="1"/>
  <c r="R330" i="115" s="1"/>
  <c r="L422" i="114"/>
  <c r="N422" i="114" s="1"/>
  <c r="O422" i="114" s="1"/>
  <c r="Q422" i="114" s="1"/>
  <c r="R422" i="114" s="1"/>
  <c r="L422" i="83"/>
  <c r="L683" i="114"/>
  <c r="N683" i="114" s="1"/>
  <c r="O683" i="114" s="1"/>
  <c r="Q683" i="114" s="1"/>
  <c r="R683" i="114" s="1"/>
  <c r="L683" i="83"/>
  <c r="L642" i="114"/>
  <c r="N642" i="114" s="1"/>
  <c r="O642" i="114" s="1"/>
  <c r="Q642" i="114" s="1"/>
  <c r="R642" i="114" s="1"/>
  <c r="L642" i="83"/>
  <c r="L595" i="114"/>
  <c r="N595" i="114" s="1"/>
  <c r="O595" i="114" s="1"/>
  <c r="Q595" i="114" s="1"/>
  <c r="R595" i="114" s="1"/>
  <c r="L595" i="83"/>
  <c r="L770" i="114"/>
  <c r="N770" i="114" s="1"/>
  <c r="O770" i="114" s="1"/>
  <c r="Q770" i="114" s="1"/>
  <c r="R770" i="114" s="1"/>
  <c r="L770" i="83"/>
  <c r="N770" i="83" s="1"/>
  <c r="Q770" i="83" s="1"/>
  <c r="S770" i="83" s="1"/>
  <c r="T770" i="83" s="1"/>
  <c r="V770" i="83" s="1"/>
  <c r="L762" i="114"/>
  <c r="N762" i="114" s="1"/>
  <c r="O762" i="114" s="1"/>
  <c r="Q762" i="114" s="1"/>
  <c r="R762" i="114" s="1"/>
  <c r="L762" i="83"/>
  <c r="L644" i="114"/>
  <c r="N644" i="114" s="1"/>
  <c r="O644" i="114" s="1"/>
  <c r="Q644" i="114" s="1"/>
  <c r="R644" i="114" s="1"/>
  <c r="L644" i="83"/>
  <c r="L603" i="114"/>
  <c r="N603" i="114" s="1"/>
  <c r="O603" i="114" s="1"/>
  <c r="Q603" i="114" s="1"/>
  <c r="R603" i="114" s="1"/>
  <c r="L603" i="83"/>
  <c r="L680" i="114"/>
  <c r="N680" i="114" s="1"/>
  <c r="O680" i="114" s="1"/>
  <c r="Q680" i="114" s="1"/>
  <c r="R680" i="114" s="1"/>
  <c r="L680" i="83"/>
  <c r="L684" i="114"/>
  <c r="N684" i="114" s="1"/>
  <c r="O684" i="114" s="1"/>
  <c r="Q684" i="114" s="1"/>
  <c r="R684" i="114" s="1"/>
  <c r="L684" i="83"/>
  <c r="L773" i="114"/>
  <c r="N773" i="114" s="1"/>
  <c r="O773" i="114" s="1"/>
  <c r="Q773" i="114" s="1"/>
  <c r="R773" i="114" s="1"/>
  <c r="L773" i="83"/>
  <c r="N773" i="83" s="1"/>
  <c r="Q773" i="83" s="1"/>
  <c r="S773" i="83" s="1"/>
  <c r="T773" i="83" s="1"/>
  <c r="V773" i="83" s="1"/>
  <c r="L436" i="115"/>
  <c r="N436" i="115" s="1"/>
  <c r="O436" i="115" s="1"/>
  <c r="Q436" i="115" s="1"/>
  <c r="R436" i="115" s="1"/>
  <c r="L730" i="114"/>
  <c r="N730" i="114" s="1"/>
  <c r="O730" i="114" s="1"/>
  <c r="Q730" i="114" s="1"/>
  <c r="R730" i="114" s="1"/>
  <c r="L730" i="83"/>
  <c r="L424" i="115"/>
  <c r="N424" i="115" s="1"/>
  <c r="O424" i="115" s="1"/>
  <c r="Q424" i="115" s="1"/>
  <c r="R424" i="115" s="1"/>
  <c r="L716" i="114"/>
  <c r="N716" i="114" s="1"/>
  <c r="O716" i="114" s="1"/>
  <c r="Q716" i="114" s="1"/>
  <c r="R716" i="114" s="1"/>
  <c r="L716" i="83"/>
  <c r="L423" i="115"/>
  <c r="N423" i="115" s="1"/>
  <c r="O423" i="115" s="1"/>
  <c r="Q423" i="115" s="1"/>
  <c r="R423" i="115" s="1"/>
  <c r="L715" i="114"/>
  <c r="N715" i="114" s="1"/>
  <c r="O715" i="114" s="1"/>
  <c r="Q715" i="114" s="1"/>
  <c r="R715" i="114" s="1"/>
  <c r="L715" i="83"/>
  <c r="L102" i="115"/>
  <c r="N102" i="115" s="1"/>
  <c r="O102" i="115" s="1"/>
  <c r="Q102" i="115" s="1"/>
  <c r="R102" i="115" s="1"/>
  <c r="L120" i="114"/>
  <c r="N120" i="114" s="1"/>
  <c r="O120" i="114" s="1"/>
  <c r="Q120" i="114" s="1"/>
  <c r="R120" i="114" s="1"/>
  <c r="L120" i="83"/>
  <c r="L125" i="115"/>
  <c r="N125" i="115" s="1"/>
  <c r="O125" i="115" s="1"/>
  <c r="Q125" i="115" s="1"/>
  <c r="R125" i="115" s="1"/>
  <c r="L148" i="114"/>
  <c r="N148" i="114" s="1"/>
  <c r="O148" i="114" s="1"/>
  <c r="Q148" i="114" s="1"/>
  <c r="R148" i="114" s="1"/>
  <c r="L148" i="83"/>
  <c r="L331" i="115"/>
  <c r="N331" i="115" s="1"/>
  <c r="O331" i="115" s="1"/>
  <c r="Q331" i="115" s="1"/>
  <c r="R331" i="115" s="1"/>
  <c r="L423" i="114"/>
  <c r="N423" i="114" s="1"/>
  <c r="O423" i="114" s="1"/>
  <c r="Q423" i="114" s="1"/>
  <c r="R423" i="114" s="1"/>
  <c r="L423" i="83"/>
  <c r="L67" i="115"/>
  <c r="N67" i="115" s="1"/>
  <c r="O67" i="115" s="1"/>
  <c r="Q67" i="115" s="1"/>
  <c r="R67" i="115" s="1"/>
  <c r="L77" i="114"/>
  <c r="N77" i="114" s="1"/>
  <c r="O77" i="114" s="1"/>
  <c r="Q77" i="114" s="1"/>
  <c r="R77" i="114" s="1"/>
  <c r="L76" i="83"/>
  <c r="L24" i="115"/>
  <c r="N24" i="115" s="1"/>
  <c r="O24" i="115" s="1"/>
  <c r="Q24" i="115" s="1"/>
  <c r="R24" i="115" s="1"/>
  <c r="L24" i="114"/>
  <c r="N24" i="114" s="1"/>
  <c r="O24" i="114" s="1"/>
  <c r="Q24" i="114" s="1"/>
  <c r="R24" i="114" s="1"/>
  <c r="L24" i="83"/>
  <c r="L36" i="115"/>
  <c r="N36" i="115" s="1"/>
  <c r="O36" i="115" s="1"/>
  <c r="Q36" i="115" s="1"/>
  <c r="R36" i="115" s="1"/>
  <c r="L38" i="114"/>
  <c r="N38" i="114" s="1"/>
  <c r="O38" i="114" s="1"/>
  <c r="Q38" i="114" s="1"/>
  <c r="R38" i="114" s="1"/>
  <c r="L38" i="83"/>
  <c r="L54" i="115"/>
  <c r="N54" i="115" s="1"/>
  <c r="O54" i="115" s="1"/>
  <c r="Q54" i="115" s="1"/>
  <c r="R54" i="115" s="1"/>
  <c r="L62" i="114"/>
  <c r="N62" i="114" s="1"/>
  <c r="O62" i="114" s="1"/>
  <c r="Q62" i="114" s="1"/>
  <c r="R62" i="114" s="1"/>
  <c r="L59" i="83"/>
  <c r="L157" i="115"/>
  <c r="N157" i="115" s="1"/>
  <c r="O157" i="115" s="1"/>
  <c r="Q157" i="115" s="1"/>
  <c r="R157" i="115" s="1"/>
  <c r="L187" i="114"/>
  <c r="N187" i="114" s="1"/>
  <c r="O187" i="114" s="1"/>
  <c r="Q187" i="114" s="1"/>
  <c r="R187" i="114" s="1"/>
  <c r="L187" i="83"/>
  <c r="L199" i="115"/>
  <c r="N199" i="115" s="1"/>
  <c r="O199" i="115" s="1"/>
  <c r="Q199" i="115" s="1"/>
  <c r="R199" i="115" s="1"/>
  <c r="L232" i="114"/>
  <c r="N232" i="114" s="1"/>
  <c r="O232" i="114" s="1"/>
  <c r="Q232" i="114" s="1"/>
  <c r="R232" i="114" s="1"/>
  <c r="L232" i="83"/>
  <c r="L70" i="115"/>
  <c r="N70" i="115" s="1"/>
  <c r="O70" i="115" s="1"/>
  <c r="Q70" i="115" s="1"/>
  <c r="R70" i="115" s="1"/>
  <c r="L80" i="114"/>
  <c r="N80" i="114" s="1"/>
  <c r="O80" i="114" s="1"/>
  <c r="Q80" i="114" s="1"/>
  <c r="R80" i="114" s="1"/>
  <c r="L79" i="83"/>
  <c r="L104" i="115"/>
  <c r="N104" i="115" s="1"/>
  <c r="O104" i="115" s="1"/>
  <c r="Q104" i="115" s="1"/>
  <c r="R104" i="115" s="1"/>
  <c r="L122" i="114"/>
  <c r="N122" i="114" s="1"/>
  <c r="O122" i="114" s="1"/>
  <c r="Q122" i="114" s="1"/>
  <c r="R122" i="114" s="1"/>
  <c r="L122" i="83"/>
  <c r="L53" i="115"/>
  <c r="N53" i="115" s="1"/>
  <c r="O53" i="115" s="1"/>
  <c r="Q53" i="115" s="1"/>
  <c r="R53" i="115" s="1"/>
  <c r="L61" i="114"/>
  <c r="N61" i="114" s="1"/>
  <c r="O61" i="114" s="1"/>
  <c r="Q61" i="114" s="1"/>
  <c r="R61" i="114" s="1"/>
  <c r="L61" i="83"/>
  <c r="L59" i="115"/>
  <c r="N59" i="115" s="1"/>
  <c r="O59" i="115" s="1"/>
  <c r="Q59" i="115" s="1"/>
  <c r="R59" i="115" s="1"/>
  <c r="L68" i="114"/>
  <c r="N68" i="114" s="1"/>
  <c r="O68" i="114" s="1"/>
  <c r="Q68" i="114" s="1"/>
  <c r="R68" i="114" s="1"/>
  <c r="L67" i="83"/>
  <c r="L92" i="115"/>
  <c r="N92" i="115" s="1"/>
  <c r="O92" i="115" s="1"/>
  <c r="Q92" i="115" s="1"/>
  <c r="R92" i="115" s="1"/>
  <c r="L105" i="114"/>
  <c r="N105" i="114" s="1"/>
  <c r="O105" i="114" s="1"/>
  <c r="Q105" i="114" s="1"/>
  <c r="R105" i="114" s="1"/>
  <c r="L105" i="83"/>
  <c r="L47" i="115"/>
  <c r="N47" i="115" s="1"/>
  <c r="O47" i="115" s="1"/>
  <c r="Q47" i="115" s="1"/>
  <c r="R47" i="115" s="1"/>
  <c r="L53" i="114"/>
  <c r="N53" i="114" s="1"/>
  <c r="O53" i="114" s="1"/>
  <c r="Q53" i="114" s="1"/>
  <c r="R53" i="114" s="1"/>
  <c r="L53" i="83"/>
  <c r="L71" i="115"/>
  <c r="N71" i="115" s="1"/>
  <c r="O71" i="115" s="1"/>
  <c r="Q71" i="115" s="1"/>
  <c r="R71" i="115" s="1"/>
  <c r="L81" i="114"/>
  <c r="N81" i="114" s="1"/>
  <c r="O81" i="114" s="1"/>
  <c r="Q81" i="114" s="1"/>
  <c r="R81" i="114" s="1"/>
  <c r="L80" i="83"/>
  <c r="L141" i="115"/>
  <c r="N141" i="115" s="1"/>
  <c r="O141" i="115" s="1"/>
  <c r="Q141" i="115" s="1"/>
  <c r="R141" i="115" s="1"/>
  <c r="L169" i="114"/>
  <c r="N169" i="114" s="1"/>
  <c r="O169" i="114" s="1"/>
  <c r="Q169" i="114" s="1"/>
  <c r="R169" i="114" s="1"/>
  <c r="L169" i="83"/>
  <c r="L163" i="115"/>
  <c r="N163" i="115" s="1"/>
  <c r="O163" i="115" s="1"/>
  <c r="Q163" i="115" s="1"/>
  <c r="R163" i="115" s="1"/>
  <c r="L193" i="114"/>
  <c r="N193" i="114" s="1"/>
  <c r="O193" i="114" s="1"/>
  <c r="Q193" i="114" s="1"/>
  <c r="R193" i="114" s="1"/>
  <c r="L193" i="83"/>
  <c r="L167" i="115"/>
  <c r="N167" i="115" s="1"/>
  <c r="O167" i="115" s="1"/>
  <c r="Q167" i="115" s="1"/>
  <c r="R167" i="115" s="1"/>
  <c r="L197" i="114"/>
  <c r="N197" i="114" s="1"/>
  <c r="O197" i="114" s="1"/>
  <c r="Q197" i="114" s="1"/>
  <c r="R197" i="114" s="1"/>
  <c r="L197" i="83"/>
  <c r="L175" i="115"/>
  <c r="N175" i="115" s="1"/>
  <c r="O175" i="115" s="1"/>
  <c r="Q175" i="115" s="1"/>
  <c r="R175" i="115" s="1"/>
  <c r="L206" i="114"/>
  <c r="N206" i="114" s="1"/>
  <c r="O206" i="114" s="1"/>
  <c r="Q206" i="114" s="1"/>
  <c r="R206" i="114" s="1"/>
  <c r="L206" i="83"/>
  <c r="L195" i="115"/>
  <c r="N195" i="115" s="1"/>
  <c r="O195" i="115" s="1"/>
  <c r="Q195" i="115" s="1"/>
  <c r="R195" i="115" s="1"/>
  <c r="L228" i="114"/>
  <c r="N228" i="114" s="1"/>
  <c r="O228" i="114" s="1"/>
  <c r="Q228" i="114" s="1"/>
  <c r="R228" i="114" s="1"/>
  <c r="L228" i="83"/>
  <c r="L201" i="115"/>
  <c r="N201" i="115" s="1"/>
  <c r="O201" i="115" s="1"/>
  <c r="Q201" i="115" s="1"/>
  <c r="R201" i="115" s="1"/>
  <c r="L234" i="114"/>
  <c r="N234" i="114" s="1"/>
  <c r="O234" i="114" s="1"/>
  <c r="Q234" i="114" s="1"/>
  <c r="R234" i="114" s="1"/>
  <c r="L234" i="83"/>
  <c r="L135" i="115"/>
  <c r="N135" i="115" s="1"/>
  <c r="O135" i="115" s="1"/>
  <c r="Q135" i="115" s="1"/>
  <c r="R135" i="115" s="1"/>
  <c r="L162" i="114"/>
  <c r="N162" i="114" s="1"/>
  <c r="O162" i="114" s="1"/>
  <c r="Q162" i="114" s="1"/>
  <c r="R162" i="114" s="1"/>
  <c r="L162" i="83"/>
  <c r="L122" i="115"/>
  <c r="N122" i="115" s="1"/>
  <c r="O122" i="115" s="1"/>
  <c r="Q122" i="115" s="1"/>
  <c r="R122" i="115" s="1"/>
  <c r="L144" i="114"/>
  <c r="N144" i="114" s="1"/>
  <c r="O144" i="114" s="1"/>
  <c r="Q144" i="114" s="1"/>
  <c r="R144" i="114" s="1"/>
  <c r="L144" i="83"/>
  <c r="L289" i="115"/>
  <c r="N289" i="115" s="1"/>
  <c r="O289" i="115" s="1"/>
  <c r="Q289" i="115" s="1"/>
  <c r="R289" i="115" s="1"/>
  <c r="L366" i="114"/>
  <c r="N366" i="114" s="1"/>
  <c r="O366" i="114" s="1"/>
  <c r="Q366" i="114" s="1"/>
  <c r="R366" i="114" s="1"/>
  <c r="L366" i="83"/>
  <c r="L227" i="115"/>
  <c r="N227" i="115" s="1"/>
  <c r="O227" i="115" s="1"/>
  <c r="Q227" i="115" s="1"/>
  <c r="R227" i="115" s="1"/>
  <c r="L266" i="114"/>
  <c r="N266" i="114" s="1"/>
  <c r="O266" i="114" s="1"/>
  <c r="Q266" i="114" s="1"/>
  <c r="R266" i="114" s="1"/>
  <c r="L266" i="83"/>
  <c r="L226" i="115"/>
  <c r="N226" i="115" s="1"/>
  <c r="O226" i="115" s="1"/>
  <c r="Q226" i="115" s="1"/>
  <c r="R226" i="115" s="1"/>
  <c r="L264" i="114"/>
  <c r="N264" i="114" s="1"/>
  <c r="O264" i="114" s="1"/>
  <c r="Q264" i="114" s="1"/>
  <c r="R264" i="114" s="1"/>
  <c r="L264" i="83"/>
  <c r="L300" i="115"/>
  <c r="N300" i="115" s="1"/>
  <c r="O300" i="115" s="1"/>
  <c r="Q300" i="115" s="1"/>
  <c r="R300" i="115" s="1"/>
  <c r="L382" i="114"/>
  <c r="N382" i="114" s="1"/>
  <c r="O382" i="114" s="1"/>
  <c r="Q382" i="114" s="1"/>
  <c r="R382" i="114" s="1"/>
  <c r="L382" i="83"/>
  <c r="L443" i="115"/>
  <c r="N443" i="115" s="1"/>
  <c r="O443" i="115" s="1"/>
  <c r="Q443" i="115" s="1"/>
  <c r="R443" i="115" s="1"/>
  <c r="L740" i="114"/>
  <c r="N740" i="114" s="1"/>
  <c r="O740" i="114" s="1"/>
  <c r="Q740" i="114" s="1"/>
  <c r="R740" i="114" s="1"/>
  <c r="L740" i="83"/>
  <c r="L242" i="115"/>
  <c r="N242" i="115" s="1"/>
  <c r="O242" i="115" s="1"/>
  <c r="Q242" i="115" s="1"/>
  <c r="R242" i="115" s="1"/>
  <c r="L286" i="114"/>
  <c r="N286" i="114" s="1"/>
  <c r="O286" i="114" s="1"/>
  <c r="Q286" i="114" s="1"/>
  <c r="R286" i="114" s="1"/>
  <c r="L286" i="83"/>
  <c r="L317" i="115"/>
  <c r="N317" i="115" s="1"/>
  <c r="O317" i="115" s="1"/>
  <c r="Q317" i="115" s="1"/>
  <c r="R317" i="115" s="1"/>
  <c r="L404" i="114"/>
  <c r="N404" i="114" s="1"/>
  <c r="O404" i="114" s="1"/>
  <c r="Q404" i="114" s="1"/>
  <c r="R404" i="114" s="1"/>
  <c r="L404" i="83"/>
  <c r="L218" i="115"/>
  <c r="N218" i="115" s="1"/>
  <c r="O218" i="115" s="1"/>
  <c r="Q218" i="115" s="1"/>
  <c r="R218" i="115" s="1"/>
  <c r="L253" i="114"/>
  <c r="N253" i="114" s="1"/>
  <c r="O253" i="114" s="1"/>
  <c r="Q253" i="114" s="1"/>
  <c r="R253" i="114" s="1"/>
  <c r="L253" i="83"/>
  <c r="L285" i="115"/>
  <c r="N285" i="115" s="1"/>
  <c r="O285" i="115" s="1"/>
  <c r="Q285" i="115" s="1"/>
  <c r="R285" i="115" s="1"/>
  <c r="L359" i="114"/>
  <c r="N359" i="114" s="1"/>
  <c r="O359" i="114" s="1"/>
  <c r="Q359" i="114" s="1"/>
  <c r="R359" i="114" s="1"/>
  <c r="L359" i="83"/>
  <c r="L261" i="115"/>
  <c r="N261" i="115" s="1"/>
  <c r="O261" i="115" s="1"/>
  <c r="Q261" i="115" s="1"/>
  <c r="R261" i="115" s="1"/>
  <c r="L318" i="114"/>
  <c r="N318" i="114" s="1"/>
  <c r="O318" i="114" s="1"/>
  <c r="Q318" i="114" s="1"/>
  <c r="R318" i="114" s="1"/>
  <c r="L318" i="83"/>
  <c r="L230" i="115"/>
  <c r="N230" i="115" s="1"/>
  <c r="O230" i="115" s="1"/>
  <c r="Q230" i="115" s="1"/>
  <c r="R230" i="115" s="1"/>
  <c r="L270" i="114"/>
  <c r="N270" i="114" s="1"/>
  <c r="O270" i="114" s="1"/>
  <c r="Q270" i="114" s="1"/>
  <c r="R270" i="114" s="1"/>
  <c r="L270" i="83"/>
  <c r="L360" i="115"/>
  <c r="N360" i="115" s="1"/>
  <c r="O360" i="115" s="1"/>
  <c r="Q360" i="115" s="1"/>
  <c r="R360" i="115" s="1"/>
  <c r="L463" i="114"/>
  <c r="N463" i="114" s="1"/>
  <c r="O463" i="114" s="1"/>
  <c r="Q463" i="114" s="1"/>
  <c r="R463" i="114" s="1"/>
  <c r="L457" i="83"/>
  <c r="L339" i="115"/>
  <c r="N339" i="115" s="1"/>
  <c r="O339" i="115" s="1"/>
  <c r="Q339" i="115" s="1"/>
  <c r="R339" i="115" s="1"/>
  <c r="L433" i="114"/>
  <c r="N433" i="114" s="1"/>
  <c r="O433" i="114" s="1"/>
  <c r="Q433" i="114" s="1"/>
  <c r="R433" i="114" s="1"/>
  <c r="L432" i="83"/>
  <c r="L404" i="115"/>
  <c r="N404" i="115" s="1"/>
  <c r="O404" i="115" s="1"/>
  <c r="Q404" i="115" s="1"/>
  <c r="R404" i="115" s="1"/>
  <c r="L555" i="114"/>
  <c r="N555" i="114" s="1"/>
  <c r="O555" i="114" s="1"/>
  <c r="Q555" i="114" s="1"/>
  <c r="R555" i="114" s="1"/>
  <c r="L525" i="83"/>
  <c r="L353" i="115"/>
  <c r="N353" i="115" s="1"/>
  <c r="O353" i="115" s="1"/>
  <c r="Q353" i="115" s="1"/>
  <c r="R353" i="115" s="1"/>
  <c r="L453" i="114"/>
  <c r="N453" i="114" s="1"/>
  <c r="O453" i="114" s="1"/>
  <c r="Q453" i="114" s="1"/>
  <c r="R453" i="114" s="1"/>
  <c r="L448" i="83"/>
  <c r="L511" i="114"/>
  <c r="N511" i="114" s="1"/>
  <c r="O511" i="114" s="1"/>
  <c r="Q511" i="114" s="1"/>
  <c r="R511" i="114" s="1"/>
  <c r="L546" i="83"/>
  <c r="L350" i="115"/>
  <c r="N350" i="115" s="1"/>
  <c r="O350" i="115" s="1"/>
  <c r="Q350" i="115" s="1"/>
  <c r="R350" i="115" s="1"/>
  <c r="L450" i="114"/>
  <c r="N450" i="114" s="1"/>
  <c r="O450" i="114" s="1"/>
  <c r="Q450" i="114" s="1"/>
  <c r="R450" i="114" s="1"/>
  <c r="L445" i="83"/>
  <c r="L482" i="114"/>
  <c r="N482" i="114" s="1"/>
  <c r="O482" i="114" s="1"/>
  <c r="Q482" i="114" s="1"/>
  <c r="R482" i="114" s="1"/>
  <c r="L472" i="83"/>
  <c r="L334" i="115"/>
  <c r="N334" i="115" s="1"/>
  <c r="O334" i="115" s="1"/>
  <c r="Q334" i="115" s="1"/>
  <c r="R334" i="115" s="1"/>
  <c r="L426" i="114"/>
  <c r="N426" i="114" s="1"/>
  <c r="O426" i="114" s="1"/>
  <c r="Q426" i="114" s="1"/>
  <c r="R426" i="114" s="1"/>
  <c r="L426" i="83"/>
  <c r="L401" i="115"/>
  <c r="N401" i="115" s="1"/>
  <c r="O401" i="115" s="1"/>
  <c r="Q401" i="115" s="1"/>
  <c r="R401" i="115" s="1"/>
  <c r="L550" i="114"/>
  <c r="N550" i="114" s="1"/>
  <c r="O550" i="114" s="1"/>
  <c r="Q550" i="114" s="1"/>
  <c r="R550" i="114" s="1"/>
  <c r="L520" i="83"/>
  <c r="L562" i="114"/>
  <c r="N562" i="114" s="1"/>
  <c r="O562" i="114" s="1"/>
  <c r="Q562" i="114" s="1"/>
  <c r="R562" i="114" s="1"/>
  <c r="L562" i="83"/>
  <c r="L620" i="114"/>
  <c r="N620" i="114" s="1"/>
  <c r="O620" i="114" s="1"/>
  <c r="Q620" i="114" s="1"/>
  <c r="R620" i="114" s="1"/>
  <c r="L620" i="83"/>
  <c r="L623" i="114"/>
  <c r="N623" i="114" s="1"/>
  <c r="O623" i="114" s="1"/>
  <c r="Q623" i="114" s="1"/>
  <c r="R623" i="114" s="1"/>
  <c r="L623" i="83"/>
  <c r="L598" i="114"/>
  <c r="N598" i="114" s="1"/>
  <c r="O598" i="114" s="1"/>
  <c r="Q598" i="114" s="1"/>
  <c r="R598" i="114" s="1"/>
  <c r="L598" i="83"/>
  <c r="L578" i="114"/>
  <c r="N578" i="114" s="1"/>
  <c r="O578" i="114" s="1"/>
  <c r="Q578" i="114" s="1"/>
  <c r="R578" i="114" s="1"/>
  <c r="L578" i="83"/>
  <c r="L629" i="114"/>
  <c r="N629" i="114" s="1"/>
  <c r="O629" i="114" s="1"/>
  <c r="Q629" i="114" s="1"/>
  <c r="R629" i="114" s="1"/>
  <c r="L629" i="83"/>
  <c r="L597" i="114"/>
  <c r="N597" i="114" s="1"/>
  <c r="O597" i="114" s="1"/>
  <c r="Q597" i="114" s="1"/>
  <c r="R597" i="114" s="1"/>
  <c r="L597" i="83"/>
  <c r="L618" i="114"/>
  <c r="N618" i="114" s="1"/>
  <c r="O618" i="114" s="1"/>
  <c r="Q618" i="114" s="1"/>
  <c r="R618" i="114" s="1"/>
  <c r="L618" i="83"/>
  <c r="L625" i="114"/>
  <c r="N625" i="114" s="1"/>
  <c r="O625" i="114" s="1"/>
  <c r="Q625" i="114" s="1"/>
  <c r="R625" i="114" s="1"/>
  <c r="L625" i="83"/>
  <c r="L606" i="114"/>
  <c r="N606" i="114" s="1"/>
  <c r="O606" i="114" s="1"/>
  <c r="Q606" i="114" s="1"/>
  <c r="R606" i="114" s="1"/>
  <c r="L606" i="83"/>
  <c r="L414" i="115"/>
  <c r="N414" i="115" s="1"/>
  <c r="O414" i="115" s="1"/>
  <c r="Q414" i="115" s="1"/>
  <c r="R414" i="115" s="1"/>
  <c r="L705" i="114"/>
  <c r="N705" i="114" s="1"/>
  <c r="O705" i="114" s="1"/>
  <c r="Q705" i="114" s="1"/>
  <c r="R705" i="114" s="1"/>
  <c r="L705" i="83"/>
  <c r="L432" i="115"/>
  <c r="N432" i="115" s="1"/>
  <c r="O432" i="115" s="1"/>
  <c r="Q432" i="115" s="1"/>
  <c r="R432" i="115" s="1"/>
  <c r="L725" i="114"/>
  <c r="N725" i="114" s="1"/>
  <c r="O725" i="114" s="1"/>
  <c r="Q725" i="114" s="1"/>
  <c r="R725" i="114" s="1"/>
  <c r="L725" i="83"/>
  <c r="L429" i="115"/>
  <c r="N429" i="115" s="1"/>
  <c r="O429" i="115" s="1"/>
  <c r="Q429" i="115" s="1"/>
  <c r="R429" i="115" s="1"/>
  <c r="L721" i="114"/>
  <c r="N721" i="114" s="1"/>
  <c r="O721" i="114" s="1"/>
  <c r="Q721" i="114" s="1"/>
  <c r="R721" i="114" s="1"/>
  <c r="L721" i="83"/>
  <c r="L438" i="115"/>
  <c r="N438" i="115" s="1"/>
  <c r="O438" i="115" s="1"/>
  <c r="Q438" i="115" s="1"/>
  <c r="R438" i="115" s="1"/>
  <c r="L732" i="114"/>
  <c r="N732" i="114" s="1"/>
  <c r="O732" i="114" s="1"/>
  <c r="Q732" i="114" s="1"/>
  <c r="R732" i="114" s="1"/>
  <c r="L732" i="83"/>
  <c r="L90" i="115"/>
  <c r="N90" i="115" s="1"/>
  <c r="O90" i="115" s="1"/>
  <c r="Q90" i="115" s="1"/>
  <c r="R90" i="115" s="1"/>
  <c r="L102" i="114"/>
  <c r="N102" i="114" s="1"/>
  <c r="O102" i="114" s="1"/>
  <c r="Q102" i="114" s="1"/>
  <c r="R102" i="114" s="1"/>
  <c r="L102" i="83"/>
  <c r="L166" i="115"/>
  <c r="N166" i="115" s="1"/>
  <c r="O166" i="115" s="1"/>
  <c r="Q166" i="115" s="1"/>
  <c r="R166" i="115" s="1"/>
  <c r="L196" i="114"/>
  <c r="N196" i="114" s="1"/>
  <c r="O196" i="114" s="1"/>
  <c r="Q196" i="114" s="1"/>
  <c r="R196" i="114" s="1"/>
  <c r="L196" i="83"/>
  <c r="L354" i="115"/>
  <c r="N354" i="115" s="1"/>
  <c r="O354" i="115" s="1"/>
  <c r="Q354" i="115" s="1"/>
  <c r="R354" i="115" s="1"/>
  <c r="L456" i="114"/>
  <c r="N456" i="114" s="1"/>
  <c r="O456" i="114" s="1"/>
  <c r="Q456" i="114" s="1"/>
  <c r="R456" i="114" s="1"/>
  <c r="L450" i="83"/>
  <c r="L72" i="115"/>
  <c r="N72" i="115" s="1"/>
  <c r="O72" i="115" s="1"/>
  <c r="Q72" i="115" s="1"/>
  <c r="R72" i="115" s="1"/>
  <c r="L82" i="114"/>
  <c r="N82" i="114" s="1"/>
  <c r="O82" i="114" s="1"/>
  <c r="Q82" i="114" s="1"/>
  <c r="R82" i="114" s="1"/>
  <c r="L81" i="83"/>
  <c r="L69" i="115"/>
  <c r="N69" i="115" s="1"/>
  <c r="O69" i="115" s="1"/>
  <c r="Q69" i="115" s="1"/>
  <c r="R69" i="115" s="1"/>
  <c r="L79" i="114"/>
  <c r="N79" i="114" s="1"/>
  <c r="O79" i="114" s="1"/>
  <c r="Q79" i="114" s="1"/>
  <c r="R79" i="114" s="1"/>
  <c r="L78" i="83"/>
  <c r="L191" i="115"/>
  <c r="N191" i="115" s="1"/>
  <c r="O191" i="115" s="1"/>
  <c r="Q191" i="115" s="1"/>
  <c r="R191" i="115" s="1"/>
  <c r="L223" i="114"/>
  <c r="N223" i="114" s="1"/>
  <c r="O223" i="114" s="1"/>
  <c r="Q223" i="114" s="1"/>
  <c r="R223" i="114" s="1"/>
  <c r="L223" i="83"/>
  <c r="L214" i="115"/>
  <c r="N214" i="115" s="1"/>
  <c r="O214" i="115" s="1"/>
  <c r="Q214" i="115" s="1"/>
  <c r="R214" i="115" s="1"/>
  <c r="L248" i="114"/>
  <c r="N248" i="114" s="1"/>
  <c r="O248" i="114" s="1"/>
  <c r="Q248" i="114" s="1"/>
  <c r="R248" i="114" s="1"/>
  <c r="L248" i="83"/>
  <c r="L23" i="115"/>
  <c r="N23" i="115" s="1"/>
  <c r="O23" i="115" s="1"/>
  <c r="Q23" i="115" s="1"/>
  <c r="R23" i="115" s="1"/>
  <c r="L23" i="114"/>
  <c r="N23" i="114" s="1"/>
  <c r="O23" i="114" s="1"/>
  <c r="Q23" i="114" s="1"/>
  <c r="R23" i="114" s="1"/>
  <c r="L23" i="83"/>
  <c r="L109" i="115"/>
  <c r="N109" i="115" s="1"/>
  <c r="O109" i="115" s="1"/>
  <c r="Q109" i="115" s="1"/>
  <c r="R109" i="115" s="1"/>
  <c r="L128" i="114"/>
  <c r="N128" i="114" s="1"/>
  <c r="O128" i="114" s="1"/>
  <c r="Q128" i="114" s="1"/>
  <c r="R128" i="114" s="1"/>
  <c r="L128" i="83"/>
  <c r="L80" i="115"/>
  <c r="N80" i="115" s="1"/>
  <c r="O80" i="115" s="1"/>
  <c r="Q80" i="115" s="1"/>
  <c r="R80" i="115" s="1"/>
  <c r="L91" i="114"/>
  <c r="N91" i="114" s="1"/>
  <c r="O91" i="114" s="1"/>
  <c r="Q91" i="114" s="1"/>
  <c r="R91" i="114" s="1"/>
  <c r="L90" i="83"/>
  <c r="L41" i="115"/>
  <c r="N41" i="115" s="1"/>
  <c r="O41" i="115" s="1"/>
  <c r="Q41" i="115" s="1"/>
  <c r="R41" i="115" s="1"/>
  <c r="L45" i="114"/>
  <c r="N45" i="114" s="1"/>
  <c r="O45" i="114" s="1"/>
  <c r="Q45" i="114" s="1"/>
  <c r="R45" i="114" s="1"/>
  <c r="L45" i="83"/>
  <c r="L81" i="115"/>
  <c r="N81" i="115" s="1"/>
  <c r="O81" i="115" s="1"/>
  <c r="Q81" i="115" s="1"/>
  <c r="R81" i="115" s="1"/>
  <c r="L92" i="114"/>
  <c r="N92" i="114" s="1"/>
  <c r="O92" i="114" s="1"/>
  <c r="Q92" i="114" s="1"/>
  <c r="R92" i="114" s="1"/>
  <c r="L92" i="83"/>
  <c r="L34" i="115"/>
  <c r="N34" i="115" s="1"/>
  <c r="O34" i="115" s="1"/>
  <c r="Q34" i="115" s="1"/>
  <c r="R34" i="115" s="1"/>
  <c r="L36" i="114"/>
  <c r="N36" i="114" s="1"/>
  <c r="O36" i="114" s="1"/>
  <c r="Q36" i="114" s="1"/>
  <c r="R36" i="114" s="1"/>
  <c r="L36" i="83"/>
  <c r="L7" i="115"/>
  <c r="L7" i="114"/>
  <c r="L7" i="83"/>
  <c r="L25" i="114"/>
  <c r="N25" i="114" s="1"/>
  <c r="O25" i="114" s="1"/>
  <c r="Q25" i="114" s="1"/>
  <c r="R25" i="114" s="1"/>
  <c r="L25" i="83"/>
  <c r="L64" i="115"/>
  <c r="N64" i="115" s="1"/>
  <c r="O64" i="115" s="1"/>
  <c r="Q64" i="115" s="1"/>
  <c r="R64" i="115" s="1"/>
  <c r="L74" i="114"/>
  <c r="N74" i="114" s="1"/>
  <c r="O74" i="114" s="1"/>
  <c r="Q74" i="114" s="1"/>
  <c r="R74" i="114" s="1"/>
  <c r="L73" i="83"/>
  <c r="L95" i="115"/>
  <c r="N95" i="115" s="1"/>
  <c r="O95" i="115" s="1"/>
  <c r="Q95" i="115" s="1"/>
  <c r="R95" i="115" s="1"/>
  <c r="L113" i="114"/>
  <c r="N113" i="114" s="1"/>
  <c r="O113" i="114" s="1"/>
  <c r="Q113" i="114" s="1"/>
  <c r="R113" i="114" s="1"/>
  <c r="L113" i="83"/>
  <c r="L456" i="115"/>
  <c r="N456" i="115" s="1"/>
  <c r="O456" i="115" s="1"/>
  <c r="Q456" i="115" s="1"/>
  <c r="R456" i="115" s="1"/>
  <c r="L756" i="114"/>
  <c r="N756" i="114" s="1"/>
  <c r="O756" i="114" s="1"/>
  <c r="Q756" i="114" s="1"/>
  <c r="R756" i="114" s="1"/>
  <c r="L756" i="83"/>
  <c r="L149" i="115"/>
  <c r="N149" i="115" s="1"/>
  <c r="O149" i="115" s="1"/>
  <c r="Q149" i="115" s="1"/>
  <c r="R149" i="115" s="1"/>
  <c r="L178" i="114"/>
  <c r="N178" i="114" s="1"/>
  <c r="O178" i="114" s="1"/>
  <c r="Q178" i="114" s="1"/>
  <c r="R178" i="114" s="1"/>
  <c r="L178" i="83"/>
  <c r="L168" i="115"/>
  <c r="N168" i="115" s="1"/>
  <c r="O168" i="115" s="1"/>
  <c r="Q168" i="115" s="1"/>
  <c r="R168" i="115" s="1"/>
  <c r="L198" i="114"/>
  <c r="N198" i="114" s="1"/>
  <c r="O198" i="114" s="1"/>
  <c r="Q198" i="114" s="1"/>
  <c r="R198" i="114" s="1"/>
  <c r="L198" i="83"/>
  <c r="L209" i="115"/>
  <c r="N209" i="115" s="1"/>
  <c r="O209" i="115" s="1"/>
  <c r="Q209" i="115" s="1"/>
  <c r="R209" i="115" s="1"/>
  <c r="L243" i="114"/>
  <c r="N243" i="114" s="1"/>
  <c r="O243" i="114" s="1"/>
  <c r="Q243" i="114" s="1"/>
  <c r="R243" i="114" s="1"/>
  <c r="L243" i="83"/>
  <c r="L158" i="115"/>
  <c r="N158" i="115" s="1"/>
  <c r="O158" i="115" s="1"/>
  <c r="Q158" i="115" s="1"/>
  <c r="R158" i="115" s="1"/>
  <c r="L188" i="114"/>
  <c r="N188" i="114" s="1"/>
  <c r="O188" i="114" s="1"/>
  <c r="Q188" i="114" s="1"/>
  <c r="R188" i="114" s="1"/>
  <c r="L188" i="83"/>
  <c r="L131" i="115"/>
  <c r="N131" i="115" s="1"/>
  <c r="O131" i="115" s="1"/>
  <c r="Q131" i="115" s="1"/>
  <c r="R131" i="115" s="1"/>
  <c r="L158" i="114"/>
  <c r="N158" i="114" s="1"/>
  <c r="O158" i="114" s="1"/>
  <c r="Q158" i="114" s="1"/>
  <c r="R158" i="114" s="1"/>
  <c r="L158" i="83"/>
  <c r="L148" i="115"/>
  <c r="N148" i="115" s="1"/>
  <c r="O148" i="115" s="1"/>
  <c r="Q148" i="115" s="1"/>
  <c r="R148" i="115" s="1"/>
  <c r="L177" i="114"/>
  <c r="N177" i="114" s="1"/>
  <c r="O177" i="114" s="1"/>
  <c r="Q177" i="114" s="1"/>
  <c r="R177" i="114" s="1"/>
  <c r="L177" i="83"/>
  <c r="L213" i="115"/>
  <c r="N213" i="115" s="1"/>
  <c r="O213" i="115" s="1"/>
  <c r="Q213" i="115" s="1"/>
  <c r="R213" i="115" s="1"/>
  <c r="L247" i="114"/>
  <c r="N247" i="114" s="1"/>
  <c r="O247" i="114" s="1"/>
  <c r="Q247" i="114" s="1"/>
  <c r="R247" i="114" s="1"/>
  <c r="L247" i="83"/>
  <c r="L114" i="115"/>
  <c r="N114" i="115" s="1"/>
  <c r="O114" i="115" s="1"/>
  <c r="Q114" i="115" s="1"/>
  <c r="R114" i="115" s="1"/>
  <c r="L135" i="114"/>
  <c r="N135" i="114" s="1"/>
  <c r="O135" i="114" s="1"/>
  <c r="Q135" i="114" s="1"/>
  <c r="R135" i="114" s="1"/>
  <c r="L135" i="83"/>
  <c r="L221" i="115"/>
  <c r="N221" i="115" s="1"/>
  <c r="O221" i="115" s="1"/>
  <c r="Q221" i="115" s="1"/>
  <c r="R221" i="115" s="1"/>
  <c r="L257" i="114"/>
  <c r="N257" i="114" s="1"/>
  <c r="O257" i="114" s="1"/>
  <c r="Q257" i="114" s="1"/>
  <c r="R257" i="114" s="1"/>
  <c r="L257" i="83"/>
  <c r="L281" i="115"/>
  <c r="N281" i="115" s="1"/>
  <c r="O281" i="115" s="1"/>
  <c r="Q281" i="115" s="1"/>
  <c r="R281" i="115" s="1"/>
  <c r="L354" i="114"/>
  <c r="N354" i="114" s="1"/>
  <c r="O354" i="114" s="1"/>
  <c r="Q354" i="114" s="1"/>
  <c r="R354" i="114" s="1"/>
  <c r="L354" i="83"/>
  <c r="L304" i="115"/>
  <c r="N304" i="115" s="1"/>
  <c r="O304" i="115" s="1"/>
  <c r="Q304" i="115" s="1"/>
  <c r="R304" i="115" s="1"/>
  <c r="L387" i="114"/>
  <c r="N387" i="114" s="1"/>
  <c r="O387" i="114" s="1"/>
  <c r="Q387" i="114" s="1"/>
  <c r="R387" i="114" s="1"/>
  <c r="L387" i="83"/>
  <c r="L450" i="115"/>
  <c r="N450" i="115" s="1"/>
  <c r="O450" i="115" s="1"/>
  <c r="Q450" i="115" s="1"/>
  <c r="R450" i="115" s="1"/>
  <c r="L747" i="114"/>
  <c r="N747" i="114" s="1"/>
  <c r="O747" i="114" s="1"/>
  <c r="Q747" i="114" s="1"/>
  <c r="R747" i="114" s="1"/>
  <c r="L747" i="83"/>
  <c r="L241" i="115"/>
  <c r="N241" i="115" s="1"/>
  <c r="O241" i="115" s="1"/>
  <c r="Q241" i="115" s="1"/>
  <c r="R241" i="115" s="1"/>
  <c r="L285" i="114"/>
  <c r="N285" i="114" s="1"/>
  <c r="O285" i="114" s="1"/>
  <c r="Q285" i="114" s="1"/>
  <c r="R285" i="114" s="1"/>
  <c r="L285" i="83"/>
  <c r="L253" i="115"/>
  <c r="N253" i="115" s="1"/>
  <c r="O253" i="115" s="1"/>
  <c r="Q253" i="115" s="1"/>
  <c r="R253" i="115" s="1"/>
  <c r="L306" i="114"/>
  <c r="N306" i="114" s="1"/>
  <c r="O306" i="114" s="1"/>
  <c r="Q306" i="114" s="1"/>
  <c r="R306" i="114" s="1"/>
  <c r="L306" i="83"/>
  <c r="L352" i="83"/>
  <c r="L280" i="115"/>
  <c r="N280" i="115" s="1"/>
  <c r="O280" i="115" s="1"/>
  <c r="Q280" i="115" s="1"/>
  <c r="R280" i="115" s="1"/>
  <c r="L352" i="114"/>
  <c r="N352" i="114" s="1"/>
  <c r="O352" i="114" s="1"/>
  <c r="Q352" i="114" s="1"/>
  <c r="R352" i="114" s="1"/>
  <c r="L302" i="115"/>
  <c r="N302" i="115" s="1"/>
  <c r="O302" i="115" s="1"/>
  <c r="Q302" i="115" s="1"/>
  <c r="R302" i="115" s="1"/>
  <c r="L384" i="114"/>
  <c r="N384" i="114" s="1"/>
  <c r="O384" i="114" s="1"/>
  <c r="Q384" i="114" s="1"/>
  <c r="R384" i="114" s="1"/>
  <c r="L384" i="83"/>
  <c r="L320" i="115"/>
  <c r="N320" i="115" s="1"/>
  <c r="O320" i="115" s="1"/>
  <c r="Q320" i="115" s="1"/>
  <c r="R320" i="115" s="1"/>
  <c r="L408" i="114"/>
  <c r="N408" i="114" s="1"/>
  <c r="O408" i="114" s="1"/>
  <c r="Q408" i="114" s="1"/>
  <c r="R408" i="114" s="1"/>
  <c r="L408" i="83"/>
  <c r="L272" i="115"/>
  <c r="N272" i="115" s="1"/>
  <c r="O272" i="115" s="1"/>
  <c r="Q272" i="115" s="1"/>
  <c r="R272" i="115" s="1"/>
  <c r="L335" i="114"/>
  <c r="N335" i="114" s="1"/>
  <c r="O335" i="114" s="1"/>
  <c r="Q335" i="114" s="1"/>
  <c r="R335" i="114" s="1"/>
  <c r="L335" i="83"/>
  <c r="L458" i="115"/>
  <c r="N458" i="115" s="1"/>
  <c r="O458" i="115" s="1"/>
  <c r="Q458" i="115" s="1"/>
  <c r="R458" i="115" s="1"/>
  <c r="L767" i="114"/>
  <c r="N767" i="114" s="1"/>
  <c r="O767" i="114" s="1"/>
  <c r="Q767" i="114" s="1"/>
  <c r="R767" i="114" s="1"/>
  <c r="L529" i="83"/>
  <c r="L383" i="115"/>
  <c r="N383" i="115" s="1"/>
  <c r="O383" i="115" s="1"/>
  <c r="Q383" i="115" s="1"/>
  <c r="R383" i="115" s="1"/>
  <c r="L509" i="114"/>
  <c r="N509" i="114" s="1"/>
  <c r="O509" i="114" s="1"/>
  <c r="Q509" i="114" s="1"/>
  <c r="R509" i="114" s="1"/>
  <c r="L493" i="83"/>
  <c r="L326" i="115"/>
  <c r="N326" i="115" s="1"/>
  <c r="O326" i="115" s="1"/>
  <c r="Q326" i="115" s="1"/>
  <c r="R326" i="115" s="1"/>
  <c r="L418" i="114"/>
  <c r="N418" i="114" s="1"/>
  <c r="O418" i="114" s="1"/>
  <c r="Q418" i="114" s="1"/>
  <c r="R418" i="114" s="1"/>
  <c r="L418" i="83"/>
  <c r="L539" i="114"/>
  <c r="N539" i="114" s="1"/>
  <c r="O539" i="114" s="1"/>
  <c r="Q539" i="114" s="1"/>
  <c r="R539" i="114" s="1"/>
  <c r="L555" i="83"/>
  <c r="L455" i="114"/>
  <c r="N455" i="114" s="1"/>
  <c r="O455" i="114" s="1"/>
  <c r="Q455" i="114" s="1"/>
  <c r="R455" i="114" s="1"/>
  <c r="L536" i="83"/>
  <c r="L380" i="115"/>
  <c r="N380" i="115" s="1"/>
  <c r="O380" i="115" s="1"/>
  <c r="Q380" i="115" s="1"/>
  <c r="R380" i="115" s="1"/>
  <c r="L504" i="114"/>
  <c r="N504" i="114" s="1"/>
  <c r="O504" i="114" s="1"/>
  <c r="Q504" i="114" s="1"/>
  <c r="R504" i="114" s="1"/>
  <c r="L489" i="83"/>
  <c r="L395" i="115"/>
  <c r="N395" i="115" s="1"/>
  <c r="O395" i="115" s="1"/>
  <c r="Q395" i="115" s="1"/>
  <c r="R395" i="115" s="1"/>
  <c r="L537" i="114"/>
  <c r="N537" i="114" s="1"/>
  <c r="O537" i="114" s="1"/>
  <c r="Q537" i="114" s="1"/>
  <c r="R537" i="114" s="1"/>
  <c r="L512" i="83"/>
  <c r="L375" i="115"/>
  <c r="N375" i="115" s="1"/>
  <c r="O375" i="115" s="1"/>
  <c r="Q375" i="115" s="1"/>
  <c r="R375" i="115" s="1"/>
  <c r="L489" i="114"/>
  <c r="N489" i="114" s="1"/>
  <c r="O489" i="114" s="1"/>
  <c r="Q489" i="114" s="1"/>
  <c r="R489" i="114" s="1"/>
  <c r="L479" i="83"/>
  <c r="L381" i="115"/>
  <c r="N381" i="115" s="1"/>
  <c r="O381" i="115" s="1"/>
  <c r="Q381" i="115" s="1"/>
  <c r="R381" i="115" s="1"/>
  <c r="L505" i="114"/>
  <c r="N505" i="114" s="1"/>
  <c r="O505" i="114" s="1"/>
  <c r="Q505" i="114" s="1"/>
  <c r="R505" i="114" s="1"/>
  <c r="L490" i="83"/>
  <c r="L567" i="114"/>
  <c r="N567" i="114" s="1"/>
  <c r="O567" i="114" s="1"/>
  <c r="Q567" i="114" s="1"/>
  <c r="R567" i="114" s="1"/>
  <c r="L567" i="83"/>
  <c r="L605" i="114"/>
  <c r="N605" i="114" s="1"/>
  <c r="O605" i="114" s="1"/>
  <c r="Q605" i="114" s="1"/>
  <c r="R605" i="114" s="1"/>
  <c r="L605" i="83"/>
  <c r="L649" i="114"/>
  <c r="N649" i="114" s="1"/>
  <c r="O649" i="114" s="1"/>
  <c r="Q649" i="114" s="1"/>
  <c r="R649" i="114" s="1"/>
  <c r="L649" i="83"/>
  <c r="L630" i="114"/>
  <c r="N630" i="114" s="1"/>
  <c r="O630" i="114" s="1"/>
  <c r="Q630" i="114" s="1"/>
  <c r="R630" i="114" s="1"/>
  <c r="L630" i="83"/>
  <c r="L659" i="114"/>
  <c r="N659" i="114" s="1"/>
  <c r="O659" i="114" s="1"/>
  <c r="Q659" i="114" s="1"/>
  <c r="R659" i="114" s="1"/>
  <c r="L659" i="83"/>
  <c r="L665" i="114"/>
  <c r="N665" i="114" s="1"/>
  <c r="O665" i="114" s="1"/>
  <c r="Q665" i="114" s="1"/>
  <c r="R665" i="114" s="1"/>
  <c r="L665" i="83"/>
  <c r="L667" i="114"/>
  <c r="N667" i="114" s="1"/>
  <c r="O667" i="114" s="1"/>
  <c r="Q667" i="114" s="1"/>
  <c r="R667" i="114" s="1"/>
  <c r="L667" i="83"/>
  <c r="L632" i="114"/>
  <c r="N632" i="114" s="1"/>
  <c r="O632" i="114" s="1"/>
  <c r="Q632" i="114" s="1"/>
  <c r="R632" i="114" s="1"/>
  <c r="L632" i="83"/>
  <c r="L581" i="114"/>
  <c r="N581" i="114" s="1"/>
  <c r="O581" i="114" s="1"/>
  <c r="Q581" i="114" s="1"/>
  <c r="R581" i="114" s="1"/>
  <c r="L581" i="83"/>
  <c r="L673" i="114"/>
  <c r="N673" i="114" s="1"/>
  <c r="O673" i="114" s="1"/>
  <c r="Q673" i="114" s="1"/>
  <c r="R673" i="114" s="1"/>
  <c r="L673" i="83"/>
  <c r="L407" i="115"/>
  <c r="N407" i="115" s="1"/>
  <c r="O407" i="115" s="1"/>
  <c r="Q407" i="115" s="1"/>
  <c r="R407" i="115" s="1"/>
  <c r="L695" i="114"/>
  <c r="N695" i="114" s="1"/>
  <c r="O695" i="114" s="1"/>
  <c r="Q695" i="114" s="1"/>
  <c r="R695" i="114" s="1"/>
  <c r="L695" i="83"/>
  <c r="L419" i="115"/>
  <c r="N419" i="115" s="1"/>
  <c r="O419" i="115" s="1"/>
  <c r="Q419" i="115" s="1"/>
  <c r="R419" i="115" s="1"/>
  <c r="L710" i="114"/>
  <c r="N710" i="114" s="1"/>
  <c r="O710" i="114" s="1"/>
  <c r="Q710" i="114" s="1"/>
  <c r="R710" i="114" s="1"/>
  <c r="L710" i="83"/>
  <c r="L435" i="115"/>
  <c r="N435" i="115" s="1"/>
  <c r="O435" i="115" s="1"/>
  <c r="Q435" i="115" s="1"/>
  <c r="R435" i="115" s="1"/>
  <c r="L728" i="114"/>
  <c r="N728" i="114" s="1"/>
  <c r="O728" i="114" s="1"/>
  <c r="Q728" i="114" s="1"/>
  <c r="R728" i="114" s="1"/>
  <c r="L728" i="83"/>
  <c r="L417" i="115"/>
  <c r="N417" i="115" s="1"/>
  <c r="O417" i="115" s="1"/>
  <c r="Q417" i="115" s="1"/>
  <c r="R417" i="115" s="1"/>
  <c r="L708" i="114"/>
  <c r="N708" i="114" s="1"/>
  <c r="O708" i="114" s="1"/>
  <c r="Q708" i="114" s="1"/>
  <c r="R708" i="114" s="1"/>
  <c r="L708" i="83"/>
  <c r="L60" i="115"/>
  <c r="N60" i="115" s="1"/>
  <c r="O60" i="115" s="1"/>
  <c r="Q60" i="115" s="1"/>
  <c r="R60" i="115" s="1"/>
  <c r="L69" i="114"/>
  <c r="N69" i="114" s="1"/>
  <c r="O69" i="114" s="1"/>
  <c r="Q69" i="114" s="1"/>
  <c r="R69" i="114" s="1"/>
  <c r="L68" i="83"/>
  <c r="L124" i="115"/>
  <c r="N124" i="115" s="1"/>
  <c r="O124" i="115" s="1"/>
  <c r="Q124" i="115" s="1"/>
  <c r="R124" i="115" s="1"/>
  <c r="L147" i="114"/>
  <c r="N147" i="114" s="1"/>
  <c r="O147" i="114" s="1"/>
  <c r="Q147" i="114" s="1"/>
  <c r="R147" i="114" s="1"/>
  <c r="L147" i="83"/>
  <c r="L385" i="115"/>
  <c r="N385" i="115" s="1"/>
  <c r="O385" i="115" s="1"/>
  <c r="Q385" i="115" s="1"/>
  <c r="R385" i="115" s="1"/>
  <c r="L513" i="114"/>
  <c r="N513" i="114" s="1"/>
  <c r="O513" i="114" s="1"/>
  <c r="Q513" i="114" s="1"/>
  <c r="R513" i="114" s="1"/>
  <c r="L496" i="83"/>
  <c r="L99" i="115"/>
  <c r="N99" i="115" s="1"/>
  <c r="O99" i="115" s="1"/>
  <c r="Q99" i="115" s="1"/>
  <c r="R99" i="115" s="1"/>
  <c r="L117" i="114"/>
  <c r="N117" i="114" s="1"/>
  <c r="O117" i="114" s="1"/>
  <c r="Q117" i="114" s="1"/>
  <c r="R117" i="114" s="1"/>
  <c r="L117" i="83"/>
  <c r="L117" i="115"/>
  <c r="N117" i="115" s="1"/>
  <c r="O117" i="115" s="1"/>
  <c r="Q117" i="115" s="1"/>
  <c r="R117" i="115" s="1"/>
  <c r="L138" i="114"/>
  <c r="N138" i="114" s="1"/>
  <c r="O138" i="114" s="1"/>
  <c r="Q138" i="114" s="1"/>
  <c r="R138" i="114" s="1"/>
  <c r="L138" i="83"/>
  <c r="L106" i="114"/>
  <c r="N106" i="114" s="1"/>
  <c r="O106" i="114" s="1"/>
  <c r="Q106" i="114" s="1"/>
  <c r="R106" i="114" s="1"/>
  <c r="L106" i="83"/>
  <c r="L204" i="115"/>
  <c r="N204" i="115" s="1"/>
  <c r="O204" i="115" s="1"/>
  <c r="Q204" i="115" s="1"/>
  <c r="R204" i="115" s="1"/>
  <c r="L238" i="114"/>
  <c r="N238" i="114" s="1"/>
  <c r="O238" i="114" s="1"/>
  <c r="Q238" i="114" s="1"/>
  <c r="R238" i="114" s="1"/>
  <c r="L238" i="83"/>
  <c r="L126" i="115"/>
  <c r="N126" i="115" s="1"/>
  <c r="O126" i="115" s="1"/>
  <c r="Q126" i="115" s="1"/>
  <c r="R126" i="115" s="1"/>
  <c r="L149" i="114"/>
  <c r="N149" i="114" s="1"/>
  <c r="O149" i="114" s="1"/>
  <c r="Q149" i="114" s="1"/>
  <c r="R149" i="114" s="1"/>
  <c r="L149" i="83"/>
  <c r="L164" i="115"/>
  <c r="N164" i="115" s="1"/>
  <c r="O164" i="115" s="1"/>
  <c r="Q164" i="115" s="1"/>
  <c r="R164" i="115" s="1"/>
  <c r="L194" i="114"/>
  <c r="N194" i="114" s="1"/>
  <c r="O194" i="114" s="1"/>
  <c r="Q194" i="114" s="1"/>
  <c r="R194" i="114" s="1"/>
  <c r="L194" i="83"/>
  <c r="L153" i="115"/>
  <c r="N153" i="115" s="1"/>
  <c r="O153" i="115" s="1"/>
  <c r="Q153" i="115" s="1"/>
  <c r="R153" i="115" s="1"/>
  <c r="L182" i="114"/>
  <c r="N182" i="114" s="1"/>
  <c r="O182" i="114" s="1"/>
  <c r="Q182" i="114" s="1"/>
  <c r="R182" i="114" s="1"/>
  <c r="L182" i="83"/>
  <c r="L194" i="115"/>
  <c r="N194" i="115" s="1"/>
  <c r="O194" i="115" s="1"/>
  <c r="Q194" i="115" s="1"/>
  <c r="R194" i="115" s="1"/>
  <c r="L227" i="114"/>
  <c r="N227" i="114" s="1"/>
  <c r="O227" i="114" s="1"/>
  <c r="Q227" i="114" s="1"/>
  <c r="R227" i="114" s="1"/>
  <c r="L227" i="83"/>
  <c r="L200" i="115"/>
  <c r="N200" i="115" s="1"/>
  <c r="O200" i="115" s="1"/>
  <c r="Q200" i="115" s="1"/>
  <c r="R200" i="115" s="1"/>
  <c r="L233" i="114"/>
  <c r="N233" i="114" s="1"/>
  <c r="O233" i="114" s="1"/>
  <c r="Q233" i="114" s="1"/>
  <c r="R233" i="114" s="1"/>
  <c r="L233" i="83"/>
  <c r="L172" i="115"/>
  <c r="N172" i="115" s="1"/>
  <c r="O172" i="115" s="1"/>
  <c r="Q172" i="115" s="1"/>
  <c r="R172" i="115" s="1"/>
  <c r="L202" i="114"/>
  <c r="N202" i="114" s="1"/>
  <c r="O202" i="114" s="1"/>
  <c r="Q202" i="114" s="1"/>
  <c r="R202" i="114" s="1"/>
  <c r="L202" i="83"/>
  <c r="L127" i="115"/>
  <c r="N127" i="115" s="1"/>
  <c r="O127" i="115" s="1"/>
  <c r="Q127" i="115" s="1"/>
  <c r="R127" i="115" s="1"/>
  <c r="L150" i="114"/>
  <c r="N150" i="114" s="1"/>
  <c r="O150" i="114" s="1"/>
  <c r="Q150" i="114" s="1"/>
  <c r="R150" i="114" s="1"/>
  <c r="L150" i="83"/>
  <c r="L309" i="115"/>
  <c r="N309" i="115" s="1"/>
  <c r="O309" i="115" s="1"/>
  <c r="Q309" i="115" s="1"/>
  <c r="R309" i="115" s="1"/>
  <c r="L392" i="114"/>
  <c r="N392" i="114" s="1"/>
  <c r="O392" i="114" s="1"/>
  <c r="Q392" i="114" s="1"/>
  <c r="R392" i="114" s="1"/>
  <c r="L392" i="83"/>
  <c r="L294" i="115"/>
  <c r="N294" i="115" s="1"/>
  <c r="O294" i="115" s="1"/>
  <c r="Q294" i="115" s="1"/>
  <c r="R294" i="115" s="1"/>
  <c r="L371" i="114"/>
  <c r="N371" i="114" s="1"/>
  <c r="O371" i="114" s="1"/>
  <c r="Q371" i="114" s="1"/>
  <c r="R371" i="114" s="1"/>
  <c r="L371" i="83"/>
  <c r="L301" i="115"/>
  <c r="N301" i="115" s="1"/>
  <c r="O301" i="115" s="1"/>
  <c r="Q301" i="115" s="1"/>
  <c r="R301" i="115" s="1"/>
  <c r="L383" i="114"/>
  <c r="N383" i="114" s="1"/>
  <c r="O383" i="114" s="1"/>
  <c r="Q383" i="114" s="1"/>
  <c r="R383" i="114" s="1"/>
  <c r="L383" i="83"/>
  <c r="L245" i="115"/>
  <c r="N245" i="115" s="1"/>
  <c r="O245" i="115" s="1"/>
  <c r="Q245" i="115" s="1"/>
  <c r="R245" i="115" s="1"/>
  <c r="L294" i="114"/>
  <c r="N294" i="114" s="1"/>
  <c r="O294" i="114" s="1"/>
  <c r="Q294" i="114" s="1"/>
  <c r="R294" i="114" s="1"/>
  <c r="L294" i="83"/>
  <c r="L224" i="115"/>
  <c r="N224" i="115" s="1"/>
  <c r="O224" i="115" s="1"/>
  <c r="Q224" i="115" s="1"/>
  <c r="R224" i="115" s="1"/>
  <c r="L262" i="114"/>
  <c r="N262" i="114" s="1"/>
  <c r="O262" i="114" s="1"/>
  <c r="Q262" i="114" s="1"/>
  <c r="R262" i="114" s="1"/>
  <c r="L262" i="83"/>
  <c r="L287" i="115"/>
  <c r="N287" i="115" s="1"/>
  <c r="O287" i="115" s="1"/>
  <c r="Q287" i="115" s="1"/>
  <c r="R287" i="115" s="1"/>
  <c r="L363" i="114"/>
  <c r="N363" i="114" s="1"/>
  <c r="O363" i="114" s="1"/>
  <c r="Q363" i="114" s="1"/>
  <c r="R363" i="114" s="1"/>
  <c r="L363" i="83"/>
  <c r="L282" i="115"/>
  <c r="N282" i="115" s="1"/>
  <c r="O282" i="115" s="1"/>
  <c r="Q282" i="115" s="1"/>
  <c r="R282" i="115" s="1"/>
  <c r="L356" i="114"/>
  <c r="N356" i="114" s="1"/>
  <c r="O356" i="114" s="1"/>
  <c r="Q356" i="114" s="1"/>
  <c r="R356" i="114" s="1"/>
  <c r="L356" i="83"/>
  <c r="L254" i="115"/>
  <c r="N254" i="115" s="1"/>
  <c r="O254" i="115" s="1"/>
  <c r="Q254" i="115" s="1"/>
  <c r="R254" i="115" s="1"/>
  <c r="L307" i="114"/>
  <c r="N307" i="114" s="1"/>
  <c r="O307" i="114" s="1"/>
  <c r="Q307" i="114" s="1"/>
  <c r="R307" i="114" s="1"/>
  <c r="L307" i="83"/>
  <c r="L243" i="115"/>
  <c r="N243" i="115" s="1"/>
  <c r="O243" i="115" s="1"/>
  <c r="Q243" i="115" s="1"/>
  <c r="R243" i="115" s="1"/>
  <c r="L287" i="114"/>
  <c r="N287" i="114" s="1"/>
  <c r="O287" i="114" s="1"/>
  <c r="Q287" i="114" s="1"/>
  <c r="R287" i="114" s="1"/>
  <c r="L287" i="83"/>
  <c r="L288" i="115"/>
  <c r="N288" i="115" s="1"/>
  <c r="O288" i="115" s="1"/>
  <c r="Q288" i="115" s="1"/>
  <c r="R288" i="115" s="1"/>
  <c r="L365" i="114"/>
  <c r="N365" i="114" s="1"/>
  <c r="O365" i="114" s="1"/>
  <c r="Q365" i="114" s="1"/>
  <c r="R365" i="114" s="1"/>
  <c r="L365" i="83"/>
  <c r="L290" i="114"/>
  <c r="N290" i="114" s="1"/>
  <c r="O290" i="114" s="1"/>
  <c r="Q290" i="114" s="1"/>
  <c r="R290" i="114" s="1"/>
  <c r="L290" i="83"/>
  <c r="L477" i="114"/>
  <c r="N477" i="114" s="1"/>
  <c r="O477" i="114" s="1"/>
  <c r="Q477" i="114" s="1"/>
  <c r="R477" i="114" s="1"/>
  <c r="L467" i="83"/>
  <c r="L370" i="115"/>
  <c r="N370" i="115" s="1"/>
  <c r="O370" i="115" s="1"/>
  <c r="Q370" i="115" s="1"/>
  <c r="R370" i="115" s="1"/>
  <c r="L480" i="114"/>
  <c r="N480" i="114" s="1"/>
  <c r="O480" i="114" s="1"/>
  <c r="Q480" i="114" s="1"/>
  <c r="R480" i="114" s="1"/>
  <c r="L470" i="83"/>
  <c r="L337" i="115"/>
  <c r="N337" i="115" s="1"/>
  <c r="O337" i="115" s="1"/>
  <c r="Q337" i="115" s="1"/>
  <c r="R337" i="115" s="1"/>
  <c r="L429" i="114"/>
  <c r="N429" i="114" s="1"/>
  <c r="O429" i="114" s="1"/>
  <c r="Q429" i="114" s="1"/>
  <c r="R429" i="114" s="1"/>
  <c r="L429" i="83"/>
  <c r="L403" i="115"/>
  <c r="N403" i="115" s="1"/>
  <c r="O403" i="115" s="1"/>
  <c r="Q403" i="115" s="1"/>
  <c r="R403" i="115" s="1"/>
  <c r="L554" i="114"/>
  <c r="N554" i="114" s="1"/>
  <c r="O554" i="114" s="1"/>
  <c r="Q554" i="114" s="1"/>
  <c r="R554" i="114" s="1"/>
  <c r="L524" i="83"/>
  <c r="L471" i="114"/>
  <c r="N471" i="114" s="1"/>
  <c r="O471" i="114" s="1"/>
  <c r="Q471" i="114" s="1"/>
  <c r="R471" i="114" s="1"/>
  <c r="L539" i="83"/>
  <c r="L397" i="115"/>
  <c r="N397" i="115" s="1"/>
  <c r="O397" i="115" s="1"/>
  <c r="Q397" i="115" s="1"/>
  <c r="R397" i="115" s="1"/>
  <c r="L541" i="114"/>
  <c r="N541" i="114" s="1"/>
  <c r="O541" i="114" s="1"/>
  <c r="Q541" i="114" s="1"/>
  <c r="R541" i="114" s="1"/>
  <c r="L514" i="83"/>
  <c r="L402" i="115"/>
  <c r="N402" i="115" s="1"/>
  <c r="O402" i="115" s="1"/>
  <c r="Q402" i="115" s="1"/>
  <c r="R402" i="115" s="1"/>
  <c r="L553" i="114"/>
  <c r="N553" i="114" s="1"/>
  <c r="O553" i="114" s="1"/>
  <c r="Q553" i="114" s="1"/>
  <c r="R553" i="114" s="1"/>
  <c r="L523" i="83"/>
  <c r="L435" i="114"/>
  <c r="N435" i="114" s="1"/>
  <c r="O435" i="114" s="1"/>
  <c r="Q435" i="114" s="1"/>
  <c r="R435" i="114" s="1"/>
  <c r="L533" i="83"/>
  <c r="L329" i="115"/>
  <c r="N329" i="115" s="1"/>
  <c r="O329" i="115" s="1"/>
  <c r="Q329" i="115" s="1"/>
  <c r="R329" i="115" s="1"/>
  <c r="L421" i="114"/>
  <c r="N421" i="114" s="1"/>
  <c r="O421" i="114" s="1"/>
  <c r="Q421" i="114" s="1"/>
  <c r="R421" i="114" s="1"/>
  <c r="L421" i="83"/>
  <c r="L669" i="114"/>
  <c r="N669" i="114" s="1"/>
  <c r="O669" i="114" s="1"/>
  <c r="Q669" i="114" s="1"/>
  <c r="R669" i="114" s="1"/>
  <c r="L669" i="83"/>
  <c r="L672" i="114"/>
  <c r="N672" i="114" s="1"/>
  <c r="O672" i="114" s="1"/>
  <c r="Q672" i="114" s="1"/>
  <c r="R672" i="114" s="1"/>
  <c r="L672" i="83"/>
  <c r="L636" i="114"/>
  <c r="N636" i="114" s="1"/>
  <c r="O636" i="114" s="1"/>
  <c r="Q636" i="114" s="1"/>
  <c r="R636" i="114" s="1"/>
  <c r="L636" i="83"/>
  <c r="L774" i="114"/>
  <c r="N774" i="114" s="1"/>
  <c r="O774" i="114" s="1"/>
  <c r="Q774" i="114" s="1"/>
  <c r="R774" i="114" s="1"/>
  <c r="L774" i="83"/>
  <c r="N774" i="83" s="1"/>
  <c r="Q774" i="83" s="1"/>
  <c r="S774" i="83" s="1"/>
  <c r="T774" i="83" s="1"/>
  <c r="V774" i="83" s="1"/>
  <c r="L557" i="114"/>
  <c r="N557" i="114" s="1"/>
  <c r="O557" i="114" s="1"/>
  <c r="Q557" i="114" s="1"/>
  <c r="R557" i="114" s="1"/>
  <c r="L557" i="83"/>
  <c r="L574" i="114"/>
  <c r="N574" i="114" s="1"/>
  <c r="O574" i="114" s="1"/>
  <c r="Q574" i="114" s="1"/>
  <c r="R574" i="114" s="1"/>
  <c r="L574" i="83"/>
  <c r="L627" i="114"/>
  <c r="N627" i="114" s="1"/>
  <c r="O627" i="114" s="1"/>
  <c r="Q627" i="114" s="1"/>
  <c r="R627" i="114" s="1"/>
  <c r="L627" i="83"/>
  <c r="L772" i="114"/>
  <c r="N772" i="114" s="1"/>
  <c r="O772" i="114" s="1"/>
  <c r="Q772" i="114" s="1"/>
  <c r="R772" i="114" s="1"/>
  <c r="L772" i="83"/>
  <c r="N772" i="83" s="1"/>
  <c r="Q772" i="83" s="1"/>
  <c r="S772" i="83" s="1"/>
  <c r="T772" i="83" s="1"/>
  <c r="V772" i="83" s="1"/>
  <c r="L613" i="114"/>
  <c r="N613" i="114" s="1"/>
  <c r="O613" i="114" s="1"/>
  <c r="Q613" i="114" s="1"/>
  <c r="R613" i="114" s="1"/>
  <c r="L613" i="83"/>
  <c r="L572" i="114"/>
  <c r="N572" i="114" s="1"/>
  <c r="O572" i="114" s="1"/>
  <c r="Q572" i="114" s="1"/>
  <c r="R572" i="114" s="1"/>
  <c r="L572" i="83"/>
  <c r="L425" i="115"/>
  <c r="N425" i="115" s="1"/>
  <c r="O425" i="115" s="1"/>
  <c r="Q425" i="115" s="1"/>
  <c r="R425" i="115" s="1"/>
  <c r="L717" i="114"/>
  <c r="N717" i="114" s="1"/>
  <c r="O717" i="114" s="1"/>
  <c r="Q717" i="114" s="1"/>
  <c r="R717" i="114" s="1"/>
  <c r="L717" i="83"/>
  <c r="L410" i="115"/>
  <c r="N410" i="115" s="1"/>
  <c r="O410" i="115" s="1"/>
  <c r="Q410" i="115" s="1"/>
  <c r="R410" i="115" s="1"/>
  <c r="L700" i="114"/>
  <c r="N700" i="114" s="1"/>
  <c r="O700" i="114" s="1"/>
  <c r="Q700" i="114" s="1"/>
  <c r="R700" i="114" s="1"/>
  <c r="L700" i="83"/>
  <c r="L439" i="115"/>
  <c r="N439" i="115" s="1"/>
  <c r="O439" i="115" s="1"/>
  <c r="Q439" i="115" s="1"/>
  <c r="R439" i="115" s="1"/>
  <c r="L734" i="114"/>
  <c r="N734" i="114" s="1"/>
  <c r="O734" i="114" s="1"/>
  <c r="Q734" i="114" s="1"/>
  <c r="R734" i="114" s="1"/>
  <c r="L734" i="83"/>
  <c r="L416" i="115"/>
  <c r="N416" i="115" s="1"/>
  <c r="O416" i="115" s="1"/>
  <c r="Q416" i="115" s="1"/>
  <c r="R416" i="115" s="1"/>
  <c r="L707" i="114"/>
  <c r="N707" i="114" s="1"/>
  <c r="O707" i="114" s="1"/>
  <c r="Q707" i="114" s="1"/>
  <c r="R707" i="114" s="1"/>
  <c r="L707" i="83"/>
  <c r="L211" i="115"/>
  <c r="N211" i="115" s="1"/>
  <c r="O211" i="115" s="1"/>
  <c r="Q211" i="115" s="1"/>
  <c r="R211" i="115" s="1"/>
  <c r="L245" i="114"/>
  <c r="N245" i="114" s="1"/>
  <c r="O245" i="114" s="1"/>
  <c r="Q245" i="114" s="1"/>
  <c r="R245" i="114" s="1"/>
  <c r="L245" i="83"/>
  <c r="L510" i="114"/>
  <c r="N510" i="114" s="1"/>
  <c r="O510" i="114" s="1"/>
  <c r="Q510" i="114" s="1"/>
  <c r="R510" i="114" s="1"/>
  <c r="L494" i="83"/>
  <c r="L46" i="115"/>
  <c r="N46" i="115" s="1"/>
  <c r="O46" i="115" s="1"/>
  <c r="Q46" i="115" s="1"/>
  <c r="R46" i="115" s="1"/>
  <c r="L52" i="114"/>
  <c r="N52" i="114" s="1"/>
  <c r="O52" i="114" s="1"/>
  <c r="Q52" i="114" s="1"/>
  <c r="R52" i="114" s="1"/>
  <c r="L52" i="83"/>
  <c r="L192" i="115"/>
  <c r="N192" i="115" s="1"/>
  <c r="O192" i="115" s="1"/>
  <c r="Q192" i="115" s="1"/>
  <c r="R192" i="115" s="1"/>
  <c r="L224" i="114"/>
  <c r="N224" i="114" s="1"/>
  <c r="O224" i="114" s="1"/>
  <c r="Q224" i="114" s="1"/>
  <c r="R224" i="114" s="1"/>
  <c r="L224" i="83"/>
  <c r="L39" i="115"/>
  <c r="N39" i="115" s="1"/>
  <c r="O39" i="115" s="1"/>
  <c r="Q39" i="115" s="1"/>
  <c r="R39" i="115" s="1"/>
  <c r="L41" i="114"/>
  <c r="N41" i="114" s="1"/>
  <c r="O41" i="114" s="1"/>
  <c r="Q41" i="114" s="1"/>
  <c r="R41" i="114" s="1"/>
  <c r="L41" i="83"/>
  <c r="L111" i="115"/>
  <c r="N111" i="115" s="1"/>
  <c r="O111" i="115" s="1"/>
  <c r="Q111" i="115" s="1"/>
  <c r="R111" i="115" s="1"/>
  <c r="L130" i="114"/>
  <c r="N130" i="114" s="1"/>
  <c r="O130" i="114" s="1"/>
  <c r="Q130" i="114" s="1"/>
  <c r="R130" i="114" s="1"/>
  <c r="L130" i="83"/>
  <c r="L66" i="115"/>
  <c r="N66" i="115" s="1"/>
  <c r="O66" i="115" s="1"/>
  <c r="Q66" i="115" s="1"/>
  <c r="R66" i="115" s="1"/>
  <c r="L76" i="114"/>
  <c r="N76" i="114" s="1"/>
  <c r="O76" i="114" s="1"/>
  <c r="Q76" i="114" s="1"/>
  <c r="R76" i="114" s="1"/>
  <c r="L75" i="83"/>
  <c r="L43" i="115"/>
  <c r="N43" i="115" s="1"/>
  <c r="O43" i="115" s="1"/>
  <c r="Q43" i="115" s="1"/>
  <c r="R43" i="115" s="1"/>
  <c r="L49" i="114"/>
  <c r="N49" i="114" s="1"/>
  <c r="O49" i="114" s="1"/>
  <c r="Q49" i="114" s="1"/>
  <c r="R49" i="114" s="1"/>
  <c r="L49" i="83"/>
  <c r="L455" i="115"/>
  <c r="N455" i="115" s="1"/>
  <c r="O455" i="115" s="1"/>
  <c r="Q455" i="115" s="1"/>
  <c r="R455" i="115" s="1"/>
  <c r="L754" i="114"/>
  <c r="N754" i="114" s="1"/>
  <c r="O754" i="114" s="1"/>
  <c r="Q754" i="114" s="1"/>
  <c r="R754" i="114" s="1"/>
  <c r="L754" i="83"/>
  <c r="L28" i="115"/>
  <c r="N28" i="115" s="1"/>
  <c r="O28" i="115" s="1"/>
  <c r="Q28" i="115" s="1"/>
  <c r="R28" i="115" s="1"/>
  <c r="L29" i="114"/>
  <c r="N29" i="114" s="1"/>
  <c r="O29" i="114" s="1"/>
  <c r="Q29" i="114" s="1"/>
  <c r="R29" i="114" s="1"/>
  <c r="L29" i="83"/>
  <c r="L40" i="115"/>
  <c r="N40" i="115" s="1"/>
  <c r="O40" i="115" s="1"/>
  <c r="Q40" i="115" s="1"/>
  <c r="R40" i="115" s="1"/>
  <c r="L43" i="114"/>
  <c r="N43" i="114" s="1"/>
  <c r="O43" i="114" s="1"/>
  <c r="Q43" i="114" s="1"/>
  <c r="R43" i="114" s="1"/>
  <c r="L43" i="83"/>
  <c r="L74" i="115"/>
  <c r="N74" i="115" s="1"/>
  <c r="O74" i="115" s="1"/>
  <c r="Q74" i="115" s="1"/>
  <c r="R74" i="115" s="1"/>
  <c r="L84" i="114"/>
  <c r="N84" i="114" s="1"/>
  <c r="O84" i="114" s="1"/>
  <c r="Q84" i="114" s="1"/>
  <c r="R84" i="114" s="1"/>
  <c r="L83" i="83"/>
  <c r="L88" i="115"/>
  <c r="N88" i="115" s="1"/>
  <c r="O88" i="115" s="1"/>
  <c r="Q88" i="115" s="1"/>
  <c r="R88" i="115" s="1"/>
  <c r="L100" i="114"/>
  <c r="N100" i="114" s="1"/>
  <c r="O100" i="114" s="1"/>
  <c r="Q100" i="114" s="1"/>
  <c r="R100" i="114" s="1"/>
  <c r="L100" i="83"/>
  <c r="L57" i="115"/>
  <c r="N57" i="115" s="1"/>
  <c r="O57" i="115" s="1"/>
  <c r="Q57" i="115" s="1"/>
  <c r="R57" i="115" s="1"/>
  <c r="L65" i="114"/>
  <c r="N65" i="114" s="1"/>
  <c r="O65" i="114" s="1"/>
  <c r="Q65" i="114" s="1"/>
  <c r="R65" i="114" s="1"/>
  <c r="L64" i="83"/>
  <c r="L55" i="115"/>
  <c r="N55" i="115" s="1"/>
  <c r="O55" i="115" s="1"/>
  <c r="Q55" i="115" s="1"/>
  <c r="R55" i="115" s="1"/>
  <c r="L63" i="114"/>
  <c r="N63" i="114" s="1"/>
  <c r="O63" i="114" s="1"/>
  <c r="Q63" i="114" s="1"/>
  <c r="R63" i="114" s="1"/>
  <c r="L62" i="83"/>
  <c r="L162" i="115"/>
  <c r="N162" i="115" s="1"/>
  <c r="O162" i="115" s="1"/>
  <c r="Q162" i="115" s="1"/>
  <c r="R162" i="115" s="1"/>
  <c r="L192" i="114"/>
  <c r="N192" i="114" s="1"/>
  <c r="O192" i="114" s="1"/>
  <c r="Q192" i="114" s="1"/>
  <c r="R192" i="114" s="1"/>
  <c r="L192" i="83"/>
  <c r="L115" i="115"/>
  <c r="N115" i="115" s="1"/>
  <c r="O115" i="115" s="1"/>
  <c r="Q115" i="115" s="1"/>
  <c r="R115" i="115" s="1"/>
  <c r="L136" i="114"/>
  <c r="N136" i="114" s="1"/>
  <c r="O136" i="114" s="1"/>
  <c r="Q136" i="114" s="1"/>
  <c r="R136" i="114" s="1"/>
  <c r="L136" i="83"/>
  <c r="L215" i="115"/>
  <c r="N215" i="115" s="1"/>
  <c r="O215" i="115" s="1"/>
  <c r="Q215" i="115" s="1"/>
  <c r="R215" i="115" s="1"/>
  <c r="L249" i="114"/>
  <c r="N249" i="114" s="1"/>
  <c r="O249" i="114" s="1"/>
  <c r="Q249" i="114" s="1"/>
  <c r="R249" i="114" s="1"/>
  <c r="L249" i="83"/>
  <c r="L196" i="115"/>
  <c r="N196" i="115" s="1"/>
  <c r="O196" i="115" s="1"/>
  <c r="Q196" i="115" s="1"/>
  <c r="R196" i="115" s="1"/>
  <c r="L229" i="114"/>
  <c r="N229" i="114" s="1"/>
  <c r="O229" i="114" s="1"/>
  <c r="Q229" i="114" s="1"/>
  <c r="R229" i="114" s="1"/>
  <c r="L229" i="83"/>
  <c r="L140" i="115"/>
  <c r="N140" i="115" s="1"/>
  <c r="O140" i="115" s="1"/>
  <c r="Q140" i="115" s="1"/>
  <c r="R140" i="115" s="1"/>
  <c r="L168" i="114"/>
  <c r="N168" i="114" s="1"/>
  <c r="O168" i="114" s="1"/>
  <c r="Q168" i="114" s="1"/>
  <c r="R168" i="114" s="1"/>
  <c r="L168" i="83"/>
  <c r="L171" i="115"/>
  <c r="N171" i="115" s="1"/>
  <c r="O171" i="115" s="1"/>
  <c r="Q171" i="115" s="1"/>
  <c r="R171" i="115" s="1"/>
  <c r="L201" i="114"/>
  <c r="N201" i="114" s="1"/>
  <c r="O201" i="114" s="1"/>
  <c r="Q201" i="114" s="1"/>
  <c r="R201" i="114" s="1"/>
  <c r="L201" i="83"/>
  <c r="L178" i="115"/>
  <c r="N178" i="115" s="1"/>
  <c r="O178" i="115" s="1"/>
  <c r="Q178" i="115" s="1"/>
  <c r="R178" i="115" s="1"/>
  <c r="L209" i="114"/>
  <c r="N209" i="114" s="1"/>
  <c r="O209" i="114" s="1"/>
  <c r="Q209" i="114" s="1"/>
  <c r="R209" i="114" s="1"/>
  <c r="L209" i="83"/>
  <c r="L197" i="115"/>
  <c r="N197" i="115" s="1"/>
  <c r="O197" i="115" s="1"/>
  <c r="Q197" i="115" s="1"/>
  <c r="R197" i="115" s="1"/>
  <c r="L230" i="114"/>
  <c r="N230" i="114" s="1"/>
  <c r="O230" i="114" s="1"/>
  <c r="Q230" i="114" s="1"/>
  <c r="R230" i="114" s="1"/>
  <c r="L230" i="83"/>
  <c r="L236" i="115"/>
  <c r="N236" i="115" s="1"/>
  <c r="O236" i="115" s="1"/>
  <c r="Q236" i="115" s="1"/>
  <c r="R236" i="115" s="1"/>
  <c r="L277" i="114"/>
  <c r="N277" i="114" s="1"/>
  <c r="O277" i="114" s="1"/>
  <c r="Q277" i="114" s="1"/>
  <c r="R277" i="114" s="1"/>
  <c r="L277" i="83"/>
  <c r="L223" i="115"/>
  <c r="N223" i="115" s="1"/>
  <c r="O223" i="115" s="1"/>
  <c r="Q223" i="115" s="1"/>
  <c r="R223" i="115" s="1"/>
  <c r="L260" i="114"/>
  <c r="N260" i="114" s="1"/>
  <c r="O260" i="114" s="1"/>
  <c r="Q260" i="114" s="1"/>
  <c r="R260" i="114" s="1"/>
  <c r="L260" i="83"/>
  <c r="L283" i="115"/>
  <c r="N283" i="115" s="1"/>
  <c r="O283" i="115" s="1"/>
  <c r="Q283" i="115" s="1"/>
  <c r="R283" i="115" s="1"/>
  <c r="L357" i="114"/>
  <c r="N357" i="114" s="1"/>
  <c r="O357" i="114" s="1"/>
  <c r="Q357" i="114" s="1"/>
  <c r="R357" i="114" s="1"/>
  <c r="L357" i="83"/>
  <c r="L234" i="115"/>
  <c r="N234" i="115" s="1"/>
  <c r="O234" i="115" s="1"/>
  <c r="Q234" i="115" s="1"/>
  <c r="R234" i="115" s="1"/>
  <c r="L275" i="114"/>
  <c r="N275" i="114" s="1"/>
  <c r="O275" i="114" s="1"/>
  <c r="Q275" i="114" s="1"/>
  <c r="R275" i="114" s="1"/>
  <c r="L275" i="83"/>
  <c r="L444" i="115"/>
  <c r="N444" i="115" s="1"/>
  <c r="O444" i="115" s="1"/>
  <c r="Q444" i="115" s="1"/>
  <c r="R444" i="115" s="1"/>
  <c r="L741" i="114"/>
  <c r="N741" i="114" s="1"/>
  <c r="O741" i="114" s="1"/>
  <c r="Q741" i="114" s="1"/>
  <c r="R741" i="114" s="1"/>
  <c r="L741" i="83"/>
  <c r="L310" i="115"/>
  <c r="N310" i="115" s="1"/>
  <c r="O310" i="115" s="1"/>
  <c r="Q310" i="115" s="1"/>
  <c r="R310" i="115" s="1"/>
  <c r="L393" i="114"/>
  <c r="N393" i="114" s="1"/>
  <c r="O393" i="114" s="1"/>
  <c r="Q393" i="114" s="1"/>
  <c r="R393" i="114" s="1"/>
  <c r="L393" i="83"/>
  <c r="L276" i="115"/>
  <c r="N276" i="115" s="1"/>
  <c r="O276" i="115" s="1"/>
  <c r="Q276" i="115" s="1"/>
  <c r="R276" i="115" s="1"/>
  <c r="L345" i="114"/>
  <c r="N345" i="114" s="1"/>
  <c r="O345" i="114" s="1"/>
  <c r="Q345" i="114" s="1"/>
  <c r="R345" i="114" s="1"/>
  <c r="L345" i="83"/>
  <c r="L262" i="115"/>
  <c r="N262" i="115" s="1"/>
  <c r="O262" i="115" s="1"/>
  <c r="Q262" i="115" s="1"/>
  <c r="R262" i="115" s="1"/>
  <c r="L320" i="114"/>
  <c r="N320" i="114" s="1"/>
  <c r="O320" i="114" s="1"/>
  <c r="Q320" i="114" s="1"/>
  <c r="R320" i="114" s="1"/>
  <c r="L320" i="83"/>
  <c r="L313" i="115"/>
  <c r="N313" i="115" s="1"/>
  <c r="O313" i="115" s="1"/>
  <c r="Q313" i="115" s="1"/>
  <c r="R313" i="115" s="1"/>
  <c r="L398" i="114"/>
  <c r="N398" i="114" s="1"/>
  <c r="O398" i="114" s="1"/>
  <c r="Q398" i="114" s="1"/>
  <c r="R398" i="114" s="1"/>
  <c r="L398" i="83"/>
  <c r="L337" i="114"/>
  <c r="N337" i="114" s="1"/>
  <c r="O337" i="114" s="1"/>
  <c r="Q337" i="114" s="1"/>
  <c r="R337" i="114" s="1"/>
  <c r="L337" i="83"/>
  <c r="L348" i="114"/>
  <c r="N348" i="114" s="1"/>
  <c r="O348" i="114" s="1"/>
  <c r="Q348" i="114" s="1"/>
  <c r="R348" i="114" s="1"/>
  <c r="L348" i="83"/>
  <c r="L328" i="115"/>
  <c r="N328" i="115" s="1"/>
  <c r="O328" i="115" s="1"/>
  <c r="Q328" i="115" s="1"/>
  <c r="R328" i="115" s="1"/>
  <c r="L420" i="114"/>
  <c r="N420" i="114" s="1"/>
  <c r="O420" i="114" s="1"/>
  <c r="Q420" i="114" s="1"/>
  <c r="R420" i="114" s="1"/>
  <c r="L420" i="83"/>
  <c r="L493" i="114"/>
  <c r="N493" i="114" s="1"/>
  <c r="O493" i="114" s="1"/>
  <c r="Q493" i="114" s="1"/>
  <c r="R493" i="114" s="1"/>
  <c r="L767" i="83"/>
  <c r="N767" i="83" s="1"/>
  <c r="Q767" i="83" s="1"/>
  <c r="S767" i="83" s="1"/>
  <c r="T767" i="83" s="1"/>
  <c r="V767" i="83" s="1"/>
  <c r="L359" i="115"/>
  <c r="N359" i="115" s="1"/>
  <c r="O359" i="115" s="1"/>
  <c r="Q359" i="115" s="1"/>
  <c r="R359" i="115" s="1"/>
  <c r="L462" i="114"/>
  <c r="N462" i="114" s="1"/>
  <c r="O462" i="114" s="1"/>
  <c r="Q462" i="114" s="1"/>
  <c r="R462" i="114" s="1"/>
  <c r="L456" i="83"/>
  <c r="L517" i="114"/>
  <c r="N517" i="114" s="1"/>
  <c r="O517" i="114" s="1"/>
  <c r="Q517" i="114" s="1"/>
  <c r="R517" i="114" s="1"/>
  <c r="L548" i="83"/>
  <c r="L518" i="114"/>
  <c r="N518" i="114" s="1"/>
  <c r="O518" i="114" s="1"/>
  <c r="Q518" i="114" s="1"/>
  <c r="R518" i="114" s="1"/>
  <c r="L549" i="83"/>
  <c r="L343" i="115"/>
  <c r="N343" i="115" s="1"/>
  <c r="O343" i="115" s="1"/>
  <c r="Q343" i="115" s="1"/>
  <c r="R343" i="115" s="1"/>
  <c r="L440" i="114"/>
  <c r="N440" i="114" s="1"/>
  <c r="O440" i="114" s="1"/>
  <c r="Q440" i="114" s="1"/>
  <c r="R440" i="114" s="1"/>
  <c r="L436" i="83"/>
  <c r="L552" i="114"/>
  <c r="N552" i="114" s="1"/>
  <c r="O552" i="114" s="1"/>
  <c r="Q552" i="114" s="1"/>
  <c r="R552" i="114" s="1"/>
  <c r="L522" i="83"/>
  <c r="L366" i="115"/>
  <c r="N366" i="115" s="1"/>
  <c r="O366" i="115" s="1"/>
  <c r="Q366" i="115" s="1"/>
  <c r="R366" i="115" s="1"/>
  <c r="L473" i="114"/>
  <c r="N473" i="114" s="1"/>
  <c r="O473" i="114" s="1"/>
  <c r="Q473" i="114" s="1"/>
  <c r="R473" i="114" s="1"/>
  <c r="L540" i="83"/>
  <c r="L362" i="115"/>
  <c r="N362" i="115" s="1"/>
  <c r="O362" i="115" s="1"/>
  <c r="Q362" i="115" s="1"/>
  <c r="R362" i="115" s="1"/>
  <c r="L466" i="114"/>
  <c r="N466" i="114" s="1"/>
  <c r="O466" i="114" s="1"/>
  <c r="Q466" i="114" s="1"/>
  <c r="R466" i="114" s="1"/>
  <c r="L459" i="83"/>
  <c r="L676" i="114"/>
  <c r="N676" i="114" s="1"/>
  <c r="O676" i="114" s="1"/>
  <c r="Q676" i="114" s="1"/>
  <c r="R676" i="114" s="1"/>
  <c r="L676" i="83"/>
  <c r="L571" i="114"/>
  <c r="N571" i="114" s="1"/>
  <c r="O571" i="114" s="1"/>
  <c r="Q571" i="114" s="1"/>
  <c r="R571" i="114" s="1"/>
  <c r="L571" i="83"/>
  <c r="L611" i="114"/>
  <c r="N611" i="114" s="1"/>
  <c r="O611" i="114" s="1"/>
  <c r="Q611" i="114" s="1"/>
  <c r="R611" i="114" s="1"/>
  <c r="L611" i="83"/>
  <c r="L588" i="114"/>
  <c r="N588" i="114" s="1"/>
  <c r="O588" i="114" s="1"/>
  <c r="Q588" i="114" s="1"/>
  <c r="R588" i="114" s="1"/>
  <c r="L588" i="83"/>
  <c r="L761" i="114"/>
  <c r="N761" i="114" s="1"/>
  <c r="O761" i="114" s="1"/>
  <c r="Q761" i="114" s="1"/>
  <c r="R761" i="114" s="1"/>
  <c r="L761" i="83"/>
  <c r="L621" i="114"/>
  <c r="N621" i="114" s="1"/>
  <c r="O621" i="114" s="1"/>
  <c r="Q621" i="114" s="1"/>
  <c r="R621" i="114" s="1"/>
  <c r="L621" i="83"/>
  <c r="L691" i="114"/>
  <c r="N691" i="114" s="1"/>
  <c r="O691" i="114" s="1"/>
  <c r="Q691" i="114" s="1"/>
  <c r="R691" i="114" s="1"/>
  <c r="L691" i="83"/>
  <c r="L650" i="114"/>
  <c r="N650" i="114" s="1"/>
  <c r="O650" i="114" s="1"/>
  <c r="Q650" i="114" s="1"/>
  <c r="R650" i="114" s="1"/>
  <c r="L650" i="83"/>
  <c r="L577" i="114"/>
  <c r="N577" i="114" s="1"/>
  <c r="O577" i="114" s="1"/>
  <c r="Q577" i="114" s="1"/>
  <c r="R577" i="114" s="1"/>
  <c r="L577" i="83"/>
  <c r="L575" i="114"/>
  <c r="N575" i="114" s="1"/>
  <c r="O575" i="114" s="1"/>
  <c r="Q575" i="114" s="1"/>
  <c r="R575" i="114" s="1"/>
  <c r="L575" i="83"/>
  <c r="L437" i="115"/>
  <c r="N437" i="115" s="1"/>
  <c r="O437" i="115" s="1"/>
  <c r="Q437" i="115" s="1"/>
  <c r="R437" i="115" s="1"/>
  <c r="L731" i="114"/>
  <c r="N731" i="114" s="1"/>
  <c r="O731" i="114" s="1"/>
  <c r="Q731" i="114" s="1"/>
  <c r="R731" i="114" s="1"/>
  <c r="L731" i="83"/>
  <c r="L431" i="115"/>
  <c r="N431" i="115" s="1"/>
  <c r="O431" i="115" s="1"/>
  <c r="Q431" i="115" s="1"/>
  <c r="R431" i="115" s="1"/>
  <c r="L724" i="114"/>
  <c r="N724" i="114" s="1"/>
  <c r="O724" i="114" s="1"/>
  <c r="Q724" i="114" s="1"/>
  <c r="R724" i="114" s="1"/>
  <c r="L724" i="83"/>
  <c r="L434" i="115"/>
  <c r="N434" i="115" s="1"/>
  <c r="O434" i="115" s="1"/>
  <c r="Q434" i="115" s="1"/>
  <c r="R434" i="115" s="1"/>
  <c r="L727" i="114"/>
  <c r="N727" i="114" s="1"/>
  <c r="O727" i="114" s="1"/>
  <c r="Q727" i="114" s="1"/>
  <c r="R727" i="114" s="1"/>
  <c r="L727" i="83"/>
  <c r="L37" i="115"/>
  <c r="N37" i="115" s="1"/>
  <c r="O37" i="115" s="1"/>
  <c r="Q37" i="115" s="1"/>
  <c r="R37" i="115" s="1"/>
  <c r="L39" i="114"/>
  <c r="N39" i="114" s="1"/>
  <c r="O39" i="114" s="1"/>
  <c r="Q39" i="114" s="1"/>
  <c r="R39" i="114" s="1"/>
  <c r="L39" i="83"/>
  <c r="L159" i="115"/>
  <c r="N159" i="115" s="1"/>
  <c r="O159" i="115" s="1"/>
  <c r="Q159" i="115" s="1"/>
  <c r="R159" i="115" s="1"/>
  <c r="L189" i="114"/>
  <c r="N189" i="114" s="1"/>
  <c r="O189" i="114" s="1"/>
  <c r="Q189" i="114" s="1"/>
  <c r="R189" i="114" s="1"/>
  <c r="L189" i="83"/>
  <c r="L363" i="115"/>
  <c r="N363" i="115" s="1"/>
  <c r="O363" i="115" s="1"/>
  <c r="Q363" i="115" s="1"/>
  <c r="R363" i="115" s="1"/>
  <c r="L467" i="114"/>
  <c r="N467" i="114" s="1"/>
  <c r="O467" i="114" s="1"/>
  <c r="Q467" i="114" s="1"/>
  <c r="R467" i="114" s="1"/>
  <c r="L460" i="83"/>
  <c r="L15" i="115"/>
  <c r="N15" i="115" s="1"/>
  <c r="O15" i="115" s="1"/>
  <c r="Q15" i="115" s="1"/>
  <c r="R15" i="115" s="1"/>
  <c r="L15" i="114"/>
  <c r="N15" i="114" s="1"/>
  <c r="O15" i="114" s="1"/>
  <c r="Q15" i="114" s="1"/>
  <c r="R15" i="114" s="1"/>
  <c r="L15" i="83"/>
  <c r="L50" i="115"/>
  <c r="N50" i="115" s="1"/>
  <c r="O50" i="115" s="1"/>
  <c r="Q50" i="115" s="1"/>
  <c r="R50" i="115" s="1"/>
  <c r="L57" i="114"/>
  <c r="N57" i="114" s="1"/>
  <c r="O57" i="114" s="1"/>
  <c r="Q57" i="114" s="1"/>
  <c r="R57" i="114" s="1"/>
  <c r="L57" i="83"/>
  <c r="L133" i="115"/>
  <c r="N133" i="115" s="1"/>
  <c r="O133" i="115" s="1"/>
  <c r="Q133" i="115" s="1"/>
  <c r="R133" i="115" s="1"/>
  <c r="L160" i="114"/>
  <c r="N160" i="114" s="1"/>
  <c r="O160" i="114" s="1"/>
  <c r="Q160" i="114" s="1"/>
  <c r="R160" i="114" s="1"/>
  <c r="L160" i="83"/>
  <c r="L79" i="115"/>
  <c r="N79" i="115" s="1"/>
  <c r="O79" i="115" s="1"/>
  <c r="Q79" i="115" s="1"/>
  <c r="R79" i="115" s="1"/>
  <c r="L89" i="114"/>
  <c r="N89" i="114" s="1"/>
  <c r="O89" i="114" s="1"/>
  <c r="Q89" i="114" s="1"/>
  <c r="R89" i="114" s="1"/>
  <c r="L88" i="83"/>
  <c r="L112" i="115"/>
  <c r="N112" i="115" s="1"/>
  <c r="O112" i="115" s="1"/>
  <c r="Q112" i="115" s="1"/>
  <c r="R112" i="115" s="1"/>
  <c r="L131" i="114"/>
  <c r="N131" i="114" s="1"/>
  <c r="O131" i="114" s="1"/>
  <c r="Q131" i="114" s="1"/>
  <c r="R131" i="114" s="1"/>
  <c r="L131" i="83"/>
  <c r="L27" i="115"/>
  <c r="N27" i="115" s="1"/>
  <c r="O27" i="115" s="1"/>
  <c r="Q27" i="115" s="1"/>
  <c r="R27" i="115" s="1"/>
  <c r="L28" i="114"/>
  <c r="N28" i="114" s="1"/>
  <c r="O28" i="114" s="1"/>
  <c r="Q28" i="114" s="1"/>
  <c r="R28" i="114" s="1"/>
  <c r="L28" i="83"/>
  <c r="L82" i="115"/>
  <c r="N82" i="115" s="1"/>
  <c r="O82" i="115" s="1"/>
  <c r="Q82" i="115" s="1"/>
  <c r="R82" i="115" s="1"/>
  <c r="L93" i="114"/>
  <c r="N93" i="114" s="1"/>
  <c r="O93" i="114" s="1"/>
  <c r="Q93" i="114" s="1"/>
  <c r="R93" i="114" s="1"/>
  <c r="L93" i="83"/>
  <c r="L48" i="115"/>
  <c r="N48" i="115" s="1"/>
  <c r="O48" i="115" s="1"/>
  <c r="Q48" i="115" s="1"/>
  <c r="R48" i="115" s="1"/>
  <c r="L54" i="114"/>
  <c r="N54" i="114" s="1"/>
  <c r="O54" i="114" s="1"/>
  <c r="Q54" i="114" s="1"/>
  <c r="R54" i="114" s="1"/>
  <c r="L54" i="83"/>
  <c r="L18" i="115"/>
  <c r="N18" i="115" s="1"/>
  <c r="O18" i="115" s="1"/>
  <c r="Q18" i="115" s="1"/>
  <c r="R18" i="115" s="1"/>
  <c r="L18" i="114"/>
  <c r="N18" i="114" s="1"/>
  <c r="O18" i="114" s="1"/>
  <c r="Q18" i="114" s="1"/>
  <c r="R18" i="114" s="1"/>
  <c r="L18" i="83"/>
  <c r="L65" i="115"/>
  <c r="N65" i="115" s="1"/>
  <c r="O65" i="115" s="1"/>
  <c r="Q65" i="115" s="1"/>
  <c r="R65" i="115" s="1"/>
  <c r="L75" i="114"/>
  <c r="N75" i="114" s="1"/>
  <c r="O75" i="114" s="1"/>
  <c r="Q75" i="114" s="1"/>
  <c r="R75" i="114" s="1"/>
  <c r="L74" i="83"/>
  <c r="L113" i="115"/>
  <c r="N113" i="115" s="1"/>
  <c r="O113" i="115" s="1"/>
  <c r="Q113" i="115" s="1"/>
  <c r="R113" i="115" s="1"/>
  <c r="L132" i="114"/>
  <c r="N132" i="114" s="1"/>
  <c r="O132" i="114" s="1"/>
  <c r="Q132" i="114" s="1"/>
  <c r="R132" i="114" s="1"/>
  <c r="L132" i="83"/>
  <c r="L12" i="115"/>
  <c r="N12" i="115" s="1"/>
  <c r="O12" i="115" s="1"/>
  <c r="Q12" i="115" s="1"/>
  <c r="R12" i="115" s="1"/>
  <c r="L12" i="114"/>
  <c r="N12" i="114" s="1"/>
  <c r="O12" i="114" s="1"/>
  <c r="Q12" i="114" s="1"/>
  <c r="R12" i="114" s="1"/>
  <c r="L12" i="83"/>
  <c r="L44" i="115"/>
  <c r="N44" i="115" s="1"/>
  <c r="O44" i="115" s="1"/>
  <c r="Q44" i="115" s="1"/>
  <c r="R44" i="115" s="1"/>
  <c r="L50" i="114"/>
  <c r="N50" i="114" s="1"/>
  <c r="O50" i="114" s="1"/>
  <c r="Q50" i="114" s="1"/>
  <c r="R50" i="114" s="1"/>
  <c r="L50" i="83"/>
  <c r="L21" i="115"/>
  <c r="N21" i="115" s="1"/>
  <c r="O21" i="115" s="1"/>
  <c r="Q21" i="115" s="1"/>
  <c r="R21" i="115" s="1"/>
  <c r="L21" i="114"/>
  <c r="N21" i="114" s="1"/>
  <c r="O21" i="114" s="1"/>
  <c r="Q21" i="114" s="1"/>
  <c r="R21" i="114" s="1"/>
  <c r="L21" i="83"/>
  <c r="L103" i="115"/>
  <c r="N103" i="115" s="1"/>
  <c r="O103" i="115" s="1"/>
  <c r="Q103" i="115" s="1"/>
  <c r="R103" i="115" s="1"/>
  <c r="L121" i="114"/>
  <c r="N121" i="114" s="1"/>
  <c r="O121" i="114" s="1"/>
  <c r="Q121" i="114" s="1"/>
  <c r="R121" i="114" s="1"/>
  <c r="L121" i="83"/>
  <c r="L11" i="115"/>
  <c r="N11" i="115" s="1"/>
  <c r="O11" i="115" s="1"/>
  <c r="Q11" i="115" s="1"/>
  <c r="R11" i="115" s="1"/>
  <c r="L11" i="114"/>
  <c r="N11" i="114" s="1"/>
  <c r="O11" i="114" s="1"/>
  <c r="Q11" i="114" s="1"/>
  <c r="R11" i="114" s="1"/>
  <c r="L11" i="83"/>
  <c r="L84" i="115"/>
  <c r="N84" i="115" s="1"/>
  <c r="O84" i="115" s="1"/>
  <c r="Q84" i="115" s="1"/>
  <c r="R84" i="115" s="1"/>
  <c r="L95" i="114"/>
  <c r="N95" i="114" s="1"/>
  <c r="O95" i="114" s="1"/>
  <c r="Q95" i="114" s="1"/>
  <c r="R95" i="114" s="1"/>
  <c r="L95" i="83"/>
  <c r="L51" i="115"/>
  <c r="N51" i="115" s="1"/>
  <c r="O51" i="115" s="1"/>
  <c r="Q51" i="115" s="1"/>
  <c r="R51" i="115" s="1"/>
  <c r="L58" i="114"/>
  <c r="N58" i="114" s="1"/>
  <c r="O58" i="114" s="1"/>
  <c r="Q58" i="114" s="1"/>
  <c r="R58" i="114" s="1"/>
  <c r="L91" i="83"/>
  <c r="L150" i="115"/>
  <c r="N150" i="115" s="1"/>
  <c r="O150" i="115" s="1"/>
  <c r="Q150" i="115" s="1"/>
  <c r="R150" i="115" s="1"/>
  <c r="L179" i="114"/>
  <c r="N179" i="114" s="1"/>
  <c r="O179" i="114" s="1"/>
  <c r="Q179" i="114" s="1"/>
  <c r="R179" i="114" s="1"/>
  <c r="L179" i="83"/>
  <c r="L120" i="115"/>
  <c r="N120" i="115" s="1"/>
  <c r="O120" i="115" s="1"/>
  <c r="Q120" i="115" s="1"/>
  <c r="R120" i="115" s="1"/>
  <c r="L141" i="114"/>
  <c r="N141" i="114" s="1"/>
  <c r="O141" i="114" s="1"/>
  <c r="Q141" i="114" s="1"/>
  <c r="R141" i="114" s="1"/>
  <c r="L141" i="83"/>
  <c r="L202" i="115"/>
  <c r="N202" i="115" s="1"/>
  <c r="O202" i="115" s="1"/>
  <c r="Q202" i="115" s="1"/>
  <c r="R202" i="115" s="1"/>
  <c r="L235" i="114"/>
  <c r="N235" i="114" s="1"/>
  <c r="O235" i="114" s="1"/>
  <c r="Q235" i="114" s="1"/>
  <c r="R235" i="114" s="1"/>
  <c r="L235" i="83"/>
  <c r="L189" i="115"/>
  <c r="N189" i="115" s="1"/>
  <c r="O189" i="115" s="1"/>
  <c r="Q189" i="115" s="1"/>
  <c r="R189" i="115" s="1"/>
  <c r="L221" i="114"/>
  <c r="N221" i="114" s="1"/>
  <c r="O221" i="114" s="1"/>
  <c r="Q221" i="114" s="1"/>
  <c r="R221" i="114" s="1"/>
  <c r="L221" i="83"/>
  <c r="L161" i="115"/>
  <c r="N161" i="115" s="1"/>
  <c r="O161" i="115" s="1"/>
  <c r="Q161" i="115" s="1"/>
  <c r="R161" i="115" s="1"/>
  <c r="L191" i="114"/>
  <c r="N191" i="114" s="1"/>
  <c r="O191" i="114" s="1"/>
  <c r="Q191" i="114" s="1"/>
  <c r="R191" i="114" s="1"/>
  <c r="L191" i="83"/>
  <c r="L165" i="115"/>
  <c r="N165" i="115" s="1"/>
  <c r="O165" i="115" s="1"/>
  <c r="Q165" i="115" s="1"/>
  <c r="R165" i="115" s="1"/>
  <c r="L195" i="114"/>
  <c r="N195" i="114" s="1"/>
  <c r="O195" i="114" s="1"/>
  <c r="Q195" i="114" s="1"/>
  <c r="R195" i="114" s="1"/>
  <c r="L195" i="83"/>
  <c r="L188" i="115"/>
  <c r="N188" i="115" s="1"/>
  <c r="O188" i="115" s="1"/>
  <c r="Q188" i="115" s="1"/>
  <c r="R188" i="115" s="1"/>
  <c r="L220" i="114"/>
  <c r="N220" i="114" s="1"/>
  <c r="O220" i="114" s="1"/>
  <c r="Q220" i="114" s="1"/>
  <c r="R220" i="114" s="1"/>
  <c r="L220" i="83"/>
  <c r="L193" i="115"/>
  <c r="N193" i="115" s="1"/>
  <c r="O193" i="115" s="1"/>
  <c r="Q193" i="115" s="1"/>
  <c r="R193" i="115" s="1"/>
  <c r="L225" i="114"/>
  <c r="N225" i="114" s="1"/>
  <c r="O225" i="114" s="1"/>
  <c r="Q225" i="114" s="1"/>
  <c r="R225" i="114" s="1"/>
  <c r="L225" i="83"/>
  <c r="L156" i="115"/>
  <c r="N156" i="115" s="1"/>
  <c r="O156" i="115" s="1"/>
  <c r="Q156" i="115" s="1"/>
  <c r="R156" i="115" s="1"/>
  <c r="L185" i="114"/>
  <c r="N185" i="114" s="1"/>
  <c r="O185" i="114" s="1"/>
  <c r="Q185" i="114" s="1"/>
  <c r="R185" i="114" s="1"/>
  <c r="L185" i="83"/>
  <c r="L232" i="115"/>
  <c r="N232" i="115" s="1"/>
  <c r="O232" i="115" s="1"/>
  <c r="Q232" i="115" s="1"/>
  <c r="R232" i="115" s="1"/>
  <c r="L272" i="114"/>
  <c r="N272" i="114" s="1"/>
  <c r="O272" i="114" s="1"/>
  <c r="Q272" i="114" s="1"/>
  <c r="R272" i="114" s="1"/>
  <c r="L272" i="83"/>
  <c r="L271" i="115"/>
  <c r="N271" i="115" s="1"/>
  <c r="O271" i="115" s="1"/>
  <c r="Q271" i="115" s="1"/>
  <c r="R271" i="115" s="1"/>
  <c r="L334" i="114"/>
  <c r="N334" i="114" s="1"/>
  <c r="O334" i="114" s="1"/>
  <c r="Q334" i="114" s="1"/>
  <c r="R334" i="114" s="1"/>
  <c r="L334" i="83"/>
  <c r="L286" i="115"/>
  <c r="N286" i="115" s="1"/>
  <c r="O286" i="115" s="1"/>
  <c r="Q286" i="115" s="1"/>
  <c r="R286" i="115" s="1"/>
  <c r="L360" i="114"/>
  <c r="N360" i="114" s="1"/>
  <c r="O360" i="114" s="1"/>
  <c r="Q360" i="114" s="1"/>
  <c r="R360" i="114" s="1"/>
  <c r="L360" i="83"/>
  <c r="L290" i="115"/>
  <c r="N290" i="115" s="1"/>
  <c r="O290" i="115" s="1"/>
  <c r="Q290" i="115" s="1"/>
  <c r="R290" i="115" s="1"/>
  <c r="L367" i="114"/>
  <c r="N367" i="114" s="1"/>
  <c r="O367" i="114" s="1"/>
  <c r="Q367" i="114" s="1"/>
  <c r="R367" i="114" s="1"/>
  <c r="L367" i="83"/>
  <c r="L258" i="115"/>
  <c r="N258" i="115" s="1"/>
  <c r="O258" i="115" s="1"/>
  <c r="Q258" i="115" s="1"/>
  <c r="R258" i="115" s="1"/>
  <c r="L312" i="114"/>
  <c r="N312" i="114" s="1"/>
  <c r="O312" i="114" s="1"/>
  <c r="Q312" i="114" s="1"/>
  <c r="R312" i="114" s="1"/>
  <c r="L312" i="83"/>
  <c r="L319" i="115"/>
  <c r="N319" i="115" s="1"/>
  <c r="O319" i="115" s="1"/>
  <c r="Q319" i="115" s="1"/>
  <c r="R319" i="115" s="1"/>
  <c r="L407" i="114"/>
  <c r="N407" i="114" s="1"/>
  <c r="O407" i="114" s="1"/>
  <c r="Q407" i="114" s="1"/>
  <c r="R407" i="114" s="1"/>
  <c r="L407" i="83"/>
  <c r="L452" i="115"/>
  <c r="N452" i="115" s="1"/>
  <c r="O452" i="115" s="1"/>
  <c r="Q452" i="115" s="1"/>
  <c r="R452" i="115" s="1"/>
  <c r="L751" i="114"/>
  <c r="N751" i="114" s="1"/>
  <c r="O751" i="114" s="1"/>
  <c r="Q751" i="114" s="1"/>
  <c r="R751" i="114" s="1"/>
  <c r="L751" i="83"/>
  <c r="L448" i="115"/>
  <c r="N448" i="115" s="1"/>
  <c r="O448" i="115" s="1"/>
  <c r="Q448" i="115" s="1"/>
  <c r="R448" i="115" s="1"/>
  <c r="L745" i="114"/>
  <c r="N745" i="114" s="1"/>
  <c r="O745" i="114" s="1"/>
  <c r="Q745" i="114" s="1"/>
  <c r="R745" i="114" s="1"/>
  <c r="L745" i="83"/>
  <c r="L325" i="115"/>
  <c r="N325" i="115" s="1"/>
  <c r="O325" i="115" s="1"/>
  <c r="Q325" i="115" s="1"/>
  <c r="R325" i="115" s="1"/>
  <c r="L416" i="114"/>
  <c r="N416" i="114" s="1"/>
  <c r="O416" i="114" s="1"/>
  <c r="Q416" i="114" s="1"/>
  <c r="R416" i="114" s="1"/>
  <c r="L416" i="83"/>
  <c r="L268" i="115"/>
  <c r="N268" i="115" s="1"/>
  <c r="O268" i="115" s="1"/>
  <c r="Q268" i="115" s="1"/>
  <c r="R268" i="115" s="1"/>
  <c r="L329" i="114"/>
  <c r="N329" i="114" s="1"/>
  <c r="O329" i="114" s="1"/>
  <c r="Q329" i="114" s="1"/>
  <c r="R329" i="114" s="1"/>
  <c r="L329" i="83"/>
  <c r="L268" i="114"/>
  <c r="N268" i="114" s="1"/>
  <c r="O268" i="114" s="1"/>
  <c r="Q268" i="114" s="1"/>
  <c r="R268" i="114" s="1"/>
  <c r="L268" i="83"/>
  <c r="L368" i="115"/>
  <c r="N368" i="115" s="1"/>
  <c r="O368" i="115" s="1"/>
  <c r="Q368" i="115" s="1"/>
  <c r="R368" i="115" s="1"/>
  <c r="L476" i="114"/>
  <c r="N476" i="114" s="1"/>
  <c r="O476" i="114" s="1"/>
  <c r="Q476" i="114" s="1"/>
  <c r="R476" i="114" s="1"/>
  <c r="L466" i="83"/>
  <c r="L400" i="115"/>
  <c r="N400" i="115" s="1"/>
  <c r="O400" i="115" s="1"/>
  <c r="Q400" i="115" s="1"/>
  <c r="R400" i="115" s="1"/>
  <c r="L545" i="114"/>
  <c r="N545" i="114" s="1"/>
  <c r="O545" i="114" s="1"/>
  <c r="Q545" i="114" s="1"/>
  <c r="R545" i="114" s="1"/>
  <c r="L518" i="83"/>
  <c r="L352" i="115"/>
  <c r="N352" i="115" s="1"/>
  <c r="O352" i="115" s="1"/>
  <c r="Q352" i="115" s="1"/>
  <c r="R352" i="115" s="1"/>
  <c r="L452" i="114"/>
  <c r="N452" i="114" s="1"/>
  <c r="O452" i="114" s="1"/>
  <c r="Q452" i="114" s="1"/>
  <c r="R452" i="114" s="1"/>
  <c r="L447" i="83"/>
  <c r="L346" i="115"/>
  <c r="N346" i="115" s="1"/>
  <c r="O346" i="115" s="1"/>
  <c r="Q346" i="115" s="1"/>
  <c r="R346" i="115" s="1"/>
  <c r="L446" i="114"/>
  <c r="N446" i="114" s="1"/>
  <c r="O446" i="114" s="1"/>
  <c r="Q446" i="114" s="1"/>
  <c r="R446" i="114" s="1"/>
  <c r="L441" i="83"/>
  <c r="L349" i="115"/>
  <c r="N349" i="115" s="1"/>
  <c r="O349" i="115" s="1"/>
  <c r="Q349" i="115" s="1"/>
  <c r="R349" i="115" s="1"/>
  <c r="L449" i="114"/>
  <c r="N449" i="114" s="1"/>
  <c r="O449" i="114" s="1"/>
  <c r="Q449" i="114" s="1"/>
  <c r="R449" i="114" s="1"/>
  <c r="L444" i="83"/>
  <c r="L371" i="115"/>
  <c r="N371" i="115" s="1"/>
  <c r="O371" i="115" s="1"/>
  <c r="Q371" i="115" s="1"/>
  <c r="R371" i="115" s="1"/>
  <c r="L481" i="114"/>
  <c r="N481" i="114" s="1"/>
  <c r="O481" i="114" s="1"/>
  <c r="Q481" i="114" s="1"/>
  <c r="R481" i="114" s="1"/>
  <c r="L471" i="83"/>
  <c r="L374" i="115"/>
  <c r="N374" i="115" s="1"/>
  <c r="O374" i="115" s="1"/>
  <c r="Q374" i="115" s="1"/>
  <c r="R374" i="115" s="1"/>
  <c r="L488" i="114"/>
  <c r="N488" i="114" s="1"/>
  <c r="O488" i="114" s="1"/>
  <c r="Q488" i="114" s="1"/>
  <c r="R488" i="114" s="1"/>
  <c r="L478" i="83"/>
  <c r="L356" i="115"/>
  <c r="N356" i="115" s="1"/>
  <c r="O356" i="115" s="1"/>
  <c r="Q356" i="115" s="1"/>
  <c r="R356" i="115" s="1"/>
  <c r="L459" i="114"/>
  <c r="N459" i="114" s="1"/>
  <c r="O459" i="114" s="1"/>
  <c r="Q459" i="114" s="1"/>
  <c r="R459" i="114" s="1"/>
  <c r="L453" i="83"/>
  <c r="L674" i="114"/>
  <c r="N674" i="114" s="1"/>
  <c r="O674" i="114" s="1"/>
  <c r="Q674" i="114" s="1"/>
  <c r="R674" i="114" s="1"/>
  <c r="L674" i="83"/>
  <c r="L651" i="114"/>
  <c r="N651" i="114" s="1"/>
  <c r="O651" i="114" s="1"/>
  <c r="Q651" i="114" s="1"/>
  <c r="R651" i="114" s="1"/>
  <c r="L651" i="83"/>
  <c r="L586" i="114"/>
  <c r="N586" i="114" s="1"/>
  <c r="O586" i="114" s="1"/>
  <c r="Q586" i="114" s="1"/>
  <c r="R586" i="114" s="1"/>
  <c r="L586" i="83"/>
  <c r="L610" i="114"/>
  <c r="N610" i="114" s="1"/>
  <c r="O610" i="114" s="1"/>
  <c r="Q610" i="114" s="1"/>
  <c r="R610" i="114" s="1"/>
  <c r="L610" i="83"/>
  <c r="L624" i="114"/>
  <c r="N624" i="114" s="1"/>
  <c r="O624" i="114" s="1"/>
  <c r="Q624" i="114" s="1"/>
  <c r="R624" i="114" s="1"/>
  <c r="L624" i="83"/>
  <c r="L599" i="114"/>
  <c r="N599" i="114" s="1"/>
  <c r="O599" i="114" s="1"/>
  <c r="Q599" i="114" s="1"/>
  <c r="R599" i="114" s="1"/>
  <c r="L599" i="83"/>
  <c r="L584" i="114"/>
  <c r="N584" i="114" s="1"/>
  <c r="O584" i="114" s="1"/>
  <c r="Q584" i="114" s="1"/>
  <c r="R584" i="114" s="1"/>
  <c r="L584" i="83"/>
  <c r="L616" i="114"/>
  <c r="N616" i="114" s="1"/>
  <c r="O616" i="114" s="1"/>
  <c r="Q616" i="114" s="1"/>
  <c r="R616" i="114" s="1"/>
  <c r="L616" i="83"/>
  <c r="L564" i="114"/>
  <c r="N564" i="114" s="1"/>
  <c r="O564" i="114" s="1"/>
  <c r="Q564" i="114" s="1"/>
  <c r="R564" i="114" s="1"/>
  <c r="L564" i="83"/>
  <c r="L690" i="114"/>
  <c r="N690" i="114" s="1"/>
  <c r="O690" i="114" s="1"/>
  <c r="Q690" i="114" s="1"/>
  <c r="R690" i="114" s="1"/>
  <c r="L690" i="83"/>
  <c r="L413" i="115"/>
  <c r="N413" i="115" s="1"/>
  <c r="O413" i="115" s="1"/>
  <c r="Q413" i="115" s="1"/>
  <c r="R413" i="115" s="1"/>
  <c r="L704" i="114"/>
  <c r="N704" i="114" s="1"/>
  <c r="O704" i="114" s="1"/>
  <c r="Q704" i="114" s="1"/>
  <c r="R704" i="114" s="1"/>
  <c r="L704" i="83"/>
  <c r="L440" i="115"/>
  <c r="N440" i="115" s="1"/>
  <c r="O440" i="115" s="1"/>
  <c r="Q440" i="115" s="1"/>
  <c r="R440" i="115" s="1"/>
  <c r="L735" i="114"/>
  <c r="N735" i="114" s="1"/>
  <c r="O735" i="114" s="1"/>
  <c r="Q735" i="114" s="1"/>
  <c r="R735" i="114" s="1"/>
  <c r="L735" i="83"/>
  <c r="L421" i="115"/>
  <c r="N421" i="115" s="1"/>
  <c r="O421" i="115" s="1"/>
  <c r="Q421" i="115" s="1"/>
  <c r="R421" i="115" s="1"/>
  <c r="L713" i="114"/>
  <c r="N713" i="114" s="1"/>
  <c r="O713" i="114" s="1"/>
  <c r="Q713" i="114" s="1"/>
  <c r="R713" i="114" s="1"/>
  <c r="L713" i="83"/>
  <c r="L130" i="115"/>
  <c r="N130" i="115" s="1"/>
  <c r="O130" i="115" s="1"/>
  <c r="Q130" i="115" s="1"/>
  <c r="R130" i="115" s="1"/>
  <c r="L155" i="114"/>
  <c r="N155" i="114" s="1"/>
  <c r="O155" i="114" s="1"/>
  <c r="Q155" i="114" s="1"/>
  <c r="R155" i="114" s="1"/>
  <c r="L155" i="83"/>
  <c r="L237" i="115"/>
  <c r="N237" i="115" s="1"/>
  <c r="O237" i="115" s="1"/>
  <c r="Q237" i="115" s="1"/>
  <c r="R237" i="115" s="1"/>
  <c r="L279" i="114"/>
  <c r="N279" i="114" s="1"/>
  <c r="O279" i="114" s="1"/>
  <c r="Q279" i="114" s="1"/>
  <c r="R279" i="114" s="1"/>
  <c r="L279" i="83"/>
  <c r="L314" i="115"/>
  <c r="N314" i="115" s="1"/>
  <c r="O314" i="115" s="1"/>
  <c r="Q314" i="115" s="1"/>
  <c r="R314" i="115" s="1"/>
  <c r="L400" i="114"/>
  <c r="N400" i="114" s="1"/>
  <c r="O400" i="114" s="1"/>
  <c r="Q400" i="114" s="1"/>
  <c r="R400" i="114" s="1"/>
  <c r="L400" i="83"/>
  <c r="L278" i="115"/>
  <c r="N278" i="115" s="1"/>
  <c r="O278" i="115" s="1"/>
  <c r="Q278" i="115" s="1"/>
  <c r="R278" i="115" s="1"/>
  <c r="L349" i="114"/>
  <c r="N349" i="114" s="1"/>
  <c r="O349" i="114" s="1"/>
  <c r="Q349" i="114" s="1"/>
  <c r="R349" i="114" s="1"/>
  <c r="L349" i="83"/>
  <c r="N349" i="83" s="1"/>
  <c r="Q349" i="83" s="1"/>
  <c r="S349" i="83" s="1"/>
  <c r="T349" i="83" s="1"/>
  <c r="V349" i="83" s="1"/>
  <c r="L263" i="115"/>
  <c r="N263" i="115" s="1"/>
  <c r="O263" i="115" s="1"/>
  <c r="Q263" i="115" s="1"/>
  <c r="R263" i="115" s="1"/>
  <c r="L323" i="114"/>
  <c r="N323" i="114" s="1"/>
  <c r="O323" i="114" s="1"/>
  <c r="Q323" i="114" s="1"/>
  <c r="R323" i="114" s="1"/>
  <c r="L323" i="83"/>
  <c r="L259" i="115"/>
  <c r="N259" i="115" s="1"/>
  <c r="O259" i="115" s="1"/>
  <c r="Q259" i="115" s="1"/>
  <c r="R259" i="115" s="1"/>
  <c r="L313" i="114"/>
  <c r="N313" i="114" s="1"/>
  <c r="O313" i="114" s="1"/>
  <c r="Q313" i="114" s="1"/>
  <c r="R313" i="114" s="1"/>
  <c r="L313" i="83"/>
  <c r="L454" i="115"/>
  <c r="N454" i="115" s="1"/>
  <c r="O454" i="115" s="1"/>
  <c r="Q454" i="115" s="1"/>
  <c r="R454" i="115" s="1"/>
  <c r="L753" i="114"/>
  <c r="N753" i="114" s="1"/>
  <c r="O753" i="114" s="1"/>
  <c r="Q753" i="114" s="1"/>
  <c r="R753" i="114" s="1"/>
  <c r="L753" i="83"/>
  <c r="L267" i="115"/>
  <c r="N267" i="115" s="1"/>
  <c r="O267" i="115" s="1"/>
  <c r="Q267" i="115" s="1"/>
  <c r="R267" i="115" s="1"/>
  <c r="L328" i="114"/>
  <c r="N328" i="114" s="1"/>
  <c r="O328" i="114" s="1"/>
  <c r="Q328" i="114" s="1"/>
  <c r="R328" i="114" s="1"/>
  <c r="L328" i="83"/>
  <c r="L292" i="115"/>
  <c r="N292" i="115" s="1"/>
  <c r="O292" i="115" s="1"/>
  <c r="Q292" i="115" s="1"/>
  <c r="R292" i="115" s="1"/>
  <c r="L369" i="114"/>
  <c r="N369" i="114" s="1"/>
  <c r="O369" i="114" s="1"/>
  <c r="Q369" i="114" s="1"/>
  <c r="R369" i="114" s="1"/>
  <c r="L369" i="83"/>
  <c r="L266" i="115"/>
  <c r="N266" i="115" s="1"/>
  <c r="O266" i="115" s="1"/>
  <c r="Q266" i="115" s="1"/>
  <c r="R266" i="115" s="1"/>
  <c r="L327" i="114"/>
  <c r="N327" i="114" s="1"/>
  <c r="O327" i="114" s="1"/>
  <c r="Q327" i="114" s="1"/>
  <c r="R327" i="114" s="1"/>
  <c r="L327" i="83"/>
  <c r="L291" i="115"/>
  <c r="N291" i="115" s="1"/>
  <c r="O291" i="115" s="1"/>
  <c r="Q291" i="115" s="1"/>
  <c r="R291" i="115" s="1"/>
  <c r="L368" i="114"/>
  <c r="N368" i="114" s="1"/>
  <c r="O368" i="114" s="1"/>
  <c r="Q368" i="114" s="1"/>
  <c r="R368" i="114" s="1"/>
  <c r="L368" i="83"/>
  <c r="L249" i="115"/>
  <c r="N249" i="115" s="1"/>
  <c r="O249" i="115" s="1"/>
  <c r="Q249" i="115" s="1"/>
  <c r="R249" i="115" s="1"/>
  <c r="L301" i="114"/>
  <c r="N301" i="114" s="1"/>
  <c r="O301" i="114" s="1"/>
  <c r="Q301" i="114" s="1"/>
  <c r="R301" i="114" s="1"/>
  <c r="L301" i="83"/>
  <c r="L390" i="115"/>
  <c r="N390" i="115" s="1"/>
  <c r="O390" i="115" s="1"/>
  <c r="Q390" i="115" s="1"/>
  <c r="R390" i="115" s="1"/>
  <c r="L528" i="114"/>
  <c r="N528" i="114" s="1"/>
  <c r="O528" i="114" s="1"/>
  <c r="Q528" i="114" s="1"/>
  <c r="R528" i="114" s="1"/>
  <c r="L504" i="83"/>
  <c r="L333" i="115"/>
  <c r="N333" i="115" s="1"/>
  <c r="O333" i="115" s="1"/>
  <c r="Q333" i="115" s="1"/>
  <c r="R333" i="115" s="1"/>
  <c r="L425" i="114"/>
  <c r="N425" i="114" s="1"/>
  <c r="O425" i="114" s="1"/>
  <c r="Q425" i="114" s="1"/>
  <c r="R425" i="114" s="1"/>
  <c r="L425" i="83"/>
  <c r="L382" i="115"/>
  <c r="N382" i="115" s="1"/>
  <c r="O382" i="115" s="1"/>
  <c r="Q382" i="115" s="1"/>
  <c r="R382" i="115" s="1"/>
  <c r="L508" i="114"/>
  <c r="N508" i="114" s="1"/>
  <c r="O508" i="114" s="1"/>
  <c r="Q508" i="114" s="1"/>
  <c r="R508" i="114" s="1"/>
  <c r="L492" i="83"/>
  <c r="L336" i="115"/>
  <c r="N336" i="115" s="1"/>
  <c r="O336" i="115" s="1"/>
  <c r="Q336" i="115" s="1"/>
  <c r="R336" i="115" s="1"/>
  <c r="L428" i="114"/>
  <c r="N428" i="114" s="1"/>
  <c r="O428" i="114" s="1"/>
  <c r="Q428" i="114" s="1"/>
  <c r="R428" i="114" s="1"/>
  <c r="L428" i="83"/>
  <c r="L367" i="115"/>
  <c r="N367" i="115" s="1"/>
  <c r="O367" i="115" s="1"/>
  <c r="Q367" i="115" s="1"/>
  <c r="R367" i="115" s="1"/>
  <c r="L475" i="114"/>
  <c r="N475" i="114" s="1"/>
  <c r="O475" i="114" s="1"/>
  <c r="Q475" i="114" s="1"/>
  <c r="R475" i="114" s="1"/>
  <c r="L465" i="83"/>
  <c r="L387" i="115"/>
  <c r="N387" i="115" s="1"/>
  <c r="O387" i="115" s="1"/>
  <c r="Q387" i="115" s="1"/>
  <c r="R387" i="115" s="1"/>
  <c r="L523" i="114"/>
  <c r="N523" i="114" s="1"/>
  <c r="O523" i="114" s="1"/>
  <c r="Q523" i="114" s="1"/>
  <c r="R523" i="114" s="1"/>
  <c r="L500" i="83"/>
  <c r="L345" i="115"/>
  <c r="N345" i="115" s="1"/>
  <c r="O345" i="115" s="1"/>
  <c r="Q345" i="115" s="1"/>
  <c r="R345" i="115" s="1"/>
  <c r="L444" i="114"/>
  <c r="N444" i="114" s="1"/>
  <c r="O444" i="114" s="1"/>
  <c r="Q444" i="114" s="1"/>
  <c r="R444" i="114" s="1"/>
  <c r="L440" i="83"/>
  <c r="L341" i="115"/>
  <c r="N341" i="115" s="1"/>
  <c r="O341" i="115" s="1"/>
  <c r="Q341" i="115" s="1"/>
  <c r="R341" i="115" s="1"/>
  <c r="L438" i="114"/>
  <c r="N438" i="114" s="1"/>
  <c r="O438" i="114" s="1"/>
  <c r="Q438" i="114" s="1"/>
  <c r="R438" i="114" s="1"/>
  <c r="L434" i="83"/>
  <c r="L500" i="114"/>
  <c r="N500" i="114" s="1"/>
  <c r="O500" i="114" s="1"/>
  <c r="Q500" i="114" s="1"/>
  <c r="R500" i="114" s="1"/>
  <c r="L486" i="83"/>
  <c r="L640" i="114"/>
  <c r="N640" i="114" s="1"/>
  <c r="O640" i="114" s="1"/>
  <c r="Q640" i="114" s="1"/>
  <c r="R640" i="114" s="1"/>
  <c r="L640" i="83"/>
  <c r="L641" i="114"/>
  <c r="N641" i="114" s="1"/>
  <c r="O641" i="114" s="1"/>
  <c r="Q641" i="114" s="1"/>
  <c r="R641" i="114" s="1"/>
  <c r="L641" i="83"/>
  <c r="L579" i="114"/>
  <c r="N579" i="114" s="1"/>
  <c r="O579" i="114" s="1"/>
  <c r="Q579" i="114" s="1"/>
  <c r="R579" i="114" s="1"/>
  <c r="L579" i="83"/>
  <c r="L653" i="114"/>
  <c r="N653" i="114" s="1"/>
  <c r="O653" i="114" s="1"/>
  <c r="Q653" i="114" s="1"/>
  <c r="R653" i="114" s="1"/>
  <c r="L653" i="83"/>
  <c r="L600" i="114"/>
  <c r="N600" i="114" s="1"/>
  <c r="O600" i="114" s="1"/>
  <c r="Q600" i="114" s="1"/>
  <c r="R600" i="114" s="1"/>
  <c r="L600" i="83"/>
  <c r="L566" i="114"/>
  <c r="N566" i="114" s="1"/>
  <c r="O566" i="114" s="1"/>
  <c r="Q566" i="114" s="1"/>
  <c r="R566" i="114" s="1"/>
  <c r="L566" i="83"/>
  <c r="L654" i="114"/>
  <c r="N654" i="114" s="1"/>
  <c r="O654" i="114" s="1"/>
  <c r="Q654" i="114" s="1"/>
  <c r="R654" i="114" s="1"/>
  <c r="L654" i="83"/>
  <c r="L682" i="114"/>
  <c r="N682" i="114" s="1"/>
  <c r="O682" i="114" s="1"/>
  <c r="Q682" i="114" s="1"/>
  <c r="R682" i="114" s="1"/>
  <c r="L682" i="83"/>
  <c r="L614" i="114"/>
  <c r="N614" i="114" s="1"/>
  <c r="O614" i="114" s="1"/>
  <c r="Q614" i="114" s="1"/>
  <c r="R614" i="114" s="1"/>
  <c r="L614" i="83"/>
  <c r="L675" i="114"/>
  <c r="N675" i="114" s="1"/>
  <c r="O675" i="114" s="1"/>
  <c r="Q675" i="114" s="1"/>
  <c r="R675" i="114" s="1"/>
  <c r="L675" i="83"/>
  <c r="L426" i="115"/>
  <c r="N426" i="115" s="1"/>
  <c r="O426" i="115" s="1"/>
  <c r="Q426" i="115" s="1"/>
  <c r="R426" i="115" s="1"/>
  <c r="L718" i="114"/>
  <c r="N718" i="114" s="1"/>
  <c r="O718" i="114" s="1"/>
  <c r="Q718" i="114" s="1"/>
  <c r="R718" i="114" s="1"/>
  <c r="L718" i="83"/>
  <c r="L422" i="115"/>
  <c r="N422" i="115" s="1"/>
  <c r="O422" i="115" s="1"/>
  <c r="Q422" i="115" s="1"/>
  <c r="R422" i="115" s="1"/>
  <c r="L714" i="114"/>
  <c r="N714" i="114" s="1"/>
  <c r="O714" i="114" s="1"/>
  <c r="Q714" i="114" s="1"/>
  <c r="R714" i="114" s="1"/>
  <c r="L714" i="83"/>
  <c r="L408" i="115"/>
  <c r="N408" i="115" s="1"/>
  <c r="O408" i="115" s="1"/>
  <c r="Q408" i="115" s="1"/>
  <c r="R408" i="115" s="1"/>
  <c r="L696" i="114"/>
  <c r="N696" i="114" s="1"/>
  <c r="O696" i="114" s="1"/>
  <c r="Q696" i="114" s="1"/>
  <c r="R696" i="114" s="1"/>
  <c r="L696" i="83"/>
  <c r="L91" i="115"/>
  <c r="N91" i="115" s="1"/>
  <c r="O91" i="115" s="1"/>
  <c r="Q91" i="115" s="1"/>
  <c r="R91" i="115" s="1"/>
  <c r="L103" i="114"/>
  <c r="N103" i="114" s="1"/>
  <c r="O103" i="114" s="1"/>
  <c r="Q103" i="114" s="1"/>
  <c r="R103" i="114" s="1"/>
  <c r="L103" i="83"/>
  <c r="L56" i="115"/>
  <c r="N56" i="115" s="1"/>
  <c r="O56" i="115" s="1"/>
  <c r="Q56" i="115" s="1"/>
  <c r="R56" i="115" s="1"/>
  <c r="L64" i="114"/>
  <c r="N64" i="114" s="1"/>
  <c r="O64" i="114" s="1"/>
  <c r="Q64" i="114" s="1"/>
  <c r="R64" i="114" s="1"/>
  <c r="L63" i="83"/>
  <c r="L93" i="115"/>
  <c r="N93" i="115" s="1"/>
  <c r="O93" i="115" s="1"/>
  <c r="Q93" i="115" s="1"/>
  <c r="R93" i="115" s="1"/>
  <c r="L110" i="114"/>
  <c r="N110" i="114" s="1"/>
  <c r="O110" i="114" s="1"/>
  <c r="Q110" i="114" s="1"/>
  <c r="R110" i="114" s="1"/>
  <c r="L110" i="83"/>
  <c r="L68" i="115"/>
  <c r="N68" i="115" s="1"/>
  <c r="O68" i="115" s="1"/>
  <c r="Q68" i="115" s="1"/>
  <c r="R68" i="115" s="1"/>
  <c r="L78" i="114"/>
  <c r="N78" i="114" s="1"/>
  <c r="O78" i="114" s="1"/>
  <c r="Q78" i="114" s="1"/>
  <c r="R78" i="114" s="1"/>
  <c r="L77" i="83"/>
  <c r="L78" i="115"/>
  <c r="N78" i="115" s="1"/>
  <c r="O78" i="115" s="1"/>
  <c r="Q78" i="115" s="1"/>
  <c r="R78" i="115" s="1"/>
  <c r="L88" i="114"/>
  <c r="N88" i="114" s="1"/>
  <c r="O88" i="114" s="1"/>
  <c r="Q88" i="114" s="1"/>
  <c r="R88" i="114" s="1"/>
  <c r="L87" i="83"/>
  <c r="L26" i="115"/>
  <c r="N26" i="115" s="1"/>
  <c r="O26" i="115" s="1"/>
  <c r="Q26" i="115" s="1"/>
  <c r="R26" i="115" s="1"/>
  <c r="L27" i="114"/>
  <c r="N27" i="114" s="1"/>
  <c r="O27" i="114" s="1"/>
  <c r="Q27" i="114" s="1"/>
  <c r="R27" i="114" s="1"/>
  <c r="L27" i="83"/>
  <c r="L25" i="115"/>
  <c r="N25" i="115" s="1"/>
  <c r="O25" i="115" s="1"/>
  <c r="Q25" i="115" s="1"/>
  <c r="R25" i="115" s="1"/>
  <c r="L26" i="114"/>
  <c r="N26" i="114" s="1"/>
  <c r="O26" i="114" s="1"/>
  <c r="Q26" i="114" s="1"/>
  <c r="R26" i="114" s="1"/>
  <c r="L26" i="83"/>
  <c r="L17" i="115"/>
  <c r="N17" i="115" s="1"/>
  <c r="O17" i="115" s="1"/>
  <c r="Q17" i="115" s="1"/>
  <c r="R17" i="115" s="1"/>
  <c r="L17" i="114"/>
  <c r="N17" i="114" s="1"/>
  <c r="O17" i="114" s="1"/>
  <c r="Q17" i="114" s="1"/>
  <c r="R17" i="114" s="1"/>
  <c r="L17" i="83"/>
  <c r="L13" i="115"/>
  <c r="N13" i="115" s="1"/>
  <c r="O13" i="115" s="1"/>
  <c r="Q13" i="115" s="1"/>
  <c r="R13" i="115" s="1"/>
  <c r="L13" i="114"/>
  <c r="N13" i="114" s="1"/>
  <c r="O13" i="114" s="1"/>
  <c r="Q13" i="114" s="1"/>
  <c r="R13" i="114" s="1"/>
  <c r="L13" i="83"/>
  <c r="L151" i="115"/>
  <c r="N151" i="115" s="1"/>
  <c r="O151" i="115" s="1"/>
  <c r="Q151" i="115" s="1"/>
  <c r="R151" i="115" s="1"/>
  <c r="L180" i="114"/>
  <c r="N180" i="114" s="1"/>
  <c r="O180" i="114" s="1"/>
  <c r="Q180" i="114" s="1"/>
  <c r="R180" i="114" s="1"/>
  <c r="L180" i="83"/>
  <c r="L206" i="115"/>
  <c r="N206" i="115" s="1"/>
  <c r="O206" i="115" s="1"/>
  <c r="Q206" i="115" s="1"/>
  <c r="R206" i="115" s="1"/>
  <c r="L240" i="114"/>
  <c r="N240" i="114" s="1"/>
  <c r="O240" i="114" s="1"/>
  <c r="Q240" i="114" s="1"/>
  <c r="R240" i="114" s="1"/>
  <c r="L240" i="83"/>
  <c r="L144" i="115"/>
  <c r="N144" i="115" s="1"/>
  <c r="O144" i="115" s="1"/>
  <c r="Q144" i="115" s="1"/>
  <c r="R144" i="115" s="1"/>
  <c r="L172" i="114"/>
  <c r="N172" i="114" s="1"/>
  <c r="O172" i="114" s="1"/>
  <c r="Q172" i="114" s="1"/>
  <c r="R172" i="114" s="1"/>
  <c r="L172" i="83"/>
  <c r="L180" i="115"/>
  <c r="N180" i="115" s="1"/>
  <c r="O180" i="115" s="1"/>
  <c r="Q180" i="115" s="1"/>
  <c r="R180" i="115" s="1"/>
  <c r="L211" i="114"/>
  <c r="N211" i="114" s="1"/>
  <c r="O211" i="114" s="1"/>
  <c r="Q211" i="114" s="1"/>
  <c r="R211" i="114" s="1"/>
  <c r="L211" i="83"/>
  <c r="L128" i="115"/>
  <c r="N128" i="115" s="1"/>
  <c r="O128" i="115" s="1"/>
  <c r="Q128" i="115" s="1"/>
  <c r="R128" i="115" s="1"/>
  <c r="L152" i="114"/>
  <c r="N152" i="114" s="1"/>
  <c r="O152" i="114" s="1"/>
  <c r="Q152" i="114" s="1"/>
  <c r="R152" i="114" s="1"/>
  <c r="L152" i="83"/>
  <c r="L173" i="115"/>
  <c r="N173" i="115" s="1"/>
  <c r="O173" i="115" s="1"/>
  <c r="Q173" i="115" s="1"/>
  <c r="R173" i="115" s="1"/>
  <c r="L203" i="114"/>
  <c r="N203" i="114" s="1"/>
  <c r="O203" i="114" s="1"/>
  <c r="Q203" i="114" s="1"/>
  <c r="R203" i="114" s="1"/>
  <c r="L203" i="83"/>
  <c r="L147" i="115"/>
  <c r="N147" i="115" s="1"/>
  <c r="O147" i="115" s="1"/>
  <c r="Q147" i="115" s="1"/>
  <c r="R147" i="115" s="1"/>
  <c r="L176" i="114"/>
  <c r="N176" i="114" s="1"/>
  <c r="O176" i="114" s="1"/>
  <c r="Q176" i="114" s="1"/>
  <c r="R176" i="114" s="1"/>
  <c r="L176" i="83"/>
  <c r="L187" i="115"/>
  <c r="N187" i="115" s="1"/>
  <c r="O187" i="115" s="1"/>
  <c r="Q187" i="115" s="1"/>
  <c r="R187" i="115" s="1"/>
  <c r="L219" i="114"/>
  <c r="N219" i="114" s="1"/>
  <c r="O219" i="114" s="1"/>
  <c r="Q219" i="114" s="1"/>
  <c r="R219" i="114" s="1"/>
  <c r="L219" i="83"/>
  <c r="L56" i="114"/>
  <c r="N56" i="114" s="1"/>
  <c r="O56" i="114" s="1"/>
  <c r="Q56" i="114" s="1"/>
  <c r="R56" i="114" s="1"/>
  <c r="L56" i="83"/>
  <c r="L96" i="115"/>
  <c r="N96" i="115" s="1"/>
  <c r="O96" i="115" s="1"/>
  <c r="Q96" i="115" s="1"/>
  <c r="R96" i="115" s="1"/>
  <c r="L114" i="114"/>
  <c r="N114" i="114" s="1"/>
  <c r="O114" i="114" s="1"/>
  <c r="Q114" i="114" s="1"/>
  <c r="R114" i="114" s="1"/>
  <c r="L114" i="83"/>
  <c r="L61" i="115"/>
  <c r="N61" i="115" s="1"/>
  <c r="O61" i="115" s="1"/>
  <c r="Q61" i="115" s="1"/>
  <c r="R61" i="115" s="1"/>
  <c r="L70" i="114"/>
  <c r="N70" i="114" s="1"/>
  <c r="O70" i="114" s="1"/>
  <c r="Q70" i="114" s="1"/>
  <c r="R70" i="114" s="1"/>
  <c r="L69" i="83"/>
  <c r="L38" i="115"/>
  <c r="N38" i="115" s="1"/>
  <c r="O38" i="115" s="1"/>
  <c r="Q38" i="115" s="1"/>
  <c r="R38" i="115" s="1"/>
  <c r="L40" i="114"/>
  <c r="N40" i="114" s="1"/>
  <c r="O40" i="114" s="1"/>
  <c r="Q40" i="114" s="1"/>
  <c r="R40" i="114" s="1"/>
  <c r="L40" i="83"/>
  <c r="L94" i="115"/>
  <c r="N94" i="115" s="1"/>
  <c r="O94" i="115" s="1"/>
  <c r="Q94" i="115" s="1"/>
  <c r="R94" i="115" s="1"/>
  <c r="L111" i="114"/>
  <c r="N111" i="114" s="1"/>
  <c r="O111" i="114" s="1"/>
  <c r="Q111" i="114" s="1"/>
  <c r="R111" i="114" s="1"/>
  <c r="L111" i="83"/>
  <c r="L89" i="115"/>
  <c r="N89" i="115" s="1"/>
  <c r="O89" i="115" s="1"/>
  <c r="Q89" i="115" s="1"/>
  <c r="R89" i="115" s="1"/>
  <c r="L101" i="114"/>
  <c r="N101" i="114" s="1"/>
  <c r="O101" i="114" s="1"/>
  <c r="Q101" i="114" s="1"/>
  <c r="R101" i="114" s="1"/>
  <c r="L101" i="83"/>
  <c r="L16" i="115"/>
  <c r="N16" i="115" s="1"/>
  <c r="O16" i="115" s="1"/>
  <c r="Q16" i="115" s="1"/>
  <c r="R16" i="115" s="1"/>
  <c r="L16" i="114"/>
  <c r="N16" i="114" s="1"/>
  <c r="O16" i="114" s="1"/>
  <c r="Q16" i="114" s="1"/>
  <c r="R16" i="114" s="1"/>
  <c r="L16" i="83"/>
  <c r="L75" i="115"/>
  <c r="N75" i="115" s="1"/>
  <c r="O75" i="115" s="1"/>
  <c r="Q75" i="115" s="1"/>
  <c r="R75" i="115" s="1"/>
  <c r="L85" i="114"/>
  <c r="N85" i="114" s="1"/>
  <c r="O85" i="114" s="1"/>
  <c r="Q85" i="114" s="1"/>
  <c r="R85" i="114" s="1"/>
  <c r="L84" i="83"/>
  <c r="L73" i="115"/>
  <c r="N73" i="115" s="1"/>
  <c r="O73" i="115" s="1"/>
  <c r="Q73" i="115" s="1"/>
  <c r="R73" i="115" s="1"/>
  <c r="L83" i="114"/>
  <c r="N83" i="114" s="1"/>
  <c r="O83" i="114" s="1"/>
  <c r="Q83" i="114" s="1"/>
  <c r="R83" i="114" s="1"/>
  <c r="L82" i="83"/>
  <c r="L58" i="115"/>
  <c r="N58" i="115" s="1"/>
  <c r="O58" i="115" s="1"/>
  <c r="Q58" i="115" s="1"/>
  <c r="R58" i="115" s="1"/>
  <c r="L66" i="114"/>
  <c r="N66" i="114" s="1"/>
  <c r="O66" i="114" s="1"/>
  <c r="Q66" i="114" s="1"/>
  <c r="R66" i="114" s="1"/>
  <c r="L65" i="83"/>
  <c r="L155" i="115"/>
  <c r="N155" i="115" s="1"/>
  <c r="O155" i="115" s="1"/>
  <c r="Q155" i="115" s="1"/>
  <c r="R155" i="115" s="1"/>
  <c r="L184" i="114"/>
  <c r="N184" i="114" s="1"/>
  <c r="O184" i="114" s="1"/>
  <c r="Q184" i="114" s="1"/>
  <c r="R184" i="114" s="1"/>
  <c r="L184" i="83"/>
  <c r="L205" i="115"/>
  <c r="N205" i="115" s="1"/>
  <c r="O205" i="115" s="1"/>
  <c r="Q205" i="115" s="1"/>
  <c r="R205" i="115" s="1"/>
  <c r="L239" i="114"/>
  <c r="N239" i="114" s="1"/>
  <c r="O239" i="114" s="1"/>
  <c r="Q239" i="114" s="1"/>
  <c r="R239" i="114" s="1"/>
  <c r="L239" i="83"/>
  <c r="L182" i="115"/>
  <c r="N182" i="115" s="1"/>
  <c r="O182" i="115" s="1"/>
  <c r="Q182" i="115" s="1"/>
  <c r="R182" i="115" s="1"/>
  <c r="L213" i="114"/>
  <c r="N213" i="114" s="1"/>
  <c r="O213" i="114" s="1"/>
  <c r="Q213" i="114" s="1"/>
  <c r="R213" i="114" s="1"/>
  <c r="L213" i="83"/>
  <c r="L123" i="115"/>
  <c r="N123" i="115" s="1"/>
  <c r="O123" i="115" s="1"/>
  <c r="Q123" i="115" s="1"/>
  <c r="R123" i="115" s="1"/>
  <c r="L145" i="114"/>
  <c r="N145" i="114" s="1"/>
  <c r="O145" i="114" s="1"/>
  <c r="Q145" i="114" s="1"/>
  <c r="R145" i="114" s="1"/>
  <c r="L145" i="83"/>
  <c r="L207" i="115"/>
  <c r="N207" i="115" s="1"/>
  <c r="O207" i="115" s="1"/>
  <c r="Q207" i="115" s="1"/>
  <c r="R207" i="115" s="1"/>
  <c r="L241" i="114"/>
  <c r="N241" i="114" s="1"/>
  <c r="O241" i="114" s="1"/>
  <c r="Q241" i="114" s="1"/>
  <c r="R241" i="114" s="1"/>
  <c r="L241" i="83"/>
  <c r="L170" i="115"/>
  <c r="N170" i="115" s="1"/>
  <c r="O170" i="115" s="1"/>
  <c r="Q170" i="115" s="1"/>
  <c r="R170" i="115" s="1"/>
  <c r="L200" i="114"/>
  <c r="N200" i="114" s="1"/>
  <c r="O200" i="114" s="1"/>
  <c r="Q200" i="114" s="1"/>
  <c r="R200" i="114" s="1"/>
  <c r="L200" i="83"/>
  <c r="L198" i="115"/>
  <c r="N198" i="115" s="1"/>
  <c r="O198" i="115" s="1"/>
  <c r="Q198" i="115" s="1"/>
  <c r="R198" i="115" s="1"/>
  <c r="L231" i="114"/>
  <c r="N231" i="114" s="1"/>
  <c r="O231" i="114" s="1"/>
  <c r="Q231" i="114" s="1"/>
  <c r="R231" i="114" s="1"/>
  <c r="L231" i="83"/>
  <c r="L152" i="115"/>
  <c r="N152" i="115" s="1"/>
  <c r="O152" i="115" s="1"/>
  <c r="Q152" i="115" s="1"/>
  <c r="R152" i="115" s="1"/>
  <c r="L181" i="114"/>
  <c r="N181" i="114" s="1"/>
  <c r="O181" i="114" s="1"/>
  <c r="Q181" i="114" s="1"/>
  <c r="R181" i="114" s="1"/>
  <c r="L181" i="83"/>
  <c r="L183" i="115"/>
  <c r="N183" i="115" s="1"/>
  <c r="O183" i="115" s="1"/>
  <c r="Q183" i="115" s="1"/>
  <c r="R183" i="115" s="1"/>
  <c r="L214" i="114"/>
  <c r="N214" i="114" s="1"/>
  <c r="O214" i="114" s="1"/>
  <c r="Q214" i="114" s="1"/>
  <c r="R214" i="114" s="1"/>
  <c r="L214" i="83"/>
  <c r="L228" i="115"/>
  <c r="N228" i="115" s="1"/>
  <c r="O228" i="115" s="1"/>
  <c r="Q228" i="115" s="1"/>
  <c r="R228" i="115" s="1"/>
  <c r="L267" i="114"/>
  <c r="N267" i="114" s="1"/>
  <c r="O267" i="114" s="1"/>
  <c r="Q267" i="114" s="1"/>
  <c r="R267" i="114" s="1"/>
  <c r="L267" i="83"/>
  <c r="L231" i="115"/>
  <c r="N231" i="115" s="1"/>
  <c r="O231" i="115" s="1"/>
  <c r="Q231" i="115" s="1"/>
  <c r="R231" i="115" s="1"/>
  <c r="L271" i="114"/>
  <c r="N271" i="114" s="1"/>
  <c r="O271" i="114" s="1"/>
  <c r="Q271" i="114" s="1"/>
  <c r="R271" i="114" s="1"/>
  <c r="L271" i="83"/>
  <c r="L233" i="115"/>
  <c r="N233" i="115" s="1"/>
  <c r="O233" i="115" s="1"/>
  <c r="Q233" i="115" s="1"/>
  <c r="R233" i="115" s="1"/>
  <c r="L273" i="114"/>
  <c r="N273" i="114" s="1"/>
  <c r="O273" i="114" s="1"/>
  <c r="Q273" i="114" s="1"/>
  <c r="R273" i="114" s="1"/>
  <c r="L273" i="83"/>
  <c r="L235" i="115"/>
  <c r="N235" i="115" s="1"/>
  <c r="O235" i="115" s="1"/>
  <c r="Q235" i="115" s="1"/>
  <c r="R235" i="115" s="1"/>
  <c r="L276" i="114"/>
  <c r="N276" i="114" s="1"/>
  <c r="O276" i="114" s="1"/>
  <c r="Q276" i="114" s="1"/>
  <c r="R276" i="114" s="1"/>
  <c r="L276" i="83"/>
  <c r="L269" i="115"/>
  <c r="N269" i="115" s="1"/>
  <c r="O269" i="115" s="1"/>
  <c r="Q269" i="115" s="1"/>
  <c r="R269" i="115" s="1"/>
  <c r="L330" i="114"/>
  <c r="N330" i="114" s="1"/>
  <c r="O330" i="114" s="1"/>
  <c r="Q330" i="114" s="1"/>
  <c r="R330" i="114" s="1"/>
  <c r="L330" i="83"/>
  <c r="L315" i="115"/>
  <c r="N315" i="115" s="1"/>
  <c r="O315" i="115" s="1"/>
  <c r="Q315" i="115" s="1"/>
  <c r="R315" i="115" s="1"/>
  <c r="L401" i="114"/>
  <c r="N401" i="114" s="1"/>
  <c r="O401" i="114" s="1"/>
  <c r="Q401" i="114" s="1"/>
  <c r="R401" i="114" s="1"/>
  <c r="L401" i="83"/>
  <c r="L453" i="115"/>
  <c r="N453" i="115" s="1"/>
  <c r="O453" i="115" s="1"/>
  <c r="Q453" i="115" s="1"/>
  <c r="R453" i="115" s="1"/>
  <c r="L752" i="114"/>
  <c r="N752" i="114" s="1"/>
  <c r="O752" i="114" s="1"/>
  <c r="Q752" i="114" s="1"/>
  <c r="R752" i="114" s="1"/>
  <c r="L752" i="83"/>
  <c r="L324" i="115"/>
  <c r="N324" i="115" s="1"/>
  <c r="O324" i="115" s="1"/>
  <c r="Q324" i="115" s="1"/>
  <c r="R324" i="115" s="1"/>
  <c r="L415" i="114"/>
  <c r="N415" i="114" s="1"/>
  <c r="O415" i="114" s="1"/>
  <c r="Q415" i="114" s="1"/>
  <c r="R415" i="114" s="1"/>
  <c r="L415" i="83"/>
  <c r="L239" i="115"/>
  <c r="N239" i="115" s="1"/>
  <c r="O239" i="115" s="1"/>
  <c r="Q239" i="115" s="1"/>
  <c r="R239" i="115" s="1"/>
  <c r="L283" i="114"/>
  <c r="N283" i="114" s="1"/>
  <c r="O283" i="114" s="1"/>
  <c r="Q283" i="114" s="1"/>
  <c r="R283" i="114" s="1"/>
  <c r="L283" i="83"/>
  <c r="L238" i="115"/>
  <c r="N238" i="115" s="1"/>
  <c r="O238" i="115" s="1"/>
  <c r="Q238" i="115" s="1"/>
  <c r="R238" i="115" s="1"/>
  <c r="L282" i="114"/>
  <c r="N282" i="114" s="1"/>
  <c r="O282" i="114" s="1"/>
  <c r="Q282" i="114" s="1"/>
  <c r="R282" i="114" s="1"/>
  <c r="L282" i="83"/>
  <c r="L298" i="115"/>
  <c r="N298" i="115" s="1"/>
  <c r="O298" i="115" s="1"/>
  <c r="Q298" i="115" s="1"/>
  <c r="R298" i="115" s="1"/>
  <c r="L378" i="114"/>
  <c r="N378" i="114" s="1"/>
  <c r="O378" i="114" s="1"/>
  <c r="Q378" i="114" s="1"/>
  <c r="R378" i="114" s="1"/>
  <c r="L378" i="83"/>
  <c r="L506" i="114"/>
  <c r="N506" i="114" s="1"/>
  <c r="O506" i="114" s="1"/>
  <c r="Q506" i="114" s="1"/>
  <c r="R506" i="114" s="1"/>
  <c r="L545" i="83"/>
  <c r="L474" i="114"/>
  <c r="N474" i="114" s="1"/>
  <c r="O474" i="114" s="1"/>
  <c r="Q474" i="114" s="1"/>
  <c r="R474" i="114" s="1"/>
  <c r="L464" i="83"/>
  <c r="L503" i="114"/>
  <c r="N503" i="114" s="1"/>
  <c r="O503" i="114" s="1"/>
  <c r="Q503" i="114" s="1"/>
  <c r="R503" i="114" s="1"/>
  <c r="L488" i="83"/>
  <c r="L340" i="115"/>
  <c r="N340" i="115" s="1"/>
  <c r="O340" i="115" s="1"/>
  <c r="Q340" i="115" s="1"/>
  <c r="R340" i="115" s="1"/>
  <c r="L437" i="114"/>
  <c r="N437" i="114" s="1"/>
  <c r="O437" i="114" s="1"/>
  <c r="Q437" i="114" s="1"/>
  <c r="R437" i="114" s="1"/>
  <c r="L433" i="83"/>
  <c r="L386" i="115"/>
  <c r="N386" i="115" s="1"/>
  <c r="O386" i="115" s="1"/>
  <c r="Q386" i="115" s="1"/>
  <c r="R386" i="115" s="1"/>
  <c r="L514" i="114"/>
  <c r="N514" i="114" s="1"/>
  <c r="O514" i="114" s="1"/>
  <c r="Q514" i="114" s="1"/>
  <c r="R514" i="114" s="1"/>
  <c r="L497" i="83"/>
  <c r="L384" i="115"/>
  <c r="N384" i="115" s="1"/>
  <c r="O384" i="115" s="1"/>
  <c r="Q384" i="115" s="1"/>
  <c r="R384" i="115" s="1"/>
  <c r="L512" i="114"/>
  <c r="N512" i="114" s="1"/>
  <c r="O512" i="114" s="1"/>
  <c r="Q512" i="114" s="1"/>
  <c r="R512" i="114" s="1"/>
  <c r="L495" i="83"/>
  <c r="L373" i="115"/>
  <c r="N373" i="115" s="1"/>
  <c r="O373" i="115" s="1"/>
  <c r="Q373" i="115" s="1"/>
  <c r="R373" i="115" s="1"/>
  <c r="L486" i="114"/>
  <c r="N486" i="114" s="1"/>
  <c r="O486" i="114" s="1"/>
  <c r="Q486" i="114" s="1"/>
  <c r="R486" i="114" s="1"/>
  <c r="L476" i="83"/>
  <c r="L398" i="115"/>
  <c r="N398" i="115" s="1"/>
  <c r="O398" i="115" s="1"/>
  <c r="Q398" i="115" s="1"/>
  <c r="R398" i="115" s="1"/>
  <c r="L542" i="114"/>
  <c r="N542" i="114" s="1"/>
  <c r="O542" i="114" s="1"/>
  <c r="Q542" i="114" s="1"/>
  <c r="R542" i="114" s="1"/>
  <c r="L515" i="83"/>
  <c r="L519" i="114"/>
  <c r="N519" i="114" s="1"/>
  <c r="O519" i="114" s="1"/>
  <c r="Q519" i="114" s="1"/>
  <c r="R519" i="114" s="1"/>
  <c r="L768" i="83"/>
  <c r="N768" i="83" s="1"/>
  <c r="Q768" i="83" s="1"/>
  <c r="S768" i="83" s="1"/>
  <c r="T768" i="83" s="1"/>
  <c r="V768" i="83" s="1"/>
  <c r="L688" i="114"/>
  <c r="N688" i="114" s="1"/>
  <c r="O688" i="114" s="1"/>
  <c r="Q688" i="114" s="1"/>
  <c r="R688" i="114" s="1"/>
  <c r="L688" i="83"/>
  <c r="L637" i="114"/>
  <c r="N637" i="114" s="1"/>
  <c r="O637" i="114" s="1"/>
  <c r="Q637" i="114" s="1"/>
  <c r="R637" i="114" s="1"/>
  <c r="L637" i="83"/>
  <c r="L685" i="114"/>
  <c r="N685" i="114" s="1"/>
  <c r="O685" i="114" s="1"/>
  <c r="Q685" i="114" s="1"/>
  <c r="R685" i="114" s="1"/>
  <c r="L685" i="83"/>
  <c r="L607" i="114"/>
  <c r="N607" i="114" s="1"/>
  <c r="O607" i="114" s="1"/>
  <c r="Q607" i="114" s="1"/>
  <c r="R607" i="114" s="1"/>
  <c r="L607" i="83"/>
  <c r="L771" i="114"/>
  <c r="N771" i="114" s="1"/>
  <c r="O771" i="114" s="1"/>
  <c r="Q771" i="114" s="1"/>
  <c r="R771" i="114" s="1"/>
  <c r="L771" i="83"/>
  <c r="N771" i="83" s="1"/>
  <c r="Q771" i="83" s="1"/>
  <c r="S771" i="83" s="1"/>
  <c r="T771" i="83" s="1"/>
  <c r="V771" i="83" s="1"/>
  <c r="L561" i="114"/>
  <c r="N561" i="114" s="1"/>
  <c r="O561" i="114" s="1"/>
  <c r="Q561" i="114" s="1"/>
  <c r="R561" i="114" s="1"/>
  <c r="L561" i="83"/>
  <c r="L655" i="114"/>
  <c r="N655" i="114" s="1"/>
  <c r="O655" i="114" s="1"/>
  <c r="Q655" i="114" s="1"/>
  <c r="R655" i="114" s="1"/>
  <c r="L655" i="83"/>
  <c r="L594" i="114"/>
  <c r="N594" i="114" s="1"/>
  <c r="O594" i="114" s="1"/>
  <c r="Q594" i="114" s="1"/>
  <c r="R594" i="114" s="1"/>
  <c r="L594" i="83"/>
  <c r="L601" i="114"/>
  <c r="N601" i="114" s="1"/>
  <c r="O601" i="114" s="1"/>
  <c r="Q601" i="114" s="1"/>
  <c r="R601" i="114" s="1"/>
  <c r="L601" i="83"/>
  <c r="L681" i="114"/>
  <c r="N681" i="114" s="1"/>
  <c r="O681" i="114" s="1"/>
  <c r="Q681" i="114" s="1"/>
  <c r="R681" i="114" s="1"/>
  <c r="L681" i="83"/>
  <c r="L415" i="115"/>
  <c r="N415" i="115" s="1"/>
  <c r="O415" i="115" s="1"/>
  <c r="Q415" i="115" s="1"/>
  <c r="R415" i="115" s="1"/>
  <c r="L706" i="114"/>
  <c r="N706" i="114" s="1"/>
  <c r="O706" i="114" s="1"/>
  <c r="Q706" i="114" s="1"/>
  <c r="R706" i="114" s="1"/>
  <c r="L706" i="83"/>
  <c r="L406" i="115"/>
  <c r="N406" i="115" s="1"/>
  <c r="O406" i="115" s="1"/>
  <c r="Q406" i="115" s="1"/>
  <c r="R406" i="115" s="1"/>
  <c r="L694" i="114"/>
  <c r="N694" i="114" s="1"/>
  <c r="O694" i="114" s="1"/>
  <c r="Q694" i="114" s="1"/>
  <c r="R694" i="114" s="1"/>
  <c r="L694" i="83"/>
  <c r="L420" i="115"/>
  <c r="N420" i="115" s="1"/>
  <c r="O420" i="115" s="1"/>
  <c r="Q420" i="115" s="1"/>
  <c r="R420" i="115" s="1"/>
  <c r="L711" i="114"/>
  <c r="N711" i="114" s="1"/>
  <c r="O711" i="114" s="1"/>
  <c r="Q711" i="114" s="1"/>
  <c r="R711" i="114" s="1"/>
  <c r="L711" i="83"/>
  <c r="R486" i="107"/>
  <c r="R485" i="107"/>
  <c r="R483" i="107"/>
  <c r="R482" i="107"/>
  <c r="R481" i="107"/>
  <c r="R479" i="107"/>
  <c r="R478" i="107"/>
  <c r="R475" i="107"/>
  <c r="R474" i="107"/>
  <c r="R473" i="107"/>
  <c r="R470" i="107"/>
  <c r="R463" i="107"/>
  <c r="R462" i="107"/>
  <c r="R461" i="107"/>
  <c r="R460" i="107"/>
  <c r="R459" i="107"/>
  <c r="R458" i="107"/>
  <c r="R457" i="107"/>
  <c r="R456" i="107"/>
  <c r="R455" i="107"/>
  <c r="R453" i="107"/>
  <c r="R452" i="107"/>
  <c r="R451" i="107"/>
  <c r="R448" i="107"/>
  <c r="R447" i="107"/>
  <c r="R445" i="107"/>
  <c r="R444" i="107"/>
  <c r="R443" i="107"/>
  <c r="R441" i="107"/>
  <c r="R440" i="107"/>
  <c r="R439" i="107"/>
  <c r="R438" i="107"/>
  <c r="R436" i="107"/>
  <c r="R435" i="107"/>
  <c r="R434" i="107"/>
  <c r="R432" i="107"/>
  <c r="R429" i="107"/>
  <c r="R428" i="107"/>
  <c r="R423" i="107"/>
  <c r="R422" i="107"/>
  <c r="R420" i="107"/>
  <c r="R417" i="107"/>
  <c r="R415" i="107"/>
  <c r="R414" i="107"/>
  <c r="R413" i="107"/>
  <c r="R412" i="107"/>
  <c r="R410" i="107"/>
  <c r="R409" i="107"/>
  <c r="R405" i="107"/>
  <c r="R404" i="107"/>
  <c r="R403" i="107"/>
  <c r="R402" i="107"/>
  <c r="R400" i="107"/>
  <c r="R399" i="107"/>
  <c r="R398" i="107"/>
  <c r="R397" i="107"/>
  <c r="R395" i="107"/>
  <c r="R394" i="107"/>
  <c r="R393" i="107"/>
  <c r="R392" i="107"/>
  <c r="R391" i="107"/>
  <c r="R390" i="107"/>
  <c r="R389" i="107"/>
  <c r="R387" i="107"/>
  <c r="R386" i="107"/>
  <c r="R384" i="107"/>
  <c r="R382" i="107"/>
  <c r="R381" i="107"/>
  <c r="R380" i="107"/>
  <c r="R379" i="107"/>
  <c r="R378" i="107"/>
  <c r="R373" i="107"/>
  <c r="R371" i="107"/>
  <c r="R370" i="107"/>
  <c r="R369" i="107"/>
  <c r="R368" i="107"/>
  <c r="R367" i="107"/>
  <c r="R365" i="107"/>
  <c r="R364" i="107"/>
  <c r="R363" i="107"/>
  <c r="R361" i="107"/>
  <c r="R360" i="107"/>
  <c r="R359" i="107"/>
  <c r="R358" i="107"/>
  <c r="R357" i="107"/>
  <c r="R354" i="107"/>
  <c r="R353" i="107"/>
  <c r="R351" i="107"/>
  <c r="R350" i="107"/>
  <c r="R349" i="107"/>
  <c r="R348" i="107"/>
  <c r="R344" i="107"/>
  <c r="R342" i="107"/>
  <c r="R341" i="107"/>
  <c r="R340" i="107"/>
  <c r="R339" i="107"/>
  <c r="R338" i="107"/>
  <c r="R336" i="107"/>
  <c r="R335" i="107"/>
  <c r="R334" i="107"/>
  <c r="R333" i="107"/>
  <c r="R332" i="107"/>
  <c r="R331" i="107"/>
  <c r="R330" i="107"/>
  <c r="R328" i="107"/>
  <c r="R327" i="107"/>
  <c r="R326" i="107"/>
  <c r="R323" i="107"/>
  <c r="R322" i="107"/>
  <c r="R320" i="107"/>
  <c r="R319" i="107"/>
  <c r="R318" i="107"/>
  <c r="R317" i="107"/>
  <c r="R316" i="107"/>
  <c r="R315" i="107"/>
  <c r="R313" i="107"/>
  <c r="R312" i="107"/>
  <c r="R311" i="107"/>
  <c r="R310" i="107"/>
  <c r="R308" i="107"/>
  <c r="R306" i="107"/>
  <c r="R305" i="107"/>
  <c r="R304" i="107"/>
  <c r="R303" i="107"/>
  <c r="R302" i="107"/>
  <c r="R301" i="107"/>
  <c r="R300" i="107"/>
  <c r="R298" i="107"/>
  <c r="R296" i="107"/>
  <c r="R295" i="107"/>
  <c r="R294" i="107"/>
  <c r="R292" i="107"/>
  <c r="R291" i="107"/>
  <c r="R290" i="107"/>
  <c r="R289" i="107"/>
  <c r="R288" i="107"/>
  <c r="R287" i="107"/>
  <c r="R285" i="107"/>
  <c r="R284" i="107"/>
  <c r="R283" i="107"/>
  <c r="R282" i="107"/>
  <c r="R280" i="107"/>
  <c r="R279" i="107"/>
  <c r="R278" i="107"/>
  <c r="R277" i="107"/>
  <c r="R276" i="107"/>
  <c r="R275" i="107"/>
  <c r="R273" i="107"/>
  <c r="R271" i="107"/>
  <c r="R270" i="107"/>
  <c r="R268" i="107"/>
  <c r="R267" i="107"/>
  <c r="R266" i="107"/>
  <c r="R265" i="107"/>
  <c r="R264" i="107"/>
  <c r="R263" i="107"/>
  <c r="R262" i="107"/>
  <c r="R261" i="107"/>
  <c r="R260" i="107"/>
  <c r="R259" i="107"/>
  <c r="R258" i="107"/>
  <c r="R257" i="107"/>
  <c r="R254" i="107"/>
  <c r="R251" i="107"/>
  <c r="R250" i="107"/>
  <c r="R249" i="107"/>
  <c r="R248" i="107"/>
  <c r="R245" i="107"/>
  <c r="R244" i="107"/>
  <c r="R243" i="107"/>
  <c r="R242" i="107"/>
  <c r="R241" i="107"/>
  <c r="R239" i="107"/>
  <c r="R236" i="107"/>
  <c r="R235" i="107"/>
  <c r="R234" i="107"/>
  <c r="R233" i="107"/>
  <c r="R232" i="107"/>
  <c r="R231" i="107"/>
  <c r="R230" i="107"/>
  <c r="R229" i="107"/>
  <c r="R227" i="107"/>
  <c r="R226" i="107"/>
  <c r="R225" i="107"/>
  <c r="R224" i="107"/>
  <c r="R223" i="107"/>
  <c r="R222" i="107"/>
  <c r="R220" i="107"/>
  <c r="R219" i="107"/>
  <c r="R218" i="107"/>
  <c r="R217" i="107"/>
  <c r="R216" i="107"/>
  <c r="R215" i="107"/>
  <c r="R213" i="107"/>
  <c r="R212" i="107"/>
  <c r="R210" i="107"/>
  <c r="R208" i="107"/>
  <c r="R207" i="107"/>
  <c r="R206" i="107"/>
  <c r="R205" i="107"/>
  <c r="R204" i="107"/>
  <c r="R203" i="107"/>
  <c r="R202" i="107"/>
  <c r="R201" i="107"/>
  <c r="R200" i="107"/>
  <c r="R198" i="107"/>
  <c r="R196" i="107"/>
  <c r="R195" i="107"/>
  <c r="R194" i="107"/>
  <c r="R193" i="107"/>
  <c r="R192" i="107"/>
  <c r="R191" i="107"/>
  <c r="R190" i="107"/>
  <c r="R188" i="107"/>
  <c r="R187" i="107"/>
  <c r="R185" i="107"/>
  <c r="R184" i="107"/>
  <c r="R183" i="107"/>
  <c r="R182" i="107"/>
  <c r="R181" i="107"/>
  <c r="R180" i="107"/>
  <c r="R178" i="107"/>
  <c r="R177" i="107"/>
  <c r="R176" i="107"/>
  <c r="R175" i="107"/>
  <c r="R174" i="107"/>
  <c r="R173" i="107"/>
  <c r="R172" i="107"/>
  <c r="R171" i="107"/>
  <c r="R170" i="107"/>
  <c r="R169" i="107"/>
  <c r="R168" i="107"/>
  <c r="R167" i="107"/>
  <c r="R166" i="107"/>
  <c r="R165" i="107"/>
  <c r="R164" i="107"/>
  <c r="R163" i="107"/>
  <c r="R162" i="107"/>
  <c r="R160" i="107"/>
  <c r="R159" i="107"/>
  <c r="R157" i="107"/>
  <c r="R156" i="107"/>
  <c r="R155" i="107"/>
  <c r="R154" i="107"/>
  <c r="R153" i="107"/>
  <c r="R151" i="107"/>
  <c r="R150" i="107"/>
  <c r="R149" i="107"/>
  <c r="R148" i="107"/>
  <c r="R147" i="107"/>
  <c r="R145" i="107"/>
  <c r="R144" i="107"/>
  <c r="R142" i="107"/>
  <c r="R141" i="107"/>
  <c r="R140" i="107"/>
  <c r="R138" i="107"/>
  <c r="R137" i="107"/>
  <c r="R136" i="107"/>
  <c r="R134" i="107"/>
  <c r="R133" i="107"/>
  <c r="R132" i="107"/>
  <c r="R131" i="107"/>
  <c r="R130" i="107"/>
  <c r="R129" i="107"/>
  <c r="R128" i="107"/>
  <c r="R127" i="107"/>
  <c r="R125" i="107"/>
  <c r="R124" i="107"/>
  <c r="R123" i="107"/>
  <c r="R122" i="107"/>
  <c r="R121" i="107"/>
  <c r="R120" i="107"/>
  <c r="R119" i="107"/>
  <c r="R118" i="107"/>
  <c r="R117" i="107"/>
  <c r="R116" i="107"/>
  <c r="R115" i="107"/>
  <c r="R114" i="107"/>
  <c r="R113" i="107"/>
  <c r="R111" i="107"/>
  <c r="R110" i="107"/>
  <c r="R108" i="107"/>
  <c r="R107" i="107"/>
  <c r="R106" i="107"/>
  <c r="R105" i="107"/>
  <c r="R101" i="107"/>
  <c r="R100" i="107"/>
  <c r="R99" i="107"/>
  <c r="R98" i="107"/>
  <c r="R97" i="107"/>
  <c r="R96" i="107"/>
  <c r="R95" i="107"/>
  <c r="R94" i="107"/>
  <c r="R92" i="107"/>
  <c r="R90" i="107"/>
  <c r="R88" i="107"/>
  <c r="R87" i="107"/>
  <c r="R86" i="107"/>
  <c r="R84" i="107"/>
  <c r="R83" i="107"/>
  <c r="R82" i="107"/>
  <c r="R81" i="107"/>
  <c r="R80" i="107"/>
  <c r="R79" i="107"/>
  <c r="R77" i="107"/>
  <c r="R76" i="107"/>
  <c r="R75" i="107"/>
  <c r="R74" i="107"/>
  <c r="R73" i="107"/>
  <c r="R70" i="107"/>
  <c r="R69" i="107"/>
  <c r="R68" i="107"/>
  <c r="R67" i="107"/>
  <c r="R66" i="107"/>
  <c r="R65" i="107"/>
  <c r="R61" i="107"/>
  <c r="R60" i="107"/>
  <c r="R59" i="107"/>
  <c r="R58" i="107"/>
  <c r="R57" i="107"/>
  <c r="R56" i="107"/>
  <c r="R54" i="107"/>
  <c r="R52" i="107"/>
  <c r="R51" i="107"/>
  <c r="R50" i="107"/>
  <c r="R49" i="107"/>
  <c r="R48" i="107"/>
  <c r="R46" i="107"/>
  <c r="R45" i="107"/>
  <c r="R43" i="107"/>
  <c r="R42" i="107"/>
  <c r="R41" i="107"/>
  <c r="R36" i="107"/>
  <c r="R35" i="107"/>
  <c r="R34" i="107"/>
  <c r="R33" i="107"/>
  <c r="R31" i="107"/>
  <c r="R30" i="107"/>
  <c r="R29" i="107"/>
  <c r="R27" i="107"/>
  <c r="R26" i="107"/>
  <c r="R25" i="107"/>
  <c r="R24" i="107"/>
  <c r="R22" i="107"/>
  <c r="R21" i="107"/>
  <c r="R19" i="107"/>
  <c r="R18" i="107"/>
  <c r="R16" i="107"/>
  <c r="R14" i="107"/>
  <c r="R13" i="107"/>
  <c r="R12" i="107"/>
  <c r="R9" i="107"/>
  <c r="R8" i="107"/>
  <c r="A8" i="107"/>
  <c r="A9" i="107" s="1"/>
  <c r="A10" i="107" s="1"/>
  <c r="A11" i="107" s="1"/>
  <c r="A12" i="107" s="1"/>
  <c r="A13" i="107" s="1"/>
  <c r="A14" i="107" s="1"/>
  <c r="A15" i="107" s="1"/>
  <c r="A16" i="107" s="1"/>
  <c r="A17" i="107" s="1"/>
  <c r="A18" i="107" s="1"/>
  <c r="A19" i="107" s="1"/>
  <c r="A20" i="107" s="1"/>
  <c r="A21" i="107" s="1"/>
  <c r="A22" i="107" s="1"/>
  <c r="A23" i="107" s="1"/>
  <c r="A24" i="107" s="1"/>
  <c r="A25" i="107" s="1"/>
  <c r="A26" i="107" s="1"/>
  <c r="A27" i="107" s="1"/>
  <c r="A28" i="107" s="1"/>
  <c r="A29" i="107" s="1"/>
  <c r="A30" i="107" s="1"/>
  <c r="A31" i="107" s="1"/>
  <c r="A32" i="107" s="1"/>
  <c r="A33" i="107" s="1"/>
  <c r="A34" i="107" s="1"/>
  <c r="A35" i="107" s="1"/>
  <c r="A36" i="107" s="1"/>
  <c r="A37" i="107" s="1"/>
  <c r="A38" i="107" s="1"/>
  <c r="A39" i="107" s="1"/>
  <c r="A40" i="107" s="1"/>
  <c r="A41" i="107" s="1"/>
  <c r="A42" i="107" s="1"/>
  <c r="A43" i="107" s="1"/>
  <c r="A44" i="107" s="1"/>
  <c r="A45" i="107" s="1"/>
  <c r="A46" i="107" s="1"/>
  <c r="A47" i="107" s="1"/>
  <c r="A48" i="107" s="1"/>
  <c r="A49" i="107" s="1"/>
  <c r="A50" i="107" s="1"/>
  <c r="A51" i="107" s="1"/>
  <c r="A52" i="107" s="1"/>
  <c r="A53" i="107" s="1"/>
  <c r="A54" i="107" s="1"/>
  <c r="A55" i="107" s="1"/>
  <c r="A56" i="107" s="1"/>
  <c r="A57" i="107" s="1"/>
  <c r="A58" i="107" s="1"/>
  <c r="A59" i="107" s="1"/>
  <c r="A60" i="107" s="1"/>
  <c r="A61" i="107" s="1"/>
  <c r="A62" i="107" s="1"/>
  <c r="A63" i="107" s="1"/>
  <c r="A64" i="107" s="1"/>
  <c r="A65" i="107" s="1"/>
  <c r="A66" i="107" s="1"/>
  <c r="A67" i="107" s="1"/>
  <c r="A68" i="107" s="1"/>
  <c r="A69" i="107" s="1"/>
  <c r="A70" i="107" s="1"/>
  <c r="A71" i="107" s="1"/>
  <c r="A72" i="107" s="1"/>
  <c r="A73" i="107" s="1"/>
  <c r="A74" i="107" s="1"/>
  <c r="A75" i="107" s="1"/>
  <c r="A76" i="107" s="1"/>
  <c r="A77" i="107" s="1"/>
  <c r="A78" i="107" s="1"/>
  <c r="A79" i="107" s="1"/>
  <c r="A80" i="107" s="1"/>
  <c r="A81" i="107" s="1"/>
  <c r="A82" i="107" s="1"/>
  <c r="A83" i="107" s="1"/>
  <c r="A84" i="107" s="1"/>
  <c r="A85" i="107" s="1"/>
  <c r="A86" i="107" s="1"/>
  <c r="A87" i="107" s="1"/>
  <c r="A88" i="107" s="1"/>
  <c r="A89" i="107" s="1"/>
  <c r="A90" i="107" s="1"/>
  <c r="A91" i="107" s="1"/>
  <c r="A92" i="107" s="1"/>
  <c r="A93" i="107" s="1"/>
  <c r="A94" i="107" s="1"/>
  <c r="A95" i="107" s="1"/>
  <c r="A96" i="107" s="1"/>
  <c r="A97" i="107" s="1"/>
  <c r="A98" i="107" s="1"/>
  <c r="A99" i="107" s="1"/>
  <c r="A100" i="107" s="1"/>
  <c r="A101" i="107" s="1"/>
  <c r="A102" i="107" s="1"/>
  <c r="A103" i="107" s="1"/>
  <c r="A104" i="107" s="1"/>
  <c r="A105" i="107" s="1"/>
  <c r="A106" i="107" s="1"/>
  <c r="A107" i="107" s="1"/>
  <c r="A108" i="107" s="1"/>
  <c r="A109" i="107" s="1"/>
  <c r="A110" i="107" s="1"/>
  <c r="A111" i="107" s="1"/>
  <c r="A112" i="107" s="1"/>
  <c r="A113" i="107" s="1"/>
  <c r="A114" i="107" s="1"/>
  <c r="A115" i="107" s="1"/>
  <c r="A116" i="107" s="1"/>
  <c r="A117" i="107" s="1"/>
  <c r="A118" i="107" s="1"/>
  <c r="A119" i="107" s="1"/>
  <c r="A120" i="107" s="1"/>
  <c r="A121" i="107" s="1"/>
  <c r="A122" i="107" s="1"/>
  <c r="A123" i="107" s="1"/>
  <c r="A124" i="107" s="1"/>
  <c r="A125" i="107" s="1"/>
  <c r="A126" i="107" s="1"/>
  <c r="A127" i="107" s="1"/>
  <c r="A128" i="107" s="1"/>
  <c r="A129" i="107" s="1"/>
  <c r="A130" i="107" s="1"/>
  <c r="A131" i="107" s="1"/>
  <c r="A132" i="107" s="1"/>
  <c r="A133" i="107" s="1"/>
  <c r="A134" i="107" s="1"/>
  <c r="A135" i="107" s="1"/>
  <c r="A136" i="107" s="1"/>
  <c r="A137" i="107" s="1"/>
  <c r="A138" i="107" s="1"/>
  <c r="A139" i="107" s="1"/>
  <c r="A140" i="107" s="1"/>
  <c r="A141" i="107" s="1"/>
  <c r="A142" i="107" s="1"/>
  <c r="A143" i="107" s="1"/>
  <c r="A144" i="107" s="1"/>
  <c r="A145" i="107" s="1"/>
  <c r="A146" i="107" s="1"/>
  <c r="A147" i="107" s="1"/>
  <c r="A148" i="107" s="1"/>
  <c r="A149" i="107" s="1"/>
  <c r="A150" i="107" s="1"/>
  <c r="A151" i="107" s="1"/>
  <c r="A152" i="107" s="1"/>
  <c r="A153" i="107" s="1"/>
  <c r="A154" i="107" s="1"/>
  <c r="A155" i="107" s="1"/>
  <c r="A156" i="107" s="1"/>
  <c r="A157" i="107" s="1"/>
  <c r="A158" i="107" s="1"/>
  <c r="A159" i="107" s="1"/>
  <c r="A160" i="107" s="1"/>
  <c r="A161" i="107" s="1"/>
  <c r="A162" i="107" s="1"/>
  <c r="A163" i="107" s="1"/>
  <c r="A164" i="107" s="1"/>
  <c r="A165" i="107" s="1"/>
  <c r="A166" i="107" s="1"/>
  <c r="A167" i="107" s="1"/>
  <c r="A168" i="107" s="1"/>
  <c r="A169" i="107" s="1"/>
  <c r="A170" i="107" s="1"/>
  <c r="A171" i="107" s="1"/>
  <c r="A172" i="107" s="1"/>
  <c r="A173" i="107" s="1"/>
  <c r="A174" i="107" s="1"/>
  <c r="A175" i="107" s="1"/>
  <c r="A176" i="107" s="1"/>
  <c r="A177" i="107" s="1"/>
  <c r="A178" i="107" s="1"/>
  <c r="A179" i="107" s="1"/>
  <c r="A180" i="107" s="1"/>
  <c r="A181" i="107" s="1"/>
  <c r="A182" i="107" s="1"/>
  <c r="A183" i="107" s="1"/>
  <c r="A184" i="107" s="1"/>
  <c r="A185" i="107" s="1"/>
  <c r="A186" i="107" s="1"/>
  <c r="A187" i="107" s="1"/>
  <c r="A188" i="107" s="1"/>
  <c r="A189" i="107" s="1"/>
  <c r="A190" i="107" s="1"/>
  <c r="A191" i="107" s="1"/>
  <c r="A192" i="107" s="1"/>
  <c r="A193" i="107" s="1"/>
  <c r="A194" i="107" s="1"/>
  <c r="A195" i="107" s="1"/>
  <c r="A196" i="107" s="1"/>
  <c r="A197" i="107" s="1"/>
  <c r="A198" i="107" s="1"/>
  <c r="A199" i="107" s="1"/>
  <c r="A200" i="107" s="1"/>
  <c r="A201" i="107" s="1"/>
  <c r="A202" i="107" s="1"/>
  <c r="A203" i="107" s="1"/>
  <c r="A204" i="107" s="1"/>
  <c r="A205" i="107" s="1"/>
  <c r="A206" i="107" s="1"/>
  <c r="A207" i="107" s="1"/>
  <c r="A208" i="107" s="1"/>
  <c r="A209" i="107" s="1"/>
  <c r="A210" i="107" s="1"/>
  <c r="A211" i="107" s="1"/>
  <c r="A212" i="107" s="1"/>
  <c r="A213" i="107" s="1"/>
  <c r="A214" i="107" s="1"/>
  <c r="A215" i="107" s="1"/>
  <c r="A216" i="107" s="1"/>
  <c r="A217" i="107" s="1"/>
  <c r="A218" i="107" s="1"/>
  <c r="A219" i="107" s="1"/>
  <c r="A220" i="107" s="1"/>
  <c r="A221" i="107" s="1"/>
  <c r="A222" i="107" s="1"/>
  <c r="A223" i="107" s="1"/>
  <c r="A224" i="107" s="1"/>
  <c r="A225" i="107" s="1"/>
  <c r="A226" i="107" s="1"/>
  <c r="A227" i="107" s="1"/>
  <c r="A228" i="107" s="1"/>
  <c r="A229" i="107" s="1"/>
  <c r="A230" i="107" s="1"/>
  <c r="A231" i="107" s="1"/>
  <c r="A232" i="107" s="1"/>
  <c r="A233" i="107" s="1"/>
  <c r="A234" i="107" s="1"/>
  <c r="A235" i="107" s="1"/>
  <c r="A236" i="107" s="1"/>
  <c r="A237" i="107" s="1"/>
  <c r="A238" i="107" s="1"/>
  <c r="A239" i="107" s="1"/>
  <c r="A240" i="107" s="1"/>
  <c r="A241" i="107" s="1"/>
  <c r="A242" i="107" s="1"/>
  <c r="A243" i="107" s="1"/>
  <c r="A244" i="107" s="1"/>
  <c r="A245" i="107" s="1"/>
  <c r="A246" i="107" s="1"/>
  <c r="A247" i="107" s="1"/>
  <c r="A248" i="107" s="1"/>
  <c r="A249" i="107" s="1"/>
  <c r="A250" i="107" s="1"/>
  <c r="A251" i="107" s="1"/>
  <c r="A252" i="107" s="1"/>
  <c r="A253" i="107" s="1"/>
  <c r="A254" i="107" s="1"/>
  <c r="A255" i="107" s="1"/>
  <c r="A256" i="107" s="1"/>
  <c r="A257" i="107" s="1"/>
  <c r="A258" i="107" s="1"/>
  <c r="A259" i="107" s="1"/>
  <c r="A260" i="107" s="1"/>
  <c r="A261" i="107" s="1"/>
  <c r="A262" i="107" s="1"/>
  <c r="A263" i="107" s="1"/>
  <c r="A264" i="107" s="1"/>
  <c r="A265" i="107" s="1"/>
  <c r="A266" i="107" s="1"/>
  <c r="A267" i="107" s="1"/>
  <c r="A268" i="107" s="1"/>
  <c r="A269" i="107" s="1"/>
  <c r="A270" i="107" s="1"/>
  <c r="A271" i="107" s="1"/>
  <c r="A272" i="107" s="1"/>
  <c r="A273" i="107" s="1"/>
  <c r="A274" i="107" s="1"/>
  <c r="A275" i="107" s="1"/>
  <c r="A276" i="107" s="1"/>
  <c r="A277" i="107" s="1"/>
  <c r="A278" i="107" s="1"/>
  <c r="A279" i="107" s="1"/>
  <c r="A280" i="107" s="1"/>
  <c r="A281" i="107" s="1"/>
  <c r="A282" i="107" s="1"/>
  <c r="A283" i="107" s="1"/>
  <c r="A284" i="107" s="1"/>
  <c r="A285" i="107" s="1"/>
  <c r="A286" i="107" s="1"/>
  <c r="A287" i="107" s="1"/>
  <c r="A288" i="107" s="1"/>
  <c r="A289" i="107" s="1"/>
  <c r="A290" i="107" s="1"/>
  <c r="A291" i="107" s="1"/>
  <c r="A292" i="107" s="1"/>
  <c r="A293" i="107" s="1"/>
  <c r="A294" i="107" s="1"/>
  <c r="A295" i="107" s="1"/>
  <c r="A296" i="107" s="1"/>
  <c r="A297" i="107" s="1"/>
  <c r="A298" i="107" s="1"/>
  <c r="A299" i="107" s="1"/>
  <c r="A300" i="107" s="1"/>
  <c r="A301" i="107" s="1"/>
  <c r="A302" i="107" s="1"/>
  <c r="A303" i="107" s="1"/>
  <c r="A304" i="107" s="1"/>
  <c r="A305" i="107" s="1"/>
  <c r="A306" i="107" s="1"/>
  <c r="A307" i="107" s="1"/>
  <c r="A308" i="107" s="1"/>
  <c r="A309" i="107" s="1"/>
  <c r="A310" i="107" s="1"/>
  <c r="A311" i="107" s="1"/>
  <c r="A312" i="107" s="1"/>
  <c r="A313" i="107" s="1"/>
  <c r="A314" i="107" s="1"/>
  <c r="A315" i="107" s="1"/>
  <c r="A316" i="107" s="1"/>
  <c r="A317" i="107" s="1"/>
  <c r="A318" i="107" s="1"/>
  <c r="A319" i="107" s="1"/>
  <c r="A320" i="107" s="1"/>
  <c r="A321" i="107" s="1"/>
  <c r="A322" i="107" s="1"/>
  <c r="A323" i="107" s="1"/>
  <c r="A324" i="107" s="1"/>
  <c r="A325" i="107" s="1"/>
  <c r="A326" i="107" s="1"/>
  <c r="A327" i="107" s="1"/>
  <c r="A328" i="107" s="1"/>
  <c r="A329" i="107" s="1"/>
  <c r="A330" i="107" s="1"/>
  <c r="A331" i="107" s="1"/>
  <c r="A332" i="107" s="1"/>
  <c r="A333" i="107" s="1"/>
  <c r="A334" i="107" s="1"/>
  <c r="A335" i="107" s="1"/>
  <c r="A336" i="107" s="1"/>
  <c r="A337" i="107" s="1"/>
  <c r="A338" i="107" s="1"/>
  <c r="A339" i="107" s="1"/>
  <c r="A340" i="107" s="1"/>
  <c r="A341" i="107" s="1"/>
  <c r="A342" i="107" s="1"/>
  <c r="A343" i="107" s="1"/>
  <c r="A344" i="107" s="1"/>
  <c r="A345" i="107" s="1"/>
  <c r="A346" i="107" s="1"/>
  <c r="A347" i="107" s="1"/>
  <c r="A348" i="107" s="1"/>
  <c r="A349" i="107" s="1"/>
  <c r="A350" i="107" s="1"/>
  <c r="A351" i="107" s="1"/>
  <c r="A352" i="107" s="1"/>
  <c r="A353" i="107" s="1"/>
  <c r="A354" i="107" s="1"/>
  <c r="A355" i="107" s="1"/>
  <c r="A356" i="107" s="1"/>
  <c r="A357" i="107" s="1"/>
  <c r="A358" i="107" s="1"/>
  <c r="A359" i="107" s="1"/>
  <c r="A360" i="107" s="1"/>
  <c r="A361" i="107" s="1"/>
  <c r="A362" i="107" s="1"/>
  <c r="A363" i="107" s="1"/>
  <c r="A364" i="107" s="1"/>
  <c r="A365" i="107" s="1"/>
  <c r="A366" i="107" s="1"/>
  <c r="A367" i="107" s="1"/>
  <c r="A368" i="107" s="1"/>
  <c r="A369" i="107" s="1"/>
  <c r="A370" i="107" s="1"/>
  <c r="A371" i="107" s="1"/>
  <c r="A372" i="107" s="1"/>
  <c r="A373" i="107" s="1"/>
  <c r="A374" i="107" s="1"/>
  <c r="A375" i="107" s="1"/>
  <c r="A376" i="107" s="1"/>
  <c r="A377" i="107" s="1"/>
  <c r="A378" i="107" s="1"/>
  <c r="A379" i="107" s="1"/>
  <c r="A380" i="107" s="1"/>
  <c r="A381" i="107" s="1"/>
  <c r="A382" i="107" s="1"/>
  <c r="A383" i="107" s="1"/>
  <c r="A384" i="107" s="1"/>
  <c r="A385" i="107" s="1"/>
  <c r="A386" i="107" s="1"/>
  <c r="A387" i="107" s="1"/>
  <c r="A388" i="107" s="1"/>
  <c r="A389" i="107" s="1"/>
  <c r="A390" i="107" s="1"/>
  <c r="A391" i="107" s="1"/>
  <c r="A392" i="107" s="1"/>
  <c r="A393" i="107" s="1"/>
  <c r="A394" i="107" s="1"/>
  <c r="A395" i="107" s="1"/>
  <c r="A396" i="107" s="1"/>
  <c r="A397" i="107" s="1"/>
  <c r="A398" i="107" s="1"/>
  <c r="A399" i="107" s="1"/>
  <c r="A400" i="107" s="1"/>
  <c r="A401" i="107" s="1"/>
  <c r="A402" i="107" s="1"/>
  <c r="A403" i="107" s="1"/>
  <c r="A404" i="107" s="1"/>
  <c r="A405" i="107" s="1"/>
  <c r="A406" i="107" s="1"/>
  <c r="A407" i="107" s="1"/>
  <c r="A408" i="107" s="1"/>
  <c r="A409" i="107" s="1"/>
  <c r="A410" i="107" s="1"/>
  <c r="A411" i="107" s="1"/>
  <c r="A412" i="107" s="1"/>
  <c r="A413" i="107" s="1"/>
  <c r="A414" i="107" s="1"/>
  <c r="A415" i="107" s="1"/>
  <c r="A416" i="107" s="1"/>
  <c r="A417" i="107" s="1"/>
  <c r="A418" i="107" s="1"/>
  <c r="A419" i="107" s="1"/>
  <c r="A420" i="107" s="1"/>
  <c r="A421" i="107" s="1"/>
  <c r="A422" i="107" s="1"/>
  <c r="A423" i="107" s="1"/>
  <c r="A424" i="107" s="1"/>
  <c r="A425" i="107" s="1"/>
  <c r="A426" i="107" s="1"/>
  <c r="A427" i="107" s="1"/>
  <c r="A428" i="107" s="1"/>
  <c r="A429" i="107" s="1"/>
  <c r="A430" i="107" s="1"/>
  <c r="A431" i="107" s="1"/>
  <c r="A432" i="107" s="1"/>
  <c r="A433" i="107" s="1"/>
  <c r="A434" i="107" s="1"/>
  <c r="A435" i="107" s="1"/>
  <c r="A436" i="107" s="1"/>
  <c r="A437" i="107" s="1"/>
  <c r="A438" i="107" s="1"/>
  <c r="A439" i="107" s="1"/>
  <c r="A440" i="107" s="1"/>
  <c r="A441" i="107" s="1"/>
  <c r="A442" i="107" s="1"/>
  <c r="A443" i="107" s="1"/>
  <c r="A444" i="107" s="1"/>
  <c r="A445" i="107" s="1"/>
  <c r="A446" i="107" s="1"/>
  <c r="A447" i="107" s="1"/>
  <c r="A448" i="107" s="1"/>
  <c r="A449" i="107" s="1"/>
  <c r="A450" i="107" s="1"/>
  <c r="A451" i="107" s="1"/>
  <c r="A452" i="107" s="1"/>
  <c r="A453" i="107" s="1"/>
  <c r="A454" i="107" s="1"/>
  <c r="A455" i="107" s="1"/>
  <c r="A456" i="107" s="1"/>
  <c r="A457" i="107" s="1"/>
  <c r="A458" i="107" s="1"/>
  <c r="A459" i="107" s="1"/>
  <c r="A460" i="107" s="1"/>
  <c r="A461" i="107" s="1"/>
  <c r="A462" i="107" s="1"/>
  <c r="A463" i="107" s="1"/>
  <c r="A464" i="107" s="1"/>
  <c r="A465" i="107" s="1"/>
  <c r="A466" i="107" s="1"/>
  <c r="A467" i="107" s="1"/>
  <c r="A468" i="107" s="1"/>
  <c r="A469" i="107" s="1"/>
  <c r="A470" i="107" s="1"/>
  <c r="A471" i="107" s="1"/>
  <c r="A472" i="107" s="1"/>
  <c r="A473" i="107" s="1"/>
  <c r="A474" i="107" s="1"/>
  <c r="A475" i="107" s="1"/>
  <c r="A476" i="107" s="1"/>
  <c r="A477" i="107" s="1"/>
  <c r="A478" i="107" s="1"/>
  <c r="A479" i="107" s="1"/>
  <c r="A480" i="107" s="1"/>
  <c r="A481" i="107" s="1"/>
  <c r="A482" i="107" s="1"/>
  <c r="A483" i="107" s="1"/>
  <c r="A484" i="107" s="1"/>
  <c r="A485" i="107" s="1"/>
  <c r="A486" i="107" s="1"/>
  <c r="R7" i="107"/>
  <c r="L775" i="83" l="1"/>
  <c r="L775" i="114"/>
  <c r="N7" i="114"/>
  <c r="N7" i="115"/>
  <c r="L460" i="115"/>
  <c r="R487" i="107"/>
  <c r="P536" i="104"/>
  <c r="P535" i="104"/>
  <c r="P533" i="104"/>
  <c r="P532" i="104"/>
  <c r="P530" i="104"/>
  <c r="P529" i="104"/>
  <c r="P526" i="104"/>
  <c r="P525" i="104"/>
  <c r="P524" i="104"/>
  <c r="P521" i="104"/>
  <c r="P514" i="104"/>
  <c r="P513" i="104"/>
  <c r="P512" i="104"/>
  <c r="P511" i="104"/>
  <c r="P510" i="104"/>
  <c r="P509" i="104"/>
  <c r="P508" i="104"/>
  <c r="P506" i="104"/>
  <c r="P505" i="104"/>
  <c r="P504" i="104"/>
  <c r="P502" i="104"/>
  <c r="P501" i="104"/>
  <c r="P500" i="104"/>
  <c r="P499" i="104"/>
  <c r="P498" i="104"/>
  <c r="P495" i="104"/>
  <c r="P494" i="104"/>
  <c r="P493" i="104"/>
  <c r="P492" i="104"/>
  <c r="P491" i="104"/>
  <c r="P489" i="104"/>
  <c r="P488" i="104"/>
  <c r="P487" i="104"/>
  <c r="P486" i="104"/>
  <c r="P485" i="104"/>
  <c r="P484" i="104"/>
  <c r="P482" i="104"/>
  <c r="P478" i="104"/>
  <c r="P477" i="104"/>
  <c r="P476" i="104"/>
  <c r="P475" i="104"/>
  <c r="P473" i="104"/>
  <c r="P471" i="104"/>
  <c r="P470" i="104"/>
  <c r="P467" i="104"/>
  <c r="P466" i="104"/>
  <c r="P465" i="104"/>
  <c r="P464" i="104"/>
  <c r="P458" i="104"/>
  <c r="P456" i="104"/>
  <c r="P455" i="104"/>
  <c r="P454" i="104"/>
  <c r="P453" i="104"/>
  <c r="P452" i="104"/>
  <c r="P450" i="104"/>
  <c r="P448" i="104"/>
  <c r="P446" i="104"/>
  <c r="P444" i="104"/>
  <c r="P443" i="104"/>
  <c r="P442" i="104"/>
  <c r="P440" i="104"/>
  <c r="P439" i="104"/>
  <c r="P438" i="104"/>
  <c r="P436" i="104"/>
  <c r="P434" i="104"/>
  <c r="P433" i="104"/>
  <c r="P431" i="104"/>
  <c r="P427" i="104"/>
  <c r="P424" i="104"/>
  <c r="P423" i="104"/>
  <c r="P422" i="104"/>
  <c r="P421" i="104"/>
  <c r="P420" i="104"/>
  <c r="P419" i="104"/>
  <c r="P417" i="104"/>
  <c r="P416" i="104"/>
  <c r="P415" i="104"/>
  <c r="P414" i="104"/>
  <c r="P410" i="104"/>
  <c r="P409" i="104"/>
  <c r="P408" i="104"/>
  <c r="P407" i="104"/>
  <c r="P406" i="104"/>
  <c r="P405" i="104"/>
  <c r="P404" i="104"/>
  <c r="P403" i="104"/>
  <c r="P402" i="104"/>
  <c r="P401" i="104"/>
  <c r="P400" i="104"/>
  <c r="P398" i="104"/>
  <c r="P396" i="104"/>
  <c r="P395" i="104"/>
  <c r="P394" i="104"/>
  <c r="P393" i="104"/>
  <c r="P392" i="104"/>
  <c r="P387" i="104"/>
  <c r="P385" i="104"/>
  <c r="P384" i="104"/>
  <c r="P383" i="104"/>
  <c r="P382" i="104"/>
  <c r="P381" i="104"/>
  <c r="P379" i="104"/>
  <c r="P378" i="104"/>
  <c r="P377" i="104"/>
  <c r="P375" i="104"/>
  <c r="P374" i="104"/>
  <c r="P373" i="104"/>
  <c r="P372" i="104"/>
  <c r="P371" i="104"/>
  <c r="P368" i="104"/>
  <c r="P367" i="104"/>
  <c r="P365" i="104"/>
  <c r="P364" i="104"/>
  <c r="P363" i="104"/>
  <c r="P362" i="104"/>
  <c r="P358" i="104"/>
  <c r="P353" i="104"/>
  <c r="P352" i="104"/>
  <c r="P351" i="104"/>
  <c r="P350" i="104"/>
  <c r="P349" i="104"/>
  <c r="P347" i="104"/>
  <c r="P346" i="104"/>
  <c r="P345" i="104"/>
  <c r="P344" i="104"/>
  <c r="P342" i="104"/>
  <c r="P340" i="104"/>
  <c r="P338" i="104"/>
  <c r="P332" i="104"/>
  <c r="P331" i="104"/>
  <c r="P330" i="104"/>
  <c r="P327" i="104"/>
  <c r="P326" i="104"/>
  <c r="P324" i="104"/>
  <c r="P323" i="104"/>
  <c r="P322" i="104"/>
  <c r="P318" i="104"/>
  <c r="P317" i="104"/>
  <c r="P316" i="104"/>
  <c r="P314" i="104"/>
  <c r="P313" i="104"/>
  <c r="P312" i="104"/>
  <c r="P311" i="104"/>
  <c r="P309" i="104"/>
  <c r="P307" i="104"/>
  <c r="P306" i="104"/>
  <c r="P305" i="104"/>
  <c r="P304" i="104"/>
  <c r="P303" i="104"/>
  <c r="P302" i="104"/>
  <c r="P301" i="104"/>
  <c r="P299" i="104"/>
  <c r="P298" i="104"/>
  <c r="P297" i="104"/>
  <c r="P296" i="104"/>
  <c r="P294" i="104"/>
  <c r="P293" i="104"/>
  <c r="P292" i="104"/>
  <c r="P290" i="104"/>
  <c r="P289" i="104"/>
  <c r="P288" i="104"/>
  <c r="P286" i="104"/>
  <c r="P285" i="104"/>
  <c r="P284" i="104"/>
  <c r="P283" i="104"/>
  <c r="P281" i="104"/>
  <c r="P280" i="104"/>
  <c r="P279" i="104"/>
  <c r="P278" i="104"/>
  <c r="P277" i="104"/>
  <c r="P275" i="104"/>
  <c r="P273" i="104"/>
  <c r="P272" i="104"/>
  <c r="P270" i="104"/>
  <c r="P269" i="104"/>
  <c r="P268" i="104"/>
  <c r="P267" i="104"/>
  <c r="P266" i="104"/>
  <c r="P265" i="104"/>
  <c r="P264" i="104"/>
  <c r="P263" i="104"/>
  <c r="P262" i="104"/>
  <c r="P261" i="104"/>
  <c r="P260" i="104"/>
  <c r="P259" i="104"/>
  <c r="P256" i="104"/>
  <c r="P253" i="104"/>
  <c r="P252" i="104"/>
  <c r="P251" i="104"/>
  <c r="P250" i="104"/>
  <c r="P247" i="104"/>
  <c r="P246" i="104"/>
  <c r="P245" i="104"/>
  <c r="P244" i="104"/>
  <c r="P243" i="104"/>
  <c r="P241" i="104"/>
  <c r="P238" i="104"/>
  <c r="P237" i="104"/>
  <c r="P236" i="104"/>
  <c r="P235" i="104"/>
  <c r="P234" i="104"/>
  <c r="P233" i="104"/>
  <c r="P231" i="104"/>
  <c r="P230" i="104"/>
  <c r="P227" i="104"/>
  <c r="P226" i="104"/>
  <c r="P225" i="104"/>
  <c r="P224" i="104"/>
  <c r="P223" i="104"/>
  <c r="P222" i="104"/>
  <c r="P220" i="104"/>
  <c r="P219" i="104"/>
  <c r="P218" i="104"/>
  <c r="P217" i="104"/>
  <c r="P216" i="104"/>
  <c r="P215" i="104"/>
  <c r="P213" i="104"/>
  <c r="P211" i="104"/>
  <c r="P209" i="104"/>
  <c r="P208" i="104"/>
  <c r="P207" i="104"/>
  <c r="P206" i="104"/>
  <c r="P205" i="104"/>
  <c r="P204" i="104"/>
  <c r="P203" i="104"/>
  <c r="P202" i="104"/>
  <c r="P201" i="104"/>
  <c r="P199" i="104"/>
  <c r="P197" i="104"/>
  <c r="P196" i="104"/>
  <c r="P195" i="104"/>
  <c r="P194" i="104"/>
  <c r="P193" i="104"/>
  <c r="P192" i="104"/>
  <c r="P191" i="104"/>
  <c r="P189" i="104"/>
  <c r="P188" i="104"/>
  <c r="P186" i="104"/>
  <c r="P185" i="104"/>
  <c r="P184" i="104"/>
  <c r="P183" i="104"/>
  <c r="P182" i="104"/>
  <c r="P181" i="104"/>
  <c r="P179" i="104"/>
  <c r="P178" i="104"/>
  <c r="P177" i="104"/>
  <c r="P176" i="104"/>
  <c r="P175" i="104"/>
  <c r="P174" i="104"/>
  <c r="P173" i="104"/>
  <c r="P172" i="104"/>
  <c r="P171" i="104"/>
  <c r="P170" i="104"/>
  <c r="P169" i="104"/>
  <c r="P168" i="104"/>
  <c r="P167" i="104"/>
  <c r="P166" i="104"/>
  <c r="P165" i="104"/>
  <c r="P164" i="104"/>
  <c r="P163" i="104"/>
  <c r="P161" i="104"/>
  <c r="P160" i="104"/>
  <c r="P158" i="104"/>
  <c r="P157" i="104"/>
  <c r="P156" i="104"/>
  <c r="P155" i="104"/>
  <c r="P154" i="104"/>
  <c r="P152" i="104"/>
  <c r="P151" i="104"/>
  <c r="P150" i="104"/>
  <c r="P149" i="104"/>
  <c r="P148" i="104"/>
  <c r="P146" i="104"/>
  <c r="P145" i="104"/>
  <c r="P143" i="104"/>
  <c r="P142" i="104"/>
  <c r="P141" i="104"/>
  <c r="P139" i="104"/>
  <c r="P138" i="104"/>
  <c r="P137" i="104"/>
  <c r="P135" i="104"/>
  <c r="P134" i="104"/>
  <c r="P133" i="104"/>
  <c r="P132" i="104"/>
  <c r="P131" i="104"/>
  <c r="P130" i="104"/>
  <c r="P129" i="104"/>
  <c r="P128" i="104"/>
  <c r="P126" i="104"/>
  <c r="P125" i="104"/>
  <c r="P124" i="104"/>
  <c r="P123" i="104"/>
  <c r="P122" i="104"/>
  <c r="P121" i="104"/>
  <c r="P120" i="104"/>
  <c r="P119" i="104"/>
  <c r="P118" i="104"/>
  <c r="P117" i="104"/>
  <c r="P116" i="104"/>
  <c r="P115" i="104"/>
  <c r="P114" i="104"/>
  <c r="P112" i="104"/>
  <c r="P111" i="104"/>
  <c r="P109" i="104"/>
  <c r="P108" i="104"/>
  <c r="P107" i="104"/>
  <c r="P106" i="104"/>
  <c r="P102" i="104"/>
  <c r="P101" i="104"/>
  <c r="P100" i="104"/>
  <c r="P99" i="104"/>
  <c r="P98" i="104"/>
  <c r="P97" i="104"/>
  <c r="P96" i="104"/>
  <c r="P95" i="104"/>
  <c r="P93" i="104"/>
  <c r="P92" i="104"/>
  <c r="P90" i="104"/>
  <c r="P88" i="104"/>
  <c r="P87" i="104"/>
  <c r="P86" i="104"/>
  <c r="P84" i="104"/>
  <c r="P83" i="104"/>
  <c r="P82" i="104"/>
  <c r="P81" i="104"/>
  <c r="P80" i="104"/>
  <c r="P79" i="104"/>
  <c r="P77" i="104"/>
  <c r="P76" i="104"/>
  <c r="P75" i="104"/>
  <c r="P74" i="104"/>
  <c r="P73" i="104"/>
  <c r="P70" i="104"/>
  <c r="P69" i="104"/>
  <c r="P68" i="104"/>
  <c r="P67" i="104"/>
  <c r="P66" i="104"/>
  <c r="P65" i="104"/>
  <c r="P61" i="104"/>
  <c r="P60" i="104"/>
  <c r="P59" i="104"/>
  <c r="P58" i="104"/>
  <c r="P57" i="104"/>
  <c r="P56" i="104"/>
  <c r="P54" i="104"/>
  <c r="P52" i="104"/>
  <c r="P51" i="104"/>
  <c r="P50" i="104"/>
  <c r="P49" i="104"/>
  <c r="P48" i="104"/>
  <c r="P46" i="104"/>
  <c r="P45" i="104"/>
  <c r="P43" i="104"/>
  <c r="P42" i="104"/>
  <c r="P41" i="104"/>
  <c r="P36" i="104"/>
  <c r="P35" i="104"/>
  <c r="P34" i="104"/>
  <c r="P33" i="104"/>
  <c r="P31" i="104"/>
  <c r="P30" i="104"/>
  <c r="P29" i="104"/>
  <c r="P27" i="104"/>
  <c r="P26" i="104"/>
  <c r="P25" i="104"/>
  <c r="P24" i="104"/>
  <c r="P22" i="104"/>
  <c r="P21" i="104"/>
  <c r="P19" i="104"/>
  <c r="P18" i="104"/>
  <c r="P16" i="104"/>
  <c r="P14" i="104"/>
  <c r="P13" i="104"/>
  <c r="P12" i="104"/>
  <c r="P9" i="104"/>
  <c r="P8" i="104"/>
  <c r="A8" i="104"/>
  <c r="A9" i="104" s="1"/>
  <c r="A10" i="104" s="1"/>
  <c r="A11" i="104" s="1"/>
  <c r="A12" i="104" s="1"/>
  <c r="A13" i="104" s="1"/>
  <c r="A14" i="104" s="1"/>
  <c r="A15" i="104" s="1"/>
  <c r="A16" i="104" s="1"/>
  <c r="A17" i="104" s="1"/>
  <c r="A18" i="104" s="1"/>
  <c r="A19" i="104" s="1"/>
  <c r="A20" i="104" s="1"/>
  <c r="A21" i="104" s="1"/>
  <c r="A22" i="104" s="1"/>
  <c r="A23" i="104" s="1"/>
  <c r="A24" i="104" s="1"/>
  <c r="A25" i="104" s="1"/>
  <c r="A26" i="104" s="1"/>
  <c r="A27" i="104" s="1"/>
  <c r="A28" i="104" s="1"/>
  <c r="A29" i="104" s="1"/>
  <c r="A30" i="104" s="1"/>
  <c r="A31" i="104" s="1"/>
  <c r="A32" i="104" s="1"/>
  <c r="A33" i="104" s="1"/>
  <c r="A34" i="104" s="1"/>
  <c r="A35" i="104" s="1"/>
  <c r="A36" i="104" s="1"/>
  <c r="A37" i="104" s="1"/>
  <c r="A38" i="104" s="1"/>
  <c r="A39" i="104" s="1"/>
  <c r="A40" i="104" s="1"/>
  <c r="A41" i="104" s="1"/>
  <c r="A42" i="104" s="1"/>
  <c r="A43" i="104" s="1"/>
  <c r="A44" i="104" s="1"/>
  <c r="A45" i="104" s="1"/>
  <c r="A46" i="104" s="1"/>
  <c r="A47" i="104" s="1"/>
  <c r="A48" i="104" s="1"/>
  <c r="A49" i="104" s="1"/>
  <c r="A50" i="104" s="1"/>
  <c r="A51" i="104" s="1"/>
  <c r="A52" i="104" s="1"/>
  <c r="A53" i="104" s="1"/>
  <c r="A54" i="104" s="1"/>
  <c r="A55" i="104" s="1"/>
  <c r="A56" i="104" s="1"/>
  <c r="A57" i="104" s="1"/>
  <c r="A58" i="104" s="1"/>
  <c r="A59" i="104" s="1"/>
  <c r="A60" i="104" s="1"/>
  <c r="A61" i="104" s="1"/>
  <c r="A62" i="104" s="1"/>
  <c r="A63" i="104" s="1"/>
  <c r="A64" i="104" s="1"/>
  <c r="A65" i="104" s="1"/>
  <c r="A66" i="104" s="1"/>
  <c r="A67" i="104" s="1"/>
  <c r="A68" i="104" s="1"/>
  <c r="A69" i="104" s="1"/>
  <c r="A70" i="104" s="1"/>
  <c r="A71" i="104" s="1"/>
  <c r="A72" i="104" s="1"/>
  <c r="A73" i="104" s="1"/>
  <c r="A74" i="104" s="1"/>
  <c r="A75" i="104" s="1"/>
  <c r="A76" i="104" s="1"/>
  <c r="A77" i="104" s="1"/>
  <c r="A78" i="104" s="1"/>
  <c r="A79" i="104" s="1"/>
  <c r="A80" i="104" s="1"/>
  <c r="A81" i="104" s="1"/>
  <c r="A82" i="104" s="1"/>
  <c r="A83" i="104" s="1"/>
  <c r="A84" i="104" s="1"/>
  <c r="A85" i="104" s="1"/>
  <c r="A86" i="104" s="1"/>
  <c r="A87" i="104" s="1"/>
  <c r="A88" i="104" s="1"/>
  <c r="A89" i="104" s="1"/>
  <c r="A90" i="104" s="1"/>
  <c r="A91" i="104" s="1"/>
  <c r="A92" i="104" s="1"/>
  <c r="A93" i="104" s="1"/>
  <c r="A94" i="104" s="1"/>
  <c r="A95" i="104" s="1"/>
  <c r="A96" i="104" s="1"/>
  <c r="A97" i="104" s="1"/>
  <c r="A98" i="104" s="1"/>
  <c r="A99" i="104" s="1"/>
  <c r="A100" i="104" s="1"/>
  <c r="A101" i="104" s="1"/>
  <c r="A102" i="104" s="1"/>
  <c r="A103" i="104" s="1"/>
  <c r="A104" i="104" s="1"/>
  <c r="A105" i="104" s="1"/>
  <c r="A106" i="104" s="1"/>
  <c r="A107" i="104" s="1"/>
  <c r="A108" i="104" s="1"/>
  <c r="A109" i="104" s="1"/>
  <c r="A110" i="104" s="1"/>
  <c r="A111" i="104" s="1"/>
  <c r="A112" i="104" s="1"/>
  <c r="A113" i="104" s="1"/>
  <c r="A114" i="104" s="1"/>
  <c r="A115" i="104" s="1"/>
  <c r="A116" i="104" s="1"/>
  <c r="A117" i="104" s="1"/>
  <c r="A118" i="104" s="1"/>
  <c r="A119" i="104" s="1"/>
  <c r="A120" i="104" s="1"/>
  <c r="A121" i="104" s="1"/>
  <c r="A122" i="104" s="1"/>
  <c r="A123" i="104" s="1"/>
  <c r="A124" i="104" s="1"/>
  <c r="A125" i="104" s="1"/>
  <c r="A126" i="104" s="1"/>
  <c r="A127" i="104" s="1"/>
  <c r="A128" i="104" s="1"/>
  <c r="A129" i="104" s="1"/>
  <c r="A130" i="104" s="1"/>
  <c r="A131" i="104" s="1"/>
  <c r="A132" i="104" s="1"/>
  <c r="A133" i="104" s="1"/>
  <c r="A134" i="104" s="1"/>
  <c r="A135" i="104" s="1"/>
  <c r="A136" i="104" s="1"/>
  <c r="A137" i="104" s="1"/>
  <c r="A138" i="104" s="1"/>
  <c r="A139" i="104" s="1"/>
  <c r="A140" i="104" s="1"/>
  <c r="A141" i="104" s="1"/>
  <c r="A142" i="104" s="1"/>
  <c r="A143" i="104" s="1"/>
  <c r="A144" i="104" s="1"/>
  <c r="A145" i="104" s="1"/>
  <c r="A146" i="104" s="1"/>
  <c r="A147" i="104" s="1"/>
  <c r="A148" i="104" s="1"/>
  <c r="A149" i="104" s="1"/>
  <c r="A150" i="104" s="1"/>
  <c r="A151" i="104" s="1"/>
  <c r="A152" i="104" s="1"/>
  <c r="A153" i="104" s="1"/>
  <c r="A154" i="104" s="1"/>
  <c r="A155" i="104" s="1"/>
  <c r="A156" i="104" s="1"/>
  <c r="A157" i="104" s="1"/>
  <c r="A158" i="104" s="1"/>
  <c r="A159" i="104" s="1"/>
  <c r="A160" i="104" s="1"/>
  <c r="A161" i="104" s="1"/>
  <c r="A162" i="104" s="1"/>
  <c r="A163" i="104" s="1"/>
  <c r="A164" i="104" s="1"/>
  <c r="A165" i="104" s="1"/>
  <c r="A166" i="104" s="1"/>
  <c r="A167" i="104" s="1"/>
  <c r="A168" i="104" s="1"/>
  <c r="A169" i="104" s="1"/>
  <c r="A170" i="104" s="1"/>
  <c r="A171" i="104" s="1"/>
  <c r="A172" i="104" s="1"/>
  <c r="A173" i="104" s="1"/>
  <c r="A174" i="104" s="1"/>
  <c r="A175" i="104" s="1"/>
  <c r="A176" i="104" s="1"/>
  <c r="A177" i="104" s="1"/>
  <c r="A178" i="104" s="1"/>
  <c r="A179" i="104" s="1"/>
  <c r="A180" i="104" s="1"/>
  <c r="A181" i="104" s="1"/>
  <c r="A182" i="104" s="1"/>
  <c r="A183" i="104" s="1"/>
  <c r="A184" i="104" s="1"/>
  <c r="A185" i="104" s="1"/>
  <c r="A186" i="104" s="1"/>
  <c r="A187" i="104" s="1"/>
  <c r="A188" i="104" s="1"/>
  <c r="A189" i="104" s="1"/>
  <c r="A190" i="104" s="1"/>
  <c r="A191" i="104" s="1"/>
  <c r="A192" i="104" s="1"/>
  <c r="A193" i="104" s="1"/>
  <c r="A194" i="104" s="1"/>
  <c r="A195" i="104" s="1"/>
  <c r="A196" i="104" s="1"/>
  <c r="A197" i="104" s="1"/>
  <c r="A198" i="104" s="1"/>
  <c r="A199" i="104" s="1"/>
  <c r="A200" i="104" s="1"/>
  <c r="A201" i="104" s="1"/>
  <c r="A202" i="104" s="1"/>
  <c r="A203" i="104" s="1"/>
  <c r="A204" i="104" s="1"/>
  <c r="A205" i="104" s="1"/>
  <c r="A206" i="104" s="1"/>
  <c r="A207" i="104" s="1"/>
  <c r="A208" i="104" s="1"/>
  <c r="A209" i="104" s="1"/>
  <c r="A210" i="104" s="1"/>
  <c r="A211" i="104" s="1"/>
  <c r="A212" i="104" s="1"/>
  <c r="A213" i="104" s="1"/>
  <c r="A214" i="104" s="1"/>
  <c r="A215" i="104" s="1"/>
  <c r="A216" i="104" s="1"/>
  <c r="A217" i="104" s="1"/>
  <c r="A218" i="104" s="1"/>
  <c r="A219" i="104" s="1"/>
  <c r="A220" i="104" s="1"/>
  <c r="A221" i="104" s="1"/>
  <c r="A222" i="104" s="1"/>
  <c r="A223" i="104" s="1"/>
  <c r="A224" i="104" s="1"/>
  <c r="A225" i="104" s="1"/>
  <c r="A226" i="104" s="1"/>
  <c r="A227" i="104" s="1"/>
  <c r="P7" i="104"/>
  <c r="N596" i="83"/>
  <c r="N460" i="115" l="1"/>
  <c r="O7" i="115"/>
  <c r="O7" i="114"/>
  <c r="N775" i="114"/>
  <c r="A229" i="104"/>
  <c r="A230" i="104" s="1"/>
  <c r="A231" i="104" s="1"/>
  <c r="A228" i="104"/>
  <c r="P537" i="104"/>
  <c r="O775" i="114" l="1"/>
  <c r="Q7" i="114"/>
  <c r="O460" i="115"/>
  <c r="Q7" i="115"/>
  <c r="A233" i="104"/>
  <c r="A234" i="104" s="1"/>
  <c r="A235" i="104" s="1"/>
  <c r="A236" i="104" s="1"/>
  <c r="A237" i="104" s="1"/>
  <c r="A238" i="104" s="1"/>
  <c r="A239" i="104" s="1"/>
  <c r="A240" i="104" s="1"/>
  <c r="A241" i="104" s="1"/>
  <c r="A242" i="104" s="1"/>
  <c r="A243" i="104" s="1"/>
  <c r="A244" i="104" s="1"/>
  <c r="A245" i="104" s="1"/>
  <c r="A246" i="104" s="1"/>
  <c r="A247" i="104" s="1"/>
  <c r="A248" i="104" s="1"/>
  <c r="A249" i="104" s="1"/>
  <c r="A250" i="104" s="1"/>
  <c r="A251" i="104" s="1"/>
  <c r="A252" i="104" s="1"/>
  <c r="A253" i="104" s="1"/>
  <c r="A254" i="104" s="1"/>
  <c r="A255" i="104" s="1"/>
  <c r="A256" i="104" s="1"/>
  <c r="A257" i="104" s="1"/>
  <c r="A258" i="104" s="1"/>
  <c r="A259" i="104" s="1"/>
  <c r="A260" i="104" s="1"/>
  <c r="A261" i="104" s="1"/>
  <c r="A262" i="104" s="1"/>
  <c r="A263" i="104" s="1"/>
  <c r="A264" i="104" s="1"/>
  <c r="A265" i="104" s="1"/>
  <c r="A266" i="104" s="1"/>
  <c r="A267" i="104" s="1"/>
  <c r="A268" i="104" s="1"/>
  <c r="A269" i="104" s="1"/>
  <c r="A270" i="104" s="1"/>
  <c r="A271" i="104" s="1"/>
  <c r="A272" i="104" s="1"/>
  <c r="A273" i="104" s="1"/>
  <c r="A274" i="104" s="1"/>
  <c r="A275" i="104" s="1"/>
  <c r="A276" i="104" s="1"/>
  <c r="A277" i="104" s="1"/>
  <c r="A278" i="104" s="1"/>
  <c r="A279" i="104" s="1"/>
  <c r="A280" i="104" s="1"/>
  <c r="A281" i="104" s="1"/>
  <c r="A282" i="104" s="1"/>
  <c r="A283" i="104" s="1"/>
  <c r="A284" i="104" s="1"/>
  <c r="A285" i="104" s="1"/>
  <c r="A286" i="104" s="1"/>
  <c r="A287" i="104" s="1"/>
  <c r="A288" i="104" s="1"/>
  <c r="A289" i="104" s="1"/>
  <c r="A290" i="104" s="1"/>
  <c r="A232" i="104"/>
  <c r="Q460" i="115" l="1"/>
  <c r="R7" i="115"/>
  <c r="R460" i="115" s="1"/>
  <c r="Q775" i="114"/>
  <c r="R7" i="114"/>
  <c r="R775" i="114" s="1"/>
  <c r="A292" i="104"/>
  <c r="A293" i="104" s="1"/>
  <c r="A294" i="104" s="1"/>
  <c r="A295" i="104" s="1"/>
  <c r="A296" i="104" s="1"/>
  <c r="A297" i="104" s="1"/>
  <c r="A298" i="104" s="1"/>
  <c r="A299" i="104" s="1"/>
  <c r="A300" i="104" s="1"/>
  <c r="A301" i="104" s="1"/>
  <c r="A302" i="104" s="1"/>
  <c r="A303" i="104" s="1"/>
  <c r="A304" i="104" s="1"/>
  <c r="A305" i="104" s="1"/>
  <c r="A306" i="104" s="1"/>
  <c r="A307" i="104" s="1"/>
  <c r="A308" i="104" s="1"/>
  <c r="A309" i="104" s="1"/>
  <c r="A310" i="104" s="1"/>
  <c r="A311" i="104" s="1"/>
  <c r="A312" i="104" s="1"/>
  <c r="A313" i="104" s="1"/>
  <c r="A314" i="104" s="1"/>
  <c r="A315" i="104" s="1"/>
  <c r="A316" i="104" s="1"/>
  <c r="A317" i="104" s="1"/>
  <c r="A318" i="104" s="1"/>
  <c r="A291" i="104"/>
  <c r="A322" i="104" l="1"/>
  <c r="A323" i="104" s="1"/>
  <c r="A324" i="104" s="1"/>
  <c r="A325" i="104" s="1"/>
  <c r="A326" i="104" s="1"/>
  <c r="A327" i="104" s="1"/>
  <c r="A328" i="104" s="1"/>
  <c r="A329" i="104" s="1"/>
  <c r="A330" i="104" s="1"/>
  <c r="A331" i="104" s="1"/>
  <c r="A332" i="104" s="1"/>
  <c r="A333" i="104" s="1"/>
  <c r="A319" i="104"/>
  <c r="A320" i="104" s="1"/>
  <c r="A321" i="104" s="1"/>
  <c r="T712" i="83"/>
  <c r="V712" i="83" s="1"/>
  <c r="N28" i="83"/>
  <c r="Q28" i="83" s="1"/>
  <c r="S28" i="83" s="1"/>
  <c r="N32" i="83"/>
  <c r="Q32" i="83" s="1"/>
  <c r="S32" i="83" s="1"/>
  <c r="N47" i="83"/>
  <c r="Q47" i="83" s="1"/>
  <c r="N60" i="83"/>
  <c r="Q60" i="83" s="1"/>
  <c r="S60" i="83" s="1"/>
  <c r="N66" i="83"/>
  <c r="Q66" i="83" s="1"/>
  <c r="S66" i="83" s="1"/>
  <c r="N72" i="83"/>
  <c r="Q72" i="83" s="1"/>
  <c r="N73" i="83"/>
  <c r="Q73" i="83" s="1"/>
  <c r="N89" i="83"/>
  <c r="Q89" i="83" s="1"/>
  <c r="N98" i="83"/>
  <c r="Q98" i="83" s="1"/>
  <c r="S98" i="83" s="1"/>
  <c r="N108" i="83"/>
  <c r="Q108" i="83" s="1"/>
  <c r="S108" i="83" s="1"/>
  <c r="N112" i="83"/>
  <c r="Q112" i="83" s="1"/>
  <c r="S112" i="83" s="1"/>
  <c r="N124" i="83"/>
  <c r="Q124" i="83" s="1"/>
  <c r="N133" i="83"/>
  <c r="Q133" i="83" s="1"/>
  <c r="S133" i="83" s="1"/>
  <c r="N134" i="83"/>
  <c r="Q134" i="83" s="1"/>
  <c r="N135" i="83"/>
  <c r="Q135" i="83" s="1"/>
  <c r="N138" i="83"/>
  <c r="Q138" i="83" s="1"/>
  <c r="N142" i="83"/>
  <c r="Q142" i="83" s="1"/>
  <c r="S142" i="83" s="1"/>
  <c r="N144" i="83"/>
  <c r="Q144" i="83" s="1"/>
  <c r="N152" i="83"/>
  <c r="Q152" i="83" s="1"/>
  <c r="S152" i="83" s="1"/>
  <c r="N155" i="83"/>
  <c r="Q155" i="83" s="1"/>
  <c r="N157" i="83"/>
  <c r="Q157" i="83" s="1"/>
  <c r="S157" i="83" s="1"/>
  <c r="N166" i="83"/>
  <c r="Q166" i="83" s="1"/>
  <c r="N168" i="83"/>
  <c r="Q168" i="83" s="1"/>
  <c r="N174" i="83"/>
  <c r="Q174" i="83" s="1"/>
  <c r="S174" i="83" s="1"/>
  <c r="N175" i="83"/>
  <c r="Q175" i="83" s="1"/>
  <c r="N176" i="83"/>
  <c r="Q176" i="83" s="1"/>
  <c r="N177" i="83"/>
  <c r="Q177" i="83" s="1"/>
  <c r="N179" i="83"/>
  <c r="Q179" i="83" s="1"/>
  <c r="N181" i="83"/>
  <c r="Q181" i="83" s="1"/>
  <c r="N191" i="83"/>
  <c r="Q191" i="83" s="1"/>
  <c r="S191" i="83" s="1"/>
  <c r="N201" i="83"/>
  <c r="Q201" i="83" s="1"/>
  <c r="N204" i="83"/>
  <c r="Q204" i="83" s="1"/>
  <c r="S204" i="83" s="1"/>
  <c r="N208" i="83"/>
  <c r="Q208" i="83" s="1"/>
  <c r="N209" i="83"/>
  <c r="Q209" i="83" s="1"/>
  <c r="N216" i="83"/>
  <c r="Q216" i="83" s="1"/>
  <c r="N228" i="83"/>
  <c r="Q228" i="83" s="1"/>
  <c r="N232" i="83"/>
  <c r="Q232" i="83" s="1"/>
  <c r="N237" i="83"/>
  <c r="Q237" i="83" s="1"/>
  <c r="S237" i="83" s="1"/>
  <c r="N238" i="83"/>
  <c r="Q238" i="83" s="1"/>
  <c r="N241" i="83"/>
  <c r="Q241" i="83" s="1"/>
  <c r="N245" i="83"/>
  <c r="Q245" i="83" s="1"/>
  <c r="N247" i="83"/>
  <c r="Q247" i="83" s="1"/>
  <c r="N250" i="83"/>
  <c r="Q250" i="83" s="1"/>
  <c r="N255" i="83"/>
  <c r="Q255" i="83" s="1"/>
  <c r="S255" i="83" s="1"/>
  <c r="N258" i="83"/>
  <c r="Q258" i="83" s="1"/>
  <c r="S258" i="83" s="1"/>
  <c r="N260" i="83"/>
  <c r="Q260" i="83" s="1"/>
  <c r="N261" i="83"/>
  <c r="Q261" i="83" s="1"/>
  <c r="S261" i="83" s="1"/>
  <c r="N274" i="83"/>
  <c r="Q274" i="83" s="1"/>
  <c r="S274" i="83" s="1"/>
  <c r="N281" i="83"/>
  <c r="Q281" i="83" s="1"/>
  <c r="S281" i="83" s="1"/>
  <c r="N287" i="83"/>
  <c r="Q287" i="83" s="1"/>
  <c r="S287" i="83" s="1"/>
  <c r="N289" i="83"/>
  <c r="Q289" i="83" s="1"/>
  <c r="S289" i="83" s="1"/>
  <c r="N290" i="83"/>
  <c r="Q290" i="83" s="1"/>
  <c r="S290" i="83" s="1"/>
  <c r="N291" i="83"/>
  <c r="Q291" i="83" s="1"/>
  <c r="S291" i="83" s="1"/>
  <c r="N292" i="83"/>
  <c r="Q292" i="83" s="1"/>
  <c r="S292" i="83" s="1"/>
  <c r="N293" i="83"/>
  <c r="Q293" i="83" s="1"/>
  <c r="N296" i="83"/>
  <c r="Q296" i="83" s="1"/>
  <c r="S296" i="83" s="1"/>
  <c r="N297" i="83"/>
  <c r="Q297" i="83" s="1"/>
  <c r="S297" i="83" s="1"/>
  <c r="N301" i="83"/>
  <c r="Q301" i="83" s="1"/>
  <c r="S301" i="83" s="1"/>
  <c r="N303" i="83"/>
  <c r="Q303" i="83" s="1"/>
  <c r="N309" i="83"/>
  <c r="Q309" i="83" s="1"/>
  <c r="N314" i="83"/>
  <c r="Q314" i="83" s="1"/>
  <c r="N315" i="83"/>
  <c r="Q315" i="83" s="1"/>
  <c r="S315" i="83" s="1"/>
  <c r="N316" i="83"/>
  <c r="Q316" i="83" s="1"/>
  <c r="S316" i="83" s="1"/>
  <c r="N317" i="83"/>
  <c r="Q317" i="83" s="1"/>
  <c r="S317" i="83" s="1"/>
  <c r="N322" i="83"/>
  <c r="Q322" i="83" s="1"/>
  <c r="N326" i="83"/>
  <c r="Q326" i="83" s="1"/>
  <c r="S326" i="83" s="1"/>
  <c r="N328" i="83"/>
  <c r="Q328" i="83" s="1"/>
  <c r="N330" i="83"/>
  <c r="Q330" i="83" s="1"/>
  <c r="N332" i="83"/>
  <c r="Q332" i="83" s="1"/>
  <c r="S332" i="83" s="1"/>
  <c r="N333" i="83"/>
  <c r="Q333" i="83" s="1"/>
  <c r="S333" i="83" s="1"/>
  <c r="N336" i="83"/>
  <c r="Q336" i="83" s="1"/>
  <c r="S336" i="83" s="1"/>
  <c r="N339" i="83"/>
  <c r="Q339" i="83" s="1"/>
  <c r="S339" i="83" s="1"/>
  <c r="N340" i="83"/>
  <c r="Q340" i="83" s="1"/>
  <c r="S340" i="83" s="1"/>
  <c r="N343" i="83"/>
  <c r="Q343" i="83" s="1"/>
  <c r="S343" i="83" s="1"/>
  <c r="N346" i="83"/>
  <c r="Q346" i="83" s="1"/>
  <c r="S346" i="83" s="1"/>
  <c r="N351" i="83"/>
  <c r="Q351" i="83" s="1"/>
  <c r="N352" i="83"/>
  <c r="Q352" i="83" s="1"/>
  <c r="S352" i="83" s="1"/>
  <c r="N353" i="83"/>
  <c r="Q353" i="83" s="1"/>
  <c r="S353" i="83" s="1"/>
  <c r="N355" i="83"/>
  <c r="Q355" i="83" s="1"/>
  <c r="N356" i="83"/>
  <c r="Q356" i="83" s="1"/>
  <c r="S356" i="83" s="1"/>
  <c r="N359" i="83"/>
  <c r="Q359" i="83" s="1"/>
  <c r="N360" i="83"/>
  <c r="Q360" i="83" s="1"/>
  <c r="N369" i="83"/>
  <c r="Q369" i="83" s="1"/>
  <c r="N372" i="83"/>
  <c r="Q372" i="83" s="1"/>
  <c r="S372" i="83" s="1"/>
  <c r="N375" i="83"/>
  <c r="Q375" i="83" s="1"/>
  <c r="N377" i="83"/>
  <c r="Q377" i="83" s="1"/>
  <c r="N385" i="83"/>
  <c r="Q385" i="83" s="1"/>
  <c r="N386" i="83"/>
  <c r="Q386" i="83" s="1"/>
  <c r="N396" i="83"/>
  <c r="Q396" i="83" s="1"/>
  <c r="N397" i="83"/>
  <c r="Q397" i="83" s="1"/>
  <c r="N399" i="83"/>
  <c r="Q399" i="83" s="1"/>
  <c r="N401" i="83"/>
  <c r="Q401" i="83" s="1"/>
  <c r="N405" i="83"/>
  <c r="Q405" i="83" s="1"/>
  <c r="S405" i="83" s="1"/>
  <c r="N408" i="83"/>
  <c r="Q408" i="83" s="1"/>
  <c r="N409" i="83"/>
  <c r="Q409" i="83" s="1"/>
  <c r="S409" i="83" s="1"/>
  <c r="N411" i="83"/>
  <c r="Q411" i="83" s="1"/>
  <c r="N414" i="83"/>
  <c r="Q414" i="83" s="1"/>
  <c r="S414" i="83" s="1"/>
  <c r="N417" i="83"/>
  <c r="Q417" i="83" s="1"/>
  <c r="S417" i="83" s="1"/>
  <c r="N420" i="83"/>
  <c r="Q420" i="83" s="1"/>
  <c r="S420" i="83" s="1"/>
  <c r="N424" i="83"/>
  <c r="Q424" i="83" s="1"/>
  <c r="N430" i="83"/>
  <c r="Q430" i="83" s="1"/>
  <c r="S430" i="83" s="1"/>
  <c r="N532" i="83"/>
  <c r="Q532" i="83" s="1"/>
  <c r="N434" i="83"/>
  <c r="Q434" i="83" s="1"/>
  <c r="N437" i="83"/>
  <c r="Q437" i="83" s="1"/>
  <c r="N438" i="83"/>
  <c r="Q438" i="83" s="1"/>
  <c r="N439" i="83"/>
  <c r="Q439" i="83" s="1"/>
  <c r="S439" i="83" s="1"/>
  <c r="N535" i="83"/>
  <c r="Q535" i="83" s="1"/>
  <c r="N443" i="83"/>
  <c r="Q443" i="83" s="1"/>
  <c r="S443" i="83" s="1"/>
  <c r="N444" i="83"/>
  <c r="Q444" i="83" s="1"/>
  <c r="N447" i="83"/>
  <c r="Q447" i="83" s="1"/>
  <c r="N449" i="83"/>
  <c r="Q449" i="83" s="1"/>
  <c r="S449" i="83" s="1"/>
  <c r="N450" i="83"/>
  <c r="Q450" i="83" s="1"/>
  <c r="N452" i="83"/>
  <c r="Q452" i="83" s="1"/>
  <c r="N455" i="83"/>
  <c r="Q455" i="83" s="1"/>
  <c r="N457" i="83"/>
  <c r="Q457" i="83" s="1"/>
  <c r="N537" i="83"/>
  <c r="Q537" i="83" s="1"/>
  <c r="N459" i="83"/>
  <c r="Q459" i="83" s="1"/>
  <c r="S459" i="83" s="1"/>
  <c r="N460" i="83"/>
  <c r="Q460" i="83" s="1"/>
  <c r="S460" i="83" s="1"/>
  <c r="N538" i="83"/>
  <c r="Q538" i="83" s="1"/>
  <c r="S538" i="83" s="1"/>
  <c r="N463" i="83"/>
  <c r="Q463" i="83" s="1"/>
  <c r="S463" i="83" s="1"/>
  <c r="N464" i="83"/>
  <c r="Q464" i="83" s="1"/>
  <c r="N469" i="83"/>
  <c r="Q469" i="83" s="1"/>
  <c r="S469" i="83" s="1"/>
  <c r="N477" i="83"/>
  <c r="Q477" i="83" s="1"/>
  <c r="N478" i="83"/>
  <c r="Q478" i="83" s="1"/>
  <c r="N541" i="83"/>
  <c r="Q541" i="83" s="1"/>
  <c r="N482" i="83"/>
  <c r="Q482" i="83" s="1"/>
  <c r="S482" i="83" s="1"/>
  <c r="N542" i="83"/>
  <c r="Q542" i="83" s="1"/>
  <c r="S542" i="83" s="1"/>
  <c r="N543" i="83"/>
  <c r="Q543" i="83" s="1"/>
  <c r="N544" i="83"/>
  <c r="Q544" i="83" s="1"/>
  <c r="N490" i="83"/>
  <c r="Q490" i="83" s="1"/>
  <c r="N496" i="83"/>
  <c r="Q496" i="83" s="1"/>
  <c r="N547" i="83"/>
  <c r="Q547" i="83" s="1"/>
  <c r="N548" i="83"/>
  <c r="Q548" i="83" s="1"/>
  <c r="S548" i="83" s="1"/>
  <c r="N499" i="83"/>
  <c r="Q499" i="83" s="1"/>
  <c r="N551" i="83"/>
  <c r="Q551" i="83" s="1"/>
  <c r="N500" i="83"/>
  <c r="Q500" i="83" s="1"/>
  <c r="N502" i="83"/>
  <c r="Q502" i="83" s="1"/>
  <c r="N552" i="83"/>
  <c r="Q552" i="83" s="1"/>
  <c r="N505" i="83"/>
  <c r="Q505" i="83" s="1"/>
  <c r="N506" i="83"/>
  <c r="Q506" i="83" s="1"/>
  <c r="N553" i="83"/>
  <c r="Q553" i="83" s="1"/>
  <c r="N508" i="83"/>
  <c r="Q508" i="83" s="1"/>
  <c r="S508" i="83" s="1"/>
  <c r="N554" i="83"/>
  <c r="Q554" i="83" s="1"/>
  <c r="N514" i="83"/>
  <c r="Q514" i="83" s="1"/>
  <c r="N515" i="83"/>
  <c r="Q515" i="83" s="1"/>
  <c r="S515" i="83" s="1"/>
  <c r="N517" i="83"/>
  <c r="Q517" i="83" s="1"/>
  <c r="N758" i="83"/>
  <c r="Q758" i="83" s="1"/>
  <c r="S758" i="83" s="1"/>
  <c r="N760" i="83"/>
  <c r="Q760" i="83" s="1"/>
  <c r="S760" i="83" s="1"/>
  <c r="N563" i="83"/>
  <c r="Q563" i="83" s="1"/>
  <c r="S563" i="83" s="1"/>
  <c r="N576" i="83"/>
  <c r="Q576" i="83" s="1"/>
  <c r="N580" i="83"/>
  <c r="Q580" i="83" s="1"/>
  <c r="N628" i="83"/>
  <c r="Q628" i="83" s="1"/>
  <c r="S628" i="83" s="1"/>
  <c r="N660" i="83"/>
  <c r="Q660" i="83" s="1"/>
  <c r="S660" i="83" s="1"/>
  <c r="N662" i="83"/>
  <c r="Q662" i="83" s="1"/>
  <c r="N664" i="83"/>
  <c r="Q664" i="83" s="1"/>
  <c r="N671" i="83"/>
  <c r="Q671" i="83" s="1"/>
  <c r="N676" i="83"/>
  <c r="Q676" i="83" s="1"/>
  <c r="N689" i="83"/>
  <c r="Q689" i="83" s="1"/>
  <c r="N692" i="83"/>
  <c r="Q692" i="83" s="1"/>
  <c r="N693" i="83"/>
  <c r="Q693" i="83" s="1"/>
  <c r="S693" i="83" s="1"/>
  <c r="N695" i="83"/>
  <c r="Q695" i="83" s="1"/>
  <c r="S695" i="83" s="1"/>
  <c r="N698" i="83"/>
  <c r="Q698" i="83" s="1"/>
  <c r="N699" i="83"/>
  <c r="Q699" i="83" s="1"/>
  <c r="N701" i="83"/>
  <c r="Q701" i="83" s="1"/>
  <c r="N702" i="83"/>
  <c r="Q702" i="83" s="1"/>
  <c r="N704" i="83"/>
  <c r="Q704" i="83" s="1"/>
  <c r="N707" i="83"/>
  <c r="Q707" i="83" s="1"/>
  <c r="N708" i="83"/>
  <c r="Q708" i="83" s="1"/>
  <c r="N710" i="83"/>
  <c r="Q710" i="83" s="1"/>
  <c r="N711" i="83"/>
  <c r="Q711" i="83" s="1"/>
  <c r="A335" i="104" l="1"/>
  <c r="A334" i="104"/>
  <c r="T628" i="83"/>
  <c r="V628" i="83" s="1"/>
  <c r="T660" i="83"/>
  <c r="V660" i="83" s="1"/>
  <c r="T563" i="83"/>
  <c r="V563" i="83" s="1"/>
  <c r="T695" i="83"/>
  <c r="V695" i="83" s="1"/>
  <c r="T352" i="83"/>
  <c r="V352" i="83" s="1"/>
  <c r="T66" i="83"/>
  <c r="V66" i="83" s="1"/>
  <c r="T693" i="83"/>
  <c r="V693" i="83" s="1"/>
  <c r="T405" i="83"/>
  <c r="V405" i="83" s="1"/>
  <c r="T316" i="83"/>
  <c r="V316" i="83" s="1"/>
  <c r="T315" i="83"/>
  <c r="V315" i="83" s="1"/>
  <c r="N319" i="83"/>
  <c r="N320" i="83"/>
  <c r="N519" i="83"/>
  <c r="A338" i="104" l="1"/>
  <c r="A336" i="104"/>
  <c r="A337" i="104" s="1"/>
  <c r="T326" i="83"/>
  <c r="V326" i="83" s="1"/>
  <c r="T449" i="83"/>
  <c r="V449" i="83" s="1"/>
  <c r="T301" i="83"/>
  <c r="V301" i="83" s="1"/>
  <c r="T482" i="83"/>
  <c r="V482" i="83" s="1"/>
  <c r="T414" i="83"/>
  <c r="V414" i="83" s="1"/>
  <c r="T317" i="83"/>
  <c r="V317" i="83" s="1"/>
  <c r="T291" i="83"/>
  <c r="V291" i="83" s="1"/>
  <c r="T296" i="83"/>
  <c r="V296" i="83" s="1"/>
  <c r="T258" i="83"/>
  <c r="V258" i="83" s="1"/>
  <c r="T237" i="83"/>
  <c r="V237" i="83" s="1"/>
  <c r="T281" i="83"/>
  <c r="V281" i="83" s="1"/>
  <c r="T459" i="83"/>
  <c r="V459" i="83" s="1"/>
  <c r="T439" i="83"/>
  <c r="V439" i="83" s="1"/>
  <c r="T372" i="83"/>
  <c r="V372" i="83" s="1"/>
  <c r="T28" i="83"/>
  <c r="V28" i="83" s="1"/>
  <c r="T340" i="83"/>
  <c r="V340" i="83" s="1"/>
  <c r="T515" i="83"/>
  <c r="V515" i="83" s="1"/>
  <c r="T420" i="83"/>
  <c r="V420" i="83" s="1"/>
  <c r="T409" i="83"/>
  <c r="V409" i="83" s="1"/>
  <c r="T274" i="83"/>
  <c r="V274" i="83" s="1"/>
  <c r="T463" i="83"/>
  <c r="V463" i="83" s="1"/>
  <c r="T417" i="83"/>
  <c r="V417" i="83" s="1"/>
  <c r="T290" i="83"/>
  <c r="V290" i="83" s="1"/>
  <c r="T255" i="83"/>
  <c r="V255" i="83" s="1"/>
  <c r="T292" i="83"/>
  <c r="V292" i="83" s="1"/>
  <c r="T289" i="83"/>
  <c r="V289" i="83" s="1"/>
  <c r="T460" i="83"/>
  <c r="V460" i="83" s="1"/>
  <c r="T261" i="83"/>
  <c r="V261" i="83" s="1"/>
  <c r="T538" i="83"/>
  <c r="V538" i="83" s="1"/>
  <c r="T287" i="83"/>
  <c r="V287" i="83" s="1"/>
  <c r="T469" i="83"/>
  <c r="V469" i="83" s="1"/>
  <c r="T60" i="83"/>
  <c r="V60" i="83" s="1"/>
  <c r="T760" i="83"/>
  <c r="V760" i="83" s="1"/>
  <c r="T542" i="83"/>
  <c r="V542" i="83" s="1"/>
  <c r="T297" i="83"/>
  <c r="V297" i="83" s="1"/>
  <c r="T548" i="83"/>
  <c r="V548" i="83" s="1"/>
  <c r="T346" i="83"/>
  <c r="V346" i="83" s="1"/>
  <c r="T758" i="83"/>
  <c r="V758" i="83" s="1"/>
  <c r="T339" i="83"/>
  <c r="V339" i="83" s="1"/>
  <c r="T152" i="83"/>
  <c r="V152" i="83" s="1"/>
  <c r="T356" i="83"/>
  <c r="V356" i="83" s="1"/>
  <c r="T332" i="83"/>
  <c r="V332" i="83" s="1"/>
  <c r="T333" i="83"/>
  <c r="V333" i="83" s="1"/>
  <c r="T508" i="83"/>
  <c r="V508" i="83" s="1"/>
  <c r="T336" i="83"/>
  <c r="V336" i="83" s="1"/>
  <c r="T174" i="83"/>
  <c r="V174" i="83" s="1"/>
  <c r="T32" i="83"/>
  <c r="V32" i="83" s="1"/>
  <c r="T343" i="83"/>
  <c r="V343" i="83" s="1"/>
  <c r="T142" i="83"/>
  <c r="V142" i="83" s="1"/>
  <c r="T98" i="83"/>
  <c r="V98" i="83" s="1"/>
  <c r="T191" i="83"/>
  <c r="V191" i="83" s="1"/>
  <c r="T133" i="83"/>
  <c r="V133" i="83" s="1"/>
  <c r="T108" i="83"/>
  <c r="V108" i="83" s="1"/>
  <c r="T112" i="83"/>
  <c r="V112" i="83" s="1"/>
  <c r="T443" i="83"/>
  <c r="V443" i="83" s="1"/>
  <c r="T353" i="83"/>
  <c r="V353" i="83" s="1"/>
  <c r="T430" i="83"/>
  <c r="V430" i="83" s="1"/>
  <c r="T204" i="83"/>
  <c r="V204" i="83" s="1"/>
  <c r="T157" i="83"/>
  <c r="V157" i="83" s="1"/>
  <c r="N674" i="83"/>
  <c r="A340" i="104" l="1"/>
  <c r="A339" i="104"/>
  <c r="N268" i="83"/>
  <c r="Q268" i="83" s="1"/>
  <c r="S268" i="83" s="1"/>
  <c r="N8" i="83"/>
  <c r="N9" i="83"/>
  <c r="N10" i="83"/>
  <c r="N11" i="83"/>
  <c r="N12" i="83"/>
  <c r="N13" i="83"/>
  <c r="N14" i="83"/>
  <c r="N15" i="83"/>
  <c r="N16" i="83"/>
  <c r="N17" i="83"/>
  <c r="N18" i="83"/>
  <c r="N19" i="83"/>
  <c r="N20" i="83"/>
  <c r="N21" i="83"/>
  <c r="N22" i="83"/>
  <c r="N23" i="83"/>
  <c r="N24" i="83"/>
  <c r="N25" i="83"/>
  <c r="N26" i="83"/>
  <c r="N27" i="83"/>
  <c r="N29" i="83"/>
  <c r="N30" i="83"/>
  <c r="N31" i="83"/>
  <c r="N33" i="83"/>
  <c r="N34" i="83"/>
  <c r="N35" i="83"/>
  <c r="N36" i="83"/>
  <c r="N37" i="83"/>
  <c r="N38" i="83"/>
  <c r="N39" i="83"/>
  <c r="N40" i="83"/>
  <c r="N41" i="83"/>
  <c r="N42" i="83"/>
  <c r="N43" i="83"/>
  <c r="N44" i="83"/>
  <c r="N45" i="83"/>
  <c r="N46" i="83"/>
  <c r="N48" i="83"/>
  <c r="Q48" i="83" s="1"/>
  <c r="S48" i="83" s="1"/>
  <c r="N49" i="83"/>
  <c r="N50" i="83"/>
  <c r="N51" i="83"/>
  <c r="N52" i="83"/>
  <c r="N53" i="83"/>
  <c r="N54" i="83"/>
  <c r="N55" i="83"/>
  <c r="N56" i="83"/>
  <c r="Q56" i="83" s="1"/>
  <c r="S56" i="83" s="1"/>
  <c r="N57" i="83"/>
  <c r="N58" i="83"/>
  <c r="N59" i="83"/>
  <c r="N61" i="83"/>
  <c r="N62" i="83"/>
  <c r="N63" i="83"/>
  <c r="N64" i="83"/>
  <c r="N65" i="83"/>
  <c r="N67" i="83"/>
  <c r="N68" i="83"/>
  <c r="N69" i="83"/>
  <c r="N70" i="83"/>
  <c r="N71" i="83"/>
  <c r="N74" i="83"/>
  <c r="N75" i="83"/>
  <c r="N76" i="83"/>
  <c r="N77" i="83"/>
  <c r="N78" i="83"/>
  <c r="N79" i="83"/>
  <c r="N80" i="83"/>
  <c r="N81" i="83"/>
  <c r="N82" i="83"/>
  <c r="N83" i="83"/>
  <c r="N84" i="83"/>
  <c r="N85" i="83"/>
  <c r="N86" i="83"/>
  <c r="N87" i="83"/>
  <c r="N88" i="83"/>
  <c r="N90" i="83"/>
  <c r="N91" i="83"/>
  <c r="N92" i="83"/>
  <c r="N93" i="83"/>
  <c r="N94" i="83"/>
  <c r="N95" i="83"/>
  <c r="N96" i="83"/>
  <c r="Q96" i="83" s="1"/>
  <c r="N97" i="83"/>
  <c r="N99" i="83"/>
  <c r="N100" i="83"/>
  <c r="N101" i="83"/>
  <c r="N102" i="83"/>
  <c r="N103" i="83"/>
  <c r="N104" i="83"/>
  <c r="N105" i="83"/>
  <c r="N106" i="83"/>
  <c r="N107" i="83"/>
  <c r="N109" i="83"/>
  <c r="N110" i="83"/>
  <c r="N111" i="83"/>
  <c r="N113" i="83"/>
  <c r="N114" i="83"/>
  <c r="N115" i="83"/>
  <c r="N116" i="83"/>
  <c r="N117" i="83"/>
  <c r="N118" i="83"/>
  <c r="N119" i="83"/>
  <c r="N120" i="83"/>
  <c r="N121" i="83"/>
  <c r="N122" i="83"/>
  <c r="N123" i="83"/>
  <c r="N125" i="83"/>
  <c r="N126" i="83"/>
  <c r="N127" i="83"/>
  <c r="N128" i="83"/>
  <c r="N129" i="83"/>
  <c r="N130" i="83"/>
  <c r="N131" i="83"/>
  <c r="N132" i="83"/>
  <c r="Q132" i="83" s="1"/>
  <c r="N136" i="83"/>
  <c r="N137" i="83"/>
  <c r="N139" i="83"/>
  <c r="N140" i="83"/>
  <c r="N141" i="83"/>
  <c r="N143" i="83"/>
  <c r="N145" i="83"/>
  <c r="N146" i="83"/>
  <c r="N147" i="83"/>
  <c r="N148" i="83"/>
  <c r="N149" i="83"/>
  <c r="N150" i="83"/>
  <c r="N151" i="83"/>
  <c r="N153" i="83"/>
  <c r="N154" i="83"/>
  <c r="N156" i="83"/>
  <c r="N158" i="83"/>
  <c r="N159" i="83"/>
  <c r="N160" i="83"/>
  <c r="N161" i="83"/>
  <c r="N162" i="83"/>
  <c r="N163" i="83"/>
  <c r="N164" i="83"/>
  <c r="N165" i="83"/>
  <c r="N167" i="83"/>
  <c r="N169" i="83"/>
  <c r="N170" i="83"/>
  <c r="N171" i="83"/>
  <c r="N172" i="83"/>
  <c r="N173" i="83"/>
  <c r="N178" i="83"/>
  <c r="N180" i="83"/>
  <c r="N182" i="83"/>
  <c r="N183" i="83"/>
  <c r="N184" i="83"/>
  <c r="N185" i="83"/>
  <c r="N186" i="83"/>
  <c r="N187" i="83"/>
  <c r="N188" i="83"/>
  <c r="N189" i="83"/>
  <c r="N190" i="83"/>
  <c r="N192" i="83"/>
  <c r="N193" i="83"/>
  <c r="N194" i="83"/>
  <c r="N195" i="83"/>
  <c r="N196" i="83"/>
  <c r="N197" i="83"/>
  <c r="N198" i="83"/>
  <c r="N199" i="83"/>
  <c r="N200" i="83"/>
  <c r="N202" i="83"/>
  <c r="N203" i="83"/>
  <c r="N205" i="83"/>
  <c r="N206" i="83"/>
  <c r="N207" i="83"/>
  <c r="N210" i="83"/>
  <c r="N211" i="83"/>
  <c r="N212" i="83"/>
  <c r="N213" i="83"/>
  <c r="N214" i="83"/>
  <c r="N215" i="83"/>
  <c r="N217" i="83"/>
  <c r="N218" i="83"/>
  <c r="N219" i="83"/>
  <c r="N220" i="83"/>
  <c r="N221" i="83"/>
  <c r="N222" i="83"/>
  <c r="N223" i="83"/>
  <c r="N224" i="83"/>
  <c r="N225" i="83"/>
  <c r="N226" i="83"/>
  <c r="N227" i="83"/>
  <c r="N229" i="83"/>
  <c r="N230" i="83"/>
  <c r="N231" i="83"/>
  <c r="N233" i="83"/>
  <c r="N234" i="83"/>
  <c r="N235" i="83"/>
  <c r="N236" i="83"/>
  <c r="N239" i="83"/>
  <c r="N240" i="83"/>
  <c r="N242" i="83"/>
  <c r="N243" i="83"/>
  <c r="N244" i="83"/>
  <c r="N246" i="83"/>
  <c r="N248" i="83"/>
  <c r="N249" i="83"/>
  <c r="Q249" i="83" s="1"/>
  <c r="S249" i="83" s="1"/>
  <c r="N251" i="83"/>
  <c r="N252" i="83"/>
  <c r="N253" i="83"/>
  <c r="N254" i="83"/>
  <c r="N256" i="83"/>
  <c r="N257" i="83"/>
  <c r="N259" i="83"/>
  <c r="N262" i="83"/>
  <c r="N263" i="83"/>
  <c r="N264" i="83"/>
  <c r="N265" i="83"/>
  <c r="N266" i="83"/>
  <c r="N267" i="83"/>
  <c r="N269" i="83"/>
  <c r="Q269" i="83" s="1"/>
  <c r="S269" i="83" s="1"/>
  <c r="N270" i="83"/>
  <c r="N271" i="83"/>
  <c r="N272" i="83"/>
  <c r="N273" i="83"/>
  <c r="N275" i="83"/>
  <c r="N276" i="83"/>
  <c r="N277" i="83"/>
  <c r="N278" i="83"/>
  <c r="N279" i="83"/>
  <c r="N280" i="83"/>
  <c r="N282" i="83"/>
  <c r="N283" i="83"/>
  <c r="N284" i="83"/>
  <c r="N285" i="83"/>
  <c r="N286" i="83"/>
  <c r="N288" i="83"/>
  <c r="N294" i="83"/>
  <c r="N295" i="83"/>
  <c r="N298" i="83"/>
  <c r="N299" i="83"/>
  <c r="N300" i="83"/>
  <c r="N302" i="83"/>
  <c r="N304" i="83"/>
  <c r="N305" i="83"/>
  <c r="N306" i="83"/>
  <c r="N307" i="83"/>
  <c r="N308" i="83"/>
  <c r="N310" i="83"/>
  <c r="N311" i="83"/>
  <c r="N312" i="83"/>
  <c r="N313" i="83"/>
  <c r="N318" i="83"/>
  <c r="N321" i="83"/>
  <c r="N323" i="83"/>
  <c r="N324" i="83"/>
  <c r="N325" i="83"/>
  <c r="N327" i="83"/>
  <c r="N329" i="83"/>
  <c r="N331" i="83"/>
  <c r="N334" i="83"/>
  <c r="N335" i="83"/>
  <c r="N337" i="83"/>
  <c r="N338" i="83"/>
  <c r="N341" i="83"/>
  <c r="N342" i="83"/>
  <c r="N344" i="83"/>
  <c r="N345" i="83"/>
  <c r="N347" i="83"/>
  <c r="N348" i="83"/>
  <c r="Q348" i="83" s="1"/>
  <c r="N354" i="83"/>
  <c r="N357" i="83"/>
  <c r="N358" i="83"/>
  <c r="N361" i="83"/>
  <c r="Q361" i="83" s="1"/>
  <c r="S361" i="83" s="1"/>
  <c r="N362" i="83"/>
  <c r="N363" i="83"/>
  <c r="N364" i="83"/>
  <c r="N365" i="83"/>
  <c r="N366" i="83"/>
  <c r="N367" i="83"/>
  <c r="N368" i="83"/>
  <c r="N370" i="83"/>
  <c r="N371" i="83"/>
  <c r="N373" i="83"/>
  <c r="N374" i="83"/>
  <c r="N376" i="83"/>
  <c r="N378" i="83"/>
  <c r="N379" i="83"/>
  <c r="N380" i="83"/>
  <c r="N381" i="83"/>
  <c r="N382" i="83"/>
  <c r="N383" i="83"/>
  <c r="N384" i="83"/>
  <c r="N387" i="83"/>
  <c r="N388" i="83"/>
  <c r="N389" i="83"/>
  <c r="N390" i="83"/>
  <c r="N391" i="83"/>
  <c r="N392" i="83"/>
  <c r="N393" i="83"/>
  <c r="N394" i="83"/>
  <c r="N395" i="83"/>
  <c r="N398" i="83"/>
  <c r="N400" i="83"/>
  <c r="N402" i="83"/>
  <c r="N403" i="83"/>
  <c r="Q403" i="83" s="1"/>
  <c r="S403" i="83" s="1"/>
  <c r="N404" i="83"/>
  <c r="N406" i="83"/>
  <c r="N407" i="83"/>
  <c r="N410" i="83"/>
  <c r="N412" i="83"/>
  <c r="N413" i="83"/>
  <c r="N415" i="83"/>
  <c r="N416" i="83"/>
  <c r="N418" i="83"/>
  <c r="N419" i="83"/>
  <c r="N421" i="83"/>
  <c r="N422" i="83"/>
  <c r="N423" i="83"/>
  <c r="N425" i="83"/>
  <c r="N426" i="83"/>
  <c r="N427" i="83"/>
  <c r="N428" i="83"/>
  <c r="N429" i="83"/>
  <c r="N531" i="83"/>
  <c r="Q531" i="83" s="1"/>
  <c r="N431" i="83"/>
  <c r="N432" i="83"/>
  <c r="N533" i="83"/>
  <c r="Q533" i="83" s="1"/>
  <c r="S533" i="83" s="1"/>
  <c r="N534" i="83"/>
  <c r="Q534" i="83" s="1"/>
  <c r="S534" i="83" s="1"/>
  <c r="N433" i="83"/>
  <c r="N435" i="83"/>
  <c r="N436" i="83"/>
  <c r="N440" i="83"/>
  <c r="N441" i="83"/>
  <c r="N442" i="83"/>
  <c r="N445" i="83"/>
  <c r="N446" i="83"/>
  <c r="N448" i="83"/>
  <c r="N536" i="83"/>
  <c r="Q536" i="83" s="1"/>
  <c r="S536" i="83" s="1"/>
  <c r="N451" i="83"/>
  <c r="N453" i="83"/>
  <c r="N454" i="83"/>
  <c r="N456" i="83"/>
  <c r="N458" i="83"/>
  <c r="N461" i="83"/>
  <c r="N462" i="83"/>
  <c r="N539" i="83"/>
  <c r="Q539" i="83" s="1"/>
  <c r="N540" i="83"/>
  <c r="N465" i="83"/>
  <c r="N466" i="83"/>
  <c r="N467" i="83"/>
  <c r="N468" i="83"/>
  <c r="N470" i="83"/>
  <c r="N471" i="83"/>
  <c r="N472" i="83"/>
  <c r="N473" i="83"/>
  <c r="N474" i="83"/>
  <c r="N475" i="83"/>
  <c r="N476" i="83"/>
  <c r="N479" i="83"/>
  <c r="N480" i="83"/>
  <c r="N481" i="83"/>
  <c r="N483" i="83"/>
  <c r="N484" i="83"/>
  <c r="N485" i="83"/>
  <c r="N486" i="83"/>
  <c r="N487" i="83"/>
  <c r="N488" i="83"/>
  <c r="N489" i="83"/>
  <c r="N545" i="83"/>
  <c r="N491" i="83"/>
  <c r="N492" i="83"/>
  <c r="N493" i="83"/>
  <c r="N494" i="83"/>
  <c r="N546" i="83"/>
  <c r="Q546" i="83" s="1"/>
  <c r="N495" i="83"/>
  <c r="N497" i="83"/>
  <c r="N498" i="83"/>
  <c r="N549" i="83"/>
  <c r="Q549" i="83" s="1"/>
  <c r="N550" i="83"/>
  <c r="Q550" i="83" s="1"/>
  <c r="S550" i="83" s="1"/>
  <c r="N501" i="83"/>
  <c r="N503" i="83"/>
  <c r="N504" i="83"/>
  <c r="N507" i="83"/>
  <c r="N509" i="83"/>
  <c r="N510" i="83"/>
  <c r="N511" i="83"/>
  <c r="N512" i="83"/>
  <c r="N555" i="83"/>
  <c r="Q555" i="83" s="1"/>
  <c r="N513" i="83"/>
  <c r="N516" i="83"/>
  <c r="N518" i="83"/>
  <c r="N556" i="83"/>
  <c r="N759" i="83"/>
  <c r="Q759" i="83" s="1"/>
  <c r="S759" i="83" s="1"/>
  <c r="N520" i="83"/>
  <c r="N521" i="83"/>
  <c r="N522" i="83"/>
  <c r="N523" i="83"/>
  <c r="N524" i="83"/>
  <c r="N525" i="83"/>
  <c r="N526" i="83"/>
  <c r="N527" i="83"/>
  <c r="N638" i="83"/>
  <c r="N557" i="83"/>
  <c r="N558" i="83"/>
  <c r="N559" i="83"/>
  <c r="N560" i="83"/>
  <c r="N561" i="83"/>
  <c r="Q561" i="83" s="1"/>
  <c r="N562" i="83"/>
  <c r="N564" i="83"/>
  <c r="N565" i="83"/>
  <c r="N566" i="83"/>
  <c r="N567" i="83"/>
  <c r="N568" i="83"/>
  <c r="N569" i="83"/>
  <c r="N570" i="83"/>
  <c r="N571" i="83"/>
  <c r="N572" i="83"/>
  <c r="N574" i="83"/>
  <c r="Q574" i="83" s="1"/>
  <c r="N573" i="83"/>
  <c r="N575" i="83"/>
  <c r="N577" i="83"/>
  <c r="N578" i="83"/>
  <c r="N579" i="83"/>
  <c r="N581" i="83"/>
  <c r="N582" i="83"/>
  <c r="N583" i="83"/>
  <c r="N584" i="83"/>
  <c r="N585" i="83"/>
  <c r="N586" i="83"/>
  <c r="N587" i="83"/>
  <c r="N588" i="83"/>
  <c r="Q588" i="83" s="1"/>
  <c r="N589" i="83"/>
  <c r="N590" i="83"/>
  <c r="N591" i="83"/>
  <c r="N592" i="83"/>
  <c r="N593" i="83"/>
  <c r="N594" i="83"/>
  <c r="N595" i="83"/>
  <c r="N597" i="83"/>
  <c r="N598" i="83"/>
  <c r="N599" i="83"/>
  <c r="N600" i="83"/>
  <c r="N601" i="83"/>
  <c r="N602" i="83"/>
  <c r="Q602" i="83" s="1"/>
  <c r="N603" i="83"/>
  <c r="Q603" i="83" s="1"/>
  <c r="S603" i="83" s="1"/>
  <c r="N604" i="83"/>
  <c r="N605" i="83"/>
  <c r="N606" i="83"/>
  <c r="N607" i="83"/>
  <c r="N608" i="83"/>
  <c r="N609" i="83"/>
  <c r="N610" i="83"/>
  <c r="N611" i="83"/>
  <c r="N612" i="83"/>
  <c r="N613" i="83"/>
  <c r="N614" i="83"/>
  <c r="N615" i="83"/>
  <c r="N616" i="83"/>
  <c r="N617" i="83"/>
  <c r="N618" i="83"/>
  <c r="N619" i="83"/>
  <c r="N620" i="83"/>
  <c r="N621" i="83"/>
  <c r="Q621" i="83" s="1"/>
  <c r="N622" i="83"/>
  <c r="N623" i="83"/>
  <c r="N624" i="83"/>
  <c r="N625" i="83"/>
  <c r="N626" i="83"/>
  <c r="N627" i="83"/>
  <c r="N629" i="83"/>
  <c r="N630" i="83"/>
  <c r="N631" i="83"/>
  <c r="N632" i="83"/>
  <c r="N633" i="83"/>
  <c r="N634" i="83"/>
  <c r="N635" i="83"/>
  <c r="Q635" i="83" s="1"/>
  <c r="N636" i="83"/>
  <c r="N637" i="83"/>
  <c r="N639" i="83"/>
  <c r="N640" i="83"/>
  <c r="N641" i="83"/>
  <c r="Q641" i="83" s="1"/>
  <c r="N642" i="83"/>
  <c r="N643" i="83"/>
  <c r="N644" i="83"/>
  <c r="N645" i="83"/>
  <c r="Q645" i="83" s="1"/>
  <c r="N646" i="83"/>
  <c r="N647" i="83"/>
  <c r="N648" i="83"/>
  <c r="N649" i="83"/>
  <c r="N650" i="83"/>
  <c r="N651" i="83"/>
  <c r="N652" i="83"/>
  <c r="N653" i="83"/>
  <c r="N654" i="83"/>
  <c r="N655" i="83"/>
  <c r="N656" i="83"/>
  <c r="N657" i="83"/>
  <c r="N658" i="83"/>
  <c r="N659" i="83"/>
  <c r="N661" i="83"/>
  <c r="N663" i="83"/>
  <c r="N665" i="83"/>
  <c r="N666" i="83"/>
  <c r="Q666" i="83" s="1"/>
  <c r="N667" i="83"/>
  <c r="N668" i="83"/>
  <c r="N669" i="83"/>
  <c r="N670" i="83"/>
  <c r="N672" i="83"/>
  <c r="N673" i="83"/>
  <c r="N675" i="83"/>
  <c r="N677" i="83"/>
  <c r="N678" i="83"/>
  <c r="Q678" i="83" s="1"/>
  <c r="N679" i="83"/>
  <c r="N680" i="83"/>
  <c r="N681" i="83"/>
  <c r="N682" i="83"/>
  <c r="N683" i="83"/>
  <c r="Q683" i="83" s="1"/>
  <c r="S683" i="83" s="1"/>
  <c r="N684" i="83"/>
  <c r="N685" i="83"/>
  <c r="N686" i="83"/>
  <c r="N687" i="83"/>
  <c r="N688" i="83"/>
  <c r="N690" i="83"/>
  <c r="N691" i="83"/>
  <c r="N694" i="83"/>
  <c r="N696" i="83"/>
  <c r="N697" i="83"/>
  <c r="N700" i="83"/>
  <c r="N703" i="83"/>
  <c r="N705" i="83"/>
  <c r="N706" i="83"/>
  <c r="N709" i="83"/>
  <c r="A342" i="104" l="1"/>
  <c r="A341" i="104"/>
  <c r="H597" i="99"/>
  <c r="G597" i="99"/>
  <c r="F597" i="99"/>
  <c r="E597" i="99"/>
  <c r="I596" i="99"/>
  <c r="I595" i="99"/>
  <c r="I594" i="99"/>
  <c r="I593" i="99"/>
  <c r="I592" i="99"/>
  <c r="I591" i="99"/>
  <c r="I590" i="99"/>
  <c r="I589" i="99"/>
  <c r="I588" i="99"/>
  <c r="L512" i="104" s="1"/>
  <c r="N512" i="104" s="1"/>
  <c r="O512" i="104" s="1"/>
  <c r="Q512" i="104" s="1"/>
  <c r="R512" i="104" s="1"/>
  <c r="I587" i="99"/>
  <c r="I586" i="99"/>
  <c r="I585" i="99"/>
  <c r="L507" i="104" s="1"/>
  <c r="N507" i="104" s="1"/>
  <c r="O507" i="104" s="1"/>
  <c r="Q507" i="104" s="1"/>
  <c r="R507" i="104" s="1"/>
  <c r="I584" i="99"/>
  <c r="I583" i="99"/>
  <c r="I582" i="99"/>
  <c r="I581" i="99"/>
  <c r="I580" i="99"/>
  <c r="I579" i="99"/>
  <c r="I578" i="99"/>
  <c r="H576" i="99"/>
  <c r="G576" i="99"/>
  <c r="F576" i="99"/>
  <c r="E576" i="99"/>
  <c r="I575" i="99"/>
  <c r="I574" i="99"/>
  <c r="L400" i="104" s="1"/>
  <c r="N400" i="104" s="1"/>
  <c r="O400" i="104" s="1"/>
  <c r="Q400" i="104" s="1"/>
  <c r="R400" i="104" s="1"/>
  <c r="I573" i="99"/>
  <c r="L495" i="104" s="1"/>
  <c r="N495" i="104" s="1"/>
  <c r="O495" i="104" s="1"/>
  <c r="Q495" i="104" s="1"/>
  <c r="R495" i="104" s="1"/>
  <c r="I572" i="99"/>
  <c r="L491" i="104" s="1"/>
  <c r="N491" i="104" s="1"/>
  <c r="O491" i="104" s="1"/>
  <c r="Q491" i="104" s="1"/>
  <c r="R491" i="104" s="1"/>
  <c r="I571" i="99"/>
  <c r="L502" i="104" s="1"/>
  <c r="N502" i="104" s="1"/>
  <c r="O502" i="104" s="1"/>
  <c r="Q502" i="104" s="1"/>
  <c r="R502" i="104" s="1"/>
  <c r="I570" i="99"/>
  <c r="I569" i="99"/>
  <c r="L411" i="104" s="1"/>
  <c r="N411" i="104" s="1"/>
  <c r="O411" i="104" s="1"/>
  <c r="Q411" i="104" s="1"/>
  <c r="R411" i="104" s="1"/>
  <c r="I568" i="99"/>
  <c r="I567" i="99"/>
  <c r="L481" i="104" s="1"/>
  <c r="N481" i="104" s="1"/>
  <c r="O481" i="104" s="1"/>
  <c r="Q481" i="104" s="1"/>
  <c r="R481" i="104" s="1"/>
  <c r="I566" i="99"/>
  <c r="I565" i="99"/>
  <c r="I564" i="99"/>
  <c r="I563" i="99"/>
  <c r="I562" i="99"/>
  <c r="L500" i="104" s="1"/>
  <c r="N500" i="104" s="1"/>
  <c r="O500" i="104" s="1"/>
  <c r="Q500" i="104" s="1"/>
  <c r="R500" i="104" s="1"/>
  <c r="I561" i="99"/>
  <c r="I560" i="99"/>
  <c r="I559" i="99"/>
  <c r="L435" i="104" s="1"/>
  <c r="N435" i="104" s="1"/>
  <c r="O435" i="104" s="1"/>
  <c r="Q435" i="104" s="1"/>
  <c r="R435" i="104" s="1"/>
  <c r="I558" i="99"/>
  <c r="I557" i="99"/>
  <c r="L403" i="104" s="1"/>
  <c r="N403" i="104" s="1"/>
  <c r="O403" i="104" s="1"/>
  <c r="Q403" i="104" s="1"/>
  <c r="R403" i="104" s="1"/>
  <c r="I556" i="99"/>
  <c r="I555" i="99"/>
  <c r="I554" i="99"/>
  <c r="I553" i="99"/>
  <c r="L456" i="104" s="1"/>
  <c r="N456" i="104" s="1"/>
  <c r="O456" i="104" s="1"/>
  <c r="Q456" i="104" s="1"/>
  <c r="R456" i="104" s="1"/>
  <c r="I552" i="99"/>
  <c r="I551" i="99"/>
  <c r="L409" i="104" s="1"/>
  <c r="N409" i="104" s="1"/>
  <c r="O409" i="104" s="1"/>
  <c r="Q409" i="104" s="1"/>
  <c r="R409" i="104" s="1"/>
  <c r="I550" i="99"/>
  <c r="I549" i="99"/>
  <c r="L471" i="104" s="1"/>
  <c r="N471" i="104" s="1"/>
  <c r="O471" i="104" s="1"/>
  <c r="Q471" i="104" s="1"/>
  <c r="R471" i="104" s="1"/>
  <c r="I548" i="99"/>
  <c r="L426" i="104" s="1"/>
  <c r="N426" i="104" s="1"/>
  <c r="O426" i="104" s="1"/>
  <c r="Q426" i="104" s="1"/>
  <c r="R426" i="104" s="1"/>
  <c r="I547" i="99"/>
  <c r="I546" i="99"/>
  <c r="I545" i="99"/>
  <c r="L448" i="104" s="1"/>
  <c r="N448" i="104" s="1"/>
  <c r="O448" i="104" s="1"/>
  <c r="Q448" i="104" s="1"/>
  <c r="R448" i="104" s="1"/>
  <c r="I544" i="99"/>
  <c r="L473" i="104" s="1"/>
  <c r="N473" i="104" s="1"/>
  <c r="O473" i="104" s="1"/>
  <c r="Q473" i="104" s="1"/>
  <c r="R473" i="104" s="1"/>
  <c r="I543" i="99"/>
  <c r="I542" i="99"/>
  <c r="I541" i="99"/>
  <c r="I540" i="99"/>
  <c r="L494" i="104" s="1"/>
  <c r="N494" i="104" s="1"/>
  <c r="O494" i="104" s="1"/>
  <c r="Q494" i="104" s="1"/>
  <c r="R494" i="104" s="1"/>
  <c r="I539" i="99"/>
  <c r="I538" i="99"/>
  <c r="I537" i="99"/>
  <c r="I536" i="99"/>
  <c r="L441" i="104" s="1"/>
  <c r="N441" i="104" s="1"/>
  <c r="O441" i="104" s="1"/>
  <c r="Q441" i="104" s="1"/>
  <c r="R441" i="104" s="1"/>
  <c r="I535" i="99"/>
  <c r="L478" i="104" s="1"/>
  <c r="N478" i="104" s="1"/>
  <c r="O478" i="104" s="1"/>
  <c r="Q478" i="104" s="1"/>
  <c r="R478" i="104" s="1"/>
  <c r="I534" i="99"/>
  <c r="I533" i="99"/>
  <c r="L469" i="104" s="1"/>
  <c r="N469" i="104" s="1"/>
  <c r="O469" i="104" s="1"/>
  <c r="Q469" i="104" s="1"/>
  <c r="R469" i="104" s="1"/>
  <c r="I532" i="99"/>
  <c r="I531" i="99"/>
  <c r="I530" i="99"/>
  <c r="L458" i="104" s="1"/>
  <c r="N458" i="104" s="1"/>
  <c r="O458" i="104" s="1"/>
  <c r="Q458" i="104" s="1"/>
  <c r="R458" i="104" s="1"/>
  <c r="I529" i="99"/>
  <c r="L412" i="104" s="1"/>
  <c r="N412" i="104" s="1"/>
  <c r="O412" i="104" s="1"/>
  <c r="Q412" i="104" s="1"/>
  <c r="R412" i="104" s="1"/>
  <c r="I528" i="99"/>
  <c r="I527" i="99"/>
  <c r="L431" i="104" s="1"/>
  <c r="N431" i="104" s="1"/>
  <c r="O431" i="104" s="1"/>
  <c r="Q431" i="104" s="1"/>
  <c r="R431" i="104" s="1"/>
  <c r="I526" i="99"/>
  <c r="I525" i="99"/>
  <c r="I524" i="99"/>
  <c r="L436" i="104" s="1"/>
  <c r="N436" i="104" s="1"/>
  <c r="O436" i="104" s="1"/>
  <c r="Q436" i="104" s="1"/>
  <c r="R436" i="104" s="1"/>
  <c r="I523" i="99"/>
  <c r="L460" i="104" s="1"/>
  <c r="N460" i="104" s="1"/>
  <c r="O460" i="104" s="1"/>
  <c r="Q460" i="104" s="1"/>
  <c r="R460" i="104" s="1"/>
  <c r="I522" i="99"/>
  <c r="I521" i="99"/>
  <c r="I520" i="99"/>
  <c r="I519" i="99"/>
  <c r="I518" i="99"/>
  <c r="L424" i="104" s="1"/>
  <c r="N424" i="104" s="1"/>
  <c r="O424" i="104" s="1"/>
  <c r="Q424" i="104" s="1"/>
  <c r="R424" i="104" s="1"/>
  <c r="I517" i="99"/>
  <c r="I516" i="99"/>
  <c r="I515" i="99"/>
  <c r="I514" i="99"/>
  <c r="I513" i="99"/>
  <c r="L459" i="104" s="1"/>
  <c r="N459" i="104" s="1"/>
  <c r="O459" i="104" s="1"/>
  <c r="Q459" i="104" s="1"/>
  <c r="R459" i="104" s="1"/>
  <c r="I512" i="99"/>
  <c r="I511" i="99"/>
  <c r="I510" i="99"/>
  <c r="L420" i="104" s="1"/>
  <c r="N420" i="104" s="1"/>
  <c r="O420" i="104" s="1"/>
  <c r="Q420" i="104" s="1"/>
  <c r="R420" i="104" s="1"/>
  <c r="I509" i="99"/>
  <c r="I508" i="99"/>
  <c r="L444" i="104" s="1"/>
  <c r="N444" i="104" s="1"/>
  <c r="O444" i="104" s="1"/>
  <c r="Q444" i="104" s="1"/>
  <c r="R444" i="104" s="1"/>
  <c r="I507" i="99"/>
  <c r="I506" i="99"/>
  <c r="I505" i="99"/>
  <c r="I504" i="99"/>
  <c r="I503" i="99"/>
  <c r="I502" i="99"/>
  <c r="L398" i="104" s="1"/>
  <c r="N398" i="104" s="1"/>
  <c r="O398" i="104" s="1"/>
  <c r="Q398" i="104" s="1"/>
  <c r="R398" i="104" s="1"/>
  <c r="I501" i="99"/>
  <c r="I500" i="99"/>
  <c r="I499" i="99"/>
  <c r="I498" i="99"/>
  <c r="I497" i="99"/>
  <c r="I496" i="99"/>
  <c r="I495" i="99"/>
  <c r="I494" i="99"/>
  <c r="I493" i="99"/>
  <c r="L439" i="104" s="1"/>
  <c r="N439" i="104" s="1"/>
  <c r="O439" i="104" s="1"/>
  <c r="Q439" i="104" s="1"/>
  <c r="R439" i="104" s="1"/>
  <c r="I492" i="99"/>
  <c r="I491" i="99"/>
  <c r="I490" i="99"/>
  <c r="I489" i="99"/>
  <c r="I488" i="99"/>
  <c r="I487" i="99"/>
  <c r="I486" i="99"/>
  <c r="I485" i="99"/>
  <c r="I484" i="99"/>
  <c r="I483" i="99"/>
  <c r="L427" i="104" s="1"/>
  <c r="N427" i="104" s="1"/>
  <c r="O427" i="104" s="1"/>
  <c r="Q427" i="104" s="1"/>
  <c r="R427" i="104" s="1"/>
  <c r="I482" i="99"/>
  <c r="I481" i="99"/>
  <c r="I480" i="99"/>
  <c r="I479" i="99"/>
  <c r="I478" i="99"/>
  <c r="I477" i="99"/>
  <c r="I476" i="99"/>
  <c r="I475" i="99"/>
  <c r="I474" i="99"/>
  <c r="I473" i="99"/>
  <c r="I472" i="99"/>
  <c r="I471" i="99"/>
  <c r="I470" i="99"/>
  <c r="L454" i="104" s="1"/>
  <c r="N454" i="104" s="1"/>
  <c r="O454" i="104" s="1"/>
  <c r="Q454" i="104" s="1"/>
  <c r="R454" i="104" s="1"/>
  <c r="I469" i="99"/>
  <c r="L429" i="104" s="1"/>
  <c r="N429" i="104" s="1"/>
  <c r="O429" i="104" s="1"/>
  <c r="Q429" i="104" s="1"/>
  <c r="R429" i="104" s="1"/>
  <c r="I468" i="99"/>
  <c r="L479" i="104" s="1"/>
  <c r="N479" i="104" s="1"/>
  <c r="O479" i="104" s="1"/>
  <c r="Q479" i="104" s="1"/>
  <c r="R479" i="104" s="1"/>
  <c r="I467" i="99"/>
  <c r="L483" i="104" s="1"/>
  <c r="N483" i="104" s="1"/>
  <c r="O483" i="104" s="1"/>
  <c r="Q483" i="104" s="1"/>
  <c r="R483" i="104" s="1"/>
  <c r="I466" i="99"/>
  <c r="L466" i="104" s="1"/>
  <c r="N466" i="104" s="1"/>
  <c r="O466" i="104" s="1"/>
  <c r="Q466" i="104" s="1"/>
  <c r="R466" i="104" s="1"/>
  <c r="I465" i="99"/>
  <c r="L462" i="104" s="1"/>
  <c r="N462" i="104" s="1"/>
  <c r="O462" i="104" s="1"/>
  <c r="Q462" i="104" s="1"/>
  <c r="R462" i="104" s="1"/>
  <c r="I464" i="99"/>
  <c r="I463" i="99"/>
  <c r="I462" i="99"/>
  <c r="L474" i="104" s="1"/>
  <c r="N474" i="104" s="1"/>
  <c r="O474" i="104" s="1"/>
  <c r="Q474" i="104" s="1"/>
  <c r="R474" i="104" s="1"/>
  <c r="I461" i="99"/>
  <c r="I460" i="99"/>
  <c r="L488" i="104" s="1"/>
  <c r="N488" i="104" s="1"/>
  <c r="O488" i="104" s="1"/>
  <c r="Q488" i="104" s="1"/>
  <c r="R488" i="104" s="1"/>
  <c r="I459" i="99"/>
  <c r="I458" i="99"/>
  <c r="L452" i="104" s="1"/>
  <c r="N452" i="104" s="1"/>
  <c r="O452" i="104" s="1"/>
  <c r="Q452" i="104" s="1"/>
  <c r="R452" i="104" s="1"/>
  <c r="I457" i="99"/>
  <c r="L468" i="104" s="1"/>
  <c r="N468" i="104" s="1"/>
  <c r="O468" i="104" s="1"/>
  <c r="Q468" i="104" s="1"/>
  <c r="R468" i="104" s="1"/>
  <c r="I456" i="99"/>
  <c r="L408" i="104" s="1"/>
  <c r="N408" i="104" s="1"/>
  <c r="O408" i="104" s="1"/>
  <c r="Q408" i="104" s="1"/>
  <c r="R408" i="104" s="1"/>
  <c r="I455" i="99"/>
  <c r="I454" i="99"/>
  <c r="L470" i="104" s="1"/>
  <c r="N470" i="104" s="1"/>
  <c r="O470" i="104" s="1"/>
  <c r="Q470" i="104" s="1"/>
  <c r="R470" i="104" s="1"/>
  <c r="I453" i="99"/>
  <c r="I452" i="99"/>
  <c r="I451" i="99"/>
  <c r="L467" i="104" s="1"/>
  <c r="N467" i="104" s="1"/>
  <c r="O467" i="104" s="1"/>
  <c r="Q467" i="104" s="1"/>
  <c r="R467" i="104" s="1"/>
  <c r="I450" i="99"/>
  <c r="I449" i="99"/>
  <c r="L430" i="104" s="1"/>
  <c r="N430" i="104" s="1"/>
  <c r="O430" i="104" s="1"/>
  <c r="Q430" i="104" s="1"/>
  <c r="R430" i="104" s="1"/>
  <c r="I448" i="99"/>
  <c r="I447" i="99"/>
  <c r="I446" i="99"/>
  <c r="I445" i="99"/>
  <c r="I444" i="99"/>
  <c r="I443" i="99"/>
  <c r="L407" i="104" s="1"/>
  <c r="N407" i="104" s="1"/>
  <c r="O407" i="104" s="1"/>
  <c r="Q407" i="104" s="1"/>
  <c r="R407" i="104" s="1"/>
  <c r="I442" i="99"/>
  <c r="I441" i="99"/>
  <c r="H439" i="99"/>
  <c r="G439" i="99"/>
  <c r="F439" i="99"/>
  <c r="E439" i="99"/>
  <c r="I438" i="99"/>
  <c r="I437" i="99"/>
  <c r="I436" i="99"/>
  <c r="I435" i="99"/>
  <c r="I434" i="99"/>
  <c r="I433" i="99"/>
  <c r="I432" i="99"/>
  <c r="I431" i="99"/>
  <c r="I430" i="99"/>
  <c r="I429" i="99"/>
  <c r="I428" i="99"/>
  <c r="I427" i="99"/>
  <c r="I426" i="99"/>
  <c r="I425" i="99"/>
  <c r="I424" i="99"/>
  <c r="I423" i="99"/>
  <c r="I422" i="99"/>
  <c r="I421" i="99"/>
  <c r="I420" i="99"/>
  <c r="I419" i="99"/>
  <c r="I418" i="99"/>
  <c r="L333" i="104" s="1"/>
  <c r="N333" i="104" s="1"/>
  <c r="O333" i="104" s="1"/>
  <c r="Q333" i="104" s="1"/>
  <c r="R333" i="104" s="1"/>
  <c r="I417" i="99"/>
  <c r="I416" i="99"/>
  <c r="I415" i="99"/>
  <c r="I414" i="99"/>
  <c r="I413" i="99"/>
  <c r="I412" i="99"/>
  <c r="I411" i="99"/>
  <c r="I410" i="99"/>
  <c r="I409" i="99"/>
  <c r="I408" i="99"/>
  <c r="I407" i="99"/>
  <c r="I406" i="99"/>
  <c r="I405" i="99"/>
  <c r="I404" i="99"/>
  <c r="I403" i="99"/>
  <c r="I402" i="99"/>
  <c r="I401" i="99"/>
  <c r="I400" i="99"/>
  <c r="I399" i="99"/>
  <c r="I398" i="99"/>
  <c r="I397" i="99"/>
  <c r="I396" i="99"/>
  <c r="I395" i="99"/>
  <c r="I394" i="99"/>
  <c r="I393" i="99"/>
  <c r="I392" i="99"/>
  <c r="I391" i="99"/>
  <c r="I390" i="99"/>
  <c r="I389" i="99"/>
  <c r="I388" i="99"/>
  <c r="I387" i="99"/>
  <c r="I386" i="99"/>
  <c r="I385" i="99"/>
  <c r="I384" i="99"/>
  <c r="I383" i="99"/>
  <c r="I382" i="99"/>
  <c r="I381" i="99"/>
  <c r="I380" i="99"/>
  <c r="I379" i="99"/>
  <c r="I378" i="99"/>
  <c r="I377" i="99"/>
  <c r="I376" i="99"/>
  <c r="I375" i="99"/>
  <c r="I374" i="99"/>
  <c r="I373" i="99"/>
  <c r="I372" i="99"/>
  <c r="I371" i="99"/>
  <c r="I370" i="99"/>
  <c r="I369" i="99"/>
  <c r="I368" i="99"/>
  <c r="I367" i="99"/>
  <c r="I366" i="99"/>
  <c r="I365" i="99"/>
  <c r="I364" i="99"/>
  <c r="I363" i="99"/>
  <c r="I362" i="99"/>
  <c r="I361" i="99"/>
  <c r="I360" i="99"/>
  <c r="I359" i="99"/>
  <c r="I358" i="99"/>
  <c r="I357" i="99"/>
  <c r="I356" i="99"/>
  <c r="I355" i="99"/>
  <c r="I354" i="99"/>
  <c r="I353" i="99"/>
  <c r="I352" i="99"/>
  <c r="I351" i="99"/>
  <c r="I350" i="99"/>
  <c r="I349" i="99"/>
  <c r="I348" i="99"/>
  <c r="H346" i="99"/>
  <c r="G346" i="99"/>
  <c r="F346" i="99"/>
  <c r="E346" i="99"/>
  <c r="I345" i="99"/>
  <c r="I344" i="99"/>
  <c r="I343" i="99"/>
  <c r="I342" i="99"/>
  <c r="I341" i="99"/>
  <c r="I340" i="99"/>
  <c r="I339" i="99"/>
  <c r="I338" i="99"/>
  <c r="I337" i="99"/>
  <c r="I336" i="99"/>
  <c r="I335" i="99"/>
  <c r="I334" i="99"/>
  <c r="I333" i="99"/>
  <c r="I332" i="99"/>
  <c r="I331" i="99"/>
  <c r="I330" i="99"/>
  <c r="I329" i="99"/>
  <c r="I328" i="99"/>
  <c r="I327" i="99"/>
  <c r="I326" i="99"/>
  <c r="I325" i="99"/>
  <c r="I324" i="99"/>
  <c r="I323" i="99"/>
  <c r="I322" i="99"/>
  <c r="I321" i="99"/>
  <c r="I320" i="99"/>
  <c r="I319" i="99"/>
  <c r="I318" i="99"/>
  <c r="I317" i="99"/>
  <c r="I316" i="99"/>
  <c r="I315" i="99"/>
  <c r="I314" i="99"/>
  <c r="I313" i="99"/>
  <c r="I312" i="99"/>
  <c r="I311" i="99"/>
  <c r="I310" i="99"/>
  <c r="I309" i="99"/>
  <c r="I308" i="99"/>
  <c r="I307" i="99"/>
  <c r="I306" i="99"/>
  <c r="I305" i="99"/>
  <c r="I304" i="99"/>
  <c r="I303" i="99"/>
  <c r="I302" i="99"/>
  <c r="I301" i="99"/>
  <c r="I300" i="99"/>
  <c r="I299" i="99"/>
  <c r="I298" i="99"/>
  <c r="I297" i="99"/>
  <c r="I296" i="99"/>
  <c r="I295" i="99"/>
  <c r="I294" i="99"/>
  <c r="I293" i="99"/>
  <c r="I292" i="99"/>
  <c r="I291" i="99"/>
  <c r="I290" i="99"/>
  <c r="I289" i="99"/>
  <c r="I288" i="99"/>
  <c r="I287" i="99"/>
  <c r="I286" i="99"/>
  <c r="I285" i="99"/>
  <c r="I284" i="99"/>
  <c r="I283" i="99"/>
  <c r="I282" i="99"/>
  <c r="I281" i="99"/>
  <c r="I280" i="99"/>
  <c r="I279" i="99"/>
  <c r="I278" i="99"/>
  <c r="I277" i="99"/>
  <c r="I276" i="99"/>
  <c r="I275" i="99"/>
  <c r="I274" i="99"/>
  <c r="I273" i="99"/>
  <c r="I272" i="99"/>
  <c r="I271" i="99"/>
  <c r="I270" i="99"/>
  <c r="I269" i="99"/>
  <c r="I268" i="99"/>
  <c r="I267" i="99"/>
  <c r="I266" i="99"/>
  <c r="I265" i="99"/>
  <c r="I264" i="99"/>
  <c r="I263" i="99"/>
  <c r="I262" i="99"/>
  <c r="I261" i="99"/>
  <c r="I260" i="99"/>
  <c r="I259" i="99"/>
  <c r="I258" i="99"/>
  <c r="I257" i="99"/>
  <c r="I256" i="99"/>
  <c r="I255" i="99"/>
  <c r="I254" i="99"/>
  <c r="I253" i="99"/>
  <c r="I252" i="99"/>
  <c r="I251" i="99"/>
  <c r="I250" i="99"/>
  <c r="I249" i="99"/>
  <c r="I248" i="99"/>
  <c r="I247" i="99"/>
  <c r="I246" i="99"/>
  <c r="I245" i="99"/>
  <c r="I244" i="99"/>
  <c r="I243" i="99"/>
  <c r="I242" i="99"/>
  <c r="I241" i="99"/>
  <c r="I240" i="99"/>
  <c r="I239" i="99"/>
  <c r="I238" i="99"/>
  <c r="I237" i="99"/>
  <c r="I236" i="99"/>
  <c r="I235" i="99"/>
  <c r="I234" i="99"/>
  <c r="I233" i="99"/>
  <c r="I232" i="99"/>
  <c r="I231" i="99"/>
  <c r="I230" i="99"/>
  <c r="I229" i="99"/>
  <c r="I228" i="99"/>
  <c r="I227" i="99"/>
  <c r="I226" i="99"/>
  <c r="I225" i="99"/>
  <c r="I224" i="99"/>
  <c r="I223" i="99"/>
  <c r="I222" i="99"/>
  <c r="I221" i="99"/>
  <c r="H219" i="99"/>
  <c r="G219" i="99"/>
  <c r="F219" i="99"/>
  <c r="E219" i="99"/>
  <c r="I218" i="99"/>
  <c r="I217" i="99"/>
  <c r="I216" i="99"/>
  <c r="I215" i="99"/>
  <c r="I214" i="99"/>
  <c r="I213" i="99"/>
  <c r="I212" i="99"/>
  <c r="I211" i="99"/>
  <c r="I210" i="99"/>
  <c r="I209" i="99"/>
  <c r="I208" i="99"/>
  <c r="I207" i="99"/>
  <c r="I206" i="99"/>
  <c r="I205" i="99"/>
  <c r="I204" i="99"/>
  <c r="I203" i="99"/>
  <c r="I202" i="99"/>
  <c r="I201" i="99"/>
  <c r="I200" i="99"/>
  <c r="I199" i="99"/>
  <c r="I198" i="99"/>
  <c r="I197" i="99"/>
  <c r="I196" i="99"/>
  <c r="I195" i="99"/>
  <c r="I194" i="99"/>
  <c r="I193" i="99"/>
  <c r="I192" i="99"/>
  <c r="I191" i="99"/>
  <c r="I190" i="99"/>
  <c r="I189" i="99"/>
  <c r="I188" i="99"/>
  <c r="I187" i="99"/>
  <c r="I186" i="99"/>
  <c r="I185" i="99"/>
  <c r="I184" i="99"/>
  <c r="I183" i="99"/>
  <c r="I182" i="99"/>
  <c r="I181" i="99"/>
  <c r="I180" i="99"/>
  <c r="I179" i="99"/>
  <c r="I178" i="99"/>
  <c r="I177" i="99"/>
  <c r="I176" i="99"/>
  <c r="I175" i="99"/>
  <c r="I174" i="99"/>
  <c r="I173" i="99"/>
  <c r="I172" i="99"/>
  <c r="I171" i="99"/>
  <c r="I170" i="99"/>
  <c r="I169" i="99"/>
  <c r="I168" i="99"/>
  <c r="I167" i="99"/>
  <c r="I166" i="99"/>
  <c r="I165" i="99"/>
  <c r="I164" i="99"/>
  <c r="I163" i="99"/>
  <c r="I162" i="99"/>
  <c r="I161" i="99"/>
  <c r="I160" i="99"/>
  <c r="I159" i="99"/>
  <c r="I158" i="99"/>
  <c r="I157" i="99"/>
  <c r="I156" i="99"/>
  <c r="I155" i="99"/>
  <c r="I154" i="99"/>
  <c r="I153" i="99"/>
  <c r="I152" i="99"/>
  <c r="I151" i="99"/>
  <c r="I150" i="99"/>
  <c r="I149" i="99"/>
  <c r="I148" i="99"/>
  <c r="I147" i="99"/>
  <c r="I146" i="99"/>
  <c r="I145" i="99"/>
  <c r="I144" i="99"/>
  <c r="I143" i="99"/>
  <c r="I142" i="99"/>
  <c r="I141" i="99"/>
  <c r="I140" i="99"/>
  <c r="I139" i="99"/>
  <c r="I138" i="99"/>
  <c r="I137" i="99"/>
  <c r="I136" i="99"/>
  <c r="I135" i="99"/>
  <c r="I134" i="99"/>
  <c r="I133" i="99"/>
  <c r="I132" i="99"/>
  <c r="H130" i="99"/>
  <c r="G130" i="99"/>
  <c r="F130" i="99"/>
  <c r="E130" i="99"/>
  <c r="I129" i="99"/>
  <c r="I128" i="99"/>
  <c r="I127" i="99"/>
  <c r="I126" i="99"/>
  <c r="I125" i="99"/>
  <c r="I124" i="99"/>
  <c r="I123" i="99"/>
  <c r="I122" i="99"/>
  <c r="I121" i="99"/>
  <c r="I120" i="99"/>
  <c r="I119" i="99"/>
  <c r="I118" i="99"/>
  <c r="I117" i="99"/>
  <c r="I116" i="99"/>
  <c r="I115" i="99"/>
  <c r="I114" i="99"/>
  <c r="I113" i="99"/>
  <c r="I112" i="99"/>
  <c r="I111" i="99"/>
  <c r="I110" i="99"/>
  <c r="I109" i="99"/>
  <c r="I108" i="99"/>
  <c r="I107" i="99"/>
  <c r="I106" i="99"/>
  <c r="I105" i="99"/>
  <c r="I104" i="99"/>
  <c r="I103" i="99"/>
  <c r="I102" i="99"/>
  <c r="I101" i="99"/>
  <c r="I100" i="99"/>
  <c r="I99" i="99"/>
  <c r="I98" i="99"/>
  <c r="I97" i="99"/>
  <c r="I96" i="99"/>
  <c r="I95" i="99"/>
  <c r="I94" i="99"/>
  <c r="I93" i="99"/>
  <c r="I92" i="99"/>
  <c r="I91" i="99"/>
  <c r="I90" i="99"/>
  <c r="I89" i="99"/>
  <c r="I88" i="99"/>
  <c r="I87" i="99"/>
  <c r="I86" i="99"/>
  <c r="I85" i="99"/>
  <c r="I84" i="99"/>
  <c r="I83" i="99"/>
  <c r="I82" i="99"/>
  <c r="I81" i="99"/>
  <c r="I80" i="99"/>
  <c r="I79" i="99"/>
  <c r="I78" i="99"/>
  <c r="I77" i="99"/>
  <c r="I76" i="99"/>
  <c r="I75" i="99"/>
  <c r="I74" i="99"/>
  <c r="L92" i="104" s="1"/>
  <c r="N92" i="104" s="1"/>
  <c r="O92" i="104" s="1"/>
  <c r="Q92" i="104" s="1"/>
  <c r="R92" i="104" s="1"/>
  <c r="I73" i="99"/>
  <c r="I72" i="99"/>
  <c r="I71" i="99"/>
  <c r="I70" i="99"/>
  <c r="I69" i="99"/>
  <c r="I68" i="99"/>
  <c r="I67" i="99"/>
  <c r="I66" i="99"/>
  <c r="I65" i="99"/>
  <c r="I64" i="99"/>
  <c r="I63" i="99"/>
  <c r="I62" i="99"/>
  <c r="I61" i="99"/>
  <c r="I60" i="99"/>
  <c r="I59" i="99"/>
  <c r="I58" i="99"/>
  <c r="I57" i="99"/>
  <c r="I56" i="99"/>
  <c r="I55" i="99"/>
  <c r="I54" i="99"/>
  <c r="I53" i="99"/>
  <c r="I52" i="99"/>
  <c r="I51" i="99"/>
  <c r="I50" i="99"/>
  <c r="I49" i="99"/>
  <c r="I48" i="99"/>
  <c r="I47" i="99"/>
  <c r="I46" i="99"/>
  <c r="I45" i="99"/>
  <c r="I44" i="99"/>
  <c r="I43" i="99"/>
  <c r="I42" i="99"/>
  <c r="I41" i="99"/>
  <c r="I40" i="99"/>
  <c r="I39" i="99"/>
  <c r="I38" i="99"/>
  <c r="I37" i="99"/>
  <c r="I36" i="99"/>
  <c r="I35" i="99"/>
  <c r="I34" i="99"/>
  <c r="I33" i="99"/>
  <c r="I32" i="99"/>
  <c r="I31" i="99"/>
  <c r="I30" i="99"/>
  <c r="I29" i="99"/>
  <c r="I28" i="99"/>
  <c r="I27" i="99"/>
  <c r="I26" i="99"/>
  <c r="I25" i="99"/>
  <c r="I24" i="99"/>
  <c r="I23" i="99"/>
  <c r="I22" i="99"/>
  <c r="I21" i="99"/>
  <c r="I20" i="99"/>
  <c r="I19" i="99"/>
  <c r="I18" i="99"/>
  <c r="I17" i="99"/>
  <c r="I16" i="99"/>
  <c r="I15" i="99"/>
  <c r="I14" i="99"/>
  <c r="I13" i="99"/>
  <c r="I439" i="99" l="1"/>
  <c r="I219" i="99"/>
  <c r="I346" i="99"/>
  <c r="F598" i="99"/>
  <c r="T448" i="104"/>
  <c r="U616" i="83" s="1"/>
  <c r="O616" i="83"/>
  <c r="Q616" i="83" s="1"/>
  <c r="L109" i="107"/>
  <c r="N109" i="107" s="1"/>
  <c r="O109" i="107" s="1"/>
  <c r="S109" i="107" s="1"/>
  <c r="T109" i="107" s="1"/>
  <c r="L110" i="104"/>
  <c r="N110" i="104" s="1"/>
  <c r="O110" i="104" s="1"/>
  <c r="Q110" i="104" s="1"/>
  <c r="R110" i="104" s="1"/>
  <c r="L105" i="107"/>
  <c r="N105" i="107" s="1"/>
  <c r="O105" i="107" s="1"/>
  <c r="S105" i="107" s="1"/>
  <c r="T105" i="107" s="1"/>
  <c r="L106" i="104"/>
  <c r="N106" i="104" s="1"/>
  <c r="O106" i="104" s="1"/>
  <c r="Q106" i="104" s="1"/>
  <c r="R106" i="104" s="1"/>
  <c r="L73" i="107"/>
  <c r="N73" i="107" s="1"/>
  <c r="O73" i="107" s="1"/>
  <c r="S73" i="107" s="1"/>
  <c r="T73" i="107" s="1"/>
  <c r="L73" i="104"/>
  <c r="N73" i="104" s="1"/>
  <c r="O73" i="104" s="1"/>
  <c r="Q73" i="104" s="1"/>
  <c r="R73" i="104" s="1"/>
  <c r="L135" i="107"/>
  <c r="N135" i="107" s="1"/>
  <c r="O135" i="107" s="1"/>
  <c r="S135" i="107" s="1"/>
  <c r="T135" i="107" s="1"/>
  <c r="L136" i="104"/>
  <c r="N136" i="104" s="1"/>
  <c r="O136" i="104" s="1"/>
  <c r="Q136" i="104" s="1"/>
  <c r="R136" i="104" s="1"/>
  <c r="L252" i="107"/>
  <c r="N252" i="107" s="1"/>
  <c r="O252" i="107" s="1"/>
  <c r="S252" i="107" s="1"/>
  <c r="T252" i="107" s="1"/>
  <c r="L254" i="104"/>
  <c r="N254" i="104" s="1"/>
  <c r="O254" i="104" s="1"/>
  <c r="Q254" i="104" s="1"/>
  <c r="R254" i="104" s="1"/>
  <c r="L348" i="107"/>
  <c r="N348" i="107" s="1"/>
  <c r="O348" i="107" s="1"/>
  <c r="S348" i="107" s="1"/>
  <c r="T348" i="107" s="1"/>
  <c r="L362" i="104"/>
  <c r="N362" i="104" s="1"/>
  <c r="O362" i="104" s="1"/>
  <c r="Q362" i="104" s="1"/>
  <c r="R362" i="104" s="1"/>
  <c r="L469" i="107"/>
  <c r="N469" i="107" s="1"/>
  <c r="O469" i="107" s="1"/>
  <c r="S469" i="107" s="1"/>
  <c r="T469" i="107" s="1"/>
  <c r="L520" i="104"/>
  <c r="N520" i="104" s="1"/>
  <c r="O520" i="104" s="1"/>
  <c r="Q520" i="104" s="1"/>
  <c r="R520" i="104" s="1"/>
  <c r="T411" i="104"/>
  <c r="U572" i="83" s="1"/>
  <c r="O572" i="83"/>
  <c r="Q572" i="83" s="1"/>
  <c r="S572" i="83" s="1"/>
  <c r="T572" i="83" s="1"/>
  <c r="L44" i="107"/>
  <c r="N44" i="107" s="1"/>
  <c r="O44" i="107" s="1"/>
  <c r="S44" i="107" s="1"/>
  <c r="T44" i="107" s="1"/>
  <c r="L44" i="104"/>
  <c r="N44" i="104" s="1"/>
  <c r="O44" i="104" s="1"/>
  <c r="Q44" i="104" s="1"/>
  <c r="R44" i="104" s="1"/>
  <c r="L89" i="107"/>
  <c r="N89" i="107" s="1"/>
  <c r="O89" i="107" s="1"/>
  <c r="S89" i="107" s="1"/>
  <c r="T89" i="107" s="1"/>
  <c r="L89" i="104"/>
  <c r="N89" i="104" s="1"/>
  <c r="O89" i="104" s="1"/>
  <c r="Q89" i="104" s="1"/>
  <c r="R89" i="104" s="1"/>
  <c r="L13" i="107"/>
  <c r="N13" i="107" s="1"/>
  <c r="O13" i="107" s="1"/>
  <c r="S13" i="107" s="1"/>
  <c r="T13" i="107" s="1"/>
  <c r="L13" i="104"/>
  <c r="N13" i="104" s="1"/>
  <c r="O13" i="104" s="1"/>
  <c r="Q13" i="104" s="1"/>
  <c r="R13" i="104" s="1"/>
  <c r="L195" i="107"/>
  <c r="N195" i="107" s="1"/>
  <c r="O195" i="107" s="1"/>
  <c r="S195" i="107" s="1"/>
  <c r="T195" i="107" s="1"/>
  <c r="L196" i="104"/>
  <c r="N196" i="104" s="1"/>
  <c r="O196" i="104" s="1"/>
  <c r="Q196" i="104" s="1"/>
  <c r="R196" i="104" s="1"/>
  <c r="L149" i="107"/>
  <c r="N149" i="107" s="1"/>
  <c r="O149" i="107" s="1"/>
  <c r="S149" i="107" s="1"/>
  <c r="T149" i="107" s="1"/>
  <c r="L150" i="104"/>
  <c r="N150" i="104" s="1"/>
  <c r="O150" i="104" s="1"/>
  <c r="Q150" i="104" s="1"/>
  <c r="R150" i="104" s="1"/>
  <c r="L203" i="107"/>
  <c r="N203" i="107" s="1"/>
  <c r="O203" i="107" s="1"/>
  <c r="S203" i="107" s="1"/>
  <c r="T203" i="107" s="1"/>
  <c r="L204" i="104"/>
  <c r="N204" i="104" s="1"/>
  <c r="O204" i="104" s="1"/>
  <c r="Q204" i="104" s="1"/>
  <c r="R204" i="104" s="1"/>
  <c r="L476" i="107"/>
  <c r="N476" i="107" s="1"/>
  <c r="O476" i="107" s="1"/>
  <c r="S476" i="107" s="1"/>
  <c r="T476" i="107" s="1"/>
  <c r="L527" i="104"/>
  <c r="N527" i="104" s="1"/>
  <c r="O527" i="104" s="1"/>
  <c r="Q527" i="104" s="1"/>
  <c r="R527" i="104" s="1"/>
  <c r="T474" i="104"/>
  <c r="U651" i="83" s="1"/>
  <c r="O651" i="83"/>
  <c r="Q651" i="83" s="1"/>
  <c r="S651" i="83" s="1"/>
  <c r="T651" i="83" s="1"/>
  <c r="L428" i="107"/>
  <c r="N428" i="107" s="1"/>
  <c r="O428" i="107" s="1"/>
  <c r="S428" i="107" s="1"/>
  <c r="T428" i="107" s="1"/>
  <c r="L464" i="104"/>
  <c r="N464" i="104" s="1"/>
  <c r="O464" i="104" s="1"/>
  <c r="Q464" i="104" s="1"/>
  <c r="R464" i="104" s="1"/>
  <c r="L357" i="104"/>
  <c r="N357" i="104" s="1"/>
  <c r="L485" i="107"/>
  <c r="N485" i="107" s="1"/>
  <c r="L417" i="107"/>
  <c r="N417" i="107" s="1"/>
  <c r="O417" i="107" s="1"/>
  <c r="S417" i="107" s="1"/>
  <c r="T417" i="107" s="1"/>
  <c r="L446" i="104"/>
  <c r="N446" i="104" s="1"/>
  <c r="O446" i="104" s="1"/>
  <c r="Q446" i="104" s="1"/>
  <c r="R446" i="104" s="1"/>
  <c r="L100" i="107"/>
  <c r="N100" i="107" s="1"/>
  <c r="O100" i="107" s="1"/>
  <c r="S100" i="107" s="1"/>
  <c r="T100" i="107" s="1"/>
  <c r="L101" i="104"/>
  <c r="N101" i="104" s="1"/>
  <c r="O101" i="104" s="1"/>
  <c r="Q101" i="104" s="1"/>
  <c r="R101" i="104" s="1"/>
  <c r="L94" i="107"/>
  <c r="N94" i="107" s="1"/>
  <c r="O94" i="107" s="1"/>
  <c r="S94" i="107" s="1"/>
  <c r="T94" i="107" s="1"/>
  <c r="L95" i="104"/>
  <c r="N95" i="104" s="1"/>
  <c r="O95" i="104" s="1"/>
  <c r="Q95" i="104" s="1"/>
  <c r="R95" i="104" s="1"/>
  <c r="L111" i="107"/>
  <c r="N111" i="107" s="1"/>
  <c r="O111" i="107" s="1"/>
  <c r="S111" i="107" s="1"/>
  <c r="T111" i="107" s="1"/>
  <c r="L112" i="104"/>
  <c r="N112" i="104" s="1"/>
  <c r="O112" i="104" s="1"/>
  <c r="Q112" i="104" s="1"/>
  <c r="R112" i="104" s="1"/>
  <c r="L63" i="107"/>
  <c r="N63" i="107" s="1"/>
  <c r="O63" i="107" s="1"/>
  <c r="S63" i="107" s="1"/>
  <c r="T63" i="107" s="1"/>
  <c r="L63" i="104"/>
  <c r="N63" i="104" s="1"/>
  <c r="O63" i="104" s="1"/>
  <c r="Q63" i="104" s="1"/>
  <c r="R63" i="104" s="1"/>
  <c r="L108" i="107"/>
  <c r="N108" i="107" s="1"/>
  <c r="O108" i="107" s="1"/>
  <c r="S108" i="107" s="1"/>
  <c r="T108" i="107" s="1"/>
  <c r="L109" i="104"/>
  <c r="N109" i="104" s="1"/>
  <c r="O109" i="104" s="1"/>
  <c r="Q109" i="104" s="1"/>
  <c r="R109" i="104" s="1"/>
  <c r="L37" i="107"/>
  <c r="N37" i="107" s="1"/>
  <c r="O37" i="107" s="1"/>
  <c r="S37" i="107" s="1"/>
  <c r="T37" i="107" s="1"/>
  <c r="L37" i="104"/>
  <c r="N37" i="104" s="1"/>
  <c r="O37" i="104" s="1"/>
  <c r="Q37" i="104" s="1"/>
  <c r="R37" i="104" s="1"/>
  <c r="L16" i="107"/>
  <c r="N16" i="107" s="1"/>
  <c r="O16" i="107" s="1"/>
  <c r="S16" i="107" s="1"/>
  <c r="T16" i="107" s="1"/>
  <c r="L16" i="104"/>
  <c r="N16" i="104" s="1"/>
  <c r="O16" i="104" s="1"/>
  <c r="Q16" i="104" s="1"/>
  <c r="R16" i="104" s="1"/>
  <c r="L76" i="107"/>
  <c r="N76" i="107" s="1"/>
  <c r="O76" i="107" s="1"/>
  <c r="S76" i="107" s="1"/>
  <c r="T76" i="107" s="1"/>
  <c r="L76" i="104"/>
  <c r="N76" i="104" s="1"/>
  <c r="O76" i="104" s="1"/>
  <c r="Q76" i="104" s="1"/>
  <c r="R76" i="104" s="1"/>
  <c r="L101" i="107"/>
  <c r="N101" i="107" s="1"/>
  <c r="O101" i="107" s="1"/>
  <c r="S101" i="107" s="1"/>
  <c r="T101" i="107" s="1"/>
  <c r="L102" i="104"/>
  <c r="N102" i="104" s="1"/>
  <c r="O102" i="104" s="1"/>
  <c r="Q102" i="104" s="1"/>
  <c r="R102" i="104" s="1"/>
  <c r="L59" i="107"/>
  <c r="N59" i="107" s="1"/>
  <c r="O59" i="107" s="1"/>
  <c r="S59" i="107" s="1"/>
  <c r="T59" i="107" s="1"/>
  <c r="L59" i="104"/>
  <c r="N59" i="104" s="1"/>
  <c r="O59" i="104" s="1"/>
  <c r="Q59" i="104" s="1"/>
  <c r="R59" i="104" s="1"/>
  <c r="L137" i="107"/>
  <c r="N137" i="107" s="1"/>
  <c r="O137" i="107" s="1"/>
  <c r="S137" i="107" s="1"/>
  <c r="T137" i="107" s="1"/>
  <c r="L138" i="104"/>
  <c r="N138" i="104" s="1"/>
  <c r="O138" i="104" s="1"/>
  <c r="Q138" i="104" s="1"/>
  <c r="R138" i="104" s="1"/>
  <c r="L145" i="107"/>
  <c r="N145" i="107" s="1"/>
  <c r="O145" i="107" s="1"/>
  <c r="S145" i="107" s="1"/>
  <c r="T145" i="107" s="1"/>
  <c r="L146" i="104"/>
  <c r="N146" i="104" s="1"/>
  <c r="O146" i="104" s="1"/>
  <c r="Q146" i="104" s="1"/>
  <c r="R146" i="104" s="1"/>
  <c r="L199" i="107"/>
  <c r="N199" i="107" s="1"/>
  <c r="O199" i="107" s="1"/>
  <c r="S199" i="107" s="1"/>
  <c r="T199" i="107" s="1"/>
  <c r="L200" i="104"/>
  <c r="N200" i="104" s="1"/>
  <c r="O200" i="104" s="1"/>
  <c r="Q200" i="104" s="1"/>
  <c r="R200" i="104" s="1"/>
  <c r="L172" i="107"/>
  <c r="N172" i="107" s="1"/>
  <c r="O172" i="107" s="1"/>
  <c r="S172" i="107" s="1"/>
  <c r="T172" i="107" s="1"/>
  <c r="L173" i="104"/>
  <c r="N173" i="104" s="1"/>
  <c r="O173" i="104" s="1"/>
  <c r="Q173" i="104" s="1"/>
  <c r="R173" i="104" s="1"/>
  <c r="L117" i="107"/>
  <c r="N117" i="107" s="1"/>
  <c r="O117" i="107" s="1"/>
  <c r="S117" i="107" s="1"/>
  <c r="T117" i="107" s="1"/>
  <c r="L118" i="104"/>
  <c r="N118" i="104" s="1"/>
  <c r="O118" i="104" s="1"/>
  <c r="Q118" i="104" s="1"/>
  <c r="R118" i="104" s="1"/>
  <c r="L133" i="107"/>
  <c r="N133" i="107" s="1"/>
  <c r="O133" i="107" s="1"/>
  <c r="S133" i="107" s="1"/>
  <c r="T133" i="107" s="1"/>
  <c r="L134" i="104"/>
  <c r="N134" i="104" s="1"/>
  <c r="O134" i="104" s="1"/>
  <c r="Q134" i="104" s="1"/>
  <c r="R134" i="104" s="1"/>
  <c r="L179" i="107"/>
  <c r="N179" i="107" s="1"/>
  <c r="O179" i="107" s="1"/>
  <c r="S179" i="107" s="1"/>
  <c r="T179" i="107" s="1"/>
  <c r="L180" i="104"/>
  <c r="N180" i="104" s="1"/>
  <c r="O180" i="104" s="1"/>
  <c r="Q180" i="104" s="1"/>
  <c r="R180" i="104" s="1"/>
  <c r="L176" i="107"/>
  <c r="N176" i="107" s="1"/>
  <c r="O176" i="107" s="1"/>
  <c r="S176" i="107" s="1"/>
  <c r="T176" i="107" s="1"/>
  <c r="L177" i="104"/>
  <c r="N177" i="104" s="1"/>
  <c r="O177" i="104" s="1"/>
  <c r="Q177" i="104" s="1"/>
  <c r="R177" i="104" s="1"/>
  <c r="L210" i="107"/>
  <c r="N210" i="107" s="1"/>
  <c r="O210" i="107" s="1"/>
  <c r="S210" i="107" s="1"/>
  <c r="T210" i="107" s="1"/>
  <c r="L211" i="104"/>
  <c r="N211" i="104" s="1"/>
  <c r="O211" i="104" s="1"/>
  <c r="Q211" i="104" s="1"/>
  <c r="R211" i="104" s="1"/>
  <c r="L262" i="107"/>
  <c r="N262" i="107" s="1"/>
  <c r="O262" i="107" s="1"/>
  <c r="S262" i="107" s="1"/>
  <c r="T262" i="107" s="1"/>
  <c r="L264" i="104"/>
  <c r="N264" i="104" s="1"/>
  <c r="O264" i="104" s="1"/>
  <c r="Q264" i="104" s="1"/>
  <c r="R264" i="104" s="1"/>
  <c r="L247" i="107"/>
  <c r="N247" i="107" s="1"/>
  <c r="O247" i="107" s="1"/>
  <c r="S247" i="107" s="1"/>
  <c r="T247" i="107" s="1"/>
  <c r="L249" i="104"/>
  <c r="N249" i="104" s="1"/>
  <c r="O249" i="104" s="1"/>
  <c r="Q249" i="104" s="1"/>
  <c r="R249" i="104" s="1"/>
  <c r="L279" i="107"/>
  <c r="N279" i="107" s="1"/>
  <c r="O279" i="107" s="1"/>
  <c r="S279" i="107" s="1"/>
  <c r="T279" i="107" s="1"/>
  <c r="L280" i="104"/>
  <c r="N280" i="104" s="1"/>
  <c r="O280" i="104" s="1"/>
  <c r="Q280" i="104" s="1"/>
  <c r="R280" i="104" s="1"/>
  <c r="L478" i="107"/>
  <c r="N478" i="107" s="1"/>
  <c r="O478" i="107" s="1"/>
  <c r="S478" i="107" s="1"/>
  <c r="T478" i="107" s="1"/>
  <c r="L529" i="104"/>
  <c r="N529" i="104" s="1"/>
  <c r="O529" i="104" s="1"/>
  <c r="Q529" i="104" s="1"/>
  <c r="R529" i="104" s="1"/>
  <c r="L259" i="107"/>
  <c r="N259" i="107" s="1"/>
  <c r="O259" i="107" s="1"/>
  <c r="S259" i="107" s="1"/>
  <c r="T259" i="107" s="1"/>
  <c r="L261" i="104"/>
  <c r="N261" i="104" s="1"/>
  <c r="O261" i="104" s="1"/>
  <c r="Q261" i="104" s="1"/>
  <c r="R261" i="104" s="1"/>
  <c r="L264" i="107"/>
  <c r="N264" i="107" s="1"/>
  <c r="O264" i="107" s="1"/>
  <c r="S264" i="107" s="1"/>
  <c r="T264" i="107" s="1"/>
  <c r="L266" i="104"/>
  <c r="N266" i="104" s="1"/>
  <c r="O266" i="104" s="1"/>
  <c r="Q266" i="104" s="1"/>
  <c r="R266" i="104" s="1"/>
  <c r="L204" i="107"/>
  <c r="N204" i="107" s="1"/>
  <c r="O204" i="107" s="1"/>
  <c r="S204" i="107" s="1"/>
  <c r="T204" i="107" s="1"/>
  <c r="L205" i="104"/>
  <c r="N205" i="104" s="1"/>
  <c r="O205" i="104" s="1"/>
  <c r="Q205" i="104" s="1"/>
  <c r="R205" i="104" s="1"/>
  <c r="L258" i="107"/>
  <c r="N258" i="107" s="1"/>
  <c r="O258" i="107" s="1"/>
  <c r="S258" i="107" s="1"/>
  <c r="T258" i="107" s="1"/>
  <c r="L260" i="104"/>
  <c r="N260" i="104" s="1"/>
  <c r="O260" i="104" s="1"/>
  <c r="Q260" i="104" s="1"/>
  <c r="R260" i="104" s="1"/>
  <c r="L246" i="107"/>
  <c r="N246" i="107" s="1"/>
  <c r="O246" i="107" s="1"/>
  <c r="S246" i="107" s="1"/>
  <c r="T246" i="107" s="1"/>
  <c r="L248" i="104"/>
  <c r="N248" i="104" s="1"/>
  <c r="O248" i="104" s="1"/>
  <c r="Q248" i="104" s="1"/>
  <c r="R248" i="104" s="1"/>
  <c r="L337" i="107"/>
  <c r="N337" i="107" s="1"/>
  <c r="O337" i="107" s="1"/>
  <c r="S337" i="107" s="1"/>
  <c r="T337" i="107" s="1"/>
  <c r="L348" i="104"/>
  <c r="N348" i="104" s="1"/>
  <c r="O348" i="104" s="1"/>
  <c r="Q348" i="104" s="1"/>
  <c r="R348" i="104" s="1"/>
  <c r="L339" i="107"/>
  <c r="N339" i="107" s="1"/>
  <c r="O339" i="107" s="1"/>
  <c r="S339" i="107" s="1"/>
  <c r="T339" i="107" s="1"/>
  <c r="L350" i="104"/>
  <c r="N350" i="104" s="1"/>
  <c r="O350" i="104" s="1"/>
  <c r="Q350" i="104" s="1"/>
  <c r="R350" i="104" s="1"/>
  <c r="L331" i="107"/>
  <c r="N331" i="107" s="1"/>
  <c r="O331" i="107" s="1"/>
  <c r="S331" i="107" s="1"/>
  <c r="T331" i="107" s="1"/>
  <c r="L340" i="104"/>
  <c r="N340" i="104" s="1"/>
  <c r="O340" i="104" s="1"/>
  <c r="Q340" i="104" s="1"/>
  <c r="R340" i="104" s="1"/>
  <c r="L335" i="107"/>
  <c r="N335" i="107" s="1"/>
  <c r="O335" i="107" s="1"/>
  <c r="S335" i="107" s="1"/>
  <c r="T335" i="107" s="1"/>
  <c r="L346" i="104"/>
  <c r="N346" i="104" s="1"/>
  <c r="O346" i="104" s="1"/>
  <c r="Q346" i="104" s="1"/>
  <c r="R346" i="104" s="1"/>
  <c r="L349" i="107"/>
  <c r="N349" i="107" s="1"/>
  <c r="O349" i="107" s="1"/>
  <c r="S349" i="107" s="1"/>
  <c r="T349" i="107" s="1"/>
  <c r="L363" i="104"/>
  <c r="N363" i="104" s="1"/>
  <c r="O363" i="104" s="1"/>
  <c r="Q363" i="104" s="1"/>
  <c r="R363" i="104" s="1"/>
  <c r="L370" i="107"/>
  <c r="N370" i="107" s="1"/>
  <c r="O370" i="107" s="1"/>
  <c r="S370" i="107" s="1"/>
  <c r="T370" i="107" s="1"/>
  <c r="L384" i="104"/>
  <c r="N384" i="104" s="1"/>
  <c r="O384" i="104" s="1"/>
  <c r="Q384" i="104" s="1"/>
  <c r="R384" i="104" s="1"/>
  <c r="L329" i="107"/>
  <c r="N329" i="107" s="1"/>
  <c r="O329" i="107" s="1"/>
  <c r="S329" i="107" s="1"/>
  <c r="T329" i="107" s="1"/>
  <c r="L335" i="104"/>
  <c r="N335" i="104" s="1"/>
  <c r="O335" i="104" s="1"/>
  <c r="Q335" i="104" s="1"/>
  <c r="R335" i="104" s="1"/>
  <c r="T467" i="104"/>
  <c r="U640" i="83" s="1"/>
  <c r="O640" i="83"/>
  <c r="Q640" i="83" s="1"/>
  <c r="L415" i="107"/>
  <c r="N415" i="107" s="1"/>
  <c r="O415" i="107" s="1"/>
  <c r="S415" i="107" s="1"/>
  <c r="T415" i="107" s="1"/>
  <c r="L443" i="104"/>
  <c r="N443" i="104" s="1"/>
  <c r="O443" i="104" s="1"/>
  <c r="Q443" i="104" s="1"/>
  <c r="R443" i="104" s="1"/>
  <c r="L486" i="107"/>
  <c r="N486" i="107" s="1"/>
  <c r="O486" i="107" s="1"/>
  <c r="S486" i="107" s="1"/>
  <c r="T486" i="107" s="1"/>
  <c r="L536" i="104"/>
  <c r="N536" i="104" s="1"/>
  <c r="O536" i="104" s="1"/>
  <c r="Q536" i="104" s="1"/>
  <c r="R536" i="104" s="1"/>
  <c r="O631" i="83"/>
  <c r="Q631" i="83" s="1"/>
  <c r="S631" i="83" s="1"/>
  <c r="T631" i="83" s="1"/>
  <c r="T460" i="104"/>
  <c r="U631" i="83" s="1"/>
  <c r="T478" i="104"/>
  <c r="U655" i="83" s="1"/>
  <c r="O655" i="83"/>
  <c r="Q655" i="83" s="1"/>
  <c r="L407" i="107"/>
  <c r="N407" i="107" s="1"/>
  <c r="O407" i="107" s="1"/>
  <c r="S407" i="107" s="1"/>
  <c r="T407" i="107" s="1"/>
  <c r="L428" i="104"/>
  <c r="N428" i="104" s="1"/>
  <c r="O428" i="104" s="1"/>
  <c r="Q428" i="104" s="1"/>
  <c r="R428" i="104" s="1"/>
  <c r="T435" i="104"/>
  <c r="U601" i="83" s="1"/>
  <c r="O601" i="83"/>
  <c r="Q601" i="83" s="1"/>
  <c r="S601" i="83" s="1"/>
  <c r="T601" i="83" s="1"/>
  <c r="T502" i="104"/>
  <c r="U690" i="83" s="1"/>
  <c r="O690" i="83"/>
  <c r="Q690" i="83" s="1"/>
  <c r="L460" i="107"/>
  <c r="N460" i="107" s="1"/>
  <c r="O460" i="107" s="1"/>
  <c r="S460" i="107" s="1"/>
  <c r="T460" i="107" s="1"/>
  <c r="L510" i="104"/>
  <c r="N510" i="104" s="1"/>
  <c r="O510" i="104" s="1"/>
  <c r="Q510" i="104" s="1"/>
  <c r="R510" i="104" s="1"/>
  <c r="L468" i="107"/>
  <c r="N468" i="107" s="1"/>
  <c r="O468" i="107" s="1"/>
  <c r="S468" i="107" s="1"/>
  <c r="T468" i="107" s="1"/>
  <c r="L519" i="104"/>
  <c r="N519" i="104" s="1"/>
  <c r="O519" i="104" s="1"/>
  <c r="Q519" i="104" s="1"/>
  <c r="R519" i="104" s="1"/>
  <c r="L152" i="107"/>
  <c r="N152" i="107" s="1"/>
  <c r="O152" i="107" s="1"/>
  <c r="S152" i="107" s="1"/>
  <c r="T152" i="107" s="1"/>
  <c r="L153" i="104"/>
  <c r="N153" i="104" s="1"/>
  <c r="O153" i="104" s="1"/>
  <c r="Q153" i="104" s="1"/>
  <c r="R153" i="104" s="1"/>
  <c r="O564" i="83"/>
  <c r="Q564" i="83" s="1"/>
  <c r="T403" i="104"/>
  <c r="U564" i="83" s="1"/>
  <c r="L90" i="107"/>
  <c r="N90" i="107" s="1"/>
  <c r="O90" i="107" s="1"/>
  <c r="S90" i="107" s="1"/>
  <c r="T90" i="107" s="1"/>
  <c r="L90" i="104"/>
  <c r="N90" i="104" s="1"/>
  <c r="O90" i="104" s="1"/>
  <c r="Q90" i="104" s="1"/>
  <c r="R90" i="104" s="1"/>
  <c r="L75" i="107"/>
  <c r="N75" i="107" s="1"/>
  <c r="O75" i="107" s="1"/>
  <c r="S75" i="107" s="1"/>
  <c r="T75" i="107" s="1"/>
  <c r="L75" i="104"/>
  <c r="N75" i="104" s="1"/>
  <c r="O75" i="104" s="1"/>
  <c r="Q75" i="104" s="1"/>
  <c r="R75" i="104" s="1"/>
  <c r="L181" i="107"/>
  <c r="N181" i="107" s="1"/>
  <c r="O181" i="107" s="1"/>
  <c r="S181" i="107" s="1"/>
  <c r="T181" i="107" s="1"/>
  <c r="L182" i="104"/>
  <c r="N182" i="104" s="1"/>
  <c r="O182" i="104" s="1"/>
  <c r="Q182" i="104" s="1"/>
  <c r="R182" i="104" s="1"/>
  <c r="L245" i="107"/>
  <c r="N245" i="107" s="1"/>
  <c r="O245" i="107" s="1"/>
  <c r="S245" i="107" s="1"/>
  <c r="T245" i="107" s="1"/>
  <c r="L247" i="104"/>
  <c r="N247" i="104" s="1"/>
  <c r="O247" i="104" s="1"/>
  <c r="Q247" i="104" s="1"/>
  <c r="R247" i="104" s="1"/>
  <c r="T420" i="104"/>
  <c r="U585" i="83" s="1"/>
  <c r="O585" i="83"/>
  <c r="Q585" i="83" s="1"/>
  <c r="L422" i="107"/>
  <c r="N422" i="107" s="1"/>
  <c r="O422" i="107" s="1"/>
  <c r="S422" i="107" s="1"/>
  <c r="T422" i="107" s="1"/>
  <c r="L453" i="104"/>
  <c r="N453" i="104" s="1"/>
  <c r="O453" i="104" s="1"/>
  <c r="Q453" i="104" s="1"/>
  <c r="R453" i="104" s="1"/>
  <c r="L436" i="107"/>
  <c r="N436" i="107" s="1"/>
  <c r="O436" i="107" s="1"/>
  <c r="S436" i="107" s="1"/>
  <c r="T436" i="107" s="1"/>
  <c r="L477" i="104"/>
  <c r="N477" i="104" s="1"/>
  <c r="O477" i="104" s="1"/>
  <c r="Q477" i="104" s="1"/>
  <c r="R477" i="104" s="1"/>
  <c r="L449" i="107"/>
  <c r="N449" i="107" s="1"/>
  <c r="O449" i="107" s="1"/>
  <c r="S449" i="107" s="1"/>
  <c r="T449" i="107" s="1"/>
  <c r="L496" i="104"/>
  <c r="N496" i="104" s="1"/>
  <c r="O496" i="104" s="1"/>
  <c r="Q496" i="104" s="1"/>
  <c r="R496" i="104" s="1"/>
  <c r="L466" i="107"/>
  <c r="N466" i="107" s="1"/>
  <c r="O466" i="107" s="1"/>
  <c r="S466" i="107" s="1"/>
  <c r="T466" i="107" s="1"/>
  <c r="L517" i="104"/>
  <c r="N517" i="104" s="1"/>
  <c r="O517" i="104" s="1"/>
  <c r="Q517" i="104" s="1"/>
  <c r="R517" i="104" s="1"/>
  <c r="L32" i="107"/>
  <c r="N32" i="107" s="1"/>
  <c r="O32" i="107" s="1"/>
  <c r="S32" i="107" s="1"/>
  <c r="T32" i="107" s="1"/>
  <c r="L32" i="104"/>
  <c r="N32" i="104" s="1"/>
  <c r="O32" i="104" s="1"/>
  <c r="Q32" i="104" s="1"/>
  <c r="R32" i="104" s="1"/>
  <c r="L42" i="107"/>
  <c r="N42" i="107" s="1"/>
  <c r="O42" i="107" s="1"/>
  <c r="S42" i="107" s="1"/>
  <c r="T42" i="107" s="1"/>
  <c r="L42" i="104"/>
  <c r="N42" i="104" s="1"/>
  <c r="O42" i="104" s="1"/>
  <c r="Q42" i="104" s="1"/>
  <c r="R42" i="104" s="1"/>
  <c r="L20" i="107"/>
  <c r="N20" i="107" s="1"/>
  <c r="O20" i="107" s="1"/>
  <c r="S20" i="107" s="1"/>
  <c r="T20" i="107" s="1"/>
  <c r="L20" i="104"/>
  <c r="N20" i="104" s="1"/>
  <c r="O20" i="104" s="1"/>
  <c r="Q20" i="104" s="1"/>
  <c r="R20" i="104" s="1"/>
  <c r="L19" i="107"/>
  <c r="N19" i="107" s="1"/>
  <c r="O19" i="107" s="1"/>
  <c r="S19" i="107" s="1"/>
  <c r="T19" i="107" s="1"/>
  <c r="L19" i="104"/>
  <c r="N19" i="104" s="1"/>
  <c r="O19" i="104" s="1"/>
  <c r="Q19" i="104" s="1"/>
  <c r="R19" i="104" s="1"/>
  <c r="L9" i="107"/>
  <c r="N9" i="107" s="1"/>
  <c r="O9" i="107" s="1"/>
  <c r="S9" i="107" s="1"/>
  <c r="T9" i="107" s="1"/>
  <c r="L9" i="104"/>
  <c r="N9" i="104" s="1"/>
  <c r="O9" i="104" s="1"/>
  <c r="Q9" i="104" s="1"/>
  <c r="R9" i="104" s="1"/>
  <c r="L47" i="107"/>
  <c r="N47" i="107" s="1"/>
  <c r="O47" i="107" s="1"/>
  <c r="S47" i="107" s="1"/>
  <c r="T47" i="107" s="1"/>
  <c r="L47" i="104"/>
  <c r="N47" i="104" s="1"/>
  <c r="O47" i="104" s="1"/>
  <c r="Q47" i="104" s="1"/>
  <c r="R47" i="104" s="1"/>
  <c r="L35" i="107"/>
  <c r="N35" i="107" s="1"/>
  <c r="O35" i="107" s="1"/>
  <c r="S35" i="107" s="1"/>
  <c r="T35" i="107" s="1"/>
  <c r="L35" i="104"/>
  <c r="N35" i="104" s="1"/>
  <c r="O35" i="104" s="1"/>
  <c r="Q35" i="104" s="1"/>
  <c r="R35" i="104" s="1"/>
  <c r="L31" i="107"/>
  <c r="N31" i="107" s="1"/>
  <c r="O31" i="107" s="1"/>
  <c r="S31" i="107" s="1"/>
  <c r="T31" i="107" s="1"/>
  <c r="L31" i="104"/>
  <c r="N31" i="104" s="1"/>
  <c r="O31" i="104" s="1"/>
  <c r="Q31" i="104" s="1"/>
  <c r="R31" i="104" s="1"/>
  <c r="L22" i="107"/>
  <c r="N22" i="107" s="1"/>
  <c r="O22" i="107" s="1"/>
  <c r="S22" i="107" s="1"/>
  <c r="T22" i="107" s="1"/>
  <c r="L22" i="104"/>
  <c r="N22" i="104" s="1"/>
  <c r="O22" i="104" s="1"/>
  <c r="Q22" i="104" s="1"/>
  <c r="R22" i="104" s="1"/>
  <c r="L51" i="107"/>
  <c r="N51" i="107" s="1"/>
  <c r="O51" i="107" s="1"/>
  <c r="S51" i="107" s="1"/>
  <c r="T51" i="107" s="1"/>
  <c r="L51" i="104"/>
  <c r="N51" i="104" s="1"/>
  <c r="O51" i="104" s="1"/>
  <c r="Q51" i="104" s="1"/>
  <c r="R51" i="104" s="1"/>
  <c r="L143" i="107"/>
  <c r="N143" i="107" s="1"/>
  <c r="O143" i="107" s="1"/>
  <c r="S143" i="107" s="1"/>
  <c r="T143" i="107" s="1"/>
  <c r="L144" i="104"/>
  <c r="N144" i="104" s="1"/>
  <c r="O144" i="104" s="1"/>
  <c r="Q144" i="104" s="1"/>
  <c r="R144" i="104" s="1"/>
  <c r="L173" i="107"/>
  <c r="N173" i="107" s="1"/>
  <c r="O173" i="107" s="1"/>
  <c r="S173" i="107" s="1"/>
  <c r="T173" i="107" s="1"/>
  <c r="L174" i="104"/>
  <c r="N174" i="104" s="1"/>
  <c r="O174" i="104" s="1"/>
  <c r="Q174" i="104" s="1"/>
  <c r="R174" i="104" s="1"/>
  <c r="L171" i="107"/>
  <c r="N171" i="107" s="1"/>
  <c r="O171" i="107" s="1"/>
  <c r="S171" i="107" s="1"/>
  <c r="T171" i="107" s="1"/>
  <c r="L172" i="104"/>
  <c r="N172" i="104" s="1"/>
  <c r="O172" i="104" s="1"/>
  <c r="Q172" i="104" s="1"/>
  <c r="R172" i="104" s="1"/>
  <c r="L122" i="107"/>
  <c r="N122" i="107" s="1"/>
  <c r="O122" i="107" s="1"/>
  <c r="S122" i="107" s="1"/>
  <c r="T122" i="107" s="1"/>
  <c r="L123" i="104"/>
  <c r="N123" i="104" s="1"/>
  <c r="O123" i="104" s="1"/>
  <c r="Q123" i="104" s="1"/>
  <c r="R123" i="104" s="1"/>
  <c r="L130" i="107"/>
  <c r="N130" i="107" s="1"/>
  <c r="O130" i="107" s="1"/>
  <c r="S130" i="107" s="1"/>
  <c r="T130" i="107" s="1"/>
  <c r="L131" i="104"/>
  <c r="N131" i="104" s="1"/>
  <c r="O131" i="104" s="1"/>
  <c r="Q131" i="104" s="1"/>
  <c r="R131" i="104" s="1"/>
  <c r="L192" i="107"/>
  <c r="N192" i="107" s="1"/>
  <c r="O192" i="107" s="1"/>
  <c r="S192" i="107" s="1"/>
  <c r="T192" i="107" s="1"/>
  <c r="L193" i="104"/>
  <c r="N193" i="104" s="1"/>
  <c r="O193" i="104" s="1"/>
  <c r="Q193" i="104" s="1"/>
  <c r="R193" i="104" s="1"/>
  <c r="L155" i="107"/>
  <c r="N155" i="107" s="1"/>
  <c r="O155" i="107" s="1"/>
  <c r="S155" i="107" s="1"/>
  <c r="T155" i="107" s="1"/>
  <c r="L156" i="104"/>
  <c r="N156" i="104" s="1"/>
  <c r="O156" i="104" s="1"/>
  <c r="Q156" i="104" s="1"/>
  <c r="R156" i="104" s="1"/>
  <c r="L291" i="107"/>
  <c r="N291" i="107" s="1"/>
  <c r="O291" i="107" s="1"/>
  <c r="S291" i="107" s="1"/>
  <c r="T291" i="107" s="1"/>
  <c r="L293" i="104"/>
  <c r="N293" i="104" s="1"/>
  <c r="O293" i="104" s="1"/>
  <c r="Q293" i="104" s="1"/>
  <c r="R293" i="104" s="1"/>
  <c r="L292" i="107"/>
  <c r="N292" i="107" s="1"/>
  <c r="O292" i="107" s="1"/>
  <c r="S292" i="107" s="1"/>
  <c r="T292" i="107" s="1"/>
  <c r="L294" i="104"/>
  <c r="N294" i="104" s="1"/>
  <c r="O294" i="104" s="1"/>
  <c r="Q294" i="104" s="1"/>
  <c r="R294" i="104" s="1"/>
  <c r="L278" i="107"/>
  <c r="N278" i="107" s="1"/>
  <c r="O278" i="107" s="1"/>
  <c r="S278" i="107" s="1"/>
  <c r="T278" i="107" s="1"/>
  <c r="L279" i="104"/>
  <c r="N279" i="104" s="1"/>
  <c r="O279" i="104" s="1"/>
  <c r="Q279" i="104" s="1"/>
  <c r="R279" i="104" s="1"/>
  <c r="L238" i="107"/>
  <c r="N238" i="107" s="1"/>
  <c r="O238" i="107" s="1"/>
  <c r="S238" i="107" s="1"/>
  <c r="T238" i="107" s="1"/>
  <c r="L240" i="104"/>
  <c r="N240" i="104" s="1"/>
  <c r="O240" i="104" s="1"/>
  <c r="Q240" i="104" s="1"/>
  <c r="R240" i="104" s="1"/>
  <c r="L296" i="107"/>
  <c r="N296" i="107" s="1"/>
  <c r="O296" i="107" s="1"/>
  <c r="S296" i="107" s="1"/>
  <c r="T296" i="107" s="1"/>
  <c r="L298" i="104"/>
  <c r="N298" i="104" s="1"/>
  <c r="O298" i="104" s="1"/>
  <c r="Q298" i="104" s="1"/>
  <c r="R298" i="104" s="1"/>
  <c r="L202" i="107"/>
  <c r="N202" i="107" s="1"/>
  <c r="O202" i="107" s="1"/>
  <c r="S202" i="107" s="1"/>
  <c r="T202" i="107" s="1"/>
  <c r="L203" i="104"/>
  <c r="N203" i="104" s="1"/>
  <c r="O203" i="104" s="1"/>
  <c r="Q203" i="104" s="1"/>
  <c r="R203" i="104" s="1"/>
  <c r="L287" i="107"/>
  <c r="N287" i="107" s="1"/>
  <c r="O287" i="107" s="1"/>
  <c r="S287" i="107" s="1"/>
  <c r="T287" i="107" s="1"/>
  <c r="L288" i="104"/>
  <c r="N288" i="104" s="1"/>
  <c r="O288" i="104" s="1"/>
  <c r="Q288" i="104" s="1"/>
  <c r="R288" i="104" s="1"/>
  <c r="L254" i="107"/>
  <c r="N254" i="107" s="1"/>
  <c r="O254" i="107" s="1"/>
  <c r="S254" i="107" s="1"/>
  <c r="T254" i="107" s="1"/>
  <c r="L256" i="104"/>
  <c r="N256" i="104" s="1"/>
  <c r="O256" i="104" s="1"/>
  <c r="Q256" i="104" s="1"/>
  <c r="R256" i="104" s="1"/>
  <c r="L257" i="107"/>
  <c r="N257" i="107" s="1"/>
  <c r="O257" i="107" s="1"/>
  <c r="S257" i="107" s="1"/>
  <c r="T257" i="107" s="1"/>
  <c r="L259" i="104"/>
  <c r="N259" i="104" s="1"/>
  <c r="O259" i="104" s="1"/>
  <c r="Q259" i="104" s="1"/>
  <c r="R259" i="104" s="1"/>
  <c r="L336" i="107"/>
  <c r="N336" i="107" s="1"/>
  <c r="O336" i="107" s="1"/>
  <c r="S336" i="107" s="1"/>
  <c r="T336" i="107" s="1"/>
  <c r="L347" i="104"/>
  <c r="N347" i="104" s="1"/>
  <c r="O347" i="104" s="1"/>
  <c r="Q347" i="104" s="1"/>
  <c r="R347" i="104" s="1"/>
  <c r="L373" i="107"/>
  <c r="N373" i="107" s="1"/>
  <c r="O373" i="107" s="1"/>
  <c r="S373" i="107" s="1"/>
  <c r="T373" i="107" s="1"/>
  <c r="L387" i="104"/>
  <c r="N387" i="104" s="1"/>
  <c r="O387" i="104" s="1"/>
  <c r="Q387" i="104" s="1"/>
  <c r="R387" i="104" s="1"/>
  <c r="L316" i="107"/>
  <c r="N316" i="107" s="1"/>
  <c r="O316" i="107" s="1"/>
  <c r="S316" i="107" s="1"/>
  <c r="T316" i="107" s="1"/>
  <c r="L317" i="104"/>
  <c r="N317" i="104" s="1"/>
  <c r="O317" i="104" s="1"/>
  <c r="Q317" i="104" s="1"/>
  <c r="R317" i="104" s="1"/>
  <c r="L361" i="107"/>
  <c r="N361" i="107" s="1"/>
  <c r="O361" i="107" s="1"/>
  <c r="S361" i="107" s="1"/>
  <c r="T361" i="107" s="1"/>
  <c r="L375" i="104"/>
  <c r="N375" i="104" s="1"/>
  <c r="O375" i="104" s="1"/>
  <c r="Q375" i="104" s="1"/>
  <c r="R375" i="104" s="1"/>
  <c r="L326" i="107"/>
  <c r="N326" i="107" s="1"/>
  <c r="O326" i="107" s="1"/>
  <c r="S326" i="107" s="1"/>
  <c r="T326" i="107" s="1"/>
  <c r="L330" i="104"/>
  <c r="N330" i="104" s="1"/>
  <c r="O330" i="104" s="1"/>
  <c r="Q330" i="104" s="1"/>
  <c r="R330" i="104" s="1"/>
  <c r="O451" i="83"/>
  <c r="Q451" i="83" s="1"/>
  <c r="S451" i="83" s="1"/>
  <c r="T451" i="83" s="1"/>
  <c r="T333" i="104"/>
  <c r="U451" i="83" s="1"/>
  <c r="L352" i="107"/>
  <c r="N352" i="107" s="1"/>
  <c r="O352" i="107" s="1"/>
  <c r="S352" i="107" s="1"/>
  <c r="T352" i="107" s="1"/>
  <c r="L366" i="104"/>
  <c r="N366" i="104" s="1"/>
  <c r="O366" i="104" s="1"/>
  <c r="Q366" i="104" s="1"/>
  <c r="R366" i="104" s="1"/>
  <c r="L453" i="107"/>
  <c r="N453" i="107" s="1"/>
  <c r="O453" i="107" s="1"/>
  <c r="S453" i="107" s="1"/>
  <c r="T453" i="107" s="1"/>
  <c r="L501" i="104"/>
  <c r="N501" i="104" s="1"/>
  <c r="O501" i="104" s="1"/>
  <c r="Q501" i="104" s="1"/>
  <c r="R501" i="104" s="1"/>
  <c r="L429" i="107"/>
  <c r="N429" i="107" s="1"/>
  <c r="O429" i="107" s="1"/>
  <c r="S429" i="107" s="1"/>
  <c r="T429" i="107" s="1"/>
  <c r="L465" i="104"/>
  <c r="N465" i="104" s="1"/>
  <c r="O465" i="104" s="1"/>
  <c r="Q465" i="104" s="1"/>
  <c r="R465" i="104" s="1"/>
  <c r="L403" i="107"/>
  <c r="N403" i="107" s="1"/>
  <c r="O403" i="107" s="1"/>
  <c r="S403" i="107" s="1"/>
  <c r="T403" i="107" s="1"/>
  <c r="L421" i="104"/>
  <c r="N421" i="104" s="1"/>
  <c r="O421" i="104" s="1"/>
  <c r="Q421" i="104" s="1"/>
  <c r="R421" i="104" s="1"/>
  <c r="L397" i="107"/>
  <c r="N397" i="107" s="1"/>
  <c r="O397" i="107" s="1"/>
  <c r="S397" i="107" s="1"/>
  <c r="T397" i="107" s="1"/>
  <c r="L414" i="104"/>
  <c r="N414" i="104" s="1"/>
  <c r="O414" i="104" s="1"/>
  <c r="Q414" i="104" s="1"/>
  <c r="R414" i="104" s="1"/>
  <c r="L337" i="104"/>
  <c r="N337" i="104" s="1"/>
  <c r="L432" i="107"/>
  <c r="N432" i="107" s="1"/>
  <c r="T436" i="104"/>
  <c r="U604" i="83" s="1"/>
  <c r="O604" i="83"/>
  <c r="Q604" i="83" s="1"/>
  <c r="T441" i="104"/>
  <c r="U609" i="83" s="1"/>
  <c r="O609" i="83"/>
  <c r="Q609" i="83" s="1"/>
  <c r="S609" i="83" s="1"/>
  <c r="T609" i="83" s="1"/>
  <c r="O592" i="83"/>
  <c r="Q592" i="83" s="1"/>
  <c r="S592" i="83" s="1"/>
  <c r="T592" i="83" s="1"/>
  <c r="T426" i="104"/>
  <c r="U592" i="83" s="1"/>
  <c r="L406" i="107"/>
  <c r="N406" i="107" s="1"/>
  <c r="O406" i="107" s="1"/>
  <c r="S406" i="107" s="1"/>
  <c r="T406" i="107" s="1"/>
  <c r="L425" i="104"/>
  <c r="N425" i="104" s="1"/>
  <c r="O425" i="104" s="1"/>
  <c r="Q425" i="104" s="1"/>
  <c r="R425" i="104" s="1"/>
  <c r="T491" i="104"/>
  <c r="U675" i="83" s="1"/>
  <c r="O675" i="83"/>
  <c r="Q675" i="83" s="1"/>
  <c r="L463" i="107"/>
  <c r="N463" i="107" s="1"/>
  <c r="O463" i="107" s="1"/>
  <c r="S463" i="107" s="1"/>
  <c r="T463" i="107" s="1"/>
  <c r="L514" i="104"/>
  <c r="N514" i="104" s="1"/>
  <c r="O514" i="104" s="1"/>
  <c r="Q514" i="104" s="1"/>
  <c r="R514" i="104" s="1"/>
  <c r="L470" i="107"/>
  <c r="N470" i="107" s="1"/>
  <c r="O470" i="107" s="1"/>
  <c r="S470" i="107" s="1"/>
  <c r="T470" i="107" s="1"/>
  <c r="L521" i="104"/>
  <c r="N521" i="104" s="1"/>
  <c r="O521" i="104" s="1"/>
  <c r="Q521" i="104" s="1"/>
  <c r="R521" i="104" s="1"/>
  <c r="L99" i="107"/>
  <c r="N99" i="107" s="1"/>
  <c r="O99" i="107" s="1"/>
  <c r="S99" i="107" s="1"/>
  <c r="T99" i="107" s="1"/>
  <c r="L100" i="104"/>
  <c r="N100" i="104" s="1"/>
  <c r="O100" i="104" s="1"/>
  <c r="Q100" i="104" s="1"/>
  <c r="R100" i="104" s="1"/>
  <c r="L106" i="107"/>
  <c r="N106" i="107" s="1"/>
  <c r="O106" i="107" s="1"/>
  <c r="S106" i="107" s="1"/>
  <c r="T106" i="107" s="1"/>
  <c r="L107" i="104"/>
  <c r="N107" i="104" s="1"/>
  <c r="O107" i="104" s="1"/>
  <c r="Q107" i="104" s="1"/>
  <c r="R107" i="104" s="1"/>
  <c r="L166" i="107"/>
  <c r="N166" i="107" s="1"/>
  <c r="O166" i="107" s="1"/>
  <c r="S166" i="107" s="1"/>
  <c r="T166" i="107" s="1"/>
  <c r="L167" i="104"/>
  <c r="N167" i="104" s="1"/>
  <c r="O167" i="104" s="1"/>
  <c r="Q167" i="104" s="1"/>
  <c r="R167" i="104" s="1"/>
  <c r="L261" i="107"/>
  <c r="N261" i="107" s="1"/>
  <c r="O261" i="107" s="1"/>
  <c r="S261" i="107" s="1"/>
  <c r="T261" i="107" s="1"/>
  <c r="L263" i="104"/>
  <c r="N263" i="104" s="1"/>
  <c r="O263" i="104" s="1"/>
  <c r="Q263" i="104" s="1"/>
  <c r="R263" i="104" s="1"/>
  <c r="L400" i="107"/>
  <c r="N400" i="107" s="1"/>
  <c r="O400" i="107" s="1"/>
  <c r="S400" i="107" s="1"/>
  <c r="T400" i="107" s="1"/>
  <c r="L417" i="104"/>
  <c r="N417" i="104" s="1"/>
  <c r="O417" i="104" s="1"/>
  <c r="Q417" i="104" s="1"/>
  <c r="R417" i="104" s="1"/>
  <c r="L61" i="107"/>
  <c r="N61" i="107" s="1"/>
  <c r="O61" i="107" s="1"/>
  <c r="S61" i="107" s="1"/>
  <c r="T61" i="107" s="1"/>
  <c r="L61" i="104"/>
  <c r="N61" i="104" s="1"/>
  <c r="O61" i="104" s="1"/>
  <c r="Q61" i="104" s="1"/>
  <c r="R61" i="104" s="1"/>
  <c r="L27" i="107"/>
  <c r="N27" i="107" s="1"/>
  <c r="O27" i="107" s="1"/>
  <c r="S27" i="107" s="1"/>
  <c r="T27" i="107" s="1"/>
  <c r="L27" i="104"/>
  <c r="N27" i="104" s="1"/>
  <c r="O27" i="104" s="1"/>
  <c r="Q27" i="104" s="1"/>
  <c r="R27" i="104" s="1"/>
  <c r="L150" i="107"/>
  <c r="N150" i="107" s="1"/>
  <c r="O150" i="107" s="1"/>
  <c r="S150" i="107" s="1"/>
  <c r="T150" i="107" s="1"/>
  <c r="L151" i="104"/>
  <c r="N151" i="104" s="1"/>
  <c r="O151" i="104" s="1"/>
  <c r="Q151" i="104" s="1"/>
  <c r="R151" i="104" s="1"/>
  <c r="L124" i="107"/>
  <c r="N124" i="107" s="1"/>
  <c r="O124" i="107" s="1"/>
  <c r="S124" i="107" s="1"/>
  <c r="T124" i="107" s="1"/>
  <c r="L125" i="104"/>
  <c r="N125" i="104" s="1"/>
  <c r="O125" i="104" s="1"/>
  <c r="Q125" i="104" s="1"/>
  <c r="R125" i="104" s="1"/>
  <c r="L185" i="107"/>
  <c r="N185" i="107" s="1"/>
  <c r="O185" i="107" s="1"/>
  <c r="S185" i="107" s="1"/>
  <c r="T185" i="107" s="1"/>
  <c r="L186" i="104"/>
  <c r="N186" i="104" s="1"/>
  <c r="O186" i="104" s="1"/>
  <c r="Q186" i="104" s="1"/>
  <c r="R186" i="104" s="1"/>
  <c r="L140" i="107"/>
  <c r="N140" i="107" s="1"/>
  <c r="O140" i="107" s="1"/>
  <c r="S140" i="107" s="1"/>
  <c r="T140" i="107" s="1"/>
  <c r="L141" i="104"/>
  <c r="N141" i="104" s="1"/>
  <c r="O141" i="104" s="1"/>
  <c r="Q141" i="104" s="1"/>
  <c r="R141" i="104" s="1"/>
  <c r="L255" i="107"/>
  <c r="N255" i="107" s="1"/>
  <c r="O255" i="107" s="1"/>
  <c r="S255" i="107" s="1"/>
  <c r="T255" i="107" s="1"/>
  <c r="L257" i="104"/>
  <c r="N257" i="104" s="1"/>
  <c r="O257" i="104" s="1"/>
  <c r="Q257" i="104" s="1"/>
  <c r="R257" i="104" s="1"/>
  <c r="L220" i="107"/>
  <c r="N220" i="107" s="1"/>
  <c r="O220" i="107" s="1"/>
  <c r="S220" i="107" s="1"/>
  <c r="T220" i="107" s="1"/>
  <c r="L220" i="104"/>
  <c r="N220" i="104" s="1"/>
  <c r="O220" i="104" s="1"/>
  <c r="Q220" i="104" s="1"/>
  <c r="R220" i="104" s="1"/>
  <c r="L243" i="107"/>
  <c r="N243" i="107" s="1"/>
  <c r="O243" i="107" s="1"/>
  <c r="S243" i="107" s="1"/>
  <c r="T243" i="107" s="1"/>
  <c r="L245" i="104"/>
  <c r="N245" i="104" s="1"/>
  <c r="O245" i="104" s="1"/>
  <c r="Q245" i="104" s="1"/>
  <c r="R245" i="104" s="1"/>
  <c r="L260" i="107"/>
  <c r="N260" i="107" s="1"/>
  <c r="O260" i="107" s="1"/>
  <c r="S260" i="107" s="1"/>
  <c r="T260" i="107" s="1"/>
  <c r="L262" i="104"/>
  <c r="N262" i="104" s="1"/>
  <c r="O262" i="104" s="1"/>
  <c r="Q262" i="104" s="1"/>
  <c r="R262" i="104" s="1"/>
  <c r="L272" i="107"/>
  <c r="N272" i="107" s="1"/>
  <c r="O272" i="107" s="1"/>
  <c r="S272" i="107" s="1"/>
  <c r="T272" i="107" s="1"/>
  <c r="L274" i="104"/>
  <c r="N274" i="104" s="1"/>
  <c r="O274" i="104" s="1"/>
  <c r="Q274" i="104" s="1"/>
  <c r="R274" i="104" s="1"/>
  <c r="L289" i="107"/>
  <c r="N289" i="107" s="1"/>
  <c r="O289" i="107" s="1"/>
  <c r="S289" i="107" s="1"/>
  <c r="T289" i="107" s="1"/>
  <c r="L290" i="104"/>
  <c r="N290" i="104" s="1"/>
  <c r="O290" i="104" s="1"/>
  <c r="Q290" i="104" s="1"/>
  <c r="R290" i="104" s="1"/>
  <c r="L353" i="107"/>
  <c r="N353" i="107" s="1"/>
  <c r="O353" i="107" s="1"/>
  <c r="S353" i="107" s="1"/>
  <c r="T353" i="107" s="1"/>
  <c r="L367" i="104"/>
  <c r="N367" i="104" s="1"/>
  <c r="O367" i="104" s="1"/>
  <c r="Q367" i="104" s="1"/>
  <c r="R367" i="104" s="1"/>
  <c r="L358" i="107"/>
  <c r="N358" i="107" s="1"/>
  <c r="O358" i="107" s="1"/>
  <c r="S358" i="107" s="1"/>
  <c r="T358" i="107" s="1"/>
  <c r="L372" i="104"/>
  <c r="N372" i="104" s="1"/>
  <c r="O372" i="104" s="1"/>
  <c r="Q372" i="104" s="1"/>
  <c r="R372" i="104" s="1"/>
  <c r="L317" i="107"/>
  <c r="N317" i="107" s="1"/>
  <c r="O317" i="107" s="1"/>
  <c r="S317" i="107" s="1"/>
  <c r="T317" i="107" s="1"/>
  <c r="L318" i="104"/>
  <c r="N318" i="104" s="1"/>
  <c r="O318" i="104" s="1"/>
  <c r="Q318" i="104" s="1"/>
  <c r="R318" i="104" s="1"/>
  <c r="L324" i="107"/>
  <c r="N324" i="107" s="1"/>
  <c r="O324" i="107" s="1"/>
  <c r="S324" i="107" s="1"/>
  <c r="T324" i="107" s="1"/>
  <c r="L328" i="104"/>
  <c r="N328" i="104" s="1"/>
  <c r="O328" i="104" s="1"/>
  <c r="Q328" i="104" s="1"/>
  <c r="R328" i="104" s="1"/>
  <c r="L341" i="107"/>
  <c r="N341" i="107" s="1"/>
  <c r="O341" i="107" s="1"/>
  <c r="S341" i="107" s="1"/>
  <c r="T341" i="107" s="1"/>
  <c r="L352" i="104"/>
  <c r="N352" i="104" s="1"/>
  <c r="O352" i="104" s="1"/>
  <c r="Q352" i="104" s="1"/>
  <c r="R352" i="104" s="1"/>
  <c r="L319" i="104"/>
  <c r="N319" i="104" s="1"/>
  <c r="L385" i="107"/>
  <c r="N385" i="107" s="1"/>
  <c r="L446" i="107"/>
  <c r="N446" i="107" s="1"/>
  <c r="O446" i="107" s="1"/>
  <c r="S446" i="107" s="1"/>
  <c r="T446" i="107" s="1"/>
  <c r="L490" i="104"/>
  <c r="N490" i="104" s="1"/>
  <c r="O490" i="104" s="1"/>
  <c r="Q490" i="104" s="1"/>
  <c r="R490" i="104" s="1"/>
  <c r="L452" i="107"/>
  <c r="N452" i="107" s="1"/>
  <c r="O452" i="107" s="1"/>
  <c r="S452" i="107" s="1"/>
  <c r="T452" i="107" s="1"/>
  <c r="L499" i="104"/>
  <c r="N499" i="104" s="1"/>
  <c r="O499" i="104" s="1"/>
  <c r="Q499" i="104" s="1"/>
  <c r="R499" i="104" s="1"/>
  <c r="L341" i="104"/>
  <c r="N341" i="104" s="1"/>
  <c r="L395" i="107"/>
  <c r="N395" i="107" s="1"/>
  <c r="L8" i="107"/>
  <c r="N8" i="107" s="1"/>
  <c r="O8" i="107" s="1"/>
  <c r="S8" i="107" s="1"/>
  <c r="T8" i="107" s="1"/>
  <c r="L8" i="104"/>
  <c r="N8" i="104" s="1"/>
  <c r="O8" i="104" s="1"/>
  <c r="Q8" i="104" s="1"/>
  <c r="R8" i="104" s="1"/>
  <c r="L84" i="107"/>
  <c r="N84" i="107" s="1"/>
  <c r="O84" i="107" s="1"/>
  <c r="S84" i="107" s="1"/>
  <c r="T84" i="107" s="1"/>
  <c r="L84" i="104"/>
  <c r="N84" i="104" s="1"/>
  <c r="O84" i="104" s="1"/>
  <c r="Q84" i="104" s="1"/>
  <c r="R84" i="104" s="1"/>
  <c r="L95" i="107"/>
  <c r="N95" i="107" s="1"/>
  <c r="O95" i="107" s="1"/>
  <c r="S95" i="107" s="1"/>
  <c r="T95" i="107" s="1"/>
  <c r="L96" i="104"/>
  <c r="N96" i="104" s="1"/>
  <c r="O96" i="104" s="1"/>
  <c r="Q96" i="104" s="1"/>
  <c r="R96" i="104" s="1"/>
  <c r="L64" i="107"/>
  <c r="N64" i="107" s="1"/>
  <c r="O64" i="107" s="1"/>
  <c r="S64" i="107" s="1"/>
  <c r="T64" i="107" s="1"/>
  <c r="L64" i="104"/>
  <c r="N64" i="104" s="1"/>
  <c r="O64" i="104" s="1"/>
  <c r="Q64" i="104" s="1"/>
  <c r="R64" i="104" s="1"/>
  <c r="L30" i="107"/>
  <c r="N30" i="107" s="1"/>
  <c r="O30" i="107" s="1"/>
  <c r="S30" i="107" s="1"/>
  <c r="T30" i="107" s="1"/>
  <c r="L30" i="104"/>
  <c r="N30" i="104" s="1"/>
  <c r="O30" i="104" s="1"/>
  <c r="Q30" i="104" s="1"/>
  <c r="R30" i="104" s="1"/>
  <c r="L113" i="107"/>
  <c r="N113" i="107" s="1"/>
  <c r="O113" i="107" s="1"/>
  <c r="S113" i="107" s="1"/>
  <c r="T113" i="107" s="1"/>
  <c r="L114" i="104"/>
  <c r="N114" i="104" s="1"/>
  <c r="O114" i="104" s="1"/>
  <c r="Q114" i="104" s="1"/>
  <c r="R114" i="104" s="1"/>
  <c r="L87" i="107"/>
  <c r="N87" i="107" s="1"/>
  <c r="O87" i="107" s="1"/>
  <c r="S87" i="107" s="1"/>
  <c r="T87" i="107" s="1"/>
  <c r="L87" i="104"/>
  <c r="N87" i="104" s="1"/>
  <c r="O87" i="104" s="1"/>
  <c r="Q87" i="104" s="1"/>
  <c r="R87" i="104" s="1"/>
  <c r="L110" i="107"/>
  <c r="N110" i="107" s="1"/>
  <c r="O110" i="107" s="1"/>
  <c r="S110" i="107" s="1"/>
  <c r="T110" i="107" s="1"/>
  <c r="L111" i="104"/>
  <c r="N111" i="104" s="1"/>
  <c r="O111" i="104" s="1"/>
  <c r="Q111" i="104" s="1"/>
  <c r="R111" i="104" s="1"/>
  <c r="L194" i="107"/>
  <c r="N194" i="107" s="1"/>
  <c r="O194" i="107" s="1"/>
  <c r="S194" i="107" s="1"/>
  <c r="T194" i="107" s="1"/>
  <c r="L195" i="104"/>
  <c r="N195" i="104" s="1"/>
  <c r="O195" i="104" s="1"/>
  <c r="Q195" i="104" s="1"/>
  <c r="R195" i="104" s="1"/>
  <c r="L139" i="107"/>
  <c r="N139" i="107" s="1"/>
  <c r="O139" i="107" s="1"/>
  <c r="S139" i="107" s="1"/>
  <c r="T139" i="107" s="1"/>
  <c r="L140" i="104"/>
  <c r="N140" i="104" s="1"/>
  <c r="O140" i="104" s="1"/>
  <c r="Q140" i="104" s="1"/>
  <c r="R140" i="104" s="1"/>
  <c r="L118" i="107"/>
  <c r="N118" i="107" s="1"/>
  <c r="O118" i="107" s="1"/>
  <c r="S118" i="107" s="1"/>
  <c r="T118" i="107" s="1"/>
  <c r="L119" i="104"/>
  <c r="N119" i="104" s="1"/>
  <c r="O119" i="104" s="1"/>
  <c r="Q119" i="104" s="1"/>
  <c r="R119" i="104" s="1"/>
  <c r="L156" i="107"/>
  <c r="N156" i="107" s="1"/>
  <c r="O156" i="107" s="1"/>
  <c r="S156" i="107" s="1"/>
  <c r="T156" i="107" s="1"/>
  <c r="L157" i="104"/>
  <c r="N157" i="104" s="1"/>
  <c r="O157" i="104" s="1"/>
  <c r="Q157" i="104" s="1"/>
  <c r="R157" i="104" s="1"/>
  <c r="L134" i="107"/>
  <c r="N134" i="107" s="1"/>
  <c r="O134" i="107" s="1"/>
  <c r="S134" i="107" s="1"/>
  <c r="T134" i="107" s="1"/>
  <c r="L135" i="104"/>
  <c r="N135" i="104" s="1"/>
  <c r="O135" i="104" s="1"/>
  <c r="Q135" i="104" s="1"/>
  <c r="R135" i="104" s="1"/>
  <c r="L191" i="107"/>
  <c r="N191" i="107" s="1"/>
  <c r="O191" i="107" s="1"/>
  <c r="S191" i="107" s="1"/>
  <c r="T191" i="107" s="1"/>
  <c r="L192" i="104"/>
  <c r="N192" i="104" s="1"/>
  <c r="O192" i="104" s="1"/>
  <c r="Q192" i="104" s="1"/>
  <c r="R192" i="104" s="1"/>
  <c r="L119" i="107"/>
  <c r="N119" i="107" s="1"/>
  <c r="O119" i="107" s="1"/>
  <c r="S119" i="107" s="1"/>
  <c r="T119" i="107" s="1"/>
  <c r="L120" i="104"/>
  <c r="N120" i="104" s="1"/>
  <c r="O120" i="104" s="1"/>
  <c r="Q120" i="104" s="1"/>
  <c r="R120" i="104" s="1"/>
  <c r="L276" i="107"/>
  <c r="N276" i="107" s="1"/>
  <c r="O276" i="107" s="1"/>
  <c r="S276" i="107" s="1"/>
  <c r="T276" i="107" s="1"/>
  <c r="L277" i="104"/>
  <c r="N277" i="104" s="1"/>
  <c r="O277" i="104" s="1"/>
  <c r="Q277" i="104" s="1"/>
  <c r="R277" i="104" s="1"/>
  <c r="L301" i="107"/>
  <c r="N301" i="107" s="1"/>
  <c r="O301" i="107" s="1"/>
  <c r="S301" i="107" s="1"/>
  <c r="T301" i="107" s="1"/>
  <c r="L302" i="104"/>
  <c r="N302" i="104" s="1"/>
  <c r="O302" i="104" s="1"/>
  <c r="Q302" i="104" s="1"/>
  <c r="R302" i="104" s="1"/>
  <c r="L290" i="107"/>
  <c r="N290" i="107" s="1"/>
  <c r="O290" i="107" s="1"/>
  <c r="S290" i="107" s="1"/>
  <c r="T290" i="107" s="1"/>
  <c r="L292" i="104"/>
  <c r="N292" i="104" s="1"/>
  <c r="O292" i="104" s="1"/>
  <c r="Q292" i="104" s="1"/>
  <c r="R292" i="104" s="1"/>
  <c r="L234" i="107"/>
  <c r="N234" i="107" s="1"/>
  <c r="O234" i="107" s="1"/>
  <c r="S234" i="107" s="1"/>
  <c r="T234" i="107" s="1"/>
  <c r="L236" i="104"/>
  <c r="N236" i="104" s="1"/>
  <c r="O236" i="104" s="1"/>
  <c r="Q236" i="104" s="1"/>
  <c r="R236" i="104" s="1"/>
  <c r="L472" i="107"/>
  <c r="N472" i="107" s="1"/>
  <c r="O472" i="107" s="1"/>
  <c r="S472" i="107" s="1"/>
  <c r="T472" i="107" s="1"/>
  <c r="L523" i="104"/>
  <c r="N523" i="104" s="1"/>
  <c r="O523" i="104" s="1"/>
  <c r="Q523" i="104" s="1"/>
  <c r="R523" i="104" s="1"/>
  <c r="L304" i="107"/>
  <c r="N304" i="107" s="1"/>
  <c r="O304" i="107" s="1"/>
  <c r="S304" i="107" s="1"/>
  <c r="T304" i="107" s="1"/>
  <c r="L305" i="104"/>
  <c r="N305" i="104" s="1"/>
  <c r="O305" i="104" s="1"/>
  <c r="Q305" i="104" s="1"/>
  <c r="R305" i="104" s="1"/>
  <c r="L300" i="107"/>
  <c r="N300" i="107" s="1"/>
  <c r="O300" i="107" s="1"/>
  <c r="S300" i="107" s="1"/>
  <c r="T300" i="107" s="1"/>
  <c r="L301" i="104"/>
  <c r="N301" i="104" s="1"/>
  <c r="O301" i="104" s="1"/>
  <c r="Q301" i="104" s="1"/>
  <c r="R301" i="104" s="1"/>
  <c r="L232" i="104"/>
  <c r="N232" i="104" s="1"/>
  <c r="L297" i="107"/>
  <c r="N297" i="107" s="1"/>
  <c r="L228" i="104"/>
  <c r="N228" i="104" s="1"/>
  <c r="L275" i="107"/>
  <c r="N275" i="107" s="1"/>
  <c r="L313" i="107"/>
  <c r="N313" i="107" s="1"/>
  <c r="O313" i="107" s="1"/>
  <c r="S313" i="107" s="1"/>
  <c r="T313" i="107" s="1"/>
  <c r="L314" i="104"/>
  <c r="N314" i="104" s="1"/>
  <c r="O314" i="104" s="1"/>
  <c r="Q314" i="104" s="1"/>
  <c r="R314" i="104" s="1"/>
  <c r="L357" i="107"/>
  <c r="N357" i="107" s="1"/>
  <c r="O357" i="107" s="1"/>
  <c r="S357" i="107" s="1"/>
  <c r="T357" i="107" s="1"/>
  <c r="L371" i="104"/>
  <c r="N371" i="104" s="1"/>
  <c r="O371" i="104" s="1"/>
  <c r="Q371" i="104" s="1"/>
  <c r="R371" i="104" s="1"/>
  <c r="L320" i="107"/>
  <c r="N320" i="107" s="1"/>
  <c r="O320" i="107" s="1"/>
  <c r="S320" i="107" s="1"/>
  <c r="T320" i="107" s="1"/>
  <c r="L324" i="104"/>
  <c r="N324" i="104" s="1"/>
  <c r="O324" i="104" s="1"/>
  <c r="Q324" i="104" s="1"/>
  <c r="R324" i="104" s="1"/>
  <c r="L355" i="107"/>
  <c r="N355" i="107" s="1"/>
  <c r="O355" i="107" s="1"/>
  <c r="S355" i="107" s="1"/>
  <c r="T355" i="107" s="1"/>
  <c r="L369" i="104"/>
  <c r="N369" i="104" s="1"/>
  <c r="O369" i="104" s="1"/>
  <c r="Q369" i="104" s="1"/>
  <c r="R369" i="104" s="1"/>
  <c r="L378" i="107"/>
  <c r="N378" i="107" s="1"/>
  <c r="O378" i="107" s="1"/>
  <c r="S378" i="107" s="1"/>
  <c r="T378" i="107" s="1"/>
  <c r="L392" i="104"/>
  <c r="N392" i="104" s="1"/>
  <c r="O392" i="104" s="1"/>
  <c r="Q392" i="104" s="1"/>
  <c r="R392" i="104" s="1"/>
  <c r="L374" i="107"/>
  <c r="N374" i="107" s="1"/>
  <c r="O374" i="107" s="1"/>
  <c r="S374" i="107" s="1"/>
  <c r="T374" i="107" s="1"/>
  <c r="L388" i="104"/>
  <c r="N388" i="104" s="1"/>
  <c r="O388" i="104" s="1"/>
  <c r="Q388" i="104" s="1"/>
  <c r="R388" i="104" s="1"/>
  <c r="L343" i="104"/>
  <c r="N343" i="104" s="1"/>
  <c r="L444" i="107"/>
  <c r="N444" i="107" s="1"/>
  <c r="L389" i="107"/>
  <c r="N389" i="107" s="1"/>
  <c r="O389" i="107" s="1"/>
  <c r="S389" i="107" s="1"/>
  <c r="T389" i="107" s="1"/>
  <c r="L401" i="104"/>
  <c r="N401" i="104" s="1"/>
  <c r="O401" i="104" s="1"/>
  <c r="Q401" i="104" s="1"/>
  <c r="R401" i="104" s="1"/>
  <c r="O633" i="83"/>
  <c r="Q633" i="83" s="1"/>
  <c r="S633" i="83" s="1"/>
  <c r="T633" i="83" s="1"/>
  <c r="T462" i="104"/>
  <c r="U633" i="83" s="1"/>
  <c r="L398" i="107"/>
  <c r="N398" i="107" s="1"/>
  <c r="O398" i="107" s="1"/>
  <c r="S398" i="107" s="1"/>
  <c r="T398" i="107" s="1"/>
  <c r="L415" i="104"/>
  <c r="N415" i="104" s="1"/>
  <c r="O415" i="104" s="1"/>
  <c r="Q415" i="104" s="1"/>
  <c r="R415" i="104" s="1"/>
  <c r="L438" i="107"/>
  <c r="N438" i="107" s="1"/>
  <c r="O438" i="107" s="1"/>
  <c r="S438" i="107" s="1"/>
  <c r="T438" i="107" s="1"/>
  <c r="L482" i="104"/>
  <c r="N482" i="104" s="1"/>
  <c r="O482" i="104" s="1"/>
  <c r="Q482" i="104" s="1"/>
  <c r="R482" i="104" s="1"/>
  <c r="T459" i="104"/>
  <c r="U629" i="83" s="1"/>
  <c r="O629" i="83"/>
  <c r="Q629" i="83" s="1"/>
  <c r="S629" i="83" s="1"/>
  <c r="T629" i="83" s="1"/>
  <c r="L405" i="107"/>
  <c r="N405" i="107" s="1"/>
  <c r="O405" i="107" s="1"/>
  <c r="S405" i="107" s="1"/>
  <c r="T405" i="107" s="1"/>
  <c r="L423" i="104"/>
  <c r="N423" i="104" s="1"/>
  <c r="O423" i="104" s="1"/>
  <c r="Q423" i="104" s="1"/>
  <c r="R423" i="104" s="1"/>
  <c r="O648" i="83"/>
  <c r="Q648" i="83" s="1"/>
  <c r="T471" i="104"/>
  <c r="U648" i="83" s="1"/>
  <c r="L427" i="107"/>
  <c r="N427" i="107" s="1"/>
  <c r="O427" i="107" s="1"/>
  <c r="S427" i="107" s="1"/>
  <c r="T427" i="107" s="1"/>
  <c r="L463" i="104"/>
  <c r="N463" i="104" s="1"/>
  <c r="O463" i="104" s="1"/>
  <c r="Q463" i="104" s="1"/>
  <c r="R463" i="104" s="1"/>
  <c r="T495" i="104"/>
  <c r="U681" i="83" s="1"/>
  <c r="O681" i="83"/>
  <c r="Q681" i="83" s="1"/>
  <c r="L458" i="107"/>
  <c r="N458" i="107" s="1"/>
  <c r="O458" i="107" s="1"/>
  <c r="S458" i="107" s="1"/>
  <c r="T458" i="107" s="1"/>
  <c r="L508" i="104"/>
  <c r="N508" i="104" s="1"/>
  <c r="O508" i="104" s="1"/>
  <c r="Q508" i="104" s="1"/>
  <c r="R508" i="104" s="1"/>
  <c r="L467" i="107"/>
  <c r="N467" i="107" s="1"/>
  <c r="O467" i="107" s="1"/>
  <c r="S467" i="107" s="1"/>
  <c r="T467" i="107" s="1"/>
  <c r="L518" i="104"/>
  <c r="N518" i="104" s="1"/>
  <c r="O518" i="104" s="1"/>
  <c r="Q518" i="104" s="1"/>
  <c r="R518" i="104" s="1"/>
  <c r="L383" i="107"/>
  <c r="N383" i="107" s="1"/>
  <c r="O383" i="107" s="1"/>
  <c r="S383" i="107" s="1"/>
  <c r="T383" i="107" s="1"/>
  <c r="L534" i="104"/>
  <c r="N534" i="104" s="1"/>
  <c r="O534" i="104" s="1"/>
  <c r="Q534" i="104" s="1"/>
  <c r="R534" i="104" s="1"/>
  <c r="L38" i="107"/>
  <c r="N38" i="107" s="1"/>
  <c r="O38" i="107" s="1"/>
  <c r="S38" i="107" s="1"/>
  <c r="T38" i="107" s="1"/>
  <c r="L38" i="104"/>
  <c r="N38" i="104" s="1"/>
  <c r="O38" i="104" s="1"/>
  <c r="Q38" i="104" s="1"/>
  <c r="R38" i="104" s="1"/>
  <c r="L26" i="107"/>
  <c r="N26" i="107" s="1"/>
  <c r="O26" i="107" s="1"/>
  <c r="S26" i="107" s="1"/>
  <c r="T26" i="107" s="1"/>
  <c r="L26" i="104"/>
  <c r="N26" i="104" s="1"/>
  <c r="O26" i="104" s="1"/>
  <c r="Q26" i="104" s="1"/>
  <c r="R26" i="104" s="1"/>
  <c r="L174" i="107"/>
  <c r="N174" i="107" s="1"/>
  <c r="O174" i="107" s="1"/>
  <c r="S174" i="107" s="1"/>
  <c r="T174" i="107" s="1"/>
  <c r="L175" i="104"/>
  <c r="N175" i="104" s="1"/>
  <c r="O175" i="104" s="1"/>
  <c r="Q175" i="104" s="1"/>
  <c r="R175" i="104" s="1"/>
  <c r="L138" i="107"/>
  <c r="N138" i="107" s="1"/>
  <c r="O138" i="107" s="1"/>
  <c r="S138" i="107" s="1"/>
  <c r="T138" i="107" s="1"/>
  <c r="L139" i="104"/>
  <c r="N139" i="104" s="1"/>
  <c r="O139" i="104" s="1"/>
  <c r="Q139" i="104" s="1"/>
  <c r="R139" i="104" s="1"/>
  <c r="L208" i="107"/>
  <c r="N208" i="107" s="1"/>
  <c r="O208" i="107" s="1"/>
  <c r="S208" i="107" s="1"/>
  <c r="T208" i="107" s="1"/>
  <c r="L209" i="104"/>
  <c r="N209" i="104" s="1"/>
  <c r="O209" i="104" s="1"/>
  <c r="Q209" i="104" s="1"/>
  <c r="R209" i="104" s="1"/>
  <c r="L244" i="107"/>
  <c r="N244" i="107" s="1"/>
  <c r="O244" i="107" s="1"/>
  <c r="S244" i="107" s="1"/>
  <c r="T244" i="107" s="1"/>
  <c r="L246" i="104"/>
  <c r="N246" i="104" s="1"/>
  <c r="O246" i="104" s="1"/>
  <c r="Q246" i="104" s="1"/>
  <c r="R246" i="104" s="1"/>
  <c r="L291" i="104"/>
  <c r="N291" i="104" s="1"/>
  <c r="L212" i="107"/>
  <c r="N212" i="107" s="1"/>
  <c r="L224" i="107"/>
  <c r="N224" i="107" s="1"/>
  <c r="O224" i="107" s="1"/>
  <c r="S224" i="107" s="1"/>
  <c r="T224" i="107" s="1"/>
  <c r="L224" i="104"/>
  <c r="N224" i="104" s="1"/>
  <c r="O224" i="104" s="1"/>
  <c r="Q224" i="104" s="1"/>
  <c r="R224" i="104" s="1"/>
  <c r="L319" i="107"/>
  <c r="N319" i="107" s="1"/>
  <c r="O319" i="107" s="1"/>
  <c r="S319" i="107" s="1"/>
  <c r="T319" i="107" s="1"/>
  <c r="L323" i="104"/>
  <c r="N323" i="104" s="1"/>
  <c r="O323" i="104" s="1"/>
  <c r="Q323" i="104" s="1"/>
  <c r="R323" i="104" s="1"/>
  <c r="L379" i="107"/>
  <c r="N379" i="107" s="1"/>
  <c r="O379" i="107" s="1"/>
  <c r="S379" i="107" s="1"/>
  <c r="T379" i="107" s="1"/>
  <c r="L393" i="104"/>
  <c r="N393" i="104" s="1"/>
  <c r="O393" i="104" s="1"/>
  <c r="Q393" i="104" s="1"/>
  <c r="R393" i="104" s="1"/>
  <c r="L367" i="107"/>
  <c r="N367" i="107" s="1"/>
  <c r="O367" i="107" s="1"/>
  <c r="S367" i="107" s="1"/>
  <c r="T367" i="107" s="1"/>
  <c r="L381" i="104"/>
  <c r="N381" i="104" s="1"/>
  <c r="O381" i="104" s="1"/>
  <c r="Q381" i="104" s="1"/>
  <c r="R381" i="104" s="1"/>
  <c r="L433" i="107"/>
  <c r="N433" i="107" s="1"/>
  <c r="O433" i="107" s="1"/>
  <c r="S433" i="107" s="1"/>
  <c r="T433" i="107" s="1"/>
  <c r="L472" i="104"/>
  <c r="N472" i="104" s="1"/>
  <c r="O472" i="104" s="1"/>
  <c r="Q472" i="104" s="1"/>
  <c r="R472" i="104" s="1"/>
  <c r="L462" i="107"/>
  <c r="N462" i="107" s="1"/>
  <c r="O462" i="107" s="1"/>
  <c r="S462" i="107" s="1"/>
  <c r="T462" i="107" s="1"/>
  <c r="L513" i="104"/>
  <c r="N513" i="104" s="1"/>
  <c r="O513" i="104" s="1"/>
  <c r="Q513" i="104" s="1"/>
  <c r="R513" i="104" s="1"/>
  <c r="L72" i="107"/>
  <c r="N72" i="107" s="1"/>
  <c r="O72" i="107" s="1"/>
  <c r="S72" i="107" s="1"/>
  <c r="T72" i="107" s="1"/>
  <c r="L72" i="104"/>
  <c r="N72" i="104" s="1"/>
  <c r="O72" i="104" s="1"/>
  <c r="Q72" i="104" s="1"/>
  <c r="R72" i="104" s="1"/>
  <c r="L10" i="107"/>
  <c r="N10" i="107" s="1"/>
  <c r="O10" i="107" s="1"/>
  <c r="S10" i="107" s="1"/>
  <c r="T10" i="107" s="1"/>
  <c r="L10" i="104"/>
  <c r="N10" i="104" s="1"/>
  <c r="O10" i="104" s="1"/>
  <c r="Q10" i="104" s="1"/>
  <c r="R10" i="104" s="1"/>
  <c r="L77" i="107"/>
  <c r="N77" i="107" s="1"/>
  <c r="O77" i="107" s="1"/>
  <c r="S77" i="107" s="1"/>
  <c r="T77" i="107" s="1"/>
  <c r="L77" i="104"/>
  <c r="N77" i="104" s="1"/>
  <c r="O77" i="104" s="1"/>
  <c r="Q77" i="104" s="1"/>
  <c r="R77" i="104" s="1"/>
  <c r="L183" i="107"/>
  <c r="N183" i="107" s="1"/>
  <c r="O183" i="107" s="1"/>
  <c r="S183" i="107" s="1"/>
  <c r="T183" i="107" s="1"/>
  <c r="L184" i="104"/>
  <c r="N184" i="104" s="1"/>
  <c r="O184" i="104" s="1"/>
  <c r="Q184" i="104" s="1"/>
  <c r="R184" i="104" s="1"/>
  <c r="L132" i="107"/>
  <c r="N132" i="107" s="1"/>
  <c r="O132" i="107" s="1"/>
  <c r="S132" i="107" s="1"/>
  <c r="T132" i="107" s="1"/>
  <c r="L133" i="104"/>
  <c r="N133" i="104" s="1"/>
  <c r="O133" i="104" s="1"/>
  <c r="Q133" i="104" s="1"/>
  <c r="R133" i="104" s="1"/>
  <c r="L121" i="107"/>
  <c r="N121" i="107" s="1"/>
  <c r="O121" i="107" s="1"/>
  <c r="S121" i="107" s="1"/>
  <c r="T121" i="107" s="1"/>
  <c r="L122" i="104"/>
  <c r="N122" i="104" s="1"/>
  <c r="O122" i="104" s="1"/>
  <c r="Q122" i="104" s="1"/>
  <c r="R122" i="104" s="1"/>
  <c r="L232" i="107"/>
  <c r="N232" i="107" s="1"/>
  <c r="O232" i="107" s="1"/>
  <c r="S232" i="107" s="1"/>
  <c r="T232" i="107" s="1"/>
  <c r="L234" i="104"/>
  <c r="N234" i="104" s="1"/>
  <c r="O234" i="104" s="1"/>
  <c r="Q234" i="104" s="1"/>
  <c r="R234" i="104" s="1"/>
  <c r="L206" i="107"/>
  <c r="N206" i="107" s="1"/>
  <c r="O206" i="107" s="1"/>
  <c r="S206" i="107" s="1"/>
  <c r="T206" i="107" s="1"/>
  <c r="L207" i="104"/>
  <c r="N207" i="104" s="1"/>
  <c r="O207" i="104" s="1"/>
  <c r="Q207" i="104" s="1"/>
  <c r="R207" i="104" s="1"/>
  <c r="L377" i="107"/>
  <c r="N377" i="107" s="1"/>
  <c r="O377" i="107" s="1"/>
  <c r="S377" i="107" s="1"/>
  <c r="T377" i="107" s="1"/>
  <c r="L391" i="104"/>
  <c r="N391" i="104" s="1"/>
  <c r="O391" i="104" s="1"/>
  <c r="Q391" i="104" s="1"/>
  <c r="R391" i="104" s="1"/>
  <c r="T500" i="104"/>
  <c r="U687" i="83" s="1"/>
  <c r="O687" i="83"/>
  <c r="Q687" i="83" s="1"/>
  <c r="L456" i="107"/>
  <c r="N456" i="107" s="1"/>
  <c r="O456" i="107" s="1"/>
  <c r="S456" i="107" s="1"/>
  <c r="T456" i="107" s="1"/>
  <c r="L505" i="104"/>
  <c r="N505" i="104" s="1"/>
  <c r="O505" i="104" s="1"/>
  <c r="Q505" i="104" s="1"/>
  <c r="R505" i="104" s="1"/>
  <c r="L112" i="107"/>
  <c r="N112" i="107" s="1"/>
  <c r="O112" i="107" s="1"/>
  <c r="S112" i="107" s="1"/>
  <c r="T112" i="107" s="1"/>
  <c r="L113" i="104"/>
  <c r="N113" i="104" s="1"/>
  <c r="O113" i="104" s="1"/>
  <c r="Q113" i="104" s="1"/>
  <c r="R113" i="104" s="1"/>
  <c r="L48" i="107"/>
  <c r="N48" i="107" s="1"/>
  <c r="O48" i="107" s="1"/>
  <c r="S48" i="107" s="1"/>
  <c r="T48" i="107" s="1"/>
  <c r="L48" i="104"/>
  <c r="N48" i="104" s="1"/>
  <c r="O48" i="104" s="1"/>
  <c r="Q48" i="104" s="1"/>
  <c r="R48" i="104" s="1"/>
  <c r="L69" i="107"/>
  <c r="N69" i="107" s="1"/>
  <c r="O69" i="107" s="1"/>
  <c r="S69" i="107" s="1"/>
  <c r="T69" i="107" s="1"/>
  <c r="L69" i="104"/>
  <c r="N69" i="104" s="1"/>
  <c r="O69" i="104" s="1"/>
  <c r="Q69" i="104" s="1"/>
  <c r="R69" i="104" s="1"/>
  <c r="L103" i="107"/>
  <c r="N103" i="107" s="1"/>
  <c r="O103" i="107" s="1"/>
  <c r="S103" i="107" s="1"/>
  <c r="T103" i="107" s="1"/>
  <c r="L104" i="104"/>
  <c r="N104" i="104" s="1"/>
  <c r="O104" i="104" s="1"/>
  <c r="Q104" i="104" s="1"/>
  <c r="R104" i="104" s="1"/>
  <c r="L158" i="107"/>
  <c r="N158" i="107" s="1"/>
  <c r="O158" i="107" s="1"/>
  <c r="S158" i="107" s="1"/>
  <c r="T158" i="107" s="1"/>
  <c r="L159" i="104"/>
  <c r="N159" i="104" s="1"/>
  <c r="O159" i="104" s="1"/>
  <c r="Q159" i="104" s="1"/>
  <c r="R159" i="104" s="1"/>
  <c r="L168" i="107"/>
  <c r="N168" i="107" s="1"/>
  <c r="O168" i="107" s="1"/>
  <c r="S168" i="107" s="1"/>
  <c r="T168" i="107" s="1"/>
  <c r="L169" i="104"/>
  <c r="N169" i="104" s="1"/>
  <c r="O169" i="104" s="1"/>
  <c r="Q169" i="104" s="1"/>
  <c r="R169" i="104" s="1"/>
  <c r="L273" i="107"/>
  <c r="N273" i="107" s="1"/>
  <c r="O273" i="107" s="1"/>
  <c r="S273" i="107" s="1"/>
  <c r="T273" i="107" s="1"/>
  <c r="L275" i="104"/>
  <c r="N275" i="104" s="1"/>
  <c r="O275" i="104" s="1"/>
  <c r="Q275" i="104" s="1"/>
  <c r="R275" i="104" s="1"/>
  <c r="L271" i="107"/>
  <c r="N271" i="107" s="1"/>
  <c r="O271" i="107" s="1"/>
  <c r="S271" i="107" s="1"/>
  <c r="T271" i="107" s="1"/>
  <c r="L273" i="104"/>
  <c r="N273" i="104" s="1"/>
  <c r="O273" i="104" s="1"/>
  <c r="Q273" i="104" s="1"/>
  <c r="R273" i="104" s="1"/>
  <c r="L235" i="107"/>
  <c r="N235" i="107" s="1"/>
  <c r="O235" i="107" s="1"/>
  <c r="S235" i="107" s="1"/>
  <c r="T235" i="107" s="1"/>
  <c r="L237" i="104"/>
  <c r="N237" i="104" s="1"/>
  <c r="O237" i="104" s="1"/>
  <c r="Q237" i="104" s="1"/>
  <c r="R237" i="104" s="1"/>
  <c r="L241" i="107"/>
  <c r="N241" i="107" s="1"/>
  <c r="O241" i="107" s="1"/>
  <c r="S241" i="107" s="1"/>
  <c r="T241" i="107" s="1"/>
  <c r="L243" i="104"/>
  <c r="N243" i="104" s="1"/>
  <c r="O243" i="104" s="1"/>
  <c r="Q243" i="104" s="1"/>
  <c r="R243" i="104" s="1"/>
  <c r="L473" i="107"/>
  <c r="N473" i="107" s="1"/>
  <c r="O473" i="107" s="1"/>
  <c r="S473" i="107" s="1"/>
  <c r="T473" i="107" s="1"/>
  <c r="L524" i="104"/>
  <c r="N524" i="104" s="1"/>
  <c r="O524" i="104" s="1"/>
  <c r="Q524" i="104" s="1"/>
  <c r="R524" i="104" s="1"/>
  <c r="L282" i="107"/>
  <c r="N282" i="107" s="1"/>
  <c r="O282" i="107" s="1"/>
  <c r="S282" i="107" s="1"/>
  <c r="T282" i="107" s="1"/>
  <c r="L283" i="104"/>
  <c r="N283" i="104" s="1"/>
  <c r="O283" i="104" s="1"/>
  <c r="Q283" i="104" s="1"/>
  <c r="R283" i="104" s="1"/>
  <c r="L249" i="107"/>
  <c r="N249" i="107" s="1"/>
  <c r="O249" i="107" s="1"/>
  <c r="S249" i="107" s="1"/>
  <c r="T249" i="107" s="1"/>
  <c r="L251" i="104"/>
  <c r="N251" i="104" s="1"/>
  <c r="O251" i="104" s="1"/>
  <c r="Q251" i="104" s="1"/>
  <c r="R251" i="104" s="1"/>
  <c r="L253" i="107"/>
  <c r="N253" i="107" s="1"/>
  <c r="O253" i="107" s="1"/>
  <c r="S253" i="107" s="1"/>
  <c r="T253" i="107" s="1"/>
  <c r="L255" i="104"/>
  <c r="N255" i="104" s="1"/>
  <c r="O255" i="104" s="1"/>
  <c r="Q255" i="104" s="1"/>
  <c r="R255" i="104" s="1"/>
  <c r="L283" i="107"/>
  <c r="N283" i="107" s="1"/>
  <c r="O283" i="107" s="1"/>
  <c r="S283" i="107" s="1"/>
  <c r="T283" i="107" s="1"/>
  <c r="L284" i="104"/>
  <c r="N284" i="104" s="1"/>
  <c r="O284" i="104" s="1"/>
  <c r="Q284" i="104" s="1"/>
  <c r="R284" i="104" s="1"/>
  <c r="L281" i="107"/>
  <c r="N281" i="107" s="1"/>
  <c r="O281" i="107" s="1"/>
  <c r="S281" i="107" s="1"/>
  <c r="T281" i="107" s="1"/>
  <c r="L282" i="104"/>
  <c r="N282" i="104" s="1"/>
  <c r="O282" i="104" s="1"/>
  <c r="Q282" i="104" s="1"/>
  <c r="R282" i="104" s="1"/>
  <c r="L365" i="107"/>
  <c r="N365" i="107" s="1"/>
  <c r="O365" i="107" s="1"/>
  <c r="S365" i="107" s="1"/>
  <c r="T365" i="107" s="1"/>
  <c r="L379" i="104"/>
  <c r="N379" i="104" s="1"/>
  <c r="O379" i="104" s="1"/>
  <c r="Q379" i="104" s="1"/>
  <c r="R379" i="104" s="1"/>
  <c r="L359" i="107"/>
  <c r="N359" i="107" s="1"/>
  <c r="O359" i="107" s="1"/>
  <c r="S359" i="107" s="1"/>
  <c r="T359" i="107" s="1"/>
  <c r="L373" i="104"/>
  <c r="N373" i="104" s="1"/>
  <c r="O373" i="104" s="1"/>
  <c r="Q373" i="104" s="1"/>
  <c r="R373" i="104" s="1"/>
  <c r="L372" i="107"/>
  <c r="N372" i="107" s="1"/>
  <c r="O372" i="107" s="1"/>
  <c r="S372" i="107" s="1"/>
  <c r="T372" i="107" s="1"/>
  <c r="L386" i="104"/>
  <c r="N386" i="104" s="1"/>
  <c r="O386" i="104" s="1"/>
  <c r="Q386" i="104" s="1"/>
  <c r="R386" i="104" s="1"/>
  <c r="L315" i="107"/>
  <c r="N315" i="107" s="1"/>
  <c r="O315" i="107" s="1"/>
  <c r="S315" i="107" s="1"/>
  <c r="T315" i="107" s="1"/>
  <c r="L316" i="104"/>
  <c r="N316" i="104" s="1"/>
  <c r="O316" i="104" s="1"/>
  <c r="Q316" i="104" s="1"/>
  <c r="R316" i="104" s="1"/>
  <c r="L340" i="107"/>
  <c r="N340" i="107" s="1"/>
  <c r="O340" i="107" s="1"/>
  <c r="S340" i="107" s="1"/>
  <c r="T340" i="107" s="1"/>
  <c r="L351" i="104"/>
  <c r="N351" i="104" s="1"/>
  <c r="O351" i="104" s="1"/>
  <c r="Q351" i="104" s="1"/>
  <c r="R351" i="104" s="1"/>
  <c r="L344" i="107"/>
  <c r="N344" i="107" s="1"/>
  <c r="O344" i="107" s="1"/>
  <c r="S344" i="107" s="1"/>
  <c r="T344" i="107" s="1"/>
  <c r="L358" i="104"/>
  <c r="N358" i="104" s="1"/>
  <c r="O358" i="104" s="1"/>
  <c r="Q358" i="104" s="1"/>
  <c r="R358" i="104" s="1"/>
  <c r="T407" i="104"/>
  <c r="U568" i="83" s="1"/>
  <c r="O568" i="83"/>
  <c r="Q568" i="83" s="1"/>
  <c r="T483" i="104"/>
  <c r="U661" i="83" s="1"/>
  <c r="O661" i="83"/>
  <c r="Q661" i="83" s="1"/>
  <c r="S661" i="83" s="1"/>
  <c r="T661" i="83" s="1"/>
  <c r="L388" i="107"/>
  <c r="N388" i="107" s="1"/>
  <c r="O388" i="107" s="1"/>
  <c r="S388" i="107" s="1"/>
  <c r="T388" i="107" s="1"/>
  <c r="L399" i="104"/>
  <c r="N399" i="104" s="1"/>
  <c r="O399" i="104" s="1"/>
  <c r="Q399" i="104" s="1"/>
  <c r="R399" i="104" s="1"/>
  <c r="L435" i="107"/>
  <c r="N435" i="107" s="1"/>
  <c r="O435" i="107" s="1"/>
  <c r="S435" i="107" s="1"/>
  <c r="T435" i="107" s="1"/>
  <c r="L476" i="104"/>
  <c r="N476" i="104" s="1"/>
  <c r="O476" i="104" s="1"/>
  <c r="Q476" i="104" s="1"/>
  <c r="R476" i="104" s="1"/>
  <c r="L356" i="104"/>
  <c r="N356" i="104" s="1"/>
  <c r="L484" i="107"/>
  <c r="N484" i="107" s="1"/>
  <c r="T431" i="104"/>
  <c r="U597" i="83" s="1"/>
  <c r="O597" i="83"/>
  <c r="Q597" i="83" s="1"/>
  <c r="L413" i="107"/>
  <c r="N413" i="107" s="1"/>
  <c r="O413" i="107" s="1"/>
  <c r="S413" i="107" s="1"/>
  <c r="T413" i="107" s="1"/>
  <c r="L440" i="104"/>
  <c r="N440" i="104" s="1"/>
  <c r="O440" i="104" s="1"/>
  <c r="Q440" i="104" s="1"/>
  <c r="R440" i="104" s="1"/>
  <c r="T409" i="104"/>
  <c r="U570" i="83" s="1"/>
  <c r="O570" i="83"/>
  <c r="Q570" i="83" s="1"/>
  <c r="L424" i="107"/>
  <c r="N424" i="107" s="1"/>
  <c r="O424" i="107" s="1"/>
  <c r="S424" i="107" s="1"/>
  <c r="T424" i="107" s="1"/>
  <c r="L457" i="104"/>
  <c r="N457" i="104" s="1"/>
  <c r="O457" i="104" s="1"/>
  <c r="Q457" i="104" s="1"/>
  <c r="R457" i="104" s="1"/>
  <c r="T507" i="104"/>
  <c r="U700" i="83" s="1"/>
  <c r="O700" i="83"/>
  <c r="Q700" i="83" s="1"/>
  <c r="S700" i="83" s="1"/>
  <c r="T700" i="83" s="1"/>
  <c r="I597" i="99"/>
  <c r="L147" i="107"/>
  <c r="N147" i="107" s="1"/>
  <c r="O147" i="107" s="1"/>
  <c r="S147" i="107" s="1"/>
  <c r="T147" i="107" s="1"/>
  <c r="L148" i="104"/>
  <c r="N148" i="104" s="1"/>
  <c r="O148" i="104" s="1"/>
  <c r="Q148" i="104" s="1"/>
  <c r="R148" i="104" s="1"/>
  <c r="L334" i="104"/>
  <c r="N334" i="104" s="1"/>
  <c r="L425" i="107"/>
  <c r="N425" i="107" s="1"/>
  <c r="T470" i="104"/>
  <c r="U647" i="83" s="1"/>
  <c r="O647" i="83"/>
  <c r="Q647" i="83" s="1"/>
  <c r="T400" i="104"/>
  <c r="U559" i="83" s="1"/>
  <c r="O559" i="83"/>
  <c r="Q559" i="83" s="1"/>
  <c r="L70" i="107"/>
  <c r="N70" i="107" s="1"/>
  <c r="O70" i="107" s="1"/>
  <c r="S70" i="107" s="1"/>
  <c r="T70" i="107" s="1"/>
  <c r="L70" i="104"/>
  <c r="N70" i="104" s="1"/>
  <c r="O70" i="104" s="1"/>
  <c r="Q70" i="104" s="1"/>
  <c r="R70" i="104" s="1"/>
  <c r="L107" i="107"/>
  <c r="N107" i="107" s="1"/>
  <c r="O107" i="107" s="1"/>
  <c r="S107" i="107" s="1"/>
  <c r="T107" i="107" s="1"/>
  <c r="L108" i="104"/>
  <c r="N108" i="104" s="1"/>
  <c r="O108" i="104" s="1"/>
  <c r="Q108" i="104" s="1"/>
  <c r="R108" i="104" s="1"/>
  <c r="L55" i="107"/>
  <c r="N55" i="107" s="1"/>
  <c r="O55" i="107" s="1"/>
  <c r="S55" i="107" s="1"/>
  <c r="T55" i="107" s="1"/>
  <c r="L55" i="104"/>
  <c r="N55" i="104" s="1"/>
  <c r="O55" i="104" s="1"/>
  <c r="Q55" i="104" s="1"/>
  <c r="R55" i="104" s="1"/>
  <c r="L14" i="107"/>
  <c r="N14" i="107" s="1"/>
  <c r="O14" i="107" s="1"/>
  <c r="S14" i="107" s="1"/>
  <c r="T14" i="107" s="1"/>
  <c r="L14" i="104"/>
  <c r="N14" i="104" s="1"/>
  <c r="O14" i="104" s="1"/>
  <c r="Q14" i="104" s="1"/>
  <c r="R14" i="104" s="1"/>
  <c r="L40" i="107"/>
  <c r="N40" i="107" s="1"/>
  <c r="O40" i="107" s="1"/>
  <c r="S40" i="107" s="1"/>
  <c r="T40" i="107" s="1"/>
  <c r="L40" i="104"/>
  <c r="N40" i="104" s="1"/>
  <c r="O40" i="104" s="1"/>
  <c r="Q40" i="104" s="1"/>
  <c r="R40" i="104" s="1"/>
  <c r="L153" i="107"/>
  <c r="N153" i="107" s="1"/>
  <c r="O153" i="107" s="1"/>
  <c r="S153" i="107" s="1"/>
  <c r="T153" i="107" s="1"/>
  <c r="L154" i="104"/>
  <c r="N154" i="104" s="1"/>
  <c r="O154" i="104" s="1"/>
  <c r="Q154" i="104" s="1"/>
  <c r="R154" i="104" s="1"/>
  <c r="L184" i="107"/>
  <c r="N184" i="107" s="1"/>
  <c r="O184" i="107" s="1"/>
  <c r="S184" i="107" s="1"/>
  <c r="T184" i="107" s="1"/>
  <c r="L185" i="104"/>
  <c r="N185" i="104" s="1"/>
  <c r="O185" i="104" s="1"/>
  <c r="Q185" i="104" s="1"/>
  <c r="R185" i="104" s="1"/>
  <c r="L187" i="107"/>
  <c r="N187" i="107" s="1"/>
  <c r="O187" i="107" s="1"/>
  <c r="S187" i="107" s="1"/>
  <c r="T187" i="107" s="1"/>
  <c r="L188" i="104"/>
  <c r="N188" i="104" s="1"/>
  <c r="O188" i="104" s="1"/>
  <c r="Q188" i="104" s="1"/>
  <c r="R188" i="104" s="1"/>
  <c r="L190" i="107"/>
  <c r="N190" i="107" s="1"/>
  <c r="O190" i="107" s="1"/>
  <c r="S190" i="107" s="1"/>
  <c r="T190" i="107" s="1"/>
  <c r="L191" i="104"/>
  <c r="N191" i="104" s="1"/>
  <c r="O191" i="104" s="1"/>
  <c r="Q191" i="104" s="1"/>
  <c r="R191" i="104" s="1"/>
  <c r="L177" i="107"/>
  <c r="N177" i="107" s="1"/>
  <c r="O177" i="107" s="1"/>
  <c r="S177" i="107" s="1"/>
  <c r="T177" i="107" s="1"/>
  <c r="L178" i="104"/>
  <c r="N178" i="104" s="1"/>
  <c r="O178" i="104" s="1"/>
  <c r="Q178" i="104" s="1"/>
  <c r="R178" i="104" s="1"/>
  <c r="L80" i="107"/>
  <c r="N80" i="107" s="1"/>
  <c r="O80" i="107" s="1"/>
  <c r="S80" i="107" s="1"/>
  <c r="T80" i="107" s="1"/>
  <c r="L80" i="104"/>
  <c r="N80" i="104" s="1"/>
  <c r="O80" i="104" s="1"/>
  <c r="Q80" i="104" s="1"/>
  <c r="R80" i="104" s="1"/>
  <c r="L43" i="107"/>
  <c r="N43" i="107" s="1"/>
  <c r="O43" i="107" s="1"/>
  <c r="S43" i="107" s="1"/>
  <c r="T43" i="107" s="1"/>
  <c r="L43" i="104"/>
  <c r="N43" i="104" s="1"/>
  <c r="O43" i="104" s="1"/>
  <c r="Q43" i="104" s="1"/>
  <c r="R43" i="104" s="1"/>
  <c r="L82" i="107"/>
  <c r="N82" i="107" s="1"/>
  <c r="O82" i="107" s="1"/>
  <c r="S82" i="107" s="1"/>
  <c r="T82" i="107" s="1"/>
  <c r="L82" i="104"/>
  <c r="N82" i="104" s="1"/>
  <c r="O82" i="104" s="1"/>
  <c r="Q82" i="104" s="1"/>
  <c r="R82" i="104" s="1"/>
  <c r="L34" i="107"/>
  <c r="N34" i="107" s="1"/>
  <c r="O34" i="107" s="1"/>
  <c r="S34" i="107" s="1"/>
  <c r="T34" i="107" s="1"/>
  <c r="L34" i="104"/>
  <c r="N34" i="104" s="1"/>
  <c r="O34" i="104" s="1"/>
  <c r="Q34" i="104" s="1"/>
  <c r="R34" i="104" s="1"/>
  <c r="L7" i="107"/>
  <c r="L7" i="104"/>
  <c r="L60" i="107"/>
  <c r="N60" i="107" s="1"/>
  <c r="O60" i="107" s="1"/>
  <c r="S60" i="107" s="1"/>
  <c r="T60" i="107" s="1"/>
  <c r="L60" i="104"/>
  <c r="N60" i="104" s="1"/>
  <c r="O60" i="104" s="1"/>
  <c r="Q60" i="104" s="1"/>
  <c r="R60" i="104" s="1"/>
  <c r="L29" i="107"/>
  <c r="N29" i="107" s="1"/>
  <c r="O29" i="107" s="1"/>
  <c r="S29" i="107" s="1"/>
  <c r="T29" i="107" s="1"/>
  <c r="L29" i="104"/>
  <c r="N29" i="104" s="1"/>
  <c r="O29" i="104" s="1"/>
  <c r="Q29" i="104" s="1"/>
  <c r="R29" i="104" s="1"/>
  <c r="L49" i="107"/>
  <c r="N49" i="107" s="1"/>
  <c r="O49" i="107" s="1"/>
  <c r="S49" i="107" s="1"/>
  <c r="T49" i="107" s="1"/>
  <c r="L49" i="104"/>
  <c r="N49" i="104" s="1"/>
  <c r="O49" i="104" s="1"/>
  <c r="Q49" i="104" s="1"/>
  <c r="R49" i="104" s="1"/>
  <c r="L52" i="107"/>
  <c r="N52" i="107" s="1"/>
  <c r="O52" i="107" s="1"/>
  <c r="S52" i="107" s="1"/>
  <c r="T52" i="107" s="1"/>
  <c r="L52" i="104"/>
  <c r="N52" i="104" s="1"/>
  <c r="O52" i="104" s="1"/>
  <c r="Q52" i="104" s="1"/>
  <c r="R52" i="104" s="1"/>
  <c r="L54" i="107"/>
  <c r="N54" i="107" s="1"/>
  <c r="O54" i="107" s="1"/>
  <c r="S54" i="107" s="1"/>
  <c r="T54" i="107" s="1"/>
  <c r="L54" i="104"/>
  <c r="N54" i="104" s="1"/>
  <c r="O54" i="104" s="1"/>
  <c r="Q54" i="104" s="1"/>
  <c r="R54" i="104" s="1"/>
  <c r="L141" i="107"/>
  <c r="N141" i="107" s="1"/>
  <c r="O141" i="107" s="1"/>
  <c r="S141" i="107" s="1"/>
  <c r="T141" i="107" s="1"/>
  <c r="L142" i="104"/>
  <c r="N142" i="104" s="1"/>
  <c r="O142" i="104" s="1"/>
  <c r="Q142" i="104" s="1"/>
  <c r="R142" i="104" s="1"/>
  <c r="L163" i="107"/>
  <c r="N163" i="107" s="1"/>
  <c r="O163" i="107" s="1"/>
  <c r="S163" i="107" s="1"/>
  <c r="T163" i="107" s="1"/>
  <c r="L164" i="104"/>
  <c r="N164" i="104" s="1"/>
  <c r="O164" i="104" s="1"/>
  <c r="Q164" i="104" s="1"/>
  <c r="R164" i="104" s="1"/>
  <c r="L162" i="107"/>
  <c r="N162" i="107" s="1"/>
  <c r="O162" i="107" s="1"/>
  <c r="S162" i="107" s="1"/>
  <c r="T162" i="107" s="1"/>
  <c r="L163" i="104"/>
  <c r="N163" i="104" s="1"/>
  <c r="O163" i="104" s="1"/>
  <c r="Q163" i="104" s="1"/>
  <c r="R163" i="104" s="1"/>
  <c r="L197" i="107"/>
  <c r="N197" i="107" s="1"/>
  <c r="O197" i="107" s="1"/>
  <c r="S197" i="107" s="1"/>
  <c r="T197" i="107" s="1"/>
  <c r="L198" i="104"/>
  <c r="N198" i="104" s="1"/>
  <c r="O198" i="104" s="1"/>
  <c r="Q198" i="104" s="1"/>
  <c r="R198" i="104" s="1"/>
  <c r="L160" i="107"/>
  <c r="N160" i="107" s="1"/>
  <c r="O160" i="107" s="1"/>
  <c r="S160" i="107" s="1"/>
  <c r="T160" i="107" s="1"/>
  <c r="L161" i="104"/>
  <c r="N161" i="104" s="1"/>
  <c r="O161" i="104" s="1"/>
  <c r="Q161" i="104" s="1"/>
  <c r="R161" i="104" s="1"/>
  <c r="L161" i="107"/>
  <c r="N161" i="107" s="1"/>
  <c r="O161" i="107" s="1"/>
  <c r="S161" i="107" s="1"/>
  <c r="T161" i="107" s="1"/>
  <c r="L162" i="104"/>
  <c r="N162" i="104" s="1"/>
  <c r="O162" i="104" s="1"/>
  <c r="Q162" i="104" s="1"/>
  <c r="R162" i="104" s="1"/>
  <c r="L170" i="107"/>
  <c r="N170" i="107" s="1"/>
  <c r="O170" i="107" s="1"/>
  <c r="S170" i="107" s="1"/>
  <c r="T170" i="107" s="1"/>
  <c r="L171" i="104"/>
  <c r="N171" i="104" s="1"/>
  <c r="O171" i="104" s="1"/>
  <c r="Q171" i="104" s="1"/>
  <c r="R171" i="104" s="1"/>
  <c r="L207" i="107"/>
  <c r="N207" i="107" s="1"/>
  <c r="O207" i="107" s="1"/>
  <c r="S207" i="107" s="1"/>
  <c r="T207" i="107" s="1"/>
  <c r="L208" i="104"/>
  <c r="N208" i="104" s="1"/>
  <c r="O208" i="104" s="1"/>
  <c r="Q208" i="104" s="1"/>
  <c r="R208" i="104" s="1"/>
  <c r="L266" i="107"/>
  <c r="N266" i="107" s="1"/>
  <c r="O266" i="107" s="1"/>
  <c r="S266" i="107" s="1"/>
  <c r="T266" i="107" s="1"/>
  <c r="L268" i="104"/>
  <c r="N268" i="104" s="1"/>
  <c r="O268" i="104" s="1"/>
  <c r="Q268" i="104" s="1"/>
  <c r="R268" i="104" s="1"/>
  <c r="L211" i="107"/>
  <c r="N211" i="107" s="1"/>
  <c r="O211" i="107" s="1"/>
  <c r="S211" i="107" s="1"/>
  <c r="T211" i="107" s="1"/>
  <c r="L212" i="104"/>
  <c r="N212" i="104" s="1"/>
  <c r="O212" i="104" s="1"/>
  <c r="Q212" i="104" s="1"/>
  <c r="R212" i="104" s="1"/>
  <c r="L285" i="107"/>
  <c r="N285" i="107" s="1"/>
  <c r="O285" i="107" s="1"/>
  <c r="S285" i="107" s="1"/>
  <c r="T285" i="107" s="1"/>
  <c r="L286" i="104"/>
  <c r="N286" i="104" s="1"/>
  <c r="O286" i="104" s="1"/>
  <c r="Q286" i="104" s="1"/>
  <c r="R286" i="104" s="1"/>
  <c r="L228" i="107"/>
  <c r="N228" i="107" s="1"/>
  <c r="O228" i="107" s="1"/>
  <c r="S228" i="107" s="1"/>
  <c r="T228" i="107" s="1"/>
  <c r="L229" i="104"/>
  <c r="N229" i="104" s="1"/>
  <c r="O229" i="104" s="1"/>
  <c r="Q229" i="104" s="1"/>
  <c r="R229" i="104" s="1"/>
  <c r="L229" i="107"/>
  <c r="N229" i="107" s="1"/>
  <c r="O229" i="107" s="1"/>
  <c r="S229" i="107" s="1"/>
  <c r="T229" i="107" s="1"/>
  <c r="L230" i="104"/>
  <c r="N230" i="104" s="1"/>
  <c r="O230" i="104" s="1"/>
  <c r="Q230" i="104" s="1"/>
  <c r="R230" i="104" s="1"/>
  <c r="L248" i="107"/>
  <c r="N248" i="107" s="1"/>
  <c r="O248" i="107" s="1"/>
  <c r="S248" i="107" s="1"/>
  <c r="T248" i="107" s="1"/>
  <c r="L250" i="104"/>
  <c r="N250" i="104" s="1"/>
  <c r="O250" i="104" s="1"/>
  <c r="Q250" i="104" s="1"/>
  <c r="R250" i="104" s="1"/>
  <c r="L226" i="107"/>
  <c r="N226" i="107" s="1"/>
  <c r="O226" i="107" s="1"/>
  <c r="S226" i="107" s="1"/>
  <c r="T226" i="107" s="1"/>
  <c r="L226" i="104"/>
  <c r="N226" i="104" s="1"/>
  <c r="O226" i="104" s="1"/>
  <c r="Q226" i="104" s="1"/>
  <c r="R226" i="104" s="1"/>
  <c r="L284" i="107"/>
  <c r="N284" i="107" s="1"/>
  <c r="O284" i="107" s="1"/>
  <c r="S284" i="107" s="1"/>
  <c r="T284" i="107" s="1"/>
  <c r="L285" i="104"/>
  <c r="N285" i="104" s="1"/>
  <c r="O285" i="104" s="1"/>
  <c r="Q285" i="104" s="1"/>
  <c r="R285" i="104" s="1"/>
  <c r="L320" i="104"/>
  <c r="N320" i="104" s="1"/>
  <c r="L386" i="107"/>
  <c r="N386" i="107" s="1"/>
  <c r="L330" i="107"/>
  <c r="N330" i="107" s="1"/>
  <c r="O330" i="107" s="1"/>
  <c r="S330" i="107" s="1"/>
  <c r="T330" i="107" s="1"/>
  <c r="L338" i="104"/>
  <c r="N338" i="104" s="1"/>
  <c r="O338" i="104" s="1"/>
  <c r="Q338" i="104" s="1"/>
  <c r="R338" i="104" s="1"/>
  <c r="L327" i="107"/>
  <c r="N327" i="107" s="1"/>
  <c r="O327" i="107" s="1"/>
  <c r="S327" i="107" s="1"/>
  <c r="T327" i="107" s="1"/>
  <c r="L331" i="104"/>
  <c r="N331" i="104" s="1"/>
  <c r="O331" i="104" s="1"/>
  <c r="Q331" i="104" s="1"/>
  <c r="R331" i="104" s="1"/>
  <c r="L350" i="107"/>
  <c r="N350" i="107" s="1"/>
  <c r="O350" i="107" s="1"/>
  <c r="S350" i="107" s="1"/>
  <c r="T350" i="107" s="1"/>
  <c r="L364" i="104"/>
  <c r="N364" i="104" s="1"/>
  <c r="O364" i="104" s="1"/>
  <c r="Q364" i="104" s="1"/>
  <c r="R364" i="104" s="1"/>
  <c r="L323" i="107"/>
  <c r="N323" i="107" s="1"/>
  <c r="O323" i="107" s="1"/>
  <c r="S323" i="107" s="1"/>
  <c r="T323" i="107" s="1"/>
  <c r="L327" i="104"/>
  <c r="N327" i="104" s="1"/>
  <c r="O327" i="104" s="1"/>
  <c r="Q327" i="104" s="1"/>
  <c r="R327" i="104" s="1"/>
  <c r="L318" i="107"/>
  <c r="N318" i="107" s="1"/>
  <c r="O318" i="107" s="1"/>
  <c r="S318" i="107" s="1"/>
  <c r="T318" i="107" s="1"/>
  <c r="L322" i="104"/>
  <c r="N322" i="104" s="1"/>
  <c r="O322" i="104" s="1"/>
  <c r="Q322" i="104" s="1"/>
  <c r="R322" i="104" s="1"/>
  <c r="L334" i="107"/>
  <c r="N334" i="107" s="1"/>
  <c r="O334" i="107" s="1"/>
  <c r="S334" i="107" s="1"/>
  <c r="T334" i="107" s="1"/>
  <c r="L345" i="104"/>
  <c r="N345" i="104" s="1"/>
  <c r="O345" i="104" s="1"/>
  <c r="Q345" i="104" s="1"/>
  <c r="R345" i="104" s="1"/>
  <c r="O569" i="83"/>
  <c r="Q569" i="83" s="1"/>
  <c r="T408" i="104"/>
  <c r="U569" i="83" s="1"/>
  <c r="T479" i="104"/>
  <c r="U656" i="83" s="1"/>
  <c r="O656" i="83"/>
  <c r="Q656" i="83" s="1"/>
  <c r="S656" i="83" s="1"/>
  <c r="T656" i="83" s="1"/>
  <c r="L401" i="107"/>
  <c r="N401" i="107" s="1"/>
  <c r="O401" i="107" s="1"/>
  <c r="S401" i="107" s="1"/>
  <c r="T401" i="107" s="1"/>
  <c r="L418" i="104"/>
  <c r="N418" i="104" s="1"/>
  <c r="O418" i="104" s="1"/>
  <c r="Q418" i="104" s="1"/>
  <c r="R418" i="104" s="1"/>
  <c r="L434" i="107"/>
  <c r="N434" i="107" s="1"/>
  <c r="O434" i="107" s="1"/>
  <c r="S434" i="107" s="1"/>
  <c r="T434" i="107" s="1"/>
  <c r="L475" i="104"/>
  <c r="N475" i="104" s="1"/>
  <c r="O475" i="104" s="1"/>
  <c r="Q475" i="104" s="1"/>
  <c r="R475" i="104" s="1"/>
  <c r="L336" i="104"/>
  <c r="N336" i="104" s="1"/>
  <c r="L431" i="107"/>
  <c r="N431" i="107" s="1"/>
  <c r="L441" i="107"/>
  <c r="N441" i="107" s="1"/>
  <c r="O441" i="107" s="1"/>
  <c r="S441" i="107" s="1"/>
  <c r="T441" i="107" s="1"/>
  <c r="L486" i="104"/>
  <c r="N486" i="104" s="1"/>
  <c r="O486" i="104" s="1"/>
  <c r="Q486" i="104" s="1"/>
  <c r="R486" i="104" s="1"/>
  <c r="T494" i="104"/>
  <c r="U680" i="83" s="1"/>
  <c r="O680" i="83"/>
  <c r="Q680" i="83" s="1"/>
  <c r="L450" i="107"/>
  <c r="N450" i="107" s="1"/>
  <c r="O450" i="107" s="1"/>
  <c r="S450" i="107" s="1"/>
  <c r="T450" i="107" s="1"/>
  <c r="L497" i="104"/>
  <c r="N497" i="104" s="1"/>
  <c r="O497" i="104" s="1"/>
  <c r="Q497" i="104" s="1"/>
  <c r="R497" i="104" s="1"/>
  <c r="L412" i="107"/>
  <c r="N412" i="107" s="1"/>
  <c r="O412" i="107" s="1"/>
  <c r="S412" i="107" s="1"/>
  <c r="T412" i="107" s="1"/>
  <c r="L438" i="104"/>
  <c r="N438" i="104" s="1"/>
  <c r="O438" i="104" s="1"/>
  <c r="Q438" i="104" s="1"/>
  <c r="R438" i="104" s="1"/>
  <c r="I576" i="99"/>
  <c r="L464" i="107"/>
  <c r="N464" i="107" s="1"/>
  <c r="O464" i="107" s="1"/>
  <c r="S464" i="107" s="1"/>
  <c r="T464" i="107" s="1"/>
  <c r="L515" i="104"/>
  <c r="N515" i="104" s="1"/>
  <c r="O515" i="104" s="1"/>
  <c r="Q515" i="104" s="1"/>
  <c r="R515" i="104" s="1"/>
  <c r="L62" i="107"/>
  <c r="N62" i="107" s="1"/>
  <c r="O62" i="107" s="1"/>
  <c r="S62" i="107" s="1"/>
  <c r="T62" i="107" s="1"/>
  <c r="L62" i="104"/>
  <c r="N62" i="104" s="1"/>
  <c r="O62" i="104" s="1"/>
  <c r="Q62" i="104" s="1"/>
  <c r="R62" i="104" s="1"/>
  <c r="L97" i="107"/>
  <c r="N97" i="107" s="1"/>
  <c r="O97" i="107" s="1"/>
  <c r="S97" i="107" s="1"/>
  <c r="T97" i="107" s="1"/>
  <c r="L98" i="104"/>
  <c r="N98" i="104" s="1"/>
  <c r="O98" i="104" s="1"/>
  <c r="Q98" i="104" s="1"/>
  <c r="R98" i="104" s="1"/>
  <c r="L17" i="107"/>
  <c r="N17" i="107" s="1"/>
  <c r="O17" i="107" s="1"/>
  <c r="S17" i="107" s="1"/>
  <c r="T17" i="107" s="1"/>
  <c r="L17" i="104"/>
  <c r="N17" i="104" s="1"/>
  <c r="O17" i="104" s="1"/>
  <c r="Q17" i="104" s="1"/>
  <c r="R17" i="104" s="1"/>
  <c r="L214" i="107"/>
  <c r="N214" i="107" s="1"/>
  <c r="O214" i="107" s="1"/>
  <c r="S214" i="107" s="1"/>
  <c r="T214" i="107" s="1"/>
  <c r="L214" i="104"/>
  <c r="N214" i="104" s="1"/>
  <c r="O214" i="104" s="1"/>
  <c r="Q214" i="104" s="1"/>
  <c r="R214" i="104" s="1"/>
  <c r="L250" i="107"/>
  <c r="N250" i="107" s="1"/>
  <c r="O250" i="107" s="1"/>
  <c r="S250" i="107" s="1"/>
  <c r="T250" i="107" s="1"/>
  <c r="L252" i="104"/>
  <c r="N252" i="104" s="1"/>
  <c r="O252" i="104" s="1"/>
  <c r="Q252" i="104" s="1"/>
  <c r="R252" i="104" s="1"/>
  <c r="L303" i="107"/>
  <c r="N303" i="107" s="1"/>
  <c r="O303" i="107" s="1"/>
  <c r="S303" i="107" s="1"/>
  <c r="T303" i="107" s="1"/>
  <c r="L304" i="104"/>
  <c r="N304" i="104" s="1"/>
  <c r="O304" i="104" s="1"/>
  <c r="Q304" i="104" s="1"/>
  <c r="R304" i="104" s="1"/>
  <c r="L215" i="107"/>
  <c r="N215" i="107" s="1"/>
  <c r="O215" i="107" s="1"/>
  <c r="S215" i="107" s="1"/>
  <c r="T215" i="107" s="1"/>
  <c r="L215" i="104"/>
  <c r="N215" i="104" s="1"/>
  <c r="O215" i="104" s="1"/>
  <c r="Q215" i="104" s="1"/>
  <c r="R215" i="104" s="1"/>
  <c r="L308" i="107"/>
  <c r="N308" i="107" s="1"/>
  <c r="O308" i="107" s="1"/>
  <c r="S308" i="107" s="1"/>
  <c r="T308" i="107" s="1"/>
  <c r="L309" i="104"/>
  <c r="N309" i="104" s="1"/>
  <c r="O309" i="104" s="1"/>
  <c r="Q309" i="104" s="1"/>
  <c r="R309" i="104" s="1"/>
  <c r="L321" i="107"/>
  <c r="N321" i="107" s="1"/>
  <c r="O321" i="107" s="1"/>
  <c r="S321" i="107" s="1"/>
  <c r="T321" i="107" s="1"/>
  <c r="L325" i="104"/>
  <c r="N325" i="104" s="1"/>
  <c r="O325" i="104" s="1"/>
  <c r="Q325" i="104" s="1"/>
  <c r="R325" i="104" s="1"/>
  <c r="L394" i="107"/>
  <c r="N394" i="107" s="1"/>
  <c r="O394" i="107" s="1"/>
  <c r="S394" i="107" s="1"/>
  <c r="T394" i="107" s="1"/>
  <c r="L410" i="104"/>
  <c r="N410" i="104" s="1"/>
  <c r="O410" i="104" s="1"/>
  <c r="Q410" i="104" s="1"/>
  <c r="R410" i="104" s="1"/>
  <c r="L24" i="107"/>
  <c r="N24" i="107" s="1"/>
  <c r="O24" i="107" s="1"/>
  <c r="S24" i="107" s="1"/>
  <c r="T24" i="107" s="1"/>
  <c r="L24" i="104"/>
  <c r="N24" i="104" s="1"/>
  <c r="O24" i="104" s="1"/>
  <c r="Q24" i="104" s="1"/>
  <c r="R24" i="104" s="1"/>
  <c r="L186" i="107"/>
  <c r="N186" i="107" s="1"/>
  <c r="O186" i="107" s="1"/>
  <c r="S186" i="107" s="1"/>
  <c r="T186" i="107" s="1"/>
  <c r="L187" i="104"/>
  <c r="N187" i="104" s="1"/>
  <c r="O187" i="104" s="1"/>
  <c r="Q187" i="104" s="1"/>
  <c r="R187" i="104" s="1"/>
  <c r="L240" i="107"/>
  <c r="N240" i="107" s="1"/>
  <c r="O240" i="107" s="1"/>
  <c r="S240" i="107" s="1"/>
  <c r="T240" i="107" s="1"/>
  <c r="L242" i="104"/>
  <c r="N242" i="104" s="1"/>
  <c r="O242" i="104" s="1"/>
  <c r="Q242" i="104" s="1"/>
  <c r="R242" i="104" s="1"/>
  <c r="T398" i="104"/>
  <c r="U557" i="83" s="1"/>
  <c r="O557" i="83"/>
  <c r="Q557" i="83" s="1"/>
  <c r="L440" i="107"/>
  <c r="N440" i="107" s="1"/>
  <c r="O440" i="107" s="1"/>
  <c r="S440" i="107" s="1"/>
  <c r="T440" i="107" s="1"/>
  <c r="L485" i="104"/>
  <c r="N485" i="104" s="1"/>
  <c r="O485" i="104" s="1"/>
  <c r="Q485" i="104" s="1"/>
  <c r="R485" i="104" s="1"/>
  <c r="L448" i="107"/>
  <c r="N448" i="107" s="1"/>
  <c r="O448" i="107" s="1"/>
  <c r="S448" i="107" s="1"/>
  <c r="T448" i="107" s="1"/>
  <c r="L493" i="104"/>
  <c r="N493" i="104" s="1"/>
  <c r="O493" i="104" s="1"/>
  <c r="Q493" i="104" s="1"/>
  <c r="R493" i="104" s="1"/>
  <c r="L419" i="107"/>
  <c r="N419" i="107" s="1"/>
  <c r="O419" i="107" s="1"/>
  <c r="S419" i="107" s="1"/>
  <c r="T419" i="107" s="1"/>
  <c r="L449" i="104"/>
  <c r="N449" i="104" s="1"/>
  <c r="O449" i="104" s="1"/>
  <c r="Q449" i="104" s="1"/>
  <c r="R449" i="104" s="1"/>
  <c r="L465" i="107"/>
  <c r="N465" i="107" s="1"/>
  <c r="O465" i="107" s="1"/>
  <c r="S465" i="107" s="1"/>
  <c r="T465" i="107" s="1"/>
  <c r="L516" i="104"/>
  <c r="N516" i="104" s="1"/>
  <c r="O516" i="104" s="1"/>
  <c r="Q516" i="104" s="1"/>
  <c r="R516" i="104" s="1"/>
  <c r="L23" i="107"/>
  <c r="N23" i="107" s="1"/>
  <c r="O23" i="107" s="1"/>
  <c r="S23" i="107" s="1"/>
  <c r="T23" i="107" s="1"/>
  <c r="L23" i="104"/>
  <c r="N23" i="104" s="1"/>
  <c r="O23" i="104" s="1"/>
  <c r="Q23" i="104" s="1"/>
  <c r="R23" i="104" s="1"/>
  <c r="L39" i="107"/>
  <c r="N39" i="107" s="1"/>
  <c r="O39" i="107" s="1"/>
  <c r="S39" i="107" s="1"/>
  <c r="T39" i="107" s="1"/>
  <c r="L39" i="104"/>
  <c r="N39" i="104" s="1"/>
  <c r="O39" i="104" s="1"/>
  <c r="Q39" i="104" s="1"/>
  <c r="R39" i="104" s="1"/>
  <c r="L79" i="107"/>
  <c r="N79" i="107" s="1"/>
  <c r="O79" i="107" s="1"/>
  <c r="S79" i="107" s="1"/>
  <c r="T79" i="107" s="1"/>
  <c r="L79" i="104"/>
  <c r="N79" i="104" s="1"/>
  <c r="O79" i="104" s="1"/>
  <c r="Q79" i="104" s="1"/>
  <c r="R79" i="104" s="1"/>
  <c r="L114" i="107"/>
  <c r="N114" i="107" s="1"/>
  <c r="O114" i="107" s="1"/>
  <c r="S114" i="107" s="1"/>
  <c r="T114" i="107" s="1"/>
  <c r="L115" i="104"/>
  <c r="N115" i="104" s="1"/>
  <c r="O115" i="104" s="1"/>
  <c r="Q115" i="104" s="1"/>
  <c r="R115" i="104" s="1"/>
  <c r="L93" i="107"/>
  <c r="N93" i="107" s="1"/>
  <c r="O93" i="107" s="1"/>
  <c r="S93" i="107" s="1"/>
  <c r="T93" i="107" s="1"/>
  <c r="L94" i="104"/>
  <c r="N94" i="104" s="1"/>
  <c r="O94" i="104" s="1"/>
  <c r="Q94" i="104" s="1"/>
  <c r="R94" i="104" s="1"/>
  <c r="L115" i="107"/>
  <c r="N115" i="107" s="1"/>
  <c r="O115" i="107" s="1"/>
  <c r="S115" i="107" s="1"/>
  <c r="T115" i="107" s="1"/>
  <c r="L116" i="104"/>
  <c r="N116" i="104" s="1"/>
  <c r="O116" i="104" s="1"/>
  <c r="Q116" i="104" s="1"/>
  <c r="R116" i="104" s="1"/>
  <c r="L25" i="107"/>
  <c r="N25" i="107" s="1"/>
  <c r="O25" i="107" s="1"/>
  <c r="S25" i="107" s="1"/>
  <c r="T25" i="107" s="1"/>
  <c r="L25" i="104"/>
  <c r="N25" i="104" s="1"/>
  <c r="O25" i="104" s="1"/>
  <c r="Q25" i="104" s="1"/>
  <c r="R25" i="104" s="1"/>
  <c r="L36" i="107"/>
  <c r="N36" i="107" s="1"/>
  <c r="O36" i="107" s="1"/>
  <c r="S36" i="107" s="1"/>
  <c r="T36" i="107" s="1"/>
  <c r="L36" i="104"/>
  <c r="N36" i="104" s="1"/>
  <c r="O36" i="104" s="1"/>
  <c r="Q36" i="104" s="1"/>
  <c r="R36" i="104" s="1"/>
  <c r="L98" i="107"/>
  <c r="N98" i="107" s="1"/>
  <c r="O98" i="107" s="1"/>
  <c r="S98" i="107" s="1"/>
  <c r="T98" i="107" s="1"/>
  <c r="L99" i="104"/>
  <c r="N99" i="104" s="1"/>
  <c r="O99" i="104" s="1"/>
  <c r="Q99" i="104" s="1"/>
  <c r="R99" i="104" s="1"/>
  <c r="L71" i="107"/>
  <c r="N71" i="107" s="1"/>
  <c r="O71" i="107" s="1"/>
  <c r="S71" i="107" s="1"/>
  <c r="T71" i="107" s="1"/>
  <c r="L71" i="104"/>
  <c r="N71" i="104" s="1"/>
  <c r="O71" i="104" s="1"/>
  <c r="Q71" i="104" s="1"/>
  <c r="R71" i="104" s="1"/>
  <c r="E598" i="99"/>
  <c r="L146" i="107"/>
  <c r="N146" i="107" s="1"/>
  <c r="O146" i="107" s="1"/>
  <c r="S146" i="107" s="1"/>
  <c r="T146" i="107" s="1"/>
  <c r="L147" i="104"/>
  <c r="N147" i="104" s="1"/>
  <c r="O147" i="104" s="1"/>
  <c r="Q147" i="104" s="1"/>
  <c r="R147" i="104" s="1"/>
  <c r="L126" i="107"/>
  <c r="N126" i="107" s="1"/>
  <c r="O126" i="107" s="1"/>
  <c r="S126" i="107" s="1"/>
  <c r="T126" i="107" s="1"/>
  <c r="L127" i="104"/>
  <c r="N127" i="104" s="1"/>
  <c r="O127" i="104" s="1"/>
  <c r="Q127" i="104" s="1"/>
  <c r="R127" i="104" s="1"/>
  <c r="L198" i="107"/>
  <c r="N198" i="107" s="1"/>
  <c r="O198" i="107" s="1"/>
  <c r="S198" i="107" s="1"/>
  <c r="T198" i="107" s="1"/>
  <c r="L199" i="104"/>
  <c r="N199" i="104" s="1"/>
  <c r="O199" i="104" s="1"/>
  <c r="Q199" i="104" s="1"/>
  <c r="R199" i="104" s="1"/>
  <c r="L169" i="107"/>
  <c r="N169" i="107" s="1"/>
  <c r="O169" i="107" s="1"/>
  <c r="S169" i="107" s="1"/>
  <c r="T169" i="107" s="1"/>
  <c r="L170" i="104"/>
  <c r="N170" i="104" s="1"/>
  <c r="O170" i="104" s="1"/>
  <c r="Q170" i="104" s="1"/>
  <c r="R170" i="104" s="1"/>
  <c r="L167" i="107"/>
  <c r="N167" i="107" s="1"/>
  <c r="O167" i="107" s="1"/>
  <c r="S167" i="107" s="1"/>
  <c r="T167" i="107" s="1"/>
  <c r="L168" i="104"/>
  <c r="N168" i="104" s="1"/>
  <c r="O168" i="104" s="1"/>
  <c r="Q168" i="104" s="1"/>
  <c r="R168" i="104" s="1"/>
  <c r="L200" i="107"/>
  <c r="N200" i="107" s="1"/>
  <c r="O200" i="107" s="1"/>
  <c r="S200" i="107" s="1"/>
  <c r="T200" i="107" s="1"/>
  <c r="L201" i="104"/>
  <c r="N201" i="104" s="1"/>
  <c r="O201" i="104" s="1"/>
  <c r="Q201" i="104" s="1"/>
  <c r="R201" i="104" s="1"/>
  <c r="L131" i="107"/>
  <c r="N131" i="107" s="1"/>
  <c r="O131" i="107" s="1"/>
  <c r="S131" i="107" s="1"/>
  <c r="T131" i="107" s="1"/>
  <c r="L132" i="104"/>
  <c r="N132" i="104" s="1"/>
  <c r="O132" i="104" s="1"/>
  <c r="Q132" i="104" s="1"/>
  <c r="R132" i="104" s="1"/>
  <c r="L293" i="107"/>
  <c r="N293" i="107" s="1"/>
  <c r="O293" i="107" s="1"/>
  <c r="S293" i="107" s="1"/>
  <c r="T293" i="107" s="1"/>
  <c r="L295" i="104"/>
  <c r="N295" i="104" s="1"/>
  <c r="O295" i="104" s="1"/>
  <c r="Q295" i="104" s="1"/>
  <c r="R295" i="104" s="1"/>
  <c r="L277" i="107"/>
  <c r="N277" i="107" s="1"/>
  <c r="O277" i="107" s="1"/>
  <c r="S277" i="107" s="1"/>
  <c r="T277" i="107" s="1"/>
  <c r="L278" i="104"/>
  <c r="N278" i="104" s="1"/>
  <c r="O278" i="104" s="1"/>
  <c r="Q278" i="104" s="1"/>
  <c r="R278" i="104" s="1"/>
  <c r="L222" i="107"/>
  <c r="N222" i="107" s="1"/>
  <c r="O222" i="107" s="1"/>
  <c r="S222" i="107" s="1"/>
  <c r="T222" i="107" s="1"/>
  <c r="L222" i="104"/>
  <c r="N222" i="104" s="1"/>
  <c r="O222" i="104" s="1"/>
  <c r="Q222" i="104" s="1"/>
  <c r="R222" i="104" s="1"/>
  <c r="L288" i="107"/>
  <c r="N288" i="107" s="1"/>
  <c r="O288" i="107" s="1"/>
  <c r="S288" i="107" s="1"/>
  <c r="T288" i="107" s="1"/>
  <c r="L289" i="104"/>
  <c r="N289" i="104" s="1"/>
  <c r="O289" i="104" s="1"/>
  <c r="Q289" i="104" s="1"/>
  <c r="R289" i="104" s="1"/>
  <c r="L233" i="107"/>
  <c r="N233" i="107" s="1"/>
  <c r="O233" i="107" s="1"/>
  <c r="S233" i="107" s="1"/>
  <c r="T233" i="107" s="1"/>
  <c r="L235" i="104"/>
  <c r="N235" i="104" s="1"/>
  <c r="O235" i="104" s="1"/>
  <c r="Q235" i="104" s="1"/>
  <c r="R235" i="104" s="1"/>
  <c r="L270" i="107"/>
  <c r="N270" i="107" s="1"/>
  <c r="O270" i="107" s="1"/>
  <c r="S270" i="107" s="1"/>
  <c r="T270" i="107" s="1"/>
  <c r="L272" i="104"/>
  <c r="N272" i="104" s="1"/>
  <c r="O272" i="104" s="1"/>
  <c r="Q272" i="104" s="1"/>
  <c r="R272" i="104" s="1"/>
  <c r="L239" i="107"/>
  <c r="N239" i="107" s="1"/>
  <c r="O239" i="107" s="1"/>
  <c r="S239" i="107" s="1"/>
  <c r="T239" i="107" s="1"/>
  <c r="L241" i="104"/>
  <c r="N241" i="104" s="1"/>
  <c r="O241" i="104" s="1"/>
  <c r="Q241" i="104" s="1"/>
  <c r="R241" i="104" s="1"/>
  <c r="L306" i="107"/>
  <c r="N306" i="107" s="1"/>
  <c r="O306" i="107" s="1"/>
  <c r="S306" i="107" s="1"/>
  <c r="T306" i="107" s="1"/>
  <c r="L307" i="104"/>
  <c r="N307" i="104" s="1"/>
  <c r="O307" i="104" s="1"/>
  <c r="Q307" i="104" s="1"/>
  <c r="R307" i="104" s="1"/>
  <c r="L251" i="107"/>
  <c r="N251" i="107" s="1"/>
  <c r="O251" i="107" s="1"/>
  <c r="S251" i="107" s="1"/>
  <c r="T251" i="107" s="1"/>
  <c r="L253" i="104"/>
  <c r="N253" i="104" s="1"/>
  <c r="O253" i="104" s="1"/>
  <c r="Q253" i="104" s="1"/>
  <c r="R253" i="104" s="1"/>
  <c r="L227" i="107"/>
  <c r="N227" i="107" s="1"/>
  <c r="O227" i="107" s="1"/>
  <c r="S227" i="107" s="1"/>
  <c r="T227" i="107" s="1"/>
  <c r="L227" i="104"/>
  <c r="N227" i="104" s="1"/>
  <c r="O227" i="104" s="1"/>
  <c r="Q227" i="104" s="1"/>
  <c r="R227" i="104" s="1"/>
  <c r="L309" i="107"/>
  <c r="N309" i="107" s="1"/>
  <c r="O309" i="107" s="1"/>
  <c r="S309" i="107" s="1"/>
  <c r="T309" i="107" s="1"/>
  <c r="L310" i="104"/>
  <c r="N310" i="104" s="1"/>
  <c r="O310" i="104" s="1"/>
  <c r="Q310" i="104" s="1"/>
  <c r="R310" i="104" s="1"/>
  <c r="L325" i="107"/>
  <c r="N325" i="107" s="1"/>
  <c r="O325" i="107" s="1"/>
  <c r="S325" i="107" s="1"/>
  <c r="T325" i="107" s="1"/>
  <c r="L329" i="104"/>
  <c r="N329" i="104" s="1"/>
  <c r="O329" i="104" s="1"/>
  <c r="Q329" i="104" s="1"/>
  <c r="R329" i="104" s="1"/>
  <c r="L338" i="107"/>
  <c r="N338" i="107" s="1"/>
  <c r="O338" i="107" s="1"/>
  <c r="S338" i="107" s="1"/>
  <c r="T338" i="107" s="1"/>
  <c r="L349" i="104"/>
  <c r="N349" i="104" s="1"/>
  <c r="O349" i="104" s="1"/>
  <c r="Q349" i="104" s="1"/>
  <c r="R349" i="104" s="1"/>
  <c r="L351" i="107"/>
  <c r="N351" i="107" s="1"/>
  <c r="O351" i="107" s="1"/>
  <c r="S351" i="107" s="1"/>
  <c r="T351" i="107" s="1"/>
  <c r="L365" i="104"/>
  <c r="N365" i="104" s="1"/>
  <c r="O365" i="104" s="1"/>
  <c r="Q365" i="104" s="1"/>
  <c r="R365" i="104" s="1"/>
  <c r="L345" i="107"/>
  <c r="N345" i="107" s="1"/>
  <c r="O345" i="107" s="1"/>
  <c r="S345" i="107" s="1"/>
  <c r="T345" i="107" s="1"/>
  <c r="L359" i="104"/>
  <c r="N359" i="104" s="1"/>
  <c r="O359" i="104" s="1"/>
  <c r="Q359" i="104" s="1"/>
  <c r="R359" i="104" s="1"/>
  <c r="L364" i="107"/>
  <c r="N364" i="107" s="1"/>
  <c r="O364" i="107" s="1"/>
  <c r="S364" i="107" s="1"/>
  <c r="T364" i="107" s="1"/>
  <c r="L378" i="104"/>
  <c r="N378" i="104" s="1"/>
  <c r="O378" i="104" s="1"/>
  <c r="Q378" i="104" s="1"/>
  <c r="R378" i="104" s="1"/>
  <c r="L376" i="107"/>
  <c r="N376" i="107" s="1"/>
  <c r="O376" i="107" s="1"/>
  <c r="S376" i="107" s="1"/>
  <c r="T376" i="107" s="1"/>
  <c r="L390" i="104"/>
  <c r="N390" i="104" s="1"/>
  <c r="O390" i="104" s="1"/>
  <c r="Q390" i="104" s="1"/>
  <c r="R390" i="104" s="1"/>
  <c r="L390" i="107"/>
  <c r="N390" i="107" s="1"/>
  <c r="O390" i="107" s="1"/>
  <c r="S390" i="107" s="1"/>
  <c r="T390" i="107" s="1"/>
  <c r="L402" i="104"/>
  <c r="N402" i="104" s="1"/>
  <c r="O402" i="104" s="1"/>
  <c r="Q402" i="104" s="1"/>
  <c r="R402" i="104" s="1"/>
  <c r="O642" i="83"/>
  <c r="Q642" i="83" s="1"/>
  <c r="S642" i="83" s="1"/>
  <c r="T642" i="83" s="1"/>
  <c r="T468" i="104"/>
  <c r="U642" i="83" s="1"/>
  <c r="T429" i="104"/>
  <c r="U595" i="83" s="1"/>
  <c r="O595" i="83"/>
  <c r="Q595" i="83" s="1"/>
  <c r="S595" i="83" s="1"/>
  <c r="T595" i="83" s="1"/>
  <c r="T439" i="104"/>
  <c r="U607" i="83" s="1"/>
  <c r="O607" i="83"/>
  <c r="Q607" i="83" s="1"/>
  <c r="L423" i="107"/>
  <c r="N423" i="107" s="1"/>
  <c r="O423" i="107" s="1"/>
  <c r="S423" i="107" s="1"/>
  <c r="T423" i="107" s="1"/>
  <c r="L455" i="104"/>
  <c r="N455" i="104" s="1"/>
  <c r="O455" i="104" s="1"/>
  <c r="Q455" i="104" s="1"/>
  <c r="R455" i="104" s="1"/>
  <c r="L409" i="107"/>
  <c r="N409" i="107" s="1"/>
  <c r="O409" i="107" s="1"/>
  <c r="S409" i="107" s="1"/>
  <c r="T409" i="107" s="1"/>
  <c r="L433" i="104"/>
  <c r="N433" i="104" s="1"/>
  <c r="O433" i="104" s="1"/>
  <c r="Q433" i="104" s="1"/>
  <c r="R433" i="104" s="1"/>
  <c r="O573" i="83"/>
  <c r="Q573" i="83" s="1"/>
  <c r="S573" i="83" s="1"/>
  <c r="T573" i="83" s="1"/>
  <c r="T412" i="104"/>
  <c r="U573" i="83" s="1"/>
  <c r="L420" i="107"/>
  <c r="N420" i="107" s="1"/>
  <c r="O420" i="107" s="1"/>
  <c r="S420" i="107" s="1"/>
  <c r="T420" i="107" s="1"/>
  <c r="L450" i="104"/>
  <c r="N450" i="104" s="1"/>
  <c r="O450" i="104" s="1"/>
  <c r="Q450" i="104" s="1"/>
  <c r="R450" i="104" s="1"/>
  <c r="O625" i="83"/>
  <c r="Q625" i="83" s="1"/>
  <c r="T456" i="104"/>
  <c r="U625" i="83" s="1"/>
  <c r="L447" i="107"/>
  <c r="N447" i="107" s="1"/>
  <c r="O447" i="107" s="1"/>
  <c r="S447" i="107" s="1"/>
  <c r="T447" i="107" s="1"/>
  <c r="L492" i="104"/>
  <c r="N492" i="104" s="1"/>
  <c r="O492" i="104" s="1"/>
  <c r="Q492" i="104" s="1"/>
  <c r="R492" i="104" s="1"/>
  <c r="L471" i="107"/>
  <c r="N471" i="107" s="1"/>
  <c r="O471" i="107" s="1"/>
  <c r="S471" i="107" s="1"/>
  <c r="T471" i="107" s="1"/>
  <c r="L522" i="104"/>
  <c r="N522" i="104" s="1"/>
  <c r="O522" i="104" s="1"/>
  <c r="Q522" i="104" s="1"/>
  <c r="R522" i="104" s="1"/>
  <c r="O646" i="83"/>
  <c r="Q646" i="83" s="1"/>
  <c r="S646" i="83" s="1"/>
  <c r="T646" i="83" s="1"/>
  <c r="T469" i="104"/>
  <c r="U646" i="83" s="1"/>
  <c r="L15" i="107"/>
  <c r="N15" i="107" s="1"/>
  <c r="O15" i="107" s="1"/>
  <c r="S15" i="107" s="1"/>
  <c r="T15" i="107" s="1"/>
  <c r="L15" i="104"/>
  <c r="N15" i="104" s="1"/>
  <c r="O15" i="104" s="1"/>
  <c r="Q15" i="104" s="1"/>
  <c r="R15" i="104" s="1"/>
  <c r="L86" i="107"/>
  <c r="N86" i="107" s="1"/>
  <c r="O86" i="107" s="1"/>
  <c r="S86" i="107" s="1"/>
  <c r="T86" i="107" s="1"/>
  <c r="L86" i="104"/>
  <c r="N86" i="104" s="1"/>
  <c r="O86" i="104" s="1"/>
  <c r="Q86" i="104" s="1"/>
  <c r="R86" i="104" s="1"/>
  <c r="L205" i="107"/>
  <c r="N205" i="107" s="1"/>
  <c r="O205" i="107" s="1"/>
  <c r="S205" i="107" s="1"/>
  <c r="T205" i="107" s="1"/>
  <c r="L206" i="104"/>
  <c r="N206" i="104" s="1"/>
  <c r="O206" i="104" s="1"/>
  <c r="Q206" i="104" s="1"/>
  <c r="R206" i="104" s="1"/>
  <c r="L307" i="107"/>
  <c r="N307" i="107" s="1"/>
  <c r="O307" i="107" s="1"/>
  <c r="S307" i="107" s="1"/>
  <c r="T307" i="107" s="1"/>
  <c r="L308" i="104"/>
  <c r="N308" i="104" s="1"/>
  <c r="O308" i="104" s="1"/>
  <c r="Q308" i="104" s="1"/>
  <c r="R308" i="104" s="1"/>
  <c r="L354" i="107"/>
  <c r="N354" i="107" s="1"/>
  <c r="O354" i="107" s="1"/>
  <c r="S354" i="107" s="1"/>
  <c r="T354" i="107" s="1"/>
  <c r="L368" i="104"/>
  <c r="N368" i="104" s="1"/>
  <c r="O368" i="104" s="1"/>
  <c r="Q368" i="104" s="1"/>
  <c r="R368" i="104" s="1"/>
  <c r="L363" i="107"/>
  <c r="N363" i="107" s="1"/>
  <c r="O363" i="107" s="1"/>
  <c r="S363" i="107" s="1"/>
  <c r="T363" i="107" s="1"/>
  <c r="L377" i="104"/>
  <c r="N377" i="104" s="1"/>
  <c r="O377" i="104" s="1"/>
  <c r="Q377" i="104" s="1"/>
  <c r="R377" i="104" s="1"/>
  <c r="L347" i="107"/>
  <c r="N347" i="107" s="1"/>
  <c r="O347" i="107" s="1"/>
  <c r="S347" i="107" s="1"/>
  <c r="T347" i="107" s="1"/>
  <c r="L361" i="104"/>
  <c r="N361" i="104" s="1"/>
  <c r="O361" i="104" s="1"/>
  <c r="Q361" i="104" s="1"/>
  <c r="R361" i="104" s="1"/>
  <c r="L437" i="107"/>
  <c r="N437" i="107" s="1"/>
  <c r="O437" i="107" s="1"/>
  <c r="S437" i="107" s="1"/>
  <c r="T437" i="107" s="1"/>
  <c r="L480" i="104"/>
  <c r="N480" i="104" s="1"/>
  <c r="O480" i="104" s="1"/>
  <c r="Q480" i="104" s="1"/>
  <c r="R480" i="104" s="1"/>
  <c r="L414" i="107"/>
  <c r="N414" i="107" s="1"/>
  <c r="O414" i="107" s="1"/>
  <c r="S414" i="107" s="1"/>
  <c r="T414" i="107" s="1"/>
  <c r="L442" i="104"/>
  <c r="N442" i="104" s="1"/>
  <c r="O442" i="104" s="1"/>
  <c r="Q442" i="104" s="1"/>
  <c r="R442" i="104" s="1"/>
  <c r="L28" i="107"/>
  <c r="N28" i="107" s="1"/>
  <c r="O28" i="107" s="1"/>
  <c r="S28" i="107" s="1"/>
  <c r="T28" i="107" s="1"/>
  <c r="L28" i="104"/>
  <c r="N28" i="104" s="1"/>
  <c r="O28" i="104" s="1"/>
  <c r="Q28" i="104" s="1"/>
  <c r="R28" i="104" s="1"/>
  <c r="L83" i="107"/>
  <c r="N83" i="107" s="1"/>
  <c r="O83" i="107" s="1"/>
  <c r="S83" i="107" s="1"/>
  <c r="T83" i="107" s="1"/>
  <c r="L83" i="104"/>
  <c r="N83" i="104" s="1"/>
  <c r="O83" i="104" s="1"/>
  <c r="Q83" i="104" s="1"/>
  <c r="R83" i="104" s="1"/>
  <c r="L165" i="107"/>
  <c r="N165" i="107" s="1"/>
  <c r="O165" i="107" s="1"/>
  <c r="S165" i="107" s="1"/>
  <c r="T165" i="107" s="1"/>
  <c r="L166" i="104"/>
  <c r="N166" i="104" s="1"/>
  <c r="O166" i="104" s="1"/>
  <c r="Q166" i="104" s="1"/>
  <c r="R166" i="104" s="1"/>
  <c r="L371" i="107"/>
  <c r="N371" i="107" s="1"/>
  <c r="O371" i="107" s="1"/>
  <c r="S371" i="107" s="1"/>
  <c r="T371" i="107" s="1"/>
  <c r="L385" i="104"/>
  <c r="N385" i="104" s="1"/>
  <c r="O385" i="104" s="1"/>
  <c r="Q385" i="104" s="1"/>
  <c r="R385" i="104" s="1"/>
  <c r="T458" i="104"/>
  <c r="U627" i="83" s="1"/>
  <c r="O627" i="83"/>
  <c r="Q627" i="83" s="1"/>
  <c r="T92" i="104"/>
  <c r="U104" i="83" s="1"/>
  <c r="O104" i="83"/>
  <c r="Q104" i="83" s="1"/>
  <c r="L81" i="107"/>
  <c r="N81" i="107" s="1"/>
  <c r="O81" i="107" s="1"/>
  <c r="S81" i="107" s="1"/>
  <c r="T81" i="107" s="1"/>
  <c r="L81" i="104"/>
  <c r="N81" i="104" s="1"/>
  <c r="O81" i="104" s="1"/>
  <c r="Q81" i="104" s="1"/>
  <c r="R81" i="104" s="1"/>
  <c r="L125" i="107"/>
  <c r="N125" i="107" s="1"/>
  <c r="O125" i="107" s="1"/>
  <c r="S125" i="107" s="1"/>
  <c r="T125" i="107" s="1"/>
  <c r="L126" i="104"/>
  <c r="N126" i="104" s="1"/>
  <c r="O126" i="104" s="1"/>
  <c r="Q126" i="104" s="1"/>
  <c r="R126" i="104" s="1"/>
  <c r="L175" i="107"/>
  <c r="N175" i="107" s="1"/>
  <c r="O175" i="107" s="1"/>
  <c r="S175" i="107" s="1"/>
  <c r="T175" i="107" s="1"/>
  <c r="L176" i="104"/>
  <c r="N176" i="104" s="1"/>
  <c r="O176" i="104" s="1"/>
  <c r="Q176" i="104" s="1"/>
  <c r="R176" i="104" s="1"/>
  <c r="L218" i="107"/>
  <c r="N218" i="107" s="1"/>
  <c r="O218" i="107" s="1"/>
  <c r="S218" i="107" s="1"/>
  <c r="T218" i="107" s="1"/>
  <c r="L218" i="104"/>
  <c r="N218" i="104" s="1"/>
  <c r="O218" i="104" s="1"/>
  <c r="Q218" i="104" s="1"/>
  <c r="R218" i="104" s="1"/>
  <c r="L299" i="107"/>
  <c r="N299" i="107" s="1"/>
  <c r="O299" i="107" s="1"/>
  <c r="S299" i="107" s="1"/>
  <c r="T299" i="107" s="1"/>
  <c r="L300" i="104"/>
  <c r="N300" i="104" s="1"/>
  <c r="O300" i="104" s="1"/>
  <c r="Q300" i="104" s="1"/>
  <c r="R300" i="104" s="1"/>
  <c r="L356" i="107"/>
  <c r="N356" i="107" s="1"/>
  <c r="O356" i="107" s="1"/>
  <c r="S356" i="107" s="1"/>
  <c r="T356" i="107" s="1"/>
  <c r="L370" i="104"/>
  <c r="N370" i="104" s="1"/>
  <c r="O370" i="104" s="1"/>
  <c r="Q370" i="104" s="1"/>
  <c r="R370" i="104" s="1"/>
  <c r="L391" i="107"/>
  <c r="N391" i="107" s="1"/>
  <c r="O391" i="107" s="1"/>
  <c r="S391" i="107" s="1"/>
  <c r="T391" i="107" s="1"/>
  <c r="L404" i="104"/>
  <c r="N404" i="104" s="1"/>
  <c r="O404" i="104" s="1"/>
  <c r="Q404" i="104" s="1"/>
  <c r="R404" i="104" s="1"/>
  <c r="L53" i="107"/>
  <c r="N53" i="107" s="1"/>
  <c r="O53" i="107" s="1"/>
  <c r="S53" i="107" s="1"/>
  <c r="T53" i="107" s="1"/>
  <c r="L53" i="104"/>
  <c r="N53" i="104" s="1"/>
  <c r="O53" i="104" s="1"/>
  <c r="Q53" i="104" s="1"/>
  <c r="R53" i="104" s="1"/>
  <c r="T466" i="104"/>
  <c r="U639" i="83" s="1"/>
  <c r="O639" i="83"/>
  <c r="Q639" i="83" s="1"/>
  <c r="L50" i="107"/>
  <c r="N50" i="107" s="1"/>
  <c r="O50" i="107" s="1"/>
  <c r="S50" i="107" s="1"/>
  <c r="T50" i="107" s="1"/>
  <c r="L50" i="104"/>
  <c r="N50" i="104" s="1"/>
  <c r="O50" i="104" s="1"/>
  <c r="Q50" i="104" s="1"/>
  <c r="R50" i="104" s="1"/>
  <c r="L159" i="107"/>
  <c r="N159" i="107" s="1"/>
  <c r="O159" i="107" s="1"/>
  <c r="S159" i="107" s="1"/>
  <c r="T159" i="107" s="1"/>
  <c r="L160" i="104"/>
  <c r="N160" i="104" s="1"/>
  <c r="O160" i="104" s="1"/>
  <c r="Q160" i="104" s="1"/>
  <c r="R160" i="104" s="1"/>
  <c r="L127" i="107"/>
  <c r="N127" i="107" s="1"/>
  <c r="O127" i="107" s="1"/>
  <c r="S127" i="107" s="1"/>
  <c r="T127" i="107" s="1"/>
  <c r="L128" i="104"/>
  <c r="N128" i="104" s="1"/>
  <c r="O128" i="104" s="1"/>
  <c r="Q128" i="104" s="1"/>
  <c r="R128" i="104" s="1"/>
  <c r="L256" i="107"/>
  <c r="N256" i="107" s="1"/>
  <c r="O256" i="107" s="1"/>
  <c r="S256" i="107" s="1"/>
  <c r="T256" i="107" s="1"/>
  <c r="L258" i="104"/>
  <c r="N258" i="104" s="1"/>
  <c r="O258" i="104" s="1"/>
  <c r="Q258" i="104" s="1"/>
  <c r="R258" i="104" s="1"/>
  <c r="L231" i="107"/>
  <c r="N231" i="107" s="1"/>
  <c r="O231" i="107" s="1"/>
  <c r="S231" i="107" s="1"/>
  <c r="T231" i="107" s="1"/>
  <c r="L233" i="104"/>
  <c r="N233" i="104" s="1"/>
  <c r="O233" i="104" s="1"/>
  <c r="Q233" i="104" s="1"/>
  <c r="R233" i="104" s="1"/>
  <c r="L294" i="107"/>
  <c r="N294" i="107" s="1"/>
  <c r="O294" i="107" s="1"/>
  <c r="S294" i="107" s="1"/>
  <c r="T294" i="107" s="1"/>
  <c r="L296" i="104"/>
  <c r="N296" i="104" s="1"/>
  <c r="O296" i="104" s="1"/>
  <c r="Q296" i="104" s="1"/>
  <c r="R296" i="104" s="1"/>
  <c r="L236" i="107"/>
  <c r="N236" i="107" s="1"/>
  <c r="O236" i="107" s="1"/>
  <c r="S236" i="107" s="1"/>
  <c r="T236" i="107" s="1"/>
  <c r="L238" i="104"/>
  <c r="N238" i="104" s="1"/>
  <c r="O238" i="104" s="1"/>
  <c r="Q238" i="104" s="1"/>
  <c r="R238" i="104" s="1"/>
  <c r="T452" i="104"/>
  <c r="U620" i="83" s="1"/>
  <c r="O620" i="83"/>
  <c r="Q620" i="83" s="1"/>
  <c r="T424" i="104"/>
  <c r="U590" i="83" s="1"/>
  <c r="O590" i="83"/>
  <c r="Q590" i="83" s="1"/>
  <c r="L426" i="107"/>
  <c r="N426" i="107" s="1"/>
  <c r="O426" i="107" s="1"/>
  <c r="S426" i="107" s="1"/>
  <c r="T426" i="107" s="1"/>
  <c r="L461" i="104"/>
  <c r="N461" i="104" s="1"/>
  <c r="O461" i="104" s="1"/>
  <c r="Q461" i="104" s="1"/>
  <c r="R461" i="104" s="1"/>
  <c r="L399" i="107"/>
  <c r="N399" i="107" s="1"/>
  <c r="O399" i="107" s="1"/>
  <c r="S399" i="107" s="1"/>
  <c r="T399" i="107" s="1"/>
  <c r="L416" i="104"/>
  <c r="N416" i="104" s="1"/>
  <c r="O416" i="104" s="1"/>
  <c r="Q416" i="104" s="1"/>
  <c r="R416" i="104" s="1"/>
  <c r="L445" i="107"/>
  <c r="N445" i="107" s="1"/>
  <c r="O445" i="107" s="1"/>
  <c r="S445" i="107" s="1"/>
  <c r="T445" i="107" s="1"/>
  <c r="L489" i="104"/>
  <c r="N489" i="104" s="1"/>
  <c r="O489" i="104" s="1"/>
  <c r="Q489" i="104" s="1"/>
  <c r="R489" i="104" s="1"/>
  <c r="L65" i="107"/>
  <c r="N65" i="107" s="1"/>
  <c r="O65" i="107" s="1"/>
  <c r="S65" i="107" s="1"/>
  <c r="T65" i="107" s="1"/>
  <c r="L65" i="104"/>
  <c r="N65" i="104" s="1"/>
  <c r="O65" i="104" s="1"/>
  <c r="Q65" i="104" s="1"/>
  <c r="R65" i="104" s="1"/>
  <c r="L12" i="107"/>
  <c r="N12" i="107" s="1"/>
  <c r="O12" i="107" s="1"/>
  <c r="S12" i="107" s="1"/>
  <c r="T12" i="107" s="1"/>
  <c r="L12" i="104"/>
  <c r="N12" i="104" s="1"/>
  <c r="O12" i="104" s="1"/>
  <c r="Q12" i="104" s="1"/>
  <c r="R12" i="104" s="1"/>
  <c r="L46" i="107"/>
  <c r="N46" i="107" s="1"/>
  <c r="O46" i="107" s="1"/>
  <c r="S46" i="107" s="1"/>
  <c r="T46" i="107" s="1"/>
  <c r="L46" i="104"/>
  <c r="N46" i="104" s="1"/>
  <c r="O46" i="104" s="1"/>
  <c r="Q46" i="104" s="1"/>
  <c r="R46" i="104" s="1"/>
  <c r="L21" i="107"/>
  <c r="N21" i="107" s="1"/>
  <c r="O21" i="107" s="1"/>
  <c r="S21" i="107" s="1"/>
  <c r="T21" i="107" s="1"/>
  <c r="L21" i="104"/>
  <c r="N21" i="104" s="1"/>
  <c r="O21" i="104" s="1"/>
  <c r="Q21" i="104" s="1"/>
  <c r="R21" i="104" s="1"/>
  <c r="L355" i="104"/>
  <c r="N355" i="104" s="1"/>
  <c r="L483" i="107"/>
  <c r="N483" i="107" s="1"/>
  <c r="L88" i="107"/>
  <c r="N88" i="107" s="1"/>
  <c r="O88" i="107" s="1"/>
  <c r="S88" i="107" s="1"/>
  <c r="T88" i="107" s="1"/>
  <c r="L88" i="104"/>
  <c r="N88" i="104" s="1"/>
  <c r="O88" i="104" s="1"/>
  <c r="Q88" i="104" s="1"/>
  <c r="R88" i="104" s="1"/>
  <c r="L58" i="107"/>
  <c r="N58" i="107" s="1"/>
  <c r="O58" i="107" s="1"/>
  <c r="S58" i="107" s="1"/>
  <c r="T58" i="107" s="1"/>
  <c r="L58" i="104"/>
  <c r="N58" i="104" s="1"/>
  <c r="O58" i="104" s="1"/>
  <c r="Q58" i="104" s="1"/>
  <c r="R58" i="104" s="1"/>
  <c r="L45" i="107"/>
  <c r="N45" i="107" s="1"/>
  <c r="O45" i="107" s="1"/>
  <c r="S45" i="107" s="1"/>
  <c r="T45" i="107" s="1"/>
  <c r="L45" i="104"/>
  <c r="N45" i="104" s="1"/>
  <c r="O45" i="104" s="1"/>
  <c r="Q45" i="104" s="1"/>
  <c r="R45" i="104" s="1"/>
  <c r="G598" i="99"/>
  <c r="L120" i="107"/>
  <c r="N120" i="107" s="1"/>
  <c r="O120" i="107" s="1"/>
  <c r="S120" i="107" s="1"/>
  <c r="T120" i="107" s="1"/>
  <c r="L121" i="104"/>
  <c r="N121" i="104" s="1"/>
  <c r="O121" i="104" s="1"/>
  <c r="Q121" i="104" s="1"/>
  <c r="R121" i="104" s="1"/>
  <c r="L193" i="107"/>
  <c r="N193" i="107" s="1"/>
  <c r="O193" i="107" s="1"/>
  <c r="S193" i="107" s="1"/>
  <c r="T193" i="107" s="1"/>
  <c r="L194" i="104"/>
  <c r="N194" i="104" s="1"/>
  <c r="O194" i="104" s="1"/>
  <c r="Q194" i="104" s="1"/>
  <c r="R194" i="104" s="1"/>
  <c r="L128" i="107"/>
  <c r="N128" i="107" s="1"/>
  <c r="O128" i="107" s="1"/>
  <c r="S128" i="107" s="1"/>
  <c r="T128" i="107" s="1"/>
  <c r="L129" i="104"/>
  <c r="N129" i="104" s="1"/>
  <c r="O129" i="104" s="1"/>
  <c r="Q129" i="104" s="1"/>
  <c r="R129" i="104" s="1"/>
  <c r="L148" i="107"/>
  <c r="N148" i="107" s="1"/>
  <c r="O148" i="107" s="1"/>
  <c r="S148" i="107" s="1"/>
  <c r="T148" i="107" s="1"/>
  <c r="L149" i="104"/>
  <c r="N149" i="104" s="1"/>
  <c r="O149" i="104" s="1"/>
  <c r="Q149" i="104" s="1"/>
  <c r="R149" i="104" s="1"/>
  <c r="L164" i="107"/>
  <c r="N164" i="107" s="1"/>
  <c r="O164" i="107" s="1"/>
  <c r="S164" i="107" s="1"/>
  <c r="T164" i="107" s="1"/>
  <c r="L165" i="104"/>
  <c r="N165" i="104" s="1"/>
  <c r="O165" i="104" s="1"/>
  <c r="Q165" i="104" s="1"/>
  <c r="R165" i="104" s="1"/>
  <c r="L201" i="107"/>
  <c r="N201" i="107" s="1"/>
  <c r="O201" i="107" s="1"/>
  <c r="S201" i="107" s="1"/>
  <c r="T201" i="107" s="1"/>
  <c r="L202" i="104"/>
  <c r="N202" i="104" s="1"/>
  <c r="O202" i="104" s="1"/>
  <c r="Q202" i="104" s="1"/>
  <c r="R202" i="104" s="1"/>
  <c r="L189" i="107"/>
  <c r="N189" i="107" s="1"/>
  <c r="O189" i="107" s="1"/>
  <c r="S189" i="107" s="1"/>
  <c r="T189" i="107" s="1"/>
  <c r="L190" i="104"/>
  <c r="N190" i="104" s="1"/>
  <c r="O190" i="104" s="1"/>
  <c r="Q190" i="104" s="1"/>
  <c r="R190" i="104" s="1"/>
  <c r="L217" i="107"/>
  <c r="N217" i="107" s="1"/>
  <c r="O217" i="107" s="1"/>
  <c r="S217" i="107" s="1"/>
  <c r="T217" i="107" s="1"/>
  <c r="L217" i="104"/>
  <c r="N217" i="104" s="1"/>
  <c r="O217" i="104" s="1"/>
  <c r="Q217" i="104" s="1"/>
  <c r="R217" i="104" s="1"/>
  <c r="L298" i="107"/>
  <c r="N298" i="107" s="1"/>
  <c r="O298" i="107" s="1"/>
  <c r="S298" i="107" s="1"/>
  <c r="T298" i="107" s="1"/>
  <c r="L299" i="104"/>
  <c r="N299" i="104" s="1"/>
  <c r="O299" i="104" s="1"/>
  <c r="Q299" i="104" s="1"/>
  <c r="R299" i="104" s="1"/>
  <c r="L267" i="107"/>
  <c r="N267" i="107" s="1"/>
  <c r="O267" i="107" s="1"/>
  <c r="S267" i="107" s="1"/>
  <c r="T267" i="107" s="1"/>
  <c r="L269" i="104"/>
  <c r="N269" i="104" s="1"/>
  <c r="O269" i="104" s="1"/>
  <c r="Q269" i="104" s="1"/>
  <c r="R269" i="104" s="1"/>
  <c r="L219" i="107"/>
  <c r="N219" i="107" s="1"/>
  <c r="O219" i="107" s="1"/>
  <c r="S219" i="107" s="1"/>
  <c r="T219" i="107" s="1"/>
  <c r="L219" i="104"/>
  <c r="N219" i="104" s="1"/>
  <c r="O219" i="104" s="1"/>
  <c r="Q219" i="104" s="1"/>
  <c r="R219" i="104" s="1"/>
  <c r="L209" i="107"/>
  <c r="N209" i="107" s="1"/>
  <c r="O209" i="107" s="1"/>
  <c r="S209" i="107" s="1"/>
  <c r="T209" i="107" s="1"/>
  <c r="L210" i="104"/>
  <c r="N210" i="104" s="1"/>
  <c r="O210" i="104" s="1"/>
  <c r="Q210" i="104" s="1"/>
  <c r="R210" i="104" s="1"/>
  <c r="L302" i="107"/>
  <c r="N302" i="107" s="1"/>
  <c r="O302" i="107" s="1"/>
  <c r="S302" i="107" s="1"/>
  <c r="T302" i="107" s="1"/>
  <c r="L303" i="104"/>
  <c r="N303" i="104" s="1"/>
  <c r="O303" i="104" s="1"/>
  <c r="Q303" i="104" s="1"/>
  <c r="R303" i="104" s="1"/>
  <c r="L481" i="107"/>
  <c r="N481" i="107" s="1"/>
  <c r="O481" i="107" s="1"/>
  <c r="S481" i="107" s="1"/>
  <c r="T481" i="107" s="1"/>
  <c r="L532" i="104"/>
  <c r="N532" i="104" s="1"/>
  <c r="O532" i="104" s="1"/>
  <c r="Q532" i="104" s="1"/>
  <c r="R532" i="104" s="1"/>
  <c r="L475" i="107"/>
  <c r="N475" i="107" s="1"/>
  <c r="O475" i="107" s="1"/>
  <c r="S475" i="107" s="1"/>
  <c r="T475" i="107" s="1"/>
  <c r="L526" i="104"/>
  <c r="N526" i="104" s="1"/>
  <c r="O526" i="104" s="1"/>
  <c r="Q526" i="104" s="1"/>
  <c r="R526" i="104" s="1"/>
  <c r="L268" i="107"/>
  <c r="N268" i="107" s="1"/>
  <c r="O268" i="107" s="1"/>
  <c r="S268" i="107" s="1"/>
  <c r="T268" i="107" s="1"/>
  <c r="L270" i="104"/>
  <c r="N270" i="104" s="1"/>
  <c r="O270" i="104" s="1"/>
  <c r="Q270" i="104" s="1"/>
  <c r="R270" i="104" s="1"/>
  <c r="L242" i="107"/>
  <c r="N242" i="107" s="1"/>
  <c r="O242" i="107" s="1"/>
  <c r="S242" i="107" s="1"/>
  <c r="T242" i="107" s="1"/>
  <c r="L244" i="104"/>
  <c r="N244" i="104" s="1"/>
  <c r="O244" i="104" s="1"/>
  <c r="Q244" i="104" s="1"/>
  <c r="R244" i="104" s="1"/>
  <c r="L382" i="107"/>
  <c r="N382" i="107" s="1"/>
  <c r="O382" i="107" s="1"/>
  <c r="S382" i="107" s="1"/>
  <c r="T382" i="107" s="1"/>
  <c r="L396" i="104"/>
  <c r="N396" i="104" s="1"/>
  <c r="O396" i="104" s="1"/>
  <c r="Q396" i="104" s="1"/>
  <c r="R396" i="104" s="1"/>
  <c r="L332" i="107"/>
  <c r="N332" i="107" s="1"/>
  <c r="O332" i="107" s="1"/>
  <c r="S332" i="107" s="1"/>
  <c r="T332" i="107" s="1"/>
  <c r="L342" i="104"/>
  <c r="N342" i="104" s="1"/>
  <c r="O342" i="104" s="1"/>
  <c r="Q342" i="104" s="1"/>
  <c r="R342" i="104" s="1"/>
  <c r="L369" i="107"/>
  <c r="N369" i="107" s="1"/>
  <c r="O369" i="107" s="1"/>
  <c r="S369" i="107" s="1"/>
  <c r="T369" i="107" s="1"/>
  <c r="L383" i="104"/>
  <c r="N383" i="104" s="1"/>
  <c r="O383" i="104" s="1"/>
  <c r="Q383" i="104" s="1"/>
  <c r="R383" i="104" s="1"/>
  <c r="L328" i="107"/>
  <c r="N328" i="107" s="1"/>
  <c r="O328" i="107" s="1"/>
  <c r="S328" i="107" s="1"/>
  <c r="T328" i="107" s="1"/>
  <c r="L332" i="104"/>
  <c r="N332" i="104" s="1"/>
  <c r="O332" i="104" s="1"/>
  <c r="Q332" i="104" s="1"/>
  <c r="R332" i="104" s="1"/>
  <c r="L360" i="107"/>
  <c r="N360" i="107" s="1"/>
  <c r="O360" i="107" s="1"/>
  <c r="S360" i="107" s="1"/>
  <c r="T360" i="107" s="1"/>
  <c r="L374" i="104"/>
  <c r="N374" i="104" s="1"/>
  <c r="O374" i="104" s="1"/>
  <c r="Q374" i="104" s="1"/>
  <c r="R374" i="104" s="1"/>
  <c r="L384" i="107"/>
  <c r="N384" i="107" s="1"/>
  <c r="O384" i="107" s="1"/>
  <c r="S384" i="107" s="1"/>
  <c r="T384" i="107" s="1"/>
  <c r="L535" i="104"/>
  <c r="N535" i="104" s="1"/>
  <c r="O535" i="104" s="1"/>
  <c r="Q535" i="104" s="1"/>
  <c r="R535" i="104" s="1"/>
  <c r="L314" i="107"/>
  <c r="N314" i="107" s="1"/>
  <c r="O314" i="107" s="1"/>
  <c r="S314" i="107" s="1"/>
  <c r="T314" i="107" s="1"/>
  <c r="L315" i="104"/>
  <c r="N315" i="104" s="1"/>
  <c r="O315" i="104" s="1"/>
  <c r="Q315" i="104" s="1"/>
  <c r="R315" i="104" s="1"/>
  <c r="L375" i="107"/>
  <c r="N375" i="107" s="1"/>
  <c r="O375" i="107" s="1"/>
  <c r="S375" i="107" s="1"/>
  <c r="T375" i="107" s="1"/>
  <c r="L389" i="104"/>
  <c r="N389" i="104" s="1"/>
  <c r="O389" i="104" s="1"/>
  <c r="Q389" i="104" s="1"/>
  <c r="R389" i="104" s="1"/>
  <c r="L393" i="107"/>
  <c r="N393" i="107" s="1"/>
  <c r="O393" i="107" s="1"/>
  <c r="S393" i="107" s="1"/>
  <c r="T393" i="107" s="1"/>
  <c r="L406" i="104"/>
  <c r="N406" i="104" s="1"/>
  <c r="O406" i="104" s="1"/>
  <c r="Q406" i="104" s="1"/>
  <c r="R406" i="104" s="1"/>
  <c r="L411" i="107"/>
  <c r="N411" i="107" s="1"/>
  <c r="O411" i="107" s="1"/>
  <c r="S411" i="107" s="1"/>
  <c r="T411" i="107" s="1"/>
  <c r="L437" i="104"/>
  <c r="N437" i="104" s="1"/>
  <c r="O437" i="104" s="1"/>
  <c r="Q437" i="104" s="1"/>
  <c r="R437" i="104" s="1"/>
  <c r="T427" i="104"/>
  <c r="U593" i="83" s="1"/>
  <c r="O593" i="83"/>
  <c r="Q593" i="83" s="1"/>
  <c r="L421" i="107"/>
  <c r="N421" i="107" s="1"/>
  <c r="O421" i="107" s="1"/>
  <c r="S421" i="107" s="1"/>
  <c r="T421" i="107" s="1"/>
  <c r="L451" i="104"/>
  <c r="N451" i="104" s="1"/>
  <c r="O451" i="104" s="1"/>
  <c r="Q451" i="104" s="1"/>
  <c r="R451" i="104" s="1"/>
  <c r="L418" i="107"/>
  <c r="N418" i="107" s="1"/>
  <c r="O418" i="107" s="1"/>
  <c r="S418" i="107" s="1"/>
  <c r="T418" i="107" s="1"/>
  <c r="L447" i="104"/>
  <c r="N447" i="104" s="1"/>
  <c r="O447" i="104" s="1"/>
  <c r="Q447" i="104" s="1"/>
  <c r="R447" i="104" s="1"/>
  <c r="L392" i="107"/>
  <c r="N392" i="107" s="1"/>
  <c r="O392" i="107" s="1"/>
  <c r="S392" i="107" s="1"/>
  <c r="T392" i="107" s="1"/>
  <c r="L405" i="104"/>
  <c r="N405" i="104" s="1"/>
  <c r="O405" i="104" s="1"/>
  <c r="Q405" i="104" s="1"/>
  <c r="R405" i="104" s="1"/>
  <c r="L454" i="107"/>
  <c r="N454" i="107" s="1"/>
  <c r="O454" i="107" s="1"/>
  <c r="S454" i="107" s="1"/>
  <c r="T454" i="107" s="1"/>
  <c r="L503" i="104"/>
  <c r="N503" i="104" s="1"/>
  <c r="O503" i="104" s="1"/>
  <c r="Q503" i="104" s="1"/>
  <c r="R503" i="104" s="1"/>
  <c r="L339" i="104"/>
  <c r="N339" i="104" s="1"/>
  <c r="L442" i="107"/>
  <c r="N442" i="107" s="1"/>
  <c r="L416" i="107"/>
  <c r="N416" i="107" s="1"/>
  <c r="O416" i="107" s="1"/>
  <c r="S416" i="107" s="1"/>
  <c r="T416" i="107" s="1"/>
  <c r="L445" i="104"/>
  <c r="N445" i="104" s="1"/>
  <c r="O445" i="104" s="1"/>
  <c r="Q445" i="104" s="1"/>
  <c r="R445" i="104" s="1"/>
  <c r="T481" i="104"/>
  <c r="U658" i="83" s="1"/>
  <c r="O658" i="83"/>
  <c r="Q658" i="83" s="1"/>
  <c r="S658" i="83" s="1"/>
  <c r="T658" i="83" s="1"/>
  <c r="L455" i="107"/>
  <c r="N455" i="107" s="1"/>
  <c r="O455" i="107" s="1"/>
  <c r="S455" i="107" s="1"/>
  <c r="T455" i="107" s="1"/>
  <c r="L504" i="104"/>
  <c r="N504" i="104" s="1"/>
  <c r="O504" i="104" s="1"/>
  <c r="Q504" i="104" s="1"/>
  <c r="R504" i="104" s="1"/>
  <c r="O596" i="83"/>
  <c r="Q596" i="83" s="1"/>
  <c r="S596" i="83" s="1"/>
  <c r="T596" i="83" s="1"/>
  <c r="T430" i="104"/>
  <c r="U596" i="83" s="1"/>
  <c r="L457" i="107"/>
  <c r="N457" i="107" s="1"/>
  <c r="O457" i="107" s="1"/>
  <c r="S457" i="107" s="1"/>
  <c r="T457" i="107" s="1"/>
  <c r="L506" i="104"/>
  <c r="N506" i="104" s="1"/>
  <c r="O506" i="104" s="1"/>
  <c r="Q506" i="104" s="1"/>
  <c r="R506" i="104" s="1"/>
  <c r="L67" i="107"/>
  <c r="N67" i="107" s="1"/>
  <c r="O67" i="107" s="1"/>
  <c r="S67" i="107" s="1"/>
  <c r="T67" i="107" s="1"/>
  <c r="L67" i="104"/>
  <c r="N67" i="104" s="1"/>
  <c r="O67" i="104" s="1"/>
  <c r="Q67" i="104" s="1"/>
  <c r="R67" i="104" s="1"/>
  <c r="L102" i="107"/>
  <c r="N102" i="107" s="1"/>
  <c r="O102" i="107" s="1"/>
  <c r="S102" i="107" s="1"/>
  <c r="T102" i="107" s="1"/>
  <c r="L103" i="104"/>
  <c r="N103" i="104" s="1"/>
  <c r="O103" i="104" s="1"/>
  <c r="Q103" i="104" s="1"/>
  <c r="R103" i="104" s="1"/>
  <c r="L33" i="107"/>
  <c r="N33" i="107" s="1"/>
  <c r="O33" i="107" s="1"/>
  <c r="S33" i="107" s="1"/>
  <c r="T33" i="107" s="1"/>
  <c r="L33" i="104"/>
  <c r="N33" i="104" s="1"/>
  <c r="O33" i="104" s="1"/>
  <c r="Q33" i="104" s="1"/>
  <c r="R33" i="104" s="1"/>
  <c r="L142" i="107"/>
  <c r="N142" i="107" s="1"/>
  <c r="O142" i="107" s="1"/>
  <c r="S142" i="107" s="1"/>
  <c r="T142" i="107" s="1"/>
  <c r="L143" i="104"/>
  <c r="N143" i="104" s="1"/>
  <c r="O143" i="104" s="1"/>
  <c r="Q143" i="104" s="1"/>
  <c r="R143" i="104" s="1"/>
  <c r="L182" i="107"/>
  <c r="N182" i="107" s="1"/>
  <c r="O182" i="107" s="1"/>
  <c r="S182" i="107" s="1"/>
  <c r="T182" i="107" s="1"/>
  <c r="L183" i="104"/>
  <c r="N183" i="104" s="1"/>
  <c r="O183" i="104" s="1"/>
  <c r="Q183" i="104" s="1"/>
  <c r="R183" i="104" s="1"/>
  <c r="L180" i="107"/>
  <c r="N180" i="107" s="1"/>
  <c r="O180" i="107" s="1"/>
  <c r="S180" i="107" s="1"/>
  <c r="T180" i="107" s="1"/>
  <c r="L181" i="104"/>
  <c r="N181" i="104" s="1"/>
  <c r="O181" i="104" s="1"/>
  <c r="Q181" i="104" s="1"/>
  <c r="R181" i="104" s="1"/>
  <c r="L213" i="107"/>
  <c r="N213" i="107" s="1"/>
  <c r="O213" i="107" s="1"/>
  <c r="S213" i="107" s="1"/>
  <c r="T213" i="107" s="1"/>
  <c r="L213" i="104"/>
  <c r="N213" i="104" s="1"/>
  <c r="O213" i="104" s="1"/>
  <c r="Q213" i="104" s="1"/>
  <c r="R213" i="104" s="1"/>
  <c r="L230" i="107"/>
  <c r="N230" i="107" s="1"/>
  <c r="O230" i="107" s="1"/>
  <c r="S230" i="107" s="1"/>
  <c r="T230" i="107" s="1"/>
  <c r="L231" i="104"/>
  <c r="N231" i="104" s="1"/>
  <c r="O231" i="104" s="1"/>
  <c r="Q231" i="104" s="1"/>
  <c r="R231" i="104" s="1"/>
  <c r="L480" i="107"/>
  <c r="N480" i="107" s="1"/>
  <c r="O480" i="107" s="1"/>
  <c r="S480" i="107" s="1"/>
  <c r="T480" i="107" s="1"/>
  <c r="L531" i="104"/>
  <c r="N531" i="104" s="1"/>
  <c r="O531" i="104" s="1"/>
  <c r="Q531" i="104" s="1"/>
  <c r="R531" i="104" s="1"/>
  <c r="L225" i="107"/>
  <c r="N225" i="107" s="1"/>
  <c r="O225" i="107" s="1"/>
  <c r="S225" i="107" s="1"/>
  <c r="T225" i="107" s="1"/>
  <c r="L225" i="104"/>
  <c r="N225" i="104" s="1"/>
  <c r="O225" i="104" s="1"/>
  <c r="Q225" i="104" s="1"/>
  <c r="R225" i="104" s="1"/>
  <c r="L343" i="107"/>
  <c r="N343" i="107" s="1"/>
  <c r="O343" i="107" s="1"/>
  <c r="S343" i="107" s="1"/>
  <c r="T343" i="107" s="1"/>
  <c r="L354" i="104"/>
  <c r="N354" i="104" s="1"/>
  <c r="O354" i="104" s="1"/>
  <c r="Q354" i="104" s="1"/>
  <c r="R354" i="104" s="1"/>
  <c r="L312" i="107"/>
  <c r="N312" i="107" s="1"/>
  <c r="O312" i="107" s="1"/>
  <c r="S312" i="107" s="1"/>
  <c r="T312" i="107" s="1"/>
  <c r="L313" i="104"/>
  <c r="N313" i="104" s="1"/>
  <c r="O313" i="104" s="1"/>
  <c r="Q313" i="104" s="1"/>
  <c r="R313" i="104" s="1"/>
  <c r="L322" i="107"/>
  <c r="N322" i="107" s="1"/>
  <c r="O322" i="107" s="1"/>
  <c r="S322" i="107" s="1"/>
  <c r="T322" i="107" s="1"/>
  <c r="L326" i="104"/>
  <c r="N326" i="104" s="1"/>
  <c r="O326" i="104" s="1"/>
  <c r="Q326" i="104" s="1"/>
  <c r="R326" i="104" s="1"/>
  <c r="L451" i="107"/>
  <c r="N451" i="107" s="1"/>
  <c r="O451" i="107" s="1"/>
  <c r="S451" i="107" s="1"/>
  <c r="T451" i="107" s="1"/>
  <c r="L498" i="104"/>
  <c r="N498" i="104" s="1"/>
  <c r="O498" i="104" s="1"/>
  <c r="Q498" i="104" s="1"/>
  <c r="R498" i="104" s="1"/>
  <c r="L18" i="107"/>
  <c r="N18" i="107" s="1"/>
  <c r="O18" i="107" s="1"/>
  <c r="S18" i="107" s="1"/>
  <c r="T18" i="107" s="1"/>
  <c r="L18" i="104"/>
  <c r="N18" i="104" s="1"/>
  <c r="O18" i="104" s="1"/>
  <c r="Q18" i="104" s="1"/>
  <c r="R18" i="104" s="1"/>
  <c r="L41" i="107"/>
  <c r="N41" i="107" s="1"/>
  <c r="O41" i="107" s="1"/>
  <c r="S41" i="107" s="1"/>
  <c r="T41" i="107" s="1"/>
  <c r="L41" i="104"/>
  <c r="N41" i="104" s="1"/>
  <c r="O41" i="104" s="1"/>
  <c r="Q41" i="104" s="1"/>
  <c r="R41" i="104" s="1"/>
  <c r="L66" i="107"/>
  <c r="N66" i="107" s="1"/>
  <c r="O66" i="107" s="1"/>
  <c r="S66" i="107" s="1"/>
  <c r="T66" i="107" s="1"/>
  <c r="L66" i="104"/>
  <c r="N66" i="104" s="1"/>
  <c r="O66" i="104" s="1"/>
  <c r="Q66" i="104" s="1"/>
  <c r="R66" i="104" s="1"/>
  <c r="L92" i="107"/>
  <c r="N92" i="107" s="1"/>
  <c r="O92" i="107" s="1"/>
  <c r="S92" i="107" s="1"/>
  <c r="T92" i="107" s="1"/>
  <c r="L93" i="104"/>
  <c r="N93" i="104" s="1"/>
  <c r="O93" i="104" s="1"/>
  <c r="Q93" i="104" s="1"/>
  <c r="R93" i="104" s="1"/>
  <c r="L157" i="107"/>
  <c r="N157" i="107" s="1"/>
  <c r="O157" i="107" s="1"/>
  <c r="S157" i="107" s="1"/>
  <c r="T157" i="107" s="1"/>
  <c r="L158" i="104"/>
  <c r="N158" i="104" s="1"/>
  <c r="O158" i="104" s="1"/>
  <c r="Q158" i="104" s="1"/>
  <c r="R158" i="104" s="1"/>
  <c r="L116" i="107"/>
  <c r="N116" i="107" s="1"/>
  <c r="O116" i="107" s="1"/>
  <c r="S116" i="107" s="1"/>
  <c r="T116" i="107" s="1"/>
  <c r="L117" i="104"/>
  <c r="N117" i="104" s="1"/>
  <c r="O117" i="104" s="1"/>
  <c r="Q117" i="104" s="1"/>
  <c r="R117" i="104" s="1"/>
  <c r="L154" i="107"/>
  <c r="N154" i="107" s="1"/>
  <c r="O154" i="107" s="1"/>
  <c r="S154" i="107" s="1"/>
  <c r="T154" i="107" s="1"/>
  <c r="L155" i="104"/>
  <c r="N155" i="104" s="1"/>
  <c r="O155" i="104" s="1"/>
  <c r="Q155" i="104" s="1"/>
  <c r="R155" i="104" s="1"/>
  <c r="L178" i="107"/>
  <c r="N178" i="107" s="1"/>
  <c r="O178" i="107" s="1"/>
  <c r="S178" i="107" s="1"/>
  <c r="T178" i="107" s="1"/>
  <c r="L179" i="104"/>
  <c r="N179" i="104" s="1"/>
  <c r="O179" i="104" s="1"/>
  <c r="Q179" i="104" s="1"/>
  <c r="R179" i="104" s="1"/>
  <c r="L221" i="107"/>
  <c r="N221" i="107" s="1"/>
  <c r="O221" i="107" s="1"/>
  <c r="S221" i="107" s="1"/>
  <c r="T221" i="107" s="1"/>
  <c r="L221" i="104"/>
  <c r="N221" i="104" s="1"/>
  <c r="O221" i="104" s="1"/>
  <c r="Q221" i="104" s="1"/>
  <c r="R221" i="104" s="1"/>
  <c r="L286" i="107"/>
  <c r="N286" i="107" s="1"/>
  <c r="O286" i="107" s="1"/>
  <c r="S286" i="107" s="1"/>
  <c r="T286" i="107" s="1"/>
  <c r="L287" i="104"/>
  <c r="N287" i="104" s="1"/>
  <c r="O287" i="104" s="1"/>
  <c r="Q287" i="104" s="1"/>
  <c r="R287" i="104" s="1"/>
  <c r="L477" i="107"/>
  <c r="N477" i="107" s="1"/>
  <c r="O477" i="107" s="1"/>
  <c r="S477" i="107" s="1"/>
  <c r="T477" i="107" s="1"/>
  <c r="L528" i="104"/>
  <c r="N528" i="104" s="1"/>
  <c r="O528" i="104" s="1"/>
  <c r="Q528" i="104" s="1"/>
  <c r="R528" i="104" s="1"/>
  <c r="L263" i="107"/>
  <c r="N263" i="107" s="1"/>
  <c r="O263" i="107" s="1"/>
  <c r="S263" i="107" s="1"/>
  <c r="T263" i="107" s="1"/>
  <c r="L265" i="104"/>
  <c r="N265" i="104" s="1"/>
  <c r="O265" i="104" s="1"/>
  <c r="Q265" i="104" s="1"/>
  <c r="R265" i="104" s="1"/>
  <c r="L265" i="107"/>
  <c r="N265" i="107" s="1"/>
  <c r="O265" i="107" s="1"/>
  <c r="S265" i="107" s="1"/>
  <c r="T265" i="107" s="1"/>
  <c r="S267" i="104" s="1"/>
  <c r="L267" i="104"/>
  <c r="N267" i="104" s="1"/>
  <c r="O267" i="104" s="1"/>
  <c r="Q267" i="104" s="1"/>
  <c r="R267" i="104" s="1"/>
  <c r="L237" i="107"/>
  <c r="N237" i="107" s="1"/>
  <c r="O237" i="107" s="1"/>
  <c r="S237" i="107" s="1"/>
  <c r="T237" i="107" s="1"/>
  <c r="L239" i="104"/>
  <c r="N239" i="104" s="1"/>
  <c r="O239" i="104" s="1"/>
  <c r="Q239" i="104" s="1"/>
  <c r="R239" i="104" s="1"/>
  <c r="L321" i="104"/>
  <c r="N321" i="104" s="1"/>
  <c r="L387" i="107"/>
  <c r="N387" i="107" s="1"/>
  <c r="L362" i="107"/>
  <c r="N362" i="107" s="1"/>
  <c r="O362" i="107" s="1"/>
  <c r="S362" i="107" s="1"/>
  <c r="T362" i="107" s="1"/>
  <c r="L376" i="104"/>
  <c r="N376" i="104" s="1"/>
  <c r="O376" i="104" s="1"/>
  <c r="Q376" i="104" s="1"/>
  <c r="R376" i="104" s="1"/>
  <c r="L333" i="107"/>
  <c r="N333" i="107" s="1"/>
  <c r="O333" i="107" s="1"/>
  <c r="S333" i="107" s="1"/>
  <c r="T333" i="107" s="1"/>
  <c r="L344" i="104"/>
  <c r="N344" i="104" s="1"/>
  <c r="O344" i="104" s="1"/>
  <c r="Q344" i="104" s="1"/>
  <c r="R344" i="104" s="1"/>
  <c r="L311" i="107"/>
  <c r="N311" i="107" s="1"/>
  <c r="O311" i="107" s="1"/>
  <c r="S311" i="107" s="1"/>
  <c r="T311" i="107" s="1"/>
  <c r="L312" i="104"/>
  <c r="N312" i="104" s="1"/>
  <c r="O312" i="104" s="1"/>
  <c r="Q312" i="104" s="1"/>
  <c r="R312" i="104" s="1"/>
  <c r="T454" i="104"/>
  <c r="U623" i="83" s="1"/>
  <c r="O623" i="83"/>
  <c r="Q623" i="83" s="1"/>
  <c r="L430" i="107"/>
  <c r="N430" i="107" s="1"/>
  <c r="O430" i="107" s="1"/>
  <c r="S430" i="107" s="1"/>
  <c r="T430" i="107" s="1"/>
  <c r="L397" i="104"/>
  <c r="N397" i="104" s="1"/>
  <c r="O397" i="104" s="1"/>
  <c r="Q397" i="104" s="1"/>
  <c r="R397" i="104" s="1"/>
  <c r="L404" i="107"/>
  <c r="N404" i="107" s="1"/>
  <c r="O404" i="107" s="1"/>
  <c r="S404" i="107" s="1"/>
  <c r="T404" i="107" s="1"/>
  <c r="L422" i="104"/>
  <c r="N422" i="104" s="1"/>
  <c r="O422" i="104" s="1"/>
  <c r="Q422" i="104" s="1"/>
  <c r="R422" i="104" s="1"/>
  <c r="L410" i="107"/>
  <c r="N410" i="107" s="1"/>
  <c r="O410" i="107" s="1"/>
  <c r="S410" i="107" s="1"/>
  <c r="T410" i="107" s="1"/>
  <c r="L434" i="104"/>
  <c r="N434" i="104" s="1"/>
  <c r="O434" i="104" s="1"/>
  <c r="Q434" i="104" s="1"/>
  <c r="R434" i="104" s="1"/>
  <c r="T512" i="104"/>
  <c r="U714" i="83" s="1"/>
  <c r="O714" i="83"/>
  <c r="L104" i="107"/>
  <c r="N104" i="107" s="1"/>
  <c r="O104" i="107" s="1"/>
  <c r="S104" i="107" s="1"/>
  <c r="T104" i="107" s="1"/>
  <c r="L105" i="104"/>
  <c r="N105" i="104" s="1"/>
  <c r="O105" i="104" s="1"/>
  <c r="Q105" i="104" s="1"/>
  <c r="R105" i="104" s="1"/>
  <c r="L91" i="107"/>
  <c r="N91" i="107" s="1"/>
  <c r="O91" i="107" s="1"/>
  <c r="S91" i="107" s="1"/>
  <c r="T91" i="107" s="1"/>
  <c r="L91" i="104"/>
  <c r="N91" i="104" s="1"/>
  <c r="O91" i="104" s="1"/>
  <c r="Q91" i="104" s="1"/>
  <c r="R91" i="104" s="1"/>
  <c r="L57" i="107"/>
  <c r="N57" i="107" s="1"/>
  <c r="O57" i="107" s="1"/>
  <c r="S57" i="107" s="1"/>
  <c r="T57" i="107" s="1"/>
  <c r="L57" i="104"/>
  <c r="N57" i="104" s="1"/>
  <c r="O57" i="104" s="1"/>
  <c r="Q57" i="104" s="1"/>
  <c r="R57" i="104" s="1"/>
  <c r="L96" i="107"/>
  <c r="N96" i="107" s="1"/>
  <c r="O96" i="107" s="1"/>
  <c r="S96" i="107" s="1"/>
  <c r="T96" i="107" s="1"/>
  <c r="L97" i="104"/>
  <c r="N97" i="104" s="1"/>
  <c r="O97" i="104" s="1"/>
  <c r="Q97" i="104" s="1"/>
  <c r="R97" i="104" s="1"/>
  <c r="L68" i="107"/>
  <c r="N68" i="107" s="1"/>
  <c r="O68" i="107" s="1"/>
  <c r="S68" i="107" s="1"/>
  <c r="T68" i="107" s="1"/>
  <c r="L68" i="104"/>
  <c r="N68" i="104" s="1"/>
  <c r="O68" i="104" s="1"/>
  <c r="Q68" i="104" s="1"/>
  <c r="R68" i="104" s="1"/>
  <c r="L78" i="107"/>
  <c r="N78" i="107" s="1"/>
  <c r="O78" i="107" s="1"/>
  <c r="S78" i="107" s="1"/>
  <c r="T78" i="107" s="1"/>
  <c r="L78" i="104"/>
  <c r="N78" i="104" s="1"/>
  <c r="O78" i="104" s="1"/>
  <c r="Q78" i="104" s="1"/>
  <c r="R78" i="104" s="1"/>
  <c r="L74" i="107"/>
  <c r="N74" i="107" s="1"/>
  <c r="O74" i="107" s="1"/>
  <c r="S74" i="107" s="1"/>
  <c r="T74" i="107" s="1"/>
  <c r="L74" i="104"/>
  <c r="N74" i="104" s="1"/>
  <c r="O74" i="104" s="1"/>
  <c r="Q74" i="104" s="1"/>
  <c r="R74" i="104" s="1"/>
  <c r="L11" i="107"/>
  <c r="N11" i="107" s="1"/>
  <c r="O11" i="107" s="1"/>
  <c r="S11" i="107" s="1"/>
  <c r="T11" i="107" s="1"/>
  <c r="L11" i="104"/>
  <c r="N11" i="104" s="1"/>
  <c r="O11" i="104" s="1"/>
  <c r="Q11" i="104" s="1"/>
  <c r="R11" i="104" s="1"/>
  <c r="L85" i="107"/>
  <c r="N85" i="107" s="1"/>
  <c r="O85" i="107" s="1"/>
  <c r="S85" i="107" s="1"/>
  <c r="T85" i="107" s="1"/>
  <c r="L85" i="104"/>
  <c r="N85" i="104" s="1"/>
  <c r="O85" i="104" s="1"/>
  <c r="Q85" i="104" s="1"/>
  <c r="R85" i="104" s="1"/>
  <c r="L56" i="107"/>
  <c r="N56" i="107" s="1"/>
  <c r="O56" i="107" s="1"/>
  <c r="S56" i="107" s="1"/>
  <c r="T56" i="107" s="1"/>
  <c r="L56" i="104"/>
  <c r="N56" i="104" s="1"/>
  <c r="O56" i="104" s="1"/>
  <c r="Q56" i="104" s="1"/>
  <c r="R56" i="104" s="1"/>
  <c r="H598" i="99"/>
  <c r="L196" i="107"/>
  <c r="N196" i="107" s="1"/>
  <c r="O196" i="107" s="1"/>
  <c r="S196" i="107" s="1"/>
  <c r="T196" i="107" s="1"/>
  <c r="L197" i="104"/>
  <c r="N197" i="104" s="1"/>
  <c r="O197" i="104" s="1"/>
  <c r="Q197" i="104" s="1"/>
  <c r="R197" i="104" s="1"/>
  <c r="L144" i="107"/>
  <c r="N144" i="107" s="1"/>
  <c r="O144" i="107" s="1"/>
  <c r="S144" i="107" s="1"/>
  <c r="T144" i="107" s="1"/>
  <c r="L145" i="104"/>
  <c r="N145" i="104" s="1"/>
  <c r="O145" i="104" s="1"/>
  <c r="Q145" i="104" s="1"/>
  <c r="R145" i="104" s="1"/>
  <c r="L123" i="107"/>
  <c r="N123" i="107" s="1"/>
  <c r="O123" i="107" s="1"/>
  <c r="S123" i="107" s="1"/>
  <c r="T123" i="107" s="1"/>
  <c r="L124" i="104"/>
  <c r="N124" i="104" s="1"/>
  <c r="O124" i="104" s="1"/>
  <c r="Q124" i="104" s="1"/>
  <c r="R124" i="104" s="1"/>
  <c r="L188" i="107"/>
  <c r="N188" i="107" s="1"/>
  <c r="O188" i="107" s="1"/>
  <c r="S188" i="107" s="1"/>
  <c r="T188" i="107" s="1"/>
  <c r="L189" i="104"/>
  <c r="N189" i="104" s="1"/>
  <c r="O189" i="104" s="1"/>
  <c r="Q189" i="104" s="1"/>
  <c r="R189" i="104" s="1"/>
  <c r="L129" i="107"/>
  <c r="N129" i="107" s="1"/>
  <c r="O129" i="107" s="1"/>
  <c r="S129" i="107" s="1"/>
  <c r="T129" i="107" s="1"/>
  <c r="L130" i="104"/>
  <c r="N130" i="104" s="1"/>
  <c r="O130" i="104" s="1"/>
  <c r="Q130" i="104" s="1"/>
  <c r="R130" i="104" s="1"/>
  <c r="L136" i="107"/>
  <c r="N136" i="107" s="1"/>
  <c r="O136" i="107" s="1"/>
  <c r="S136" i="107" s="1"/>
  <c r="T136" i="107" s="1"/>
  <c r="L137" i="104"/>
  <c r="N137" i="104" s="1"/>
  <c r="O137" i="104" s="1"/>
  <c r="Q137" i="104" s="1"/>
  <c r="R137" i="104" s="1"/>
  <c r="L151" i="107"/>
  <c r="N151" i="107" s="1"/>
  <c r="O151" i="107" s="1"/>
  <c r="S151" i="107" s="1"/>
  <c r="T151" i="107" s="1"/>
  <c r="L152" i="104"/>
  <c r="N152" i="104" s="1"/>
  <c r="O152" i="104" s="1"/>
  <c r="Q152" i="104" s="1"/>
  <c r="R152" i="104" s="1"/>
  <c r="L223" i="107"/>
  <c r="N223" i="107" s="1"/>
  <c r="O223" i="107" s="1"/>
  <c r="S223" i="107" s="1"/>
  <c r="T223" i="107" s="1"/>
  <c r="L223" i="104"/>
  <c r="N223" i="104" s="1"/>
  <c r="O223" i="104" s="1"/>
  <c r="Q223" i="104" s="1"/>
  <c r="R223" i="104" s="1"/>
  <c r="L216" i="107"/>
  <c r="N216" i="107" s="1"/>
  <c r="O216" i="107" s="1"/>
  <c r="S216" i="107" s="1"/>
  <c r="T216" i="107" s="1"/>
  <c r="L216" i="104"/>
  <c r="N216" i="104" s="1"/>
  <c r="O216" i="104" s="1"/>
  <c r="Q216" i="104" s="1"/>
  <c r="R216" i="104" s="1"/>
  <c r="L479" i="107"/>
  <c r="N479" i="107" s="1"/>
  <c r="O479" i="107" s="1"/>
  <c r="S479" i="107" s="1"/>
  <c r="T479" i="107" s="1"/>
  <c r="L530" i="104"/>
  <c r="N530" i="104" s="1"/>
  <c r="O530" i="104" s="1"/>
  <c r="Q530" i="104" s="1"/>
  <c r="R530" i="104" s="1"/>
  <c r="L274" i="107"/>
  <c r="N274" i="107" s="1"/>
  <c r="O274" i="107" s="1"/>
  <c r="S274" i="107" s="1"/>
  <c r="T274" i="107" s="1"/>
  <c r="L276" i="104"/>
  <c r="N276" i="104" s="1"/>
  <c r="O276" i="104" s="1"/>
  <c r="Q276" i="104" s="1"/>
  <c r="R276" i="104" s="1"/>
  <c r="L474" i="107"/>
  <c r="N474" i="107" s="1"/>
  <c r="O474" i="107" s="1"/>
  <c r="S474" i="107" s="1"/>
  <c r="T474" i="107" s="1"/>
  <c r="L525" i="104"/>
  <c r="N525" i="104" s="1"/>
  <c r="O525" i="104" s="1"/>
  <c r="Q525" i="104" s="1"/>
  <c r="R525" i="104" s="1"/>
  <c r="L269" i="107"/>
  <c r="N269" i="107" s="1"/>
  <c r="O269" i="107" s="1"/>
  <c r="S269" i="107" s="1"/>
  <c r="T269" i="107" s="1"/>
  <c r="L271" i="104"/>
  <c r="N271" i="104" s="1"/>
  <c r="O271" i="104" s="1"/>
  <c r="Q271" i="104" s="1"/>
  <c r="R271" i="104" s="1"/>
  <c r="L482" i="107"/>
  <c r="N482" i="107" s="1"/>
  <c r="O482" i="107" s="1"/>
  <c r="S482" i="107" s="1"/>
  <c r="T482" i="107" s="1"/>
  <c r="L533" i="104"/>
  <c r="N533" i="104" s="1"/>
  <c r="O533" i="104" s="1"/>
  <c r="Q533" i="104" s="1"/>
  <c r="R533" i="104" s="1"/>
  <c r="L305" i="107"/>
  <c r="N305" i="107" s="1"/>
  <c r="O305" i="107" s="1"/>
  <c r="S305" i="107" s="1"/>
  <c r="T305" i="107" s="1"/>
  <c r="L306" i="104"/>
  <c r="N306" i="104" s="1"/>
  <c r="O306" i="104" s="1"/>
  <c r="Q306" i="104" s="1"/>
  <c r="R306" i="104" s="1"/>
  <c r="L280" i="107"/>
  <c r="N280" i="107" s="1"/>
  <c r="O280" i="107" s="1"/>
  <c r="S280" i="107" s="1"/>
  <c r="T280" i="107" s="1"/>
  <c r="L281" i="104"/>
  <c r="N281" i="104" s="1"/>
  <c r="O281" i="104" s="1"/>
  <c r="Q281" i="104" s="1"/>
  <c r="R281" i="104" s="1"/>
  <c r="L295" i="107"/>
  <c r="N295" i="107" s="1"/>
  <c r="O295" i="107" s="1"/>
  <c r="S295" i="107" s="1"/>
  <c r="T295" i="107" s="1"/>
  <c r="L297" i="104"/>
  <c r="N297" i="104" s="1"/>
  <c r="O297" i="104" s="1"/>
  <c r="Q297" i="104" s="1"/>
  <c r="R297" i="104" s="1"/>
  <c r="L366" i="107"/>
  <c r="N366" i="107" s="1"/>
  <c r="O366" i="107" s="1"/>
  <c r="S366" i="107" s="1"/>
  <c r="T366" i="107" s="1"/>
  <c r="L380" i="104"/>
  <c r="N380" i="104" s="1"/>
  <c r="O380" i="104" s="1"/>
  <c r="Q380" i="104" s="1"/>
  <c r="R380" i="104" s="1"/>
  <c r="L342" i="107"/>
  <c r="N342" i="107" s="1"/>
  <c r="O342" i="107" s="1"/>
  <c r="S342" i="107" s="1"/>
  <c r="T342" i="107" s="1"/>
  <c r="L353" i="104"/>
  <c r="N353" i="104" s="1"/>
  <c r="O353" i="104" s="1"/>
  <c r="Q353" i="104" s="1"/>
  <c r="R353" i="104" s="1"/>
  <c r="L380" i="107"/>
  <c r="N380" i="107" s="1"/>
  <c r="O380" i="107" s="1"/>
  <c r="S380" i="107" s="1"/>
  <c r="T380" i="107" s="1"/>
  <c r="L394" i="104"/>
  <c r="N394" i="104" s="1"/>
  <c r="O394" i="104" s="1"/>
  <c r="Q394" i="104" s="1"/>
  <c r="R394" i="104" s="1"/>
  <c r="L381" i="107"/>
  <c r="N381" i="107" s="1"/>
  <c r="O381" i="107" s="1"/>
  <c r="S381" i="107" s="1"/>
  <c r="T381" i="107" s="1"/>
  <c r="L395" i="104"/>
  <c r="N395" i="104" s="1"/>
  <c r="O395" i="104" s="1"/>
  <c r="Q395" i="104" s="1"/>
  <c r="R395" i="104" s="1"/>
  <c r="L368" i="107"/>
  <c r="N368" i="107" s="1"/>
  <c r="O368" i="107" s="1"/>
  <c r="S368" i="107" s="1"/>
  <c r="T368" i="107" s="1"/>
  <c r="L382" i="104"/>
  <c r="N382" i="104" s="1"/>
  <c r="O382" i="104" s="1"/>
  <c r="Q382" i="104" s="1"/>
  <c r="R382" i="104" s="1"/>
  <c r="L346" i="107"/>
  <c r="N346" i="107" s="1"/>
  <c r="O346" i="107" s="1"/>
  <c r="S346" i="107" s="1"/>
  <c r="T346" i="107" s="1"/>
  <c r="L360" i="104"/>
  <c r="N360" i="104" s="1"/>
  <c r="O360" i="104" s="1"/>
  <c r="Q360" i="104" s="1"/>
  <c r="R360" i="104" s="1"/>
  <c r="L310" i="107"/>
  <c r="N310" i="107" s="1"/>
  <c r="O310" i="107" s="1"/>
  <c r="S310" i="107" s="1"/>
  <c r="T310" i="107" s="1"/>
  <c r="L311" i="104"/>
  <c r="N311" i="104" s="1"/>
  <c r="O311" i="104" s="1"/>
  <c r="Q311" i="104" s="1"/>
  <c r="R311" i="104" s="1"/>
  <c r="L443" i="107"/>
  <c r="N443" i="107" s="1"/>
  <c r="O443" i="107" s="1"/>
  <c r="S443" i="107" s="1"/>
  <c r="T443" i="107" s="1"/>
  <c r="L487" i="104"/>
  <c r="N487" i="104" s="1"/>
  <c r="O487" i="104" s="1"/>
  <c r="Q487" i="104" s="1"/>
  <c r="R487" i="104" s="1"/>
  <c r="T488" i="104"/>
  <c r="U672" i="83" s="1"/>
  <c r="O672" i="83"/>
  <c r="Q672" i="83" s="1"/>
  <c r="L408" i="107"/>
  <c r="N408" i="107" s="1"/>
  <c r="O408" i="107" s="1"/>
  <c r="S408" i="107" s="1"/>
  <c r="T408" i="107" s="1"/>
  <c r="L432" i="104"/>
  <c r="N432" i="104" s="1"/>
  <c r="O432" i="104" s="1"/>
  <c r="Q432" i="104" s="1"/>
  <c r="R432" i="104" s="1"/>
  <c r="T444" i="104"/>
  <c r="U612" i="83" s="1"/>
  <c r="O612" i="83"/>
  <c r="Q612" i="83" s="1"/>
  <c r="L402" i="107"/>
  <c r="N402" i="107" s="1"/>
  <c r="O402" i="107" s="1"/>
  <c r="S402" i="107" s="1"/>
  <c r="T402" i="107" s="1"/>
  <c r="L419" i="104"/>
  <c r="N419" i="104" s="1"/>
  <c r="O419" i="104" s="1"/>
  <c r="Q419" i="104" s="1"/>
  <c r="R419" i="104" s="1"/>
  <c r="T473" i="104"/>
  <c r="U650" i="83" s="1"/>
  <c r="O650" i="83"/>
  <c r="Q650" i="83" s="1"/>
  <c r="L396" i="107"/>
  <c r="N396" i="107" s="1"/>
  <c r="O396" i="107" s="1"/>
  <c r="S396" i="107" s="1"/>
  <c r="T396" i="107" s="1"/>
  <c r="L413" i="104"/>
  <c r="N413" i="104" s="1"/>
  <c r="O413" i="104" s="1"/>
  <c r="Q413" i="104" s="1"/>
  <c r="R413" i="104" s="1"/>
  <c r="L439" i="107"/>
  <c r="N439" i="107" s="1"/>
  <c r="O439" i="107" s="1"/>
  <c r="S439" i="107" s="1"/>
  <c r="T439" i="107" s="1"/>
  <c r="L484" i="104"/>
  <c r="N484" i="104" s="1"/>
  <c r="O484" i="104" s="1"/>
  <c r="Q484" i="104" s="1"/>
  <c r="R484" i="104" s="1"/>
  <c r="L459" i="107"/>
  <c r="N459" i="107" s="1"/>
  <c r="O459" i="107" s="1"/>
  <c r="S459" i="107" s="1"/>
  <c r="T459" i="107" s="1"/>
  <c r="L509" i="104"/>
  <c r="N509" i="104" s="1"/>
  <c r="O509" i="104" s="1"/>
  <c r="Q509" i="104" s="1"/>
  <c r="R509" i="104" s="1"/>
  <c r="L461" i="107"/>
  <c r="N461" i="107" s="1"/>
  <c r="O461" i="107" s="1"/>
  <c r="S461" i="107" s="1"/>
  <c r="T461" i="107" s="1"/>
  <c r="L511" i="104"/>
  <c r="N511" i="104" s="1"/>
  <c r="O511" i="104" s="1"/>
  <c r="Q511" i="104" s="1"/>
  <c r="R511" i="104" s="1"/>
  <c r="A344" i="104"/>
  <c r="A345" i="104" s="1"/>
  <c r="A346" i="104" s="1"/>
  <c r="A347" i="104" s="1"/>
  <c r="A348" i="104" s="1"/>
  <c r="A349" i="104" s="1"/>
  <c r="A350" i="104" s="1"/>
  <c r="A351" i="104" s="1"/>
  <c r="A352" i="104" s="1"/>
  <c r="A353" i="104" s="1"/>
  <c r="A354" i="104" s="1"/>
  <c r="A343" i="104"/>
  <c r="T56" i="83"/>
  <c r="V56" i="83" s="1"/>
  <c r="T536" i="83"/>
  <c r="V536" i="83" s="1"/>
  <c r="T48" i="83"/>
  <c r="V48" i="83" s="1"/>
  <c r="T603" i="83"/>
  <c r="V603" i="83" s="1"/>
  <c r="T683" i="83"/>
  <c r="V683" i="83" s="1"/>
  <c r="T269" i="83"/>
  <c r="V269" i="83" s="1"/>
  <c r="T533" i="83"/>
  <c r="V533" i="83" s="1"/>
  <c r="T249" i="83"/>
  <c r="V249" i="83" s="1"/>
  <c r="T759" i="83"/>
  <c r="V759" i="83" s="1"/>
  <c r="T268" i="83"/>
  <c r="V268" i="83" s="1"/>
  <c r="T403" i="83"/>
  <c r="V403" i="83" s="1"/>
  <c r="T361" i="83"/>
  <c r="V361" i="83" s="1"/>
  <c r="T550" i="83"/>
  <c r="V550" i="83" s="1"/>
  <c r="T534" i="83"/>
  <c r="V534" i="83" s="1"/>
  <c r="I130" i="99"/>
  <c r="V658" i="83" l="1"/>
  <c r="V661" i="83"/>
  <c r="V572" i="83"/>
  <c r="V592" i="83"/>
  <c r="V651" i="83"/>
  <c r="I598" i="99"/>
  <c r="V656" i="83"/>
  <c r="V596" i="83"/>
  <c r="V595" i="83"/>
  <c r="V633" i="83"/>
  <c r="V451" i="83"/>
  <c r="O479" i="83"/>
  <c r="P346" i="107"/>
  <c r="S183" i="104"/>
  <c r="P222" i="83"/>
  <c r="P351" i="107"/>
  <c r="O485" i="83"/>
  <c r="O667" i="83"/>
  <c r="P441" i="107"/>
  <c r="S476" i="104"/>
  <c r="T476" i="104" s="1"/>
  <c r="U653" i="83" s="1"/>
  <c r="P653" i="83"/>
  <c r="S514" i="104"/>
  <c r="T514" i="104" s="1"/>
  <c r="U720" i="83" s="1"/>
  <c r="P720" i="83"/>
  <c r="S123" i="104"/>
  <c r="T123" i="104" s="1"/>
  <c r="U145" i="83" s="1"/>
  <c r="P145" i="83"/>
  <c r="S153" i="104"/>
  <c r="P186" i="83"/>
  <c r="P159" i="83"/>
  <c r="S134" i="104"/>
  <c r="T134" i="104" s="1"/>
  <c r="U159" i="83" s="1"/>
  <c r="S419" i="104"/>
  <c r="P584" i="83"/>
  <c r="P41" i="107"/>
  <c r="O43" i="83"/>
  <c r="O577" i="83"/>
  <c r="P396" i="107"/>
  <c r="P151" i="107"/>
  <c r="O185" i="83"/>
  <c r="S344" i="104"/>
  <c r="P461" i="83"/>
  <c r="S213" i="104"/>
  <c r="T213" i="104" s="1"/>
  <c r="U266" i="83" s="1"/>
  <c r="P266" i="83"/>
  <c r="S299" i="104"/>
  <c r="P400" i="83"/>
  <c r="P399" i="107"/>
  <c r="O581" i="83"/>
  <c r="P125" i="107"/>
  <c r="O148" i="83"/>
  <c r="P423" i="107"/>
  <c r="O624" i="83"/>
  <c r="O203" i="83"/>
  <c r="P167" i="107"/>
  <c r="P141" i="107"/>
  <c r="O169" i="83"/>
  <c r="P190" i="107"/>
  <c r="O231" i="83"/>
  <c r="S104" i="104"/>
  <c r="P118" i="83"/>
  <c r="S311" i="104"/>
  <c r="T311" i="104" s="1"/>
  <c r="U421" i="83" s="1"/>
  <c r="P421" i="83"/>
  <c r="S380" i="104"/>
  <c r="T380" i="104" s="1"/>
  <c r="U507" i="83" s="1"/>
  <c r="P507" i="83"/>
  <c r="S525" i="104"/>
  <c r="P741" i="83"/>
  <c r="S137" i="104"/>
  <c r="P162" i="83"/>
  <c r="P56" i="107"/>
  <c r="O62" i="83"/>
  <c r="O110" i="83"/>
  <c r="P96" i="107"/>
  <c r="P404" i="107"/>
  <c r="O587" i="83"/>
  <c r="Q387" i="107"/>
  <c r="O387" i="107"/>
  <c r="O277" i="83"/>
  <c r="P221" i="107"/>
  <c r="P66" i="107"/>
  <c r="O75" i="83"/>
  <c r="O474" i="83"/>
  <c r="P343" i="107"/>
  <c r="T183" i="104"/>
  <c r="U222" i="83" s="1"/>
  <c r="P182" i="107"/>
  <c r="O222" i="83"/>
  <c r="Q222" i="83" s="1"/>
  <c r="P392" i="107"/>
  <c r="O566" i="83"/>
  <c r="O520" i="83"/>
  <c r="P375" i="107"/>
  <c r="P332" i="107"/>
  <c r="O458" i="83"/>
  <c r="P302" i="107"/>
  <c r="O407" i="83"/>
  <c r="O230" i="83"/>
  <c r="P189" i="107"/>
  <c r="P120" i="107"/>
  <c r="O141" i="83"/>
  <c r="S21" i="104"/>
  <c r="T21" i="104" s="1"/>
  <c r="U21" i="83" s="1"/>
  <c r="P21" i="83"/>
  <c r="S461" i="104"/>
  <c r="T461" i="104" s="1"/>
  <c r="U632" i="83" s="1"/>
  <c r="P632" i="83"/>
  <c r="S258" i="104"/>
  <c r="P334" i="83"/>
  <c r="P565" i="83"/>
  <c r="S404" i="104"/>
  <c r="S81" i="104"/>
  <c r="P91" i="83"/>
  <c r="S28" i="104"/>
  <c r="T28" i="104" s="1"/>
  <c r="U29" i="83" s="1"/>
  <c r="P29" i="83"/>
  <c r="S308" i="104"/>
  <c r="T308" i="104" s="1"/>
  <c r="U416" i="83" s="1"/>
  <c r="P416" i="83"/>
  <c r="P677" i="83"/>
  <c r="S492" i="104"/>
  <c r="S359" i="104"/>
  <c r="P476" i="83"/>
  <c r="S253" i="104"/>
  <c r="P324" i="83"/>
  <c r="P278" i="83"/>
  <c r="S222" i="104"/>
  <c r="S170" i="104"/>
  <c r="T170" i="104" s="1"/>
  <c r="U206" i="83" s="1"/>
  <c r="P206" i="83"/>
  <c r="P36" i="107"/>
  <c r="O38" i="83"/>
  <c r="O41" i="83"/>
  <c r="P39" i="107"/>
  <c r="P308" i="107"/>
  <c r="O418" i="83"/>
  <c r="P97" i="107"/>
  <c r="O111" i="83"/>
  <c r="S338" i="104"/>
  <c r="P454" i="83"/>
  <c r="S229" i="104"/>
  <c r="T229" i="104" s="1"/>
  <c r="U285" i="83" s="1"/>
  <c r="P285" i="83"/>
  <c r="S162" i="104"/>
  <c r="T162" i="104" s="1"/>
  <c r="U196" i="83" s="1"/>
  <c r="P196" i="83"/>
  <c r="S54" i="104"/>
  <c r="T54" i="104" s="1"/>
  <c r="U59" i="83" s="1"/>
  <c r="P59" i="83"/>
  <c r="S34" i="104"/>
  <c r="P36" i="83"/>
  <c r="S188" i="104"/>
  <c r="P227" i="83"/>
  <c r="P122" i="83"/>
  <c r="S108" i="104"/>
  <c r="P435" i="107"/>
  <c r="O653" i="83"/>
  <c r="P315" i="107"/>
  <c r="O427" i="83"/>
  <c r="O327" i="83"/>
  <c r="P253" i="107"/>
  <c r="P271" i="107"/>
  <c r="O364" i="83"/>
  <c r="P48" i="107"/>
  <c r="O52" i="83"/>
  <c r="P232" i="107"/>
  <c r="O295" i="83"/>
  <c r="O81" i="83"/>
  <c r="P72" i="107"/>
  <c r="O280" i="83"/>
  <c r="P224" i="107"/>
  <c r="P26" i="107"/>
  <c r="O26" i="83"/>
  <c r="O634" i="83"/>
  <c r="P427" i="107"/>
  <c r="P320" i="107"/>
  <c r="O433" i="83"/>
  <c r="P304" i="107"/>
  <c r="O412" i="83"/>
  <c r="P119" i="107"/>
  <c r="O140" i="83"/>
  <c r="P194" i="107"/>
  <c r="O236" i="83"/>
  <c r="P95" i="107"/>
  <c r="O109" i="83"/>
  <c r="Q385" i="107"/>
  <c r="O385" i="107"/>
  <c r="P289" i="107"/>
  <c r="O388" i="83"/>
  <c r="P140" i="107"/>
  <c r="O167" i="83"/>
  <c r="O582" i="83"/>
  <c r="P400" i="107"/>
  <c r="O720" i="83"/>
  <c r="P463" i="107"/>
  <c r="Q432" i="107"/>
  <c r="O432" i="107"/>
  <c r="P257" i="107"/>
  <c r="O335" i="83"/>
  <c r="P278" i="107"/>
  <c r="O373" i="83"/>
  <c r="P122" i="107"/>
  <c r="O145" i="83"/>
  <c r="P31" i="107"/>
  <c r="O33" i="83"/>
  <c r="P42" i="107"/>
  <c r="O44" i="83"/>
  <c r="O186" i="83"/>
  <c r="Q186" i="83" s="1"/>
  <c r="S186" i="83" s="1"/>
  <c r="T186" i="83" s="1"/>
  <c r="P152" i="107"/>
  <c r="T153" i="104"/>
  <c r="U186" i="83" s="1"/>
  <c r="P370" i="107"/>
  <c r="O512" i="83"/>
  <c r="O318" i="83"/>
  <c r="P246" i="107"/>
  <c r="O374" i="83"/>
  <c r="P279" i="107"/>
  <c r="O159" i="83"/>
  <c r="P133" i="107"/>
  <c r="P59" i="107"/>
  <c r="O65" i="83"/>
  <c r="O70" i="83"/>
  <c r="P63" i="107"/>
  <c r="P428" i="107"/>
  <c r="O636" i="83"/>
  <c r="P13" i="107"/>
  <c r="O13" i="83"/>
  <c r="O325" i="83"/>
  <c r="P252" i="107"/>
  <c r="S66" i="104"/>
  <c r="T66" i="104" s="1"/>
  <c r="U75" i="83" s="1"/>
  <c r="P75" i="83"/>
  <c r="P127" i="107"/>
  <c r="O150" i="83"/>
  <c r="S36" i="104"/>
  <c r="T36" i="104" s="1"/>
  <c r="U38" i="83" s="1"/>
  <c r="P38" i="83"/>
  <c r="P160" i="107"/>
  <c r="O195" i="83"/>
  <c r="P364" i="83"/>
  <c r="S273" i="104"/>
  <c r="T273" i="104" s="1"/>
  <c r="U364" i="83" s="1"/>
  <c r="S120" i="104"/>
  <c r="T120" i="104" s="1"/>
  <c r="U140" i="83" s="1"/>
  <c r="P140" i="83"/>
  <c r="O337" i="104"/>
  <c r="Q337" i="104"/>
  <c r="S384" i="104"/>
  <c r="T384" i="104" s="1"/>
  <c r="U512" i="83" s="1"/>
  <c r="P512" i="83"/>
  <c r="O63" i="83"/>
  <c r="P57" i="107"/>
  <c r="P382" i="107"/>
  <c r="O527" i="83"/>
  <c r="S442" i="104"/>
  <c r="T442" i="104" s="1"/>
  <c r="U610" i="83" s="1"/>
  <c r="P610" i="83"/>
  <c r="S278" i="104"/>
  <c r="P371" i="83"/>
  <c r="O69" i="83"/>
  <c r="P62" i="107"/>
  <c r="S52" i="104"/>
  <c r="T52" i="104" s="1"/>
  <c r="U57" i="83" s="1"/>
  <c r="P57" i="83"/>
  <c r="O516" i="83"/>
  <c r="P372" i="107"/>
  <c r="Q212" i="107"/>
  <c r="O212" i="107"/>
  <c r="O233" i="83"/>
  <c r="P191" i="107"/>
  <c r="P326" i="107"/>
  <c r="O445" i="83"/>
  <c r="P245" i="107"/>
  <c r="O313" i="83"/>
  <c r="O101" i="83"/>
  <c r="P89" i="107"/>
  <c r="P280" i="107"/>
  <c r="O376" i="83"/>
  <c r="P479" i="107"/>
  <c r="O749" i="83"/>
  <c r="P188" i="107"/>
  <c r="O229" i="83"/>
  <c r="S85" i="104"/>
  <c r="T85" i="104" s="1"/>
  <c r="U95" i="83" s="1"/>
  <c r="P95" i="83"/>
  <c r="P63" i="83"/>
  <c r="S57" i="104"/>
  <c r="T57" i="104" s="1"/>
  <c r="U63" i="83" s="1"/>
  <c r="S397" i="104"/>
  <c r="T397" i="104" s="1"/>
  <c r="U638" i="83" s="1"/>
  <c r="P638" i="83"/>
  <c r="S239" i="104"/>
  <c r="P304" i="83"/>
  <c r="S179" i="104"/>
  <c r="T179" i="104" s="1"/>
  <c r="U218" i="83" s="1"/>
  <c r="P218" i="83"/>
  <c r="S41" i="104"/>
  <c r="T41" i="104" s="1"/>
  <c r="U43" i="83" s="1"/>
  <c r="P43" i="83"/>
  <c r="S225" i="104"/>
  <c r="P282" i="83"/>
  <c r="S143" i="104"/>
  <c r="P170" i="83"/>
  <c r="S504" i="104"/>
  <c r="T504" i="104" s="1"/>
  <c r="U694" i="83" s="1"/>
  <c r="P694" i="83"/>
  <c r="S447" i="104"/>
  <c r="P615" i="83"/>
  <c r="S315" i="104"/>
  <c r="T315" i="104" s="1"/>
  <c r="U426" i="83" s="1"/>
  <c r="P426" i="83"/>
  <c r="P527" i="83"/>
  <c r="S396" i="104"/>
  <c r="T396" i="104" s="1"/>
  <c r="U527" i="83" s="1"/>
  <c r="S210" i="104"/>
  <c r="P262" i="83"/>
  <c r="S202" i="104"/>
  <c r="T202" i="104" s="1"/>
  <c r="U248" i="83" s="1"/>
  <c r="P248" i="83"/>
  <c r="P45" i="107"/>
  <c r="O49" i="83"/>
  <c r="P12" i="107"/>
  <c r="O12" i="83"/>
  <c r="P159" i="107"/>
  <c r="O194" i="83"/>
  <c r="O402" i="83"/>
  <c r="P299" i="107"/>
  <c r="O657" i="83"/>
  <c r="P437" i="107"/>
  <c r="P86" i="107"/>
  <c r="O97" i="83"/>
  <c r="P420" i="107"/>
  <c r="O618" i="83"/>
  <c r="P338" i="107"/>
  <c r="O468" i="83"/>
  <c r="O306" i="83"/>
  <c r="P239" i="107"/>
  <c r="O392" i="83"/>
  <c r="P293" i="107"/>
  <c r="O149" i="83"/>
  <c r="P126" i="107"/>
  <c r="P25" i="83"/>
  <c r="S25" i="104"/>
  <c r="T25" i="104" s="1"/>
  <c r="U25" i="83" s="1"/>
  <c r="S23" i="104"/>
  <c r="T23" i="104" s="1"/>
  <c r="U23" i="83" s="1"/>
  <c r="P23" i="83"/>
  <c r="S242" i="104"/>
  <c r="T242" i="104" s="1"/>
  <c r="U307" i="83" s="1"/>
  <c r="P307" i="83"/>
  <c r="S215" i="104"/>
  <c r="T215" i="104" s="1"/>
  <c r="U270" i="83" s="1"/>
  <c r="P270" i="83"/>
  <c r="S62" i="104"/>
  <c r="T62" i="104" s="1"/>
  <c r="U69" i="83" s="1"/>
  <c r="P69" i="83"/>
  <c r="Q431" i="107"/>
  <c r="O431" i="107"/>
  <c r="P318" i="107"/>
  <c r="O431" i="83"/>
  <c r="P284" i="107"/>
  <c r="O381" i="83"/>
  <c r="O264" i="83"/>
  <c r="P211" i="107"/>
  <c r="O242" i="83"/>
  <c r="P197" i="107"/>
  <c r="P49" i="107"/>
  <c r="O53" i="83"/>
  <c r="O45" i="83"/>
  <c r="P43" i="107"/>
  <c r="P153" i="107"/>
  <c r="O187" i="83"/>
  <c r="S457" i="104"/>
  <c r="T457" i="104" s="1"/>
  <c r="U626" i="83" s="1"/>
  <c r="P626" i="83"/>
  <c r="S399" i="104"/>
  <c r="T399" i="104" s="1"/>
  <c r="U558" i="83" s="1"/>
  <c r="P558" i="83"/>
  <c r="S386" i="104"/>
  <c r="T386" i="104" s="1"/>
  <c r="U516" i="83" s="1"/>
  <c r="P516" i="83"/>
  <c r="P321" i="83"/>
  <c r="S251" i="104"/>
  <c r="S275" i="104"/>
  <c r="P366" i="83"/>
  <c r="S113" i="104"/>
  <c r="T113" i="104" s="1"/>
  <c r="U128" i="83" s="1"/>
  <c r="P128" i="83"/>
  <c r="P143" i="83"/>
  <c r="S122" i="104"/>
  <c r="T122" i="104" s="1"/>
  <c r="U143" i="83" s="1"/>
  <c r="P717" i="83"/>
  <c r="S513" i="104"/>
  <c r="T513" i="104" s="1"/>
  <c r="U717" i="83" s="1"/>
  <c r="O291" i="104"/>
  <c r="Q291" i="104"/>
  <c r="S38" i="104"/>
  <c r="T38" i="104" s="1"/>
  <c r="U40" i="83" s="1"/>
  <c r="P40" i="83"/>
  <c r="S401" i="104"/>
  <c r="P560" i="83"/>
  <c r="S371" i="104"/>
  <c r="T371" i="104" s="1"/>
  <c r="U492" i="83" s="1"/>
  <c r="P492" i="83"/>
  <c r="S523" i="104"/>
  <c r="T523" i="104" s="1"/>
  <c r="U739" i="83" s="1"/>
  <c r="P739" i="83"/>
  <c r="S192" i="104"/>
  <c r="T192" i="104" s="1"/>
  <c r="U233" i="83" s="1"/>
  <c r="P233" i="83"/>
  <c r="S111" i="104"/>
  <c r="T111" i="104" s="1"/>
  <c r="U126" i="83" s="1"/>
  <c r="P126" i="83"/>
  <c r="S84" i="104"/>
  <c r="P94" i="83"/>
  <c r="P472" i="83"/>
  <c r="S352" i="104"/>
  <c r="T352" i="104" s="1"/>
  <c r="U472" i="83" s="1"/>
  <c r="S274" i="104"/>
  <c r="T274" i="104" s="1"/>
  <c r="U365" i="83" s="1"/>
  <c r="P365" i="83"/>
  <c r="S186" i="104"/>
  <c r="T186" i="104" s="1"/>
  <c r="U225" i="83" s="1"/>
  <c r="P225" i="83"/>
  <c r="S263" i="104"/>
  <c r="T263" i="104" s="1"/>
  <c r="U342" i="83" s="1"/>
  <c r="P342" i="83"/>
  <c r="S414" i="104"/>
  <c r="T414" i="104" s="1"/>
  <c r="U578" i="83" s="1"/>
  <c r="P578" i="83"/>
  <c r="S330" i="104"/>
  <c r="T330" i="104" s="1"/>
  <c r="U445" i="83" s="1"/>
  <c r="P445" i="83"/>
  <c r="S256" i="104"/>
  <c r="P329" i="83"/>
  <c r="P391" i="83"/>
  <c r="S294" i="104"/>
  <c r="T294" i="104" s="1"/>
  <c r="U391" i="83" s="1"/>
  <c r="S172" i="104"/>
  <c r="T172" i="104" s="1"/>
  <c r="U210" i="83" s="1"/>
  <c r="P210" i="83"/>
  <c r="S35" i="104"/>
  <c r="T35" i="104" s="1"/>
  <c r="U37" i="83" s="1"/>
  <c r="P37" i="83"/>
  <c r="S32" i="104"/>
  <c r="T32" i="104" s="1"/>
  <c r="U34" i="83" s="1"/>
  <c r="P34" i="83"/>
  <c r="P313" i="83"/>
  <c r="S247" i="104"/>
  <c r="T247" i="104" s="1"/>
  <c r="U313" i="83" s="1"/>
  <c r="S519" i="104"/>
  <c r="P728" i="83"/>
  <c r="V631" i="83"/>
  <c r="S363" i="104"/>
  <c r="T363" i="104" s="1"/>
  <c r="U483" i="83" s="1"/>
  <c r="P483" i="83"/>
  <c r="P337" i="83"/>
  <c r="S260" i="104"/>
  <c r="T260" i="104" s="1"/>
  <c r="U337" i="83" s="1"/>
  <c r="S249" i="104"/>
  <c r="T249" i="104" s="1"/>
  <c r="U319" i="83" s="1"/>
  <c r="P319" i="83"/>
  <c r="S118" i="104"/>
  <c r="T118" i="104" s="1"/>
  <c r="U137" i="83" s="1"/>
  <c r="P137" i="83"/>
  <c r="S102" i="104"/>
  <c r="P116" i="83"/>
  <c r="S112" i="104"/>
  <c r="T112" i="104" s="1"/>
  <c r="U127" i="83" s="1"/>
  <c r="P127" i="83"/>
  <c r="S89" i="104"/>
  <c r="T89" i="104" s="1"/>
  <c r="U101" i="83" s="1"/>
  <c r="P101" i="83"/>
  <c r="S136" i="104"/>
  <c r="T136" i="104" s="1"/>
  <c r="U161" i="83" s="1"/>
  <c r="P161" i="83"/>
  <c r="O367" i="83"/>
  <c r="P274" i="107"/>
  <c r="S389" i="104"/>
  <c r="T389" i="104" s="1"/>
  <c r="U520" i="83" s="1"/>
  <c r="P520" i="83"/>
  <c r="P205" i="107"/>
  <c r="O254" i="83"/>
  <c r="P184" i="107"/>
  <c r="O224" i="83"/>
  <c r="P280" i="83"/>
  <c r="S224" i="104"/>
  <c r="T224" i="104" s="1"/>
  <c r="U280" i="83" s="1"/>
  <c r="S195" i="104"/>
  <c r="T195" i="104" s="1"/>
  <c r="U236" i="83" s="1"/>
  <c r="P236" i="83"/>
  <c r="S259" i="104"/>
  <c r="T259" i="104" s="1"/>
  <c r="U335" i="83" s="1"/>
  <c r="P335" i="83"/>
  <c r="S464" i="104"/>
  <c r="T464" i="104" s="1"/>
  <c r="U636" i="83" s="1"/>
  <c r="P636" i="83"/>
  <c r="O95" i="83"/>
  <c r="P85" i="107"/>
  <c r="O426" i="83"/>
  <c r="P314" i="107"/>
  <c r="S128" i="104"/>
  <c r="T128" i="104" s="1"/>
  <c r="U150" i="83" s="1"/>
  <c r="P150" i="83"/>
  <c r="P415" i="83"/>
  <c r="S307" i="104"/>
  <c r="O307" i="83"/>
  <c r="Q307" i="83" s="1"/>
  <c r="S307" i="83" s="1"/>
  <c r="T307" i="83" s="1"/>
  <c r="P240" i="107"/>
  <c r="Q320" i="104"/>
  <c r="O320" i="104"/>
  <c r="S70" i="104"/>
  <c r="P79" i="83"/>
  <c r="O128" i="83"/>
  <c r="P112" i="107"/>
  <c r="O40" i="83"/>
  <c r="P38" i="107"/>
  <c r="P341" i="107"/>
  <c r="O472" i="83"/>
  <c r="P35" i="107"/>
  <c r="O37" i="83"/>
  <c r="P117" i="107"/>
  <c r="O137" i="83"/>
  <c r="P709" i="83"/>
  <c r="S511" i="104"/>
  <c r="T511" i="104" s="1"/>
  <c r="U709" i="83" s="1"/>
  <c r="P510" i="83"/>
  <c r="S382" i="104"/>
  <c r="T382" i="104" s="1"/>
  <c r="U510" i="83" s="1"/>
  <c r="S281" i="104"/>
  <c r="T281" i="104" s="1"/>
  <c r="U376" i="83" s="1"/>
  <c r="P376" i="83"/>
  <c r="P749" i="83"/>
  <c r="S530" i="104"/>
  <c r="T530" i="104" s="1"/>
  <c r="U749" i="83" s="1"/>
  <c r="S189" i="104"/>
  <c r="T189" i="104" s="1"/>
  <c r="U229" i="83" s="1"/>
  <c r="P229" i="83"/>
  <c r="O11" i="83"/>
  <c r="P11" i="107"/>
  <c r="O103" i="83"/>
  <c r="P91" i="107"/>
  <c r="P265" i="107"/>
  <c r="T267" i="104"/>
  <c r="U350" i="83" s="1"/>
  <c r="V350" i="83" s="1"/>
  <c r="P154" i="107"/>
  <c r="O188" i="83"/>
  <c r="P18" i="107"/>
  <c r="O18" i="83"/>
  <c r="O750" i="83"/>
  <c r="P480" i="107"/>
  <c r="P33" i="107"/>
  <c r="O35" i="83"/>
  <c r="O619" i="83"/>
  <c r="P421" i="107"/>
  <c r="P384" i="107"/>
  <c r="O530" i="83"/>
  <c r="P242" i="107"/>
  <c r="O310" i="83"/>
  <c r="O275" i="83"/>
  <c r="P219" i="107"/>
  <c r="P164" i="107"/>
  <c r="O199" i="83"/>
  <c r="S45" i="104"/>
  <c r="T45" i="104" s="1"/>
  <c r="U49" i="83" s="1"/>
  <c r="P49" i="83"/>
  <c r="P12" i="83"/>
  <c r="S12" i="104"/>
  <c r="T12" i="104" s="1"/>
  <c r="U12" i="83" s="1"/>
  <c r="S160" i="104"/>
  <c r="T160" i="104" s="1"/>
  <c r="U194" i="83" s="1"/>
  <c r="P194" i="83"/>
  <c r="S300" i="104"/>
  <c r="T300" i="104" s="1"/>
  <c r="U402" i="83" s="1"/>
  <c r="P402" i="83"/>
  <c r="S480" i="104"/>
  <c r="T480" i="104" s="1"/>
  <c r="U657" i="83" s="1"/>
  <c r="P657" i="83"/>
  <c r="S86" i="104"/>
  <c r="T86" i="104" s="1"/>
  <c r="U97" i="83" s="1"/>
  <c r="P97" i="83"/>
  <c r="S450" i="104"/>
  <c r="T450" i="104" s="1"/>
  <c r="U618" i="83" s="1"/>
  <c r="P618" i="83"/>
  <c r="V642" i="83"/>
  <c r="S349" i="104"/>
  <c r="T349" i="104" s="1"/>
  <c r="U468" i="83" s="1"/>
  <c r="P468" i="83"/>
  <c r="P306" i="83"/>
  <c r="S241" i="104"/>
  <c r="T241" i="104" s="1"/>
  <c r="U306" i="83" s="1"/>
  <c r="S295" i="104"/>
  <c r="T295" i="104" s="1"/>
  <c r="U392" i="83" s="1"/>
  <c r="P392" i="83"/>
  <c r="S127" i="104"/>
  <c r="T127" i="104" s="1"/>
  <c r="U149" i="83" s="1"/>
  <c r="P149" i="83"/>
  <c r="P115" i="107"/>
  <c r="O131" i="83"/>
  <c r="O725" i="83"/>
  <c r="P465" i="107"/>
  <c r="O226" i="83"/>
  <c r="P186" i="107"/>
  <c r="P303" i="107"/>
  <c r="O410" i="83"/>
  <c r="O724" i="83"/>
  <c r="P464" i="107"/>
  <c r="Q336" i="104"/>
  <c r="O336" i="104"/>
  <c r="S322" i="104"/>
  <c r="T322" i="104" s="1"/>
  <c r="U431" i="83" s="1"/>
  <c r="P431" i="83"/>
  <c r="S285" i="104"/>
  <c r="T285" i="104" s="1"/>
  <c r="U381" i="83" s="1"/>
  <c r="P381" i="83"/>
  <c r="S212" i="104"/>
  <c r="T212" i="104" s="1"/>
  <c r="U264" i="83" s="1"/>
  <c r="P264" i="83"/>
  <c r="S198" i="104"/>
  <c r="T198" i="104" s="1"/>
  <c r="U242" i="83" s="1"/>
  <c r="P242" i="83"/>
  <c r="S49" i="104"/>
  <c r="T49" i="104" s="1"/>
  <c r="U53" i="83" s="1"/>
  <c r="P53" i="83"/>
  <c r="S43" i="104"/>
  <c r="T43" i="104" s="1"/>
  <c r="U45" i="83" s="1"/>
  <c r="P45" i="83"/>
  <c r="S154" i="104"/>
  <c r="T154" i="104" s="1"/>
  <c r="U187" i="83" s="1"/>
  <c r="P187" i="83"/>
  <c r="P359" i="107"/>
  <c r="O494" i="83"/>
  <c r="P282" i="107"/>
  <c r="O379" i="83"/>
  <c r="P168" i="107"/>
  <c r="O205" i="83"/>
  <c r="P456" i="107"/>
  <c r="O696" i="83"/>
  <c r="P132" i="107"/>
  <c r="O158" i="83"/>
  <c r="O649" i="83"/>
  <c r="P433" i="107"/>
  <c r="P244" i="107"/>
  <c r="O312" i="83"/>
  <c r="O528" i="83"/>
  <c r="P383" i="107"/>
  <c r="P405" i="107"/>
  <c r="O589" i="83"/>
  <c r="Q444" i="107"/>
  <c r="O444" i="107"/>
  <c r="P313" i="107"/>
  <c r="O425" i="83"/>
  <c r="P234" i="107"/>
  <c r="O299" i="83"/>
  <c r="P134" i="107"/>
  <c r="O160" i="83"/>
  <c r="O99" i="83"/>
  <c r="P87" i="107"/>
  <c r="O8" i="83"/>
  <c r="P8" i="107"/>
  <c r="O441" i="83"/>
  <c r="P324" i="107"/>
  <c r="P260" i="107"/>
  <c r="O341" i="83"/>
  <c r="P124" i="107"/>
  <c r="O147" i="83"/>
  <c r="O202" i="83"/>
  <c r="P166" i="107"/>
  <c r="O591" i="83"/>
  <c r="P406" i="107"/>
  <c r="O586" i="83"/>
  <c r="P403" i="107"/>
  <c r="O497" i="83"/>
  <c r="P361" i="107"/>
  <c r="P287" i="107"/>
  <c r="O384" i="83"/>
  <c r="P291" i="107"/>
  <c r="O390" i="83"/>
  <c r="P173" i="107"/>
  <c r="O212" i="83"/>
  <c r="O51" i="83"/>
  <c r="P47" i="107"/>
  <c r="O726" i="83"/>
  <c r="P466" i="107"/>
  <c r="P181" i="107"/>
  <c r="O221" i="83"/>
  <c r="O706" i="83"/>
  <c r="P460" i="107"/>
  <c r="O763" i="83"/>
  <c r="P486" i="107"/>
  <c r="P335" i="107"/>
  <c r="O465" i="83"/>
  <c r="P204" i="107"/>
  <c r="O253" i="83"/>
  <c r="P262" i="107"/>
  <c r="O344" i="83"/>
  <c r="P172" i="107"/>
  <c r="O211" i="83"/>
  <c r="P76" i="107"/>
  <c r="O85" i="83"/>
  <c r="P94" i="107"/>
  <c r="O107" i="83"/>
  <c r="O744" i="83"/>
  <c r="P476" i="107"/>
  <c r="O46" i="83"/>
  <c r="P44" i="107"/>
  <c r="O82" i="83"/>
  <c r="P73" i="107"/>
  <c r="S56" i="104"/>
  <c r="T56" i="104" s="1"/>
  <c r="U62" i="83" s="1"/>
  <c r="P62" i="83"/>
  <c r="S342" i="104"/>
  <c r="T342" i="104" s="1"/>
  <c r="U458" i="83" s="1"/>
  <c r="P458" i="83"/>
  <c r="P414" i="107"/>
  <c r="O610" i="83"/>
  <c r="S309" i="104"/>
  <c r="T309" i="104" s="1"/>
  <c r="U418" i="83" s="1"/>
  <c r="P418" i="83"/>
  <c r="P82" i="107"/>
  <c r="O92" i="83"/>
  <c r="S72" i="104"/>
  <c r="T72" i="104" s="1"/>
  <c r="U81" i="83" s="1"/>
  <c r="P81" i="83"/>
  <c r="Q319" i="104"/>
  <c r="O319" i="104"/>
  <c r="S31" i="104"/>
  <c r="T31" i="104" s="1"/>
  <c r="U33" i="83" s="1"/>
  <c r="P33" i="83"/>
  <c r="P13" i="83"/>
  <c r="S13" i="104"/>
  <c r="T13" i="104" s="1"/>
  <c r="U13" i="83" s="1"/>
  <c r="O638" i="83"/>
  <c r="P430" i="107"/>
  <c r="P201" i="107"/>
  <c r="O248" i="83"/>
  <c r="S370" i="104"/>
  <c r="T370" i="104" s="1"/>
  <c r="U491" i="83" s="1"/>
  <c r="P491" i="83"/>
  <c r="S365" i="104"/>
  <c r="T365" i="104" s="1"/>
  <c r="U485" i="83" s="1"/>
  <c r="P485" i="83"/>
  <c r="O23" i="83"/>
  <c r="P23" i="107"/>
  <c r="S286" i="104"/>
  <c r="T286" i="104" s="1"/>
  <c r="U382" i="83" s="1"/>
  <c r="P382" i="83"/>
  <c r="O626" i="83"/>
  <c r="P424" i="107"/>
  <c r="P121" i="107"/>
  <c r="O143" i="83"/>
  <c r="T401" i="104"/>
  <c r="U560" i="83" s="1"/>
  <c r="P389" i="107"/>
  <c r="O560" i="83"/>
  <c r="P110" i="107"/>
  <c r="O126" i="83"/>
  <c r="O578" i="83"/>
  <c r="P397" i="107"/>
  <c r="O34" i="83"/>
  <c r="P32" i="107"/>
  <c r="T102" i="104"/>
  <c r="U116" i="83" s="1"/>
  <c r="P101" i="107"/>
  <c r="O116" i="83"/>
  <c r="Q116" i="83" s="1"/>
  <c r="P461" i="107"/>
  <c r="O709" i="83"/>
  <c r="S155" i="104"/>
  <c r="T155" i="104" s="1"/>
  <c r="U188" i="83" s="1"/>
  <c r="P188" i="83"/>
  <c r="S18" i="104"/>
  <c r="T18" i="104" s="1"/>
  <c r="U18" i="83" s="1"/>
  <c r="P18" i="83"/>
  <c r="S531" i="104"/>
  <c r="T531" i="104" s="1"/>
  <c r="U750" i="83" s="1"/>
  <c r="P750" i="83"/>
  <c r="S33" i="104"/>
  <c r="T33" i="104" s="1"/>
  <c r="U35" i="83" s="1"/>
  <c r="P35" i="83"/>
  <c r="S451" i="104"/>
  <c r="T451" i="104" s="1"/>
  <c r="U619" i="83" s="1"/>
  <c r="P619" i="83"/>
  <c r="S535" i="104"/>
  <c r="T535" i="104" s="1"/>
  <c r="U530" i="83" s="1"/>
  <c r="P530" i="83"/>
  <c r="S244" i="104"/>
  <c r="T244" i="104" s="1"/>
  <c r="U310" i="83" s="1"/>
  <c r="P310" i="83"/>
  <c r="S219" i="104"/>
  <c r="T219" i="104" s="1"/>
  <c r="U275" i="83" s="1"/>
  <c r="P275" i="83"/>
  <c r="P199" i="83"/>
  <c r="S165" i="104"/>
  <c r="T165" i="104" s="1"/>
  <c r="U199" i="83" s="1"/>
  <c r="P58" i="107"/>
  <c r="O64" i="83"/>
  <c r="P65" i="107"/>
  <c r="O74" i="83"/>
  <c r="P236" i="107"/>
  <c r="O302" i="83"/>
  <c r="P50" i="107"/>
  <c r="O54" i="83"/>
  <c r="P218" i="107"/>
  <c r="O273" i="83"/>
  <c r="P371" i="107"/>
  <c r="O513" i="83"/>
  <c r="O480" i="83"/>
  <c r="P347" i="107"/>
  <c r="O15" i="83"/>
  <c r="P15" i="107"/>
  <c r="P390" i="107"/>
  <c r="O562" i="83"/>
  <c r="P325" i="107"/>
  <c r="O442" i="83"/>
  <c r="P270" i="107"/>
  <c r="O363" i="83"/>
  <c r="O156" i="83"/>
  <c r="P131" i="107"/>
  <c r="O178" i="83"/>
  <c r="P146" i="107"/>
  <c r="P131" i="83"/>
  <c r="S116" i="104"/>
  <c r="T116" i="104" s="1"/>
  <c r="U131" i="83" s="1"/>
  <c r="S516" i="104"/>
  <c r="T516" i="104" s="1"/>
  <c r="U725" i="83" s="1"/>
  <c r="P725" i="83"/>
  <c r="S187" i="104"/>
  <c r="T187" i="104" s="1"/>
  <c r="U226" i="83" s="1"/>
  <c r="P226" i="83"/>
  <c r="S304" i="104"/>
  <c r="T304" i="104" s="1"/>
  <c r="U410" i="83" s="1"/>
  <c r="P410" i="83"/>
  <c r="S515" i="104"/>
  <c r="T515" i="104" s="1"/>
  <c r="U724" i="83" s="1"/>
  <c r="P724" i="83"/>
  <c r="O652" i="83"/>
  <c r="P434" i="107"/>
  <c r="P323" i="107"/>
  <c r="O440" i="83"/>
  <c r="P226" i="107"/>
  <c r="O283" i="83"/>
  <c r="P266" i="107"/>
  <c r="O354" i="83"/>
  <c r="O197" i="83"/>
  <c r="P162" i="107"/>
  <c r="P29" i="107"/>
  <c r="O30" i="83"/>
  <c r="P80" i="107"/>
  <c r="O90" i="83"/>
  <c r="O42" i="83"/>
  <c r="P40" i="107"/>
  <c r="P494" i="83"/>
  <c r="S373" i="104"/>
  <c r="T373" i="104" s="1"/>
  <c r="U494" i="83" s="1"/>
  <c r="S283" i="104"/>
  <c r="T283" i="104" s="1"/>
  <c r="U379" i="83" s="1"/>
  <c r="P379" i="83"/>
  <c r="S169" i="104"/>
  <c r="T169" i="104" s="1"/>
  <c r="U205" i="83" s="1"/>
  <c r="P205" i="83"/>
  <c r="S505" i="104"/>
  <c r="T505" i="104" s="1"/>
  <c r="U696" i="83" s="1"/>
  <c r="P696" i="83"/>
  <c r="S133" i="104"/>
  <c r="T133" i="104" s="1"/>
  <c r="U158" i="83" s="1"/>
  <c r="P158" i="83"/>
  <c r="S472" i="104"/>
  <c r="T472" i="104" s="1"/>
  <c r="U649" i="83" s="1"/>
  <c r="P649" i="83"/>
  <c r="S246" i="104"/>
  <c r="T246" i="104" s="1"/>
  <c r="U312" i="83" s="1"/>
  <c r="P312" i="83"/>
  <c r="S534" i="104"/>
  <c r="T534" i="104" s="1"/>
  <c r="U528" i="83" s="1"/>
  <c r="P528" i="83"/>
  <c r="P589" i="83"/>
  <c r="S423" i="104"/>
  <c r="T423" i="104" s="1"/>
  <c r="U589" i="83" s="1"/>
  <c r="O343" i="104"/>
  <c r="Q343" i="104"/>
  <c r="S314" i="104"/>
  <c r="T314" i="104" s="1"/>
  <c r="U425" i="83" s="1"/>
  <c r="P425" i="83"/>
  <c r="S236" i="104"/>
  <c r="T236" i="104" s="1"/>
  <c r="U299" i="83" s="1"/>
  <c r="P299" i="83"/>
  <c r="P160" i="83"/>
  <c r="S135" i="104"/>
  <c r="T135" i="104" s="1"/>
  <c r="U160" i="83" s="1"/>
  <c r="S87" i="104"/>
  <c r="T87" i="104" s="1"/>
  <c r="U99" i="83" s="1"/>
  <c r="P99" i="83"/>
  <c r="P8" i="83"/>
  <c r="S8" i="104"/>
  <c r="T8" i="104" s="1"/>
  <c r="U8" i="83" s="1"/>
  <c r="S328" i="104"/>
  <c r="T328" i="104" s="1"/>
  <c r="U441" i="83" s="1"/>
  <c r="P441" i="83"/>
  <c r="S262" i="104"/>
  <c r="T262" i="104" s="1"/>
  <c r="U341" i="83" s="1"/>
  <c r="P341" i="83"/>
  <c r="S125" i="104"/>
  <c r="T125" i="104" s="1"/>
  <c r="U147" i="83" s="1"/>
  <c r="P147" i="83"/>
  <c r="S167" i="104"/>
  <c r="T167" i="104" s="1"/>
  <c r="U202" i="83" s="1"/>
  <c r="P202" i="83"/>
  <c r="S425" i="104"/>
  <c r="T425" i="104" s="1"/>
  <c r="U591" i="83" s="1"/>
  <c r="P591" i="83"/>
  <c r="S421" i="104"/>
  <c r="T421" i="104" s="1"/>
  <c r="U586" i="83" s="1"/>
  <c r="P586" i="83"/>
  <c r="S375" i="104"/>
  <c r="T375" i="104" s="1"/>
  <c r="U497" i="83" s="1"/>
  <c r="P497" i="83"/>
  <c r="P384" i="83"/>
  <c r="S288" i="104"/>
  <c r="T288" i="104" s="1"/>
  <c r="U384" i="83" s="1"/>
  <c r="S293" i="104"/>
  <c r="T293" i="104" s="1"/>
  <c r="U390" i="83" s="1"/>
  <c r="P390" i="83"/>
  <c r="S174" i="104"/>
  <c r="T174" i="104" s="1"/>
  <c r="U212" i="83" s="1"/>
  <c r="P212" i="83"/>
  <c r="S47" i="104"/>
  <c r="T47" i="104" s="1"/>
  <c r="U51" i="83" s="1"/>
  <c r="P51" i="83"/>
  <c r="S517" i="104"/>
  <c r="T517" i="104" s="1"/>
  <c r="U726" i="83" s="1"/>
  <c r="P726" i="83"/>
  <c r="S182" i="104"/>
  <c r="T182" i="104" s="1"/>
  <c r="U221" i="83" s="1"/>
  <c r="P221" i="83"/>
  <c r="S510" i="104"/>
  <c r="T510" i="104" s="1"/>
  <c r="U706" i="83" s="1"/>
  <c r="P706" i="83"/>
  <c r="P763" i="83"/>
  <c r="S536" i="104"/>
  <c r="T536" i="104" s="1"/>
  <c r="U763" i="83" s="1"/>
  <c r="S346" i="104"/>
  <c r="T346" i="104" s="1"/>
  <c r="U465" i="83" s="1"/>
  <c r="P465" i="83"/>
  <c r="S205" i="104"/>
  <c r="T205" i="104" s="1"/>
  <c r="U253" i="83" s="1"/>
  <c r="P253" i="83"/>
  <c r="S264" i="104"/>
  <c r="T264" i="104" s="1"/>
  <c r="U344" i="83" s="1"/>
  <c r="P344" i="83"/>
  <c r="S173" i="104"/>
  <c r="T173" i="104" s="1"/>
  <c r="U211" i="83" s="1"/>
  <c r="P211" i="83"/>
  <c r="P85" i="83"/>
  <c r="S76" i="104"/>
  <c r="T76" i="104" s="1"/>
  <c r="U85" i="83" s="1"/>
  <c r="S95" i="104"/>
  <c r="T95" i="104" s="1"/>
  <c r="U107" i="83" s="1"/>
  <c r="P107" i="83"/>
  <c r="S527" i="104"/>
  <c r="T527" i="104" s="1"/>
  <c r="U744" i="83" s="1"/>
  <c r="P744" i="83"/>
  <c r="S44" i="104"/>
  <c r="T44" i="104" s="1"/>
  <c r="U46" i="83" s="1"/>
  <c r="P46" i="83"/>
  <c r="S73" i="104"/>
  <c r="T73" i="104" s="1"/>
  <c r="U82" i="83" s="1"/>
  <c r="P82" i="83"/>
  <c r="T419" i="104"/>
  <c r="U584" i="83" s="1"/>
  <c r="P402" i="107"/>
  <c r="O584" i="83"/>
  <c r="Q584" i="83" s="1"/>
  <c r="S221" i="104"/>
  <c r="T221" i="104" s="1"/>
  <c r="U277" i="83" s="1"/>
  <c r="P277" i="83"/>
  <c r="S121" i="104"/>
  <c r="T121" i="104" s="1"/>
  <c r="U141" i="83" s="1"/>
  <c r="P141" i="83"/>
  <c r="O462" i="83"/>
  <c r="P334" i="107"/>
  <c r="S26" i="104"/>
  <c r="T26" i="104" s="1"/>
  <c r="U26" i="83" s="1"/>
  <c r="P26" i="83"/>
  <c r="S96" i="104"/>
  <c r="T96" i="104" s="1"/>
  <c r="U109" i="83" s="1"/>
  <c r="P109" i="83"/>
  <c r="S279" i="104"/>
  <c r="T279" i="104" s="1"/>
  <c r="U373" i="83" s="1"/>
  <c r="P373" i="83"/>
  <c r="S254" i="104"/>
  <c r="T254" i="104" s="1"/>
  <c r="U325" i="83" s="1"/>
  <c r="P325" i="83"/>
  <c r="P178" i="107"/>
  <c r="O218" i="83"/>
  <c r="T210" i="104"/>
  <c r="U262" i="83" s="1"/>
  <c r="O262" i="83"/>
  <c r="P209" i="107"/>
  <c r="P215" i="107"/>
  <c r="O270" i="83"/>
  <c r="S161" i="104"/>
  <c r="T161" i="104" s="1"/>
  <c r="U195" i="83" s="1"/>
  <c r="P195" i="83"/>
  <c r="O558" i="83"/>
  <c r="P388" i="107"/>
  <c r="P462" i="107"/>
  <c r="O717" i="83"/>
  <c r="P472" i="107"/>
  <c r="O739" i="83"/>
  <c r="P185" i="107"/>
  <c r="O225" i="83"/>
  <c r="P292" i="107"/>
  <c r="O391" i="83"/>
  <c r="T519" i="104"/>
  <c r="U728" i="83" s="1"/>
  <c r="O728" i="83"/>
  <c r="P468" i="107"/>
  <c r="P258" i="107"/>
  <c r="O337" i="83"/>
  <c r="P111" i="107"/>
  <c r="O127" i="83"/>
  <c r="P368" i="107"/>
  <c r="O510" i="83"/>
  <c r="P459" i="107"/>
  <c r="O705" i="83"/>
  <c r="P305" i="107"/>
  <c r="O413" i="83"/>
  <c r="S11" i="104"/>
  <c r="T11" i="104" s="1"/>
  <c r="U11" i="83" s="1"/>
  <c r="P11" i="83"/>
  <c r="P705" i="83"/>
  <c r="S509" i="104"/>
  <c r="T509" i="104" s="1"/>
  <c r="U705" i="83" s="1"/>
  <c r="P598" i="83"/>
  <c r="S432" i="104"/>
  <c r="T432" i="104" s="1"/>
  <c r="U598" i="83" s="1"/>
  <c r="P526" i="83"/>
  <c r="S395" i="104"/>
  <c r="T395" i="104" s="1"/>
  <c r="U526" i="83" s="1"/>
  <c r="S306" i="104"/>
  <c r="T306" i="104" s="1"/>
  <c r="U413" i="83" s="1"/>
  <c r="P413" i="83"/>
  <c r="S216" i="104"/>
  <c r="T216" i="104" s="1"/>
  <c r="U271" i="83" s="1"/>
  <c r="P271" i="83"/>
  <c r="P146" i="83"/>
  <c r="S124" i="104"/>
  <c r="T124" i="104" s="1"/>
  <c r="U146" i="83" s="1"/>
  <c r="P74" i="107"/>
  <c r="O83" i="83"/>
  <c r="O119" i="83"/>
  <c r="P104" i="107"/>
  <c r="P311" i="107"/>
  <c r="O422" i="83"/>
  <c r="P263" i="107"/>
  <c r="O345" i="83"/>
  <c r="P116" i="107"/>
  <c r="O136" i="83"/>
  <c r="O685" i="83"/>
  <c r="P451" i="107"/>
  <c r="P230" i="107"/>
  <c r="O288" i="83"/>
  <c r="O117" i="83"/>
  <c r="P102" i="107"/>
  <c r="O613" i="83"/>
  <c r="P416" i="107"/>
  <c r="P360" i="107"/>
  <c r="O495" i="83"/>
  <c r="O358" i="83"/>
  <c r="P268" i="107"/>
  <c r="P267" i="107"/>
  <c r="O357" i="83"/>
  <c r="P148" i="107"/>
  <c r="O182" i="83"/>
  <c r="S58" i="104"/>
  <c r="T58" i="104" s="1"/>
  <c r="U64" i="83" s="1"/>
  <c r="P64" i="83"/>
  <c r="S65" i="104"/>
  <c r="T65" i="104" s="1"/>
  <c r="U74" i="83" s="1"/>
  <c r="P74" i="83"/>
  <c r="S238" i="104"/>
  <c r="T238" i="104" s="1"/>
  <c r="U302" i="83" s="1"/>
  <c r="P302" i="83"/>
  <c r="S50" i="104"/>
  <c r="T50" i="104" s="1"/>
  <c r="U54" i="83" s="1"/>
  <c r="P54" i="83"/>
  <c r="S218" i="104"/>
  <c r="T218" i="104" s="1"/>
  <c r="U273" i="83" s="1"/>
  <c r="P273" i="83"/>
  <c r="S385" i="104"/>
  <c r="T385" i="104" s="1"/>
  <c r="U513" i="83" s="1"/>
  <c r="P513" i="83"/>
  <c r="S361" i="104"/>
  <c r="T361" i="104" s="1"/>
  <c r="U480" i="83" s="1"/>
  <c r="P480" i="83"/>
  <c r="S15" i="104"/>
  <c r="T15" i="104" s="1"/>
  <c r="U15" i="83" s="1"/>
  <c r="P15" i="83"/>
  <c r="V573" i="83"/>
  <c r="P562" i="83"/>
  <c r="S402" i="104"/>
  <c r="T402" i="104" s="1"/>
  <c r="U562" i="83" s="1"/>
  <c r="S329" i="104"/>
  <c r="T329" i="104" s="1"/>
  <c r="U442" i="83" s="1"/>
  <c r="P442" i="83"/>
  <c r="S272" i="104"/>
  <c r="T272" i="104" s="1"/>
  <c r="U363" i="83" s="1"/>
  <c r="P363" i="83"/>
  <c r="P156" i="83"/>
  <c r="S132" i="104"/>
  <c r="T132" i="104" s="1"/>
  <c r="U156" i="83" s="1"/>
  <c r="S147" i="104"/>
  <c r="T147" i="104" s="1"/>
  <c r="U178" i="83" s="1"/>
  <c r="P178" i="83"/>
  <c r="O106" i="83"/>
  <c r="P93" i="107"/>
  <c r="O617" i="83"/>
  <c r="P419" i="107"/>
  <c r="P24" i="107"/>
  <c r="O24" i="83"/>
  <c r="P250" i="107"/>
  <c r="O323" i="83"/>
  <c r="P652" i="83"/>
  <c r="S475" i="104"/>
  <c r="T475" i="104" s="1"/>
  <c r="U652" i="83" s="1"/>
  <c r="S327" i="104"/>
  <c r="T327" i="104" s="1"/>
  <c r="U440" i="83" s="1"/>
  <c r="P440" i="83"/>
  <c r="P283" i="83"/>
  <c r="S226" i="104"/>
  <c r="T226" i="104" s="1"/>
  <c r="U283" i="83" s="1"/>
  <c r="S268" i="104"/>
  <c r="T268" i="104" s="1"/>
  <c r="U354" i="83" s="1"/>
  <c r="P354" i="83"/>
  <c r="S163" i="104"/>
  <c r="T163" i="104" s="1"/>
  <c r="U197" i="83" s="1"/>
  <c r="P197" i="83"/>
  <c r="S29" i="104"/>
  <c r="T29" i="104" s="1"/>
  <c r="U30" i="83" s="1"/>
  <c r="P30" i="83"/>
  <c r="S80" i="104"/>
  <c r="T80" i="104" s="1"/>
  <c r="U90" i="83" s="1"/>
  <c r="P90" i="83"/>
  <c r="S40" i="104"/>
  <c r="T40" i="104" s="1"/>
  <c r="U42" i="83" s="1"/>
  <c r="P42" i="83"/>
  <c r="P413" i="107"/>
  <c r="O608" i="83"/>
  <c r="O504" i="83"/>
  <c r="P365" i="107"/>
  <c r="P473" i="107"/>
  <c r="O740" i="83"/>
  <c r="O193" i="83"/>
  <c r="P158" i="107"/>
  <c r="P183" i="107"/>
  <c r="O223" i="83"/>
  <c r="P367" i="107"/>
  <c r="O509" i="83"/>
  <c r="O259" i="83"/>
  <c r="P208" i="107"/>
  <c r="O727" i="83"/>
  <c r="P467" i="107"/>
  <c r="V629" i="83"/>
  <c r="O519" i="83"/>
  <c r="P374" i="107"/>
  <c r="O275" i="107"/>
  <c r="Q275" i="107"/>
  <c r="P290" i="107"/>
  <c r="O389" i="83"/>
  <c r="P156" i="107"/>
  <c r="O190" i="83"/>
  <c r="P113" i="107"/>
  <c r="O129" i="83"/>
  <c r="Q395" i="107"/>
  <c r="O395" i="107"/>
  <c r="O429" i="83"/>
  <c r="P317" i="107"/>
  <c r="P243" i="107"/>
  <c r="O311" i="83"/>
  <c r="P150" i="107"/>
  <c r="O184" i="83"/>
  <c r="P106" i="107"/>
  <c r="O121" i="83"/>
  <c r="P429" i="107"/>
  <c r="O637" i="83"/>
  <c r="P316" i="107"/>
  <c r="O428" i="83"/>
  <c r="P202" i="107"/>
  <c r="O251" i="83"/>
  <c r="P155" i="107"/>
  <c r="O189" i="83"/>
  <c r="O171" i="83"/>
  <c r="P143" i="107"/>
  <c r="P9" i="107"/>
  <c r="O9" i="83"/>
  <c r="O682" i="83"/>
  <c r="P449" i="107"/>
  <c r="P75" i="107"/>
  <c r="O84" i="83"/>
  <c r="P415" i="107"/>
  <c r="O611" i="83"/>
  <c r="P331" i="107"/>
  <c r="O456" i="83"/>
  <c r="P264" i="107"/>
  <c r="O347" i="83"/>
  <c r="P210" i="107"/>
  <c r="O263" i="83"/>
  <c r="O244" i="83"/>
  <c r="P199" i="107"/>
  <c r="P16" i="107"/>
  <c r="O16" i="83"/>
  <c r="P100" i="107"/>
  <c r="O115" i="83"/>
  <c r="P203" i="107"/>
  <c r="O252" i="83"/>
  <c r="P105" i="107"/>
  <c r="O120" i="83"/>
  <c r="S97" i="104"/>
  <c r="T97" i="104" s="1"/>
  <c r="U110" i="83" s="1"/>
  <c r="P110" i="83"/>
  <c r="P566" i="83"/>
  <c r="S405" i="104"/>
  <c r="T405" i="104" s="1"/>
  <c r="U566" i="83" s="1"/>
  <c r="O491" i="83"/>
  <c r="P356" i="107"/>
  <c r="T278" i="104"/>
  <c r="U371" i="83" s="1"/>
  <c r="P277" i="107"/>
  <c r="O371" i="83"/>
  <c r="P52" i="107"/>
  <c r="O57" i="83"/>
  <c r="S234" i="104"/>
  <c r="T234" i="104" s="1"/>
  <c r="U295" i="83" s="1"/>
  <c r="P295" i="83"/>
  <c r="S290" i="104"/>
  <c r="T290" i="104" s="1"/>
  <c r="U388" i="83" s="1"/>
  <c r="P388" i="83"/>
  <c r="P153" i="83"/>
  <c r="S130" i="104"/>
  <c r="T130" i="104" s="1"/>
  <c r="U153" i="83" s="1"/>
  <c r="O615" i="83"/>
  <c r="Q615" i="83" s="1"/>
  <c r="S615" i="83" s="1"/>
  <c r="T615" i="83" s="1"/>
  <c r="P418" i="107"/>
  <c r="T447" i="104"/>
  <c r="U615" i="83" s="1"/>
  <c r="S46" i="104"/>
  <c r="T46" i="104" s="1"/>
  <c r="U50" i="83" s="1"/>
  <c r="P50" i="83"/>
  <c r="S206" i="104"/>
  <c r="T206" i="104" s="1"/>
  <c r="U254" i="83" s="1"/>
  <c r="P254" i="83"/>
  <c r="S199" i="104"/>
  <c r="T199" i="104" s="1"/>
  <c r="U243" i="83" s="1"/>
  <c r="P243" i="83"/>
  <c r="S345" i="104"/>
  <c r="T345" i="104" s="1"/>
  <c r="U462" i="83" s="1"/>
  <c r="P462" i="83"/>
  <c r="S185" i="104"/>
  <c r="T185" i="104" s="1"/>
  <c r="U224" i="83" s="1"/>
  <c r="P224" i="83"/>
  <c r="T275" i="104"/>
  <c r="U366" i="83" s="1"/>
  <c r="P273" i="107"/>
  <c r="O366" i="83"/>
  <c r="P357" i="107"/>
  <c r="O492" i="83"/>
  <c r="O365" i="83"/>
  <c r="P272" i="107"/>
  <c r="T256" i="104"/>
  <c r="U329" i="83" s="1"/>
  <c r="P254" i="107"/>
  <c r="O329" i="83"/>
  <c r="O319" i="83"/>
  <c r="P247" i="107"/>
  <c r="O161" i="83"/>
  <c r="Q161" i="83" s="1"/>
  <c r="S161" i="83" s="1"/>
  <c r="T161" i="83" s="1"/>
  <c r="P135" i="107"/>
  <c r="O598" i="83"/>
  <c r="P408" i="107"/>
  <c r="P216" i="107"/>
  <c r="O271" i="83"/>
  <c r="S91" i="104"/>
  <c r="T91" i="104" s="1"/>
  <c r="U103" i="83" s="1"/>
  <c r="P103" i="83"/>
  <c r="O663" i="83"/>
  <c r="P439" i="107"/>
  <c r="P380" i="107"/>
  <c r="O525" i="83"/>
  <c r="P482" i="107"/>
  <c r="O752" i="83"/>
  <c r="P223" i="107"/>
  <c r="O279" i="83"/>
  <c r="P144" i="107"/>
  <c r="O172" i="83"/>
  <c r="S74" i="104"/>
  <c r="T74" i="104" s="1"/>
  <c r="U83" i="83" s="1"/>
  <c r="P83" i="83"/>
  <c r="S105" i="104"/>
  <c r="T105" i="104" s="1"/>
  <c r="U119" i="83" s="1"/>
  <c r="P119" i="83"/>
  <c r="S312" i="104"/>
  <c r="T312" i="104" s="1"/>
  <c r="U422" i="83" s="1"/>
  <c r="P422" i="83"/>
  <c r="S265" i="104"/>
  <c r="T265" i="104" s="1"/>
  <c r="U345" i="83" s="1"/>
  <c r="P345" i="83"/>
  <c r="S117" i="104"/>
  <c r="T117" i="104" s="1"/>
  <c r="U136" i="83" s="1"/>
  <c r="P136" i="83"/>
  <c r="S498" i="104"/>
  <c r="T498" i="104" s="1"/>
  <c r="U685" i="83" s="1"/>
  <c r="P685" i="83"/>
  <c r="S231" i="104"/>
  <c r="T231" i="104" s="1"/>
  <c r="U288" i="83" s="1"/>
  <c r="P288" i="83"/>
  <c r="S103" i="104"/>
  <c r="T103" i="104" s="1"/>
  <c r="U117" i="83" s="1"/>
  <c r="P117" i="83"/>
  <c r="S445" i="104"/>
  <c r="T445" i="104" s="1"/>
  <c r="U613" i="83" s="1"/>
  <c r="P613" i="83"/>
  <c r="S374" i="104"/>
  <c r="T374" i="104" s="1"/>
  <c r="U495" i="83" s="1"/>
  <c r="P495" i="83"/>
  <c r="S270" i="104"/>
  <c r="T270" i="104" s="1"/>
  <c r="U358" i="83" s="1"/>
  <c r="P358" i="83"/>
  <c r="P357" i="83"/>
  <c r="S269" i="104"/>
  <c r="T269" i="104" s="1"/>
  <c r="U357" i="83" s="1"/>
  <c r="S149" i="104"/>
  <c r="T149" i="104" s="1"/>
  <c r="U182" i="83" s="1"/>
  <c r="P182" i="83"/>
  <c r="P88" i="107"/>
  <c r="O100" i="83"/>
  <c r="P445" i="107"/>
  <c r="O673" i="83"/>
  <c r="P294" i="107"/>
  <c r="O393" i="83"/>
  <c r="O214" i="83"/>
  <c r="P175" i="107"/>
  <c r="O200" i="83"/>
  <c r="P165" i="107"/>
  <c r="P363" i="107"/>
  <c r="O501" i="83"/>
  <c r="P409" i="107"/>
  <c r="O599" i="83"/>
  <c r="O521" i="83"/>
  <c r="P376" i="107"/>
  <c r="O419" i="83"/>
  <c r="P309" i="107"/>
  <c r="P233" i="107"/>
  <c r="O298" i="83"/>
  <c r="P200" i="107"/>
  <c r="O246" i="83"/>
  <c r="S94" i="104"/>
  <c r="T94" i="104" s="1"/>
  <c r="U106" i="83" s="1"/>
  <c r="P106" i="83"/>
  <c r="S449" i="104"/>
  <c r="T449" i="104" s="1"/>
  <c r="U617" i="83" s="1"/>
  <c r="P617" i="83"/>
  <c r="S24" i="104"/>
  <c r="T24" i="104" s="1"/>
  <c r="U24" i="83" s="1"/>
  <c r="P24" i="83"/>
  <c r="S252" i="104"/>
  <c r="T252" i="104" s="1"/>
  <c r="U323" i="83" s="1"/>
  <c r="P323" i="83"/>
  <c r="P412" i="107"/>
  <c r="O606" i="83"/>
  <c r="O583" i="83"/>
  <c r="P401" i="107"/>
  <c r="P350" i="107"/>
  <c r="O484" i="83"/>
  <c r="P248" i="107"/>
  <c r="O320" i="83"/>
  <c r="P207" i="107"/>
  <c r="O257" i="83"/>
  <c r="P163" i="107"/>
  <c r="O198" i="83"/>
  <c r="P60" i="107"/>
  <c r="O67" i="83"/>
  <c r="P177" i="107"/>
  <c r="O217" i="83"/>
  <c r="P14" i="107"/>
  <c r="O14" i="83"/>
  <c r="Q425" i="107"/>
  <c r="O425" i="107"/>
  <c r="S440" i="104"/>
  <c r="T440" i="104" s="1"/>
  <c r="U608" i="83" s="1"/>
  <c r="P608" i="83"/>
  <c r="S379" i="104"/>
  <c r="T379" i="104" s="1"/>
  <c r="U504" i="83" s="1"/>
  <c r="P504" i="83"/>
  <c r="P740" i="83"/>
  <c r="S524" i="104"/>
  <c r="T524" i="104" s="1"/>
  <c r="U740" i="83" s="1"/>
  <c r="S159" i="104"/>
  <c r="T159" i="104" s="1"/>
  <c r="U193" i="83" s="1"/>
  <c r="P193" i="83"/>
  <c r="S184" i="104"/>
  <c r="T184" i="104" s="1"/>
  <c r="U223" i="83" s="1"/>
  <c r="P223" i="83"/>
  <c r="S381" i="104"/>
  <c r="T381" i="104" s="1"/>
  <c r="U509" i="83" s="1"/>
  <c r="P509" i="83"/>
  <c r="S209" i="104"/>
  <c r="T209" i="104" s="1"/>
  <c r="U259" i="83" s="1"/>
  <c r="P259" i="83"/>
  <c r="S518" i="104"/>
  <c r="T518" i="104" s="1"/>
  <c r="U727" i="83" s="1"/>
  <c r="P727" i="83"/>
  <c r="S388" i="104"/>
  <c r="T388" i="104" s="1"/>
  <c r="U519" i="83" s="1"/>
  <c r="P519" i="83"/>
  <c r="Q228" i="104"/>
  <c r="O228" i="104"/>
  <c r="S292" i="104"/>
  <c r="T292" i="104" s="1"/>
  <c r="U389" i="83" s="1"/>
  <c r="P389" i="83"/>
  <c r="P190" i="83"/>
  <c r="S157" i="104"/>
  <c r="T157" i="104" s="1"/>
  <c r="U190" i="83" s="1"/>
  <c r="P129" i="83"/>
  <c r="S114" i="104"/>
  <c r="T114" i="104" s="1"/>
  <c r="U129" i="83" s="1"/>
  <c r="Q341" i="104"/>
  <c r="O341" i="104"/>
  <c r="S318" i="104"/>
  <c r="T318" i="104" s="1"/>
  <c r="U429" i="83" s="1"/>
  <c r="P429" i="83"/>
  <c r="S245" i="104"/>
  <c r="T245" i="104" s="1"/>
  <c r="U311" i="83" s="1"/>
  <c r="P311" i="83"/>
  <c r="P184" i="83"/>
  <c r="S151" i="104"/>
  <c r="T151" i="104" s="1"/>
  <c r="U184" i="83" s="1"/>
  <c r="S107" i="104"/>
  <c r="T107" i="104" s="1"/>
  <c r="U121" i="83" s="1"/>
  <c r="P121" i="83"/>
  <c r="S465" i="104"/>
  <c r="T465" i="104" s="1"/>
  <c r="U637" i="83" s="1"/>
  <c r="P637" i="83"/>
  <c r="S317" i="104"/>
  <c r="T317" i="104" s="1"/>
  <c r="U428" i="83" s="1"/>
  <c r="P428" i="83"/>
  <c r="P251" i="83"/>
  <c r="S203" i="104"/>
  <c r="T203" i="104" s="1"/>
  <c r="U251" i="83" s="1"/>
  <c r="S156" i="104"/>
  <c r="T156" i="104" s="1"/>
  <c r="U189" i="83" s="1"/>
  <c r="P189" i="83"/>
  <c r="S144" i="104"/>
  <c r="T144" i="104" s="1"/>
  <c r="U171" i="83" s="1"/>
  <c r="P171" i="83"/>
  <c r="S9" i="104"/>
  <c r="T9" i="104" s="1"/>
  <c r="U9" i="83" s="1"/>
  <c r="P9" i="83"/>
  <c r="S496" i="104"/>
  <c r="T496" i="104" s="1"/>
  <c r="U682" i="83" s="1"/>
  <c r="P682" i="83"/>
  <c r="S75" i="104"/>
  <c r="T75" i="104" s="1"/>
  <c r="U84" i="83" s="1"/>
  <c r="P84" i="83"/>
  <c r="S443" i="104"/>
  <c r="T443" i="104" s="1"/>
  <c r="U611" i="83" s="1"/>
  <c r="P611" i="83"/>
  <c r="S340" i="104"/>
  <c r="T340" i="104" s="1"/>
  <c r="U456" i="83" s="1"/>
  <c r="P456" i="83"/>
  <c r="S266" i="104"/>
  <c r="T266" i="104" s="1"/>
  <c r="U347" i="83" s="1"/>
  <c r="P347" i="83"/>
  <c r="S211" i="104"/>
  <c r="T211" i="104" s="1"/>
  <c r="U263" i="83" s="1"/>
  <c r="P263" i="83"/>
  <c r="S200" i="104"/>
  <c r="T200" i="104" s="1"/>
  <c r="U244" i="83" s="1"/>
  <c r="P244" i="83"/>
  <c r="S16" i="104"/>
  <c r="T16" i="104" s="1"/>
  <c r="U16" i="83" s="1"/>
  <c r="P16" i="83"/>
  <c r="S101" i="104"/>
  <c r="T101" i="104" s="1"/>
  <c r="U115" i="83" s="1"/>
  <c r="P115" i="83"/>
  <c r="S204" i="104"/>
  <c r="T204" i="104" s="1"/>
  <c r="U252" i="83" s="1"/>
  <c r="P252" i="83"/>
  <c r="S106" i="104"/>
  <c r="T106" i="104" s="1"/>
  <c r="U120" i="83" s="1"/>
  <c r="P120" i="83"/>
  <c r="P295" i="107"/>
  <c r="O394" i="83"/>
  <c r="S354" i="104"/>
  <c r="T354" i="104" s="1"/>
  <c r="U474" i="83" s="1"/>
  <c r="P474" i="83"/>
  <c r="P46" i="107"/>
  <c r="O50" i="83"/>
  <c r="P198" i="107"/>
  <c r="O243" i="83"/>
  <c r="Q386" i="107"/>
  <c r="O386" i="107"/>
  <c r="S255" i="104"/>
  <c r="T255" i="104" s="1"/>
  <c r="U327" i="83" s="1"/>
  <c r="P327" i="83"/>
  <c r="S324" i="104"/>
  <c r="T324" i="104" s="1"/>
  <c r="U433" i="83" s="1"/>
  <c r="P433" i="83"/>
  <c r="P167" i="83"/>
  <c r="S141" i="104"/>
  <c r="T141" i="104" s="1"/>
  <c r="U167" i="83" s="1"/>
  <c r="P44" i="83"/>
  <c r="S42" i="104"/>
  <c r="T42" i="104" s="1"/>
  <c r="U44" i="83" s="1"/>
  <c r="S280" i="104"/>
  <c r="T280" i="104" s="1"/>
  <c r="U374" i="83" s="1"/>
  <c r="P374" i="83"/>
  <c r="S297" i="104"/>
  <c r="T297" i="104" s="1"/>
  <c r="U394" i="83" s="1"/>
  <c r="P394" i="83"/>
  <c r="P455" i="107"/>
  <c r="O694" i="83"/>
  <c r="P25" i="107"/>
  <c r="O25" i="83"/>
  <c r="P667" i="83"/>
  <c r="S486" i="104"/>
  <c r="T486" i="104" s="1"/>
  <c r="U667" i="83" s="1"/>
  <c r="S82" i="104"/>
  <c r="T82" i="104" s="1"/>
  <c r="U92" i="83" s="1"/>
  <c r="P92" i="83"/>
  <c r="P249" i="107"/>
  <c r="T251" i="104"/>
  <c r="U321" i="83" s="1"/>
  <c r="O321" i="83"/>
  <c r="Q321" i="83" s="1"/>
  <c r="T84" i="104"/>
  <c r="U94" i="83" s="1"/>
  <c r="O94" i="83"/>
  <c r="Q94" i="83" s="1"/>
  <c r="P84" i="107"/>
  <c r="P261" i="107"/>
  <c r="O342" i="83"/>
  <c r="P171" i="107"/>
  <c r="O210" i="83"/>
  <c r="P349" i="107"/>
  <c r="O483" i="83"/>
  <c r="V700" i="83"/>
  <c r="P381" i="107"/>
  <c r="O526" i="83"/>
  <c r="P123" i="107"/>
  <c r="O146" i="83"/>
  <c r="P663" i="83"/>
  <c r="S484" i="104"/>
  <c r="T484" i="104" s="1"/>
  <c r="U663" i="83" s="1"/>
  <c r="S394" i="104"/>
  <c r="T394" i="104" s="1"/>
  <c r="U525" i="83" s="1"/>
  <c r="P525" i="83"/>
  <c r="S533" i="104"/>
  <c r="T533" i="104" s="1"/>
  <c r="U752" i="83" s="1"/>
  <c r="P752" i="83"/>
  <c r="S223" i="104"/>
  <c r="T223" i="104" s="1"/>
  <c r="U279" i="83" s="1"/>
  <c r="P279" i="83"/>
  <c r="S145" i="104"/>
  <c r="T145" i="104" s="1"/>
  <c r="U172" i="83" s="1"/>
  <c r="P172" i="83"/>
  <c r="O87" i="83"/>
  <c r="P78" i="107"/>
  <c r="T344" i="104"/>
  <c r="U461" i="83" s="1"/>
  <c r="O461" i="83"/>
  <c r="Q461" i="83" s="1"/>
  <c r="P333" i="107"/>
  <c r="O747" i="83"/>
  <c r="P477" i="107"/>
  <c r="P157" i="107"/>
  <c r="O192" i="83"/>
  <c r="P322" i="107"/>
  <c r="O436" i="83"/>
  <c r="P213" i="107"/>
  <c r="O266" i="83"/>
  <c r="P67" i="107"/>
  <c r="O76" i="83"/>
  <c r="Q442" i="107"/>
  <c r="O442" i="107"/>
  <c r="O605" i="83"/>
  <c r="P411" i="107"/>
  <c r="P328" i="107"/>
  <c r="O448" i="83"/>
  <c r="P475" i="107"/>
  <c r="O742" i="83"/>
  <c r="T299" i="104"/>
  <c r="U400" i="83" s="1"/>
  <c r="O400" i="83"/>
  <c r="Q400" i="83" s="1"/>
  <c r="P298" i="107"/>
  <c r="P128" i="107"/>
  <c r="O151" i="83"/>
  <c r="S88" i="104"/>
  <c r="T88" i="104" s="1"/>
  <c r="U100" i="83" s="1"/>
  <c r="P100" i="83"/>
  <c r="S489" i="104"/>
  <c r="T489" i="104" s="1"/>
  <c r="U673" i="83" s="1"/>
  <c r="P673" i="83"/>
  <c r="S296" i="104"/>
  <c r="T296" i="104" s="1"/>
  <c r="U393" i="83" s="1"/>
  <c r="P393" i="83"/>
  <c r="S176" i="104"/>
  <c r="T176" i="104" s="1"/>
  <c r="U214" i="83" s="1"/>
  <c r="P214" i="83"/>
  <c r="S166" i="104"/>
  <c r="T166" i="104" s="1"/>
  <c r="U200" i="83" s="1"/>
  <c r="P200" i="83"/>
  <c r="P501" i="83"/>
  <c r="S377" i="104"/>
  <c r="T377" i="104" s="1"/>
  <c r="U501" i="83" s="1"/>
  <c r="V646" i="83"/>
  <c r="S433" i="104"/>
  <c r="T433" i="104" s="1"/>
  <c r="U599" i="83" s="1"/>
  <c r="P599" i="83"/>
  <c r="S390" i="104"/>
  <c r="T390" i="104" s="1"/>
  <c r="U521" i="83" s="1"/>
  <c r="P521" i="83"/>
  <c r="S310" i="104"/>
  <c r="T310" i="104" s="1"/>
  <c r="U419" i="83" s="1"/>
  <c r="P419" i="83"/>
  <c r="P298" i="83"/>
  <c r="S235" i="104"/>
  <c r="T235" i="104" s="1"/>
  <c r="U298" i="83" s="1"/>
  <c r="S201" i="104"/>
  <c r="T201" i="104" s="1"/>
  <c r="U246" i="83" s="1"/>
  <c r="P246" i="83"/>
  <c r="O80" i="83"/>
  <c r="P71" i="107"/>
  <c r="P114" i="107"/>
  <c r="O130" i="83"/>
  <c r="P448" i="107"/>
  <c r="O679" i="83"/>
  <c r="P394" i="107"/>
  <c r="O571" i="83"/>
  <c r="O267" i="83"/>
  <c r="P214" i="107"/>
  <c r="S438" i="104"/>
  <c r="T438" i="104" s="1"/>
  <c r="U606" i="83" s="1"/>
  <c r="P606" i="83"/>
  <c r="S418" i="104"/>
  <c r="T418" i="104" s="1"/>
  <c r="U583" i="83" s="1"/>
  <c r="P583" i="83"/>
  <c r="S364" i="104"/>
  <c r="T364" i="104" s="1"/>
  <c r="U484" i="83" s="1"/>
  <c r="P484" i="83"/>
  <c r="S250" i="104"/>
  <c r="T250" i="104" s="1"/>
  <c r="U320" i="83" s="1"/>
  <c r="P320" i="83"/>
  <c r="S208" i="104"/>
  <c r="T208" i="104" s="1"/>
  <c r="U257" i="83" s="1"/>
  <c r="P257" i="83"/>
  <c r="P198" i="83"/>
  <c r="S164" i="104"/>
  <c r="T164" i="104" s="1"/>
  <c r="U198" i="83" s="1"/>
  <c r="S60" i="104"/>
  <c r="T60" i="104" s="1"/>
  <c r="U67" i="83" s="1"/>
  <c r="P67" i="83"/>
  <c r="P217" i="83"/>
  <c r="S178" i="104"/>
  <c r="T178" i="104" s="1"/>
  <c r="U217" i="83" s="1"/>
  <c r="S14" i="104"/>
  <c r="T14" i="104" s="1"/>
  <c r="U14" i="83" s="1"/>
  <c r="P14" i="83"/>
  <c r="O334" i="104"/>
  <c r="Q334" i="104"/>
  <c r="P344" i="107"/>
  <c r="O475" i="83"/>
  <c r="O378" i="83"/>
  <c r="P281" i="107"/>
  <c r="P241" i="107"/>
  <c r="O308" i="83"/>
  <c r="O118" i="83"/>
  <c r="T104" i="104"/>
  <c r="U118" i="83" s="1"/>
  <c r="P103" i="107"/>
  <c r="O522" i="83"/>
  <c r="P377" i="107"/>
  <c r="P77" i="107"/>
  <c r="O86" i="83"/>
  <c r="P379" i="107"/>
  <c r="O524" i="83"/>
  <c r="P138" i="107"/>
  <c r="O164" i="83"/>
  <c r="P458" i="107"/>
  <c r="O703" i="83"/>
  <c r="P438" i="107"/>
  <c r="O659" i="83"/>
  <c r="P378" i="107"/>
  <c r="O523" i="83"/>
  <c r="Q297" i="107"/>
  <c r="O297" i="107"/>
  <c r="P301" i="107"/>
  <c r="O406" i="83"/>
  <c r="P118" i="107"/>
  <c r="O139" i="83"/>
  <c r="P30" i="107"/>
  <c r="O31" i="83"/>
  <c r="P452" i="107"/>
  <c r="O686" i="83"/>
  <c r="P358" i="107"/>
  <c r="O493" i="83"/>
  <c r="O276" i="83"/>
  <c r="P220" i="107"/>
  <c r="P27" i="107"/>
  <c r="O27" i="83"/>
  <c r="P99" i="107"/>
  <c r="O114" i="83"/>
  <c r="V609" i="83"/>
  <c r="P453" i="107"/>
  <c r="O688" i="83"/>
  <c r="P373" i="107"/>
  <c r="O518" i="83"/>
  <c r="P296" i="107"/>
  <c r="O395" i="83"/>
  <c r="P192" i="107"/>
  <c r="O234" i="83"/>
  <c r="O55" i="83"/>
  <c r="P51" i="107"/>
  <c r="O19" i="83"/>
  <c r="P19" i="107"/>
  <c r="P436" i="107"/>
  <c r="O654" i="83"/>
  <c r="P90" i="107"/>
  <c r="O102" i="83"/>
  <c r="V601" i="83"/>
  <c r="O470" i="83"/>
  <c r="P339" i="107"/>
  <c r="P259" i="107"/>
  <c r="O338" i="83"/>
  <c r="P176" i="107"/>
  <c r="O215" i="83"/>
  <c r="P145" i="107"/>
  <c r="O173" i="83"/>
  <c r="O39" i="83"/>
  <c r="P37" i="107"/>
  <c r="P417" i="107"/>
  <c r="O614" i="83"/>
  <c r="P149" i="107"/>
  <c r="O183" i="83"/>
  <c r="O731" i="83"/>
  <c r="P469" i="107"/>
  <c r="O125" i="83"/>
  <c r="P109" i="107"/>
  <c r="P587" i="83"/>
  <c r="S422" i="104"/>
  <c r="T422" i="104" s="1"/>
  <c r="U587" i="83" s="1"/>
  <c r="S190" i="104"/>
  <c r="T190" i="104" s="1"/>
  <c r="U230" i="83" s="1"/>
  <c r="P230" i="83"/>
  <c r="S39" i="104"/>
  <c r="T39" i="104" s="1"/>
  <c r="U41" i="83" s="1"/>
  <c r="P41" i="83"/>
  <c r="T70" i="104"/>
  <c r="U79" i="83" s="1"/>
  <c r="O79" i="83"/>
  <c r="Q79" i="83" s="1"/>
  <c r="P70" i="107"/>
  <c r="S463" i="104"/>
  <c r="T463" i="104" s="1"/>
  <c r="U634" i="83" s="1"/>
  <c r="P634" i="83"/>
  <c r="S417" i="104"/>
  <c r="T417" i="104" s="1"/>
  <c r="U582" i="83" s="1"/>
  <c r="P582" i="83"/>
  <c r="S248" i="104"/>
  <c r="T248" i="104" s="1"/>
  <c r="U318" i="83" s="1"/>
  <c r="P318" i="83"/>
  <c r="O304" i="83"/>
  <c r="Q304" i="83" s="1"/>
  <c r="S304" i="83" s="1"/>
  <c r="T304" i="83" s="1"/>
  <c r="P237" i="107"/>
  <c r="T239" i="104"/>
  <c r="U304" i="83" s="1"/>
  <c r="O669" i="83"/>
  <c r="P443" i="107"/>
  <c r="P196" i="107"/>
  <c r="O240" i="83"/>
  <c r="S528" i="104"/>
  <c r="T528" i="104" s="1"/>
  <c r="U747" i="83" s="1"/>
  <c r="P747" i="83"/>
  <c r="S67" i="104"/>
  <c r="T67" i="104" s="1"/>
  <c r="U76" i="83" s="1"/>
  <c r="P76" i="83"/>
  <c r="S526" i="104"/>
  <c r="T526" i="104" s="1"/>
  <c r="U742" i="83" s="1"/>
  <c r="P742" i="83"/>
  <c r="P231" i="107"/>
  <c r="O294" i="83"/>
  <c r="O93" i="83"/>
  <c r="P83" i="107"/>
  <c r="P364" i="107"/>
  <c r="O503" i="83"/>
  <c r="S71" i="104"/>
  <c r="T71" i="104" s="1"/>
  <c r="U80" i="83" s="1"/>
  <c r="P80" i="83"/>
  <c r="P571" i="83"/>
  <c r="S410" i="104"/>
  <c r="T410" i="104" s="1"/>
  <c r="U571" i="83" s="1"/>
  <c r="P229" i="107"/>
  <c r="O286" i="83"/>
  <c r="P147" i="107"/>
  <c r="O180" i="83"/>
  <c r="S282" i="104"/>
  <c r="T282" i="104" s="1"/>
  <c r="U378" i="83" s="1"/>
  <c r="P378" i="83"/>
  <c r="S243" i="104"/>
  <c r="T243" i="104" s="1"/>
  <c r="U308" i="83" s="1"/>
  <c r="P308" i="83"/>
  <c r="S391" i="104"/>
  <c r="T391" i="104" s="1"/>
  <c r="U522" i="83" s="1"/>
  <c r="P522" i="83"/>
  <c r="S77" i="104"/>
  <c r="T77" i="104" s="1"/>
  <c r="U86" i="83" s="1"/>
  <c r="P86" i="83"/>
  <c r="S508" i="104"/>
  <c r="T508" i="104" s="1"/>
  <c r="U703" i="83" s="1"/>
  <c r="P703" i="83"/>
  <c r="P659" i="83"/>
  <c r="S482" i="104"/>
  <c r="T482" i="104" s="1"/>
  <c r="U659" i="83" s="1"/>
  <c r="S392" i="104"/>
  <c r="T392" i="104" s="1"/>
  <c r="U523" i="83" s="1"/>
  <c r="P523" i="83"/>
  <c r="O232" i="104"/>
  <c r="Q232" i="104"/>
  <c r="S302" i="104"/>
  <c r="T302" i="104" s="1"/>
  <c r="U406" i="83" s="1"/>
  <c r="P406" i="83"/>
  <c r="P139" i="83"/>
  <c r="S119" i="104"/>
  <c r="T119" i="104" s="1"/>
  <c r="U139" i="83" s="1"/>
  <c r="S30" i="104"/>
  <c r="T30" i="104" s="1"/>
  <c r="U31" i="83" s="1"/>
  <c r="P31" i="83"/>
  <c r="P686" i="83"/>
  <c r="S499" i="104"/>
  <c r="T499" i="104" s="1"/>
  <c r="U686" i="83" s="1"/>
  <c r="S372" i="104"/>
  <c r="T372" i="104" s="1"/>
  <c r="U493" i="83" s="1"/>
  <c r="P493" i="83"/>
  <c r="S220" i="104"/>
  <c r="T220" i="104" s="1"/>
  <c r="U276" i="83" s="1"/>
  <c r="P276" i="83"/>
  <c r="S27" i="104"/>
  <c r="T27" i="104" s="1"/>
  <c r="U27" i="83" s="1"/>
  <c r="P27" i="83"/>
  <c r="S100" i="104"/>
  <c r="T100" i="104" s="1"/>
  <c r="U114" i="83" s="1"/>
  <c r="P114" i="83"/>
  <c r="S501" i="104"/>
  <c r="T501" i="104" s="1"/>
  <c r="U688" i="83" s="1"/>
  <c r="P688" i="83"/>
  <c r="S387" i="104"/>
  <c r="T387" i="104" s="1"/>
  <c r="U518" i="83" s="1"/>
  <c r="P518" i="83"/>
  <c r="S298" i="104"/>
  <c r="T298" i="104" s="1"/>
  <c r="U395" i="83" s="1"/>
  <c r="P395" i="83"/>
  <c r="S193" i="104"/>
  <c r="T193" i="104" s="1"/>
  <c r="U234" i="83" s="1"/>
  <c r="P234" i="83"/>
  <c r="P55" i="83"/>
  <c r="S51" i="104"/>
  <c r="T51" i="104" s="1"/>
  <c r="U55" i="83" s="1"/>
  <c r="S19" i="104"/>
  <c r="T19" i="104" s="1"/>
  <c r="U19" i="83" s="1"/>
  <c r="P19" i="83"/>
  <c r="S477" i="104"/>
  <c r="T477" i="104" s="1"/>
  <c r="U654" i="83" s="1"/>
  <c r="P654" i="83"/>
  <c r="S90" i="104"/>
  <c r="T90" i="104" s="1"/>
  <c r="U102" i="83" s="1"/>
  <c r="P102" i="83"/>
  <c r="S350" i="104"/>
  <c r="T350" i="104" s="1"/>
  <c r="U470" i="83" s="1"/>
  <c r="P470" i="83"/>
  <c r="P338" i="83"/>
  <c r="S261" i="104"/>
  <c r="T261" i="104" s="1"/>
  <c r="U338" i="83" s="1"/>
  <c r="S177" i="104"/>
  <c r="T177" i="104" s="1"/>
  <c r="U215" i="83" s="1"/>
  <c r="P215" i="83"/>
  <c r="P173" i="83"/>
  <c r="S146" i="104"/>
  <c r="T146" i="104" s="1"/>
  <c r="U173" i="83" s="1"/>
  <c r="S37" i="104"/>
  <c r="T37" i="104" s="1"/>
  <c r="U39" i="83" s="1"/>
  <c r="P39" i="83"/>
  <c r="S446" i="104"/>
  <c r="T446" i="104" s="1"/>
  <c r="U614" i="83" s="1"/>
  <c r="P614" i="83"/>
  <c r="S150" i="104"/>
  <c r="T150" i="104" s="1"/>
  <c r="U183" i="83" s="1"/>
  <c r="P183" i="83"/>
  <c r="S520" i="104"/>
  <c r="T520" i="104" s="1"/>
  <c r="U731" i="83" s="1"/>
  <c r="P731" i="83"/>
  <c r="S110" i="104"/>
  <c r="T110" i="104" s="1"/>
  <c r="U125" i="83" s="1"/>
  <c r="P125" i="83"/>
  <c r="Q321" i="104"/>
  <c r="O321" i="104"/>
  <c r="P407" i="83"/>
  <c r="S303" i="104"/>
  <c r="T303" i="104" s="1"/>
  <c r="U407" i="83" s="1"/>
  <c r="P111" i="83"/>
  <c r="S98" i="104"/>
  <c r="T98" i="104" s="1"/>
  <c r="U111" i="83" s="1"/>
  <c r="S48" i="104"/>
  <c r="T48" i="104" s="1"/>
  <c r="U52" i="83" s="1"/>
  <c r="P52" i="83"/>
  <c r="S59" i="104"/>
  <c r="T59" i="104" s="1"/>
  <c r="U65" i="83" s="1"/>
  <c r="P65" i="83"/>
  <c r="S360" i="104"/>
  <c r="T360" i="104" s="1"/>
  <c r="U479" i="83" s="1"/>
  <c r="P479" i="83"/>
  <c r="T225" i="104"/>
  <c r="U282" i="83" s="1"/>
  <c r="P225" i="107"/>
  <c r="O282" i="83"/>
  <c r="P342" i="107"/>
  <c r="O473" i="83"/>
  <c r="S326" i="104"/>
  <c r="T326" i="104" s="1"/>
  <c r="U436" i="83" s="1"/>
  <c r="P436" i="83"/>
  <c r="S437" i="104"/>
  <c r="T437" i="104" s="1"/>
  <c r="U605" i="83" s="1"/>
  <c r="P605" i="83"/>
  <c r="P151" i="83"/>
  <c r="S129" i="104"/>
  <c r="T129" i="104" s="1"/>
  <c r="U151" i="83" s="1"/>
  <c r="O735" i="83"/>
  <c r="P471" i="107"/>
  <c r="O284" i="83"/>
  <c r="P227" i="107"/>
  <c r="S115" i="104"/>
  <c r="T115" i="104" s="1"/>
  <c r="U130" i="83" s="1"/>
  <c r="P130" i="83"/>
  <c r="S214" i="104"/>
  <c r="T214" i="104" s="1"/>
  <c r="U267" i="83" s="1"/>
  <c r="P267" i="83"/>
  <c r="P327" i="107"/>
  <c r="O446" i="83"/>
  <c r="N7" i="104"/>
  <c r="L537" i="104"/>
  <c r="S393" i="104"/>
  <c r="T393" i="104" s="1"/>
  <c r="U524" i="83" s="1"/>
  <c r="P524" i="83"/>
  <c r="S487" i="104"/>
  <c r="T487" i="104" s="1"/>
  <c r="U669" i="83" s="1"/>
  <c r="P669" i="83"/>
  <c r="S271" i="104"/>
  <c r="T271" i="104" s="1"/>
  <c r="U362" i="83" s="1"/>
  <c r="P362" i="83"/>
  <c r="P240" i="83"/>
  <c r="S197" i="104"/>
  <c r="T197" i="104" s="1"/>
  <c r="U240" i="83" s="1"/>
  <c r="O600" i="83"/>
  <c r="P410" i="107"/>
  <c r="O498" i="83"/>
  <c r="P362" i="107"/>
  <c r="O383" i="83"/>
  <c r="P286" i="107"/>
  <c r="P92" i="107"/>
  <c r="O105" i="83"/>
  <c r="P312" i="107"/>
  <c r="O423" i="83"/>
  <c r="P180" i="107"/>
  <c r="O220" i="83"/>
  <c r="O697" i="83"/>
  <c r="P457" i="107"/>
  <c r="O691" i="83"/>
  <c r="P454" i="107"/>
  <c r="P393" i="107"/>
  <c r="O567" i="83"/>
  <c r="P369" i="107"/>
  <c r="O511" i="83"/>
  <c r="P481" i="107"/>
  <c r="O751" i="83"/>
  <c r="P217" i="107"/>
  <c r="O272" i="83"/>
  <c r="P193" i="107"/>
  <c r="O235" i="83"/>
  <c r="O355" i="104"/>
  <c r="Q355" i="104"/>
  <c r="S416" i="104"/>
  <c r="T416" i="104" s="1"/>
  <c r="U581" i="83" s="1"/>
  <c r="P581" i="83"/>
  <c r="S233" i="104"/>
  <c r="T233" i="104" s="1"/>
  <c r="U294" i="83" s="1"/>
  <c r="P294" i="83"/>
  <c r="S53" i="104"/>
  <c r="T53" i="104" s="1"/>
  <c r="U58" i="83" s="1"/>
  <c r="P58" i="83"/>
  <c r="S126" i="104"/>
  <c r="T126" i="104" s="1"/>
  <c r="U148" i="83" s="1"/>
  <c r="P148" i="83"/>
  <c r="S83" i="104"/>
  <c r="T83" i="104" s="1"/>
  <c r="U93" i="83" s="1"/>
  <c r="P93" i="83"/>
  <c r="S368" i="104"/>
  <c r="T368" i="104" s="1"/>
  <c r="U488" i="83" s="1"/>
  <c r="P488" i="83"/>
  <c r="S522" i="104"/>
  <c r="T522" i="104" s="1"/>
  <c r="U735" i="83" s="1"/>
  <c r="P735" i="83"/>
  <c r="S455" i="104"/>
  <c r="T455" i="104" s="1"/>
  <c r="U624" i="83" s="1"/>
  <c r="P624" i="83"/>
  <c r="S378" i="104"/>
  <c r="T378" i="104" s="1"/>
  <c r="U503" i="83" s="1"/>
  <c r="P503" i="83"/>
  <c r="P284" i="83"/>
  <c r="S227" i="104"/>
  <c r="T227" i="104" s="1"/>
  <c r="U284" i="83" s="1"/>
  <c r="S289" i="104"/>
  <c r="T289" i="104" s="1"/>
  <c r="U387" i="83" s="1"/>
  <c r="P387" i="83"/>
  <c r="S168" i="104"/>
  <c r="T168" i="104" s="1"/>
  <c r="U203" i="83" s="1"/>
  <c r="P203" i="83"/>
  <c r="P98" i="107"/>
  <c r="O113" i="83"/>
  <c r="P79" i="107"/>
  <c r="O88" i="83"/>
  <c r="O665" i="83"/>
  <c r="P440" i="107"/>
  <c r="O435" i="83"/>
  <c r="P321" i="107"/>
  <c r="O17" i="83"/>
  <c r="P17" i="107"/>
  <c r="S497" i="104"/>
  <c r="T497" i="104" s="1"/>
  <c r="U684" i="83" s="1"/>
  <c r="P684" i="83"/>
  <c r="S331" i="104"/>
  <c r="T331" i="104" s="1"/>
  <c r="U446" i="83" s="1"/>
  <c r="P446" i="83"/>
  <c r="S230" i="104"/>
  <c r="T230" i="104" s="1"/>
  <c r="U286" i="83" s="1"/>
  <c r="P286" i="83"/>
  <c r="P207" i="83"/>
  <c r="S171" i="104"/>
  <c r="T171" i="104" s="1"/>
  <c r="U207" i="83" s="1"/>
  <c r="P169" i="83"/>
  <c r="S142" i="104"/>
  <c r="T142" i="104" s="1"/>
  <c r="U169" i="83" s="1"/>
  <c r="N7" i="107"/>
  <c r="L487" i="107"/>
  <c r="S191" i="104"/>
  <c r="T191" i="104" s="1"/>
  <c r="U231" i="83" s="1"/>
  <c r="P231" i="83"/>
  <c r="S55" i="104"/>
  <c r="T55" i="104" s="1"/>
  <c r="U61" i="83" s="1"/>
  <c r="P61" i="83"/>
  <c r="S148" i="104"/>
  <c r="T148" i="104" s="1"/>
  <c r="U180" i="83" s="1"/>
  <c r="P180" i="83"/>
  <c r="Q484" i="107"/>
  <c r="O484" i="107"/>
  <c r="P340" i="107"/>
  <c r="O471" i="83"/>
  <c r="P283" i="107"/>
  <c r="O380" i="83"/>
  <c r="P235" i="107"/>
  <c r="O300" i="83"/>
  <c r="P69" i="107"/>
  <c r="O78" i="83"/>
  <c r="P206" i="107"/>
  <c r="O256" i="83"/>
  <c r="O10" i="83"/>
  <c r="P10" i="107"/>
  <c r="P319" i="107"/>
  <c r="O432" i="83"/>
  <c r="P174" i="107"/>
  <c r="O213" i="83"/>
  <c r="P398" i="107"/>
  <c r="O579" i="83"/>
  <c r="O489" i="83"/>
  <c r="P355" i="107"/>
  <c r="P300" i="107"/>
  <c r="O404" i="83"/>
  <c r="P276" i="107"/>
  <c r="O370" i="83"/>
  <c r="O165" i="83"/>
  <c r="P139" i="107"/>
  <c r="O71" i="83"/>
  <c r="P64" i="107"/>
  <c r="O674" i="83"/>
  <c r="P446" i="107"/>
  <c r="P353" i="107"/>
  <c r="O487" i="83"/>
  <c r="O331" i="83"/>
  <c r="P255" i="107"/>
  <c r="P61" i="107"/>
  <c r="O68" i="83"/>
  <c r="P470" i="107"/>
  <c r="O734" i="83"/>
  <c r="O486" i="83"/>
  <c r="P352" i="107"/>
  <c r="P336" i="107"/>
  <c r="O466" i="83"/>
  <c r="O305" i="83"/>
  <c r="P238" i="107"/>
  <c r="O154" i="83"/>
  <c r="P130" i="107"/>
  <c r="P22" i="107"/>
  <c r="O22" i="83"/>
  <c r="O20" i="83"/>
  <c r="P20" i="107"/>
  <c r="P422" i="107"/>
  <c r="O622" i="83"/>
  <c r="O594" i="83"/>
  <c r="P407" i="107"/>
  <c r="O453" i="83"/>
  <c r="P329" i="107"/>
  <c r="O467" i="83"/>
  <c r="P337" i="107"/>
  <c r="P478" i="107"/>
  <c r="O748" i="83"/>
  <c r="O219" i="83"/>
  <c r="P179" i="107"/>
  <c r="P137" i="107"/>
  <c r="O163" i="83"/>
  <c r="P108" i="107"/>
  <c r="O123" i="83"/>
  <c r="O485" i="107"/>
  <c r="Q485" i="107"/>
  <c r="P195" i="107"/>
  <c r="O239" i="83"/>
  <c r="O481" i="83"/>
  <c r="P348" i="107"/>
  <c r="P129" i="107"/>
  <c r="O153" i="83"/>
  <c r="T307" i="104"/>
  <c r="U415" i="83" s="1"/>
  <c r="P306" i="107"/>
  <c r="O415" i="83"/>
  <c r="P285" i="107"/>
  <c r="O382" i="83"/>
  <c r="S316" i="104"/>
  <c r="T316" i="104" s="1"/>
  <c r="U427" i="83" s="1"/>
  <c r="P427" i="83"/>
  <c r="P412" i="83"/>
  <c r="S305" i="104"/>
  <c r="T305" i="104" s="1"/>
  <c r="U412" i="83" s="1"/>
  <c r="S63" i="104"/>
  <c r="T63" i="104" s="1"/>
  <c r="U70" i="83" s="1"/>
  <c r="P70" i="83"/>
  <c r="S276" i="104"/>
  <c r="T276" i="104" s="1"/>
  <c r="U367" i="83" s="1"/>
  <c r="P367" i="83"/>
  <c r="T143" i="104"/>
  <c r="U170" i="83" s="1"/>
  <c r="O170" i="83"/>
  <c r="P142" i="107"/>
  <c r="O362" i="83"/>
  <c r="P269" i="107"/>
  <c r="S78" i="104"/>
  <c r="T78" i="104" s="1"/>
  <c r="U87" i="83" s="1"/>
  <c r="P87" i="83"/>
  <c r="S158" i="104"/>
  <c r="T158" i="104" s="1"/>
  <c r="U192" i="83" s="1"/>
  <c r="P192" i="83"/>
  <c r="Q339" i="104"/>
  <c r="O339" i="104"/>
  <c r="S332" i="104"/>
  <c r="T332" i="104" s="1"/>
  <c r="U448" i="83" s="1"/>
  <c r="P448" i="83"/>
  <c r="Q483" i="107"/>
  <c r="O483" i="107"/>
  <c r="O58" i="83"/>
  <c r="P53" i="107"/>
  <c r="P354" i="107"/>
  <c r="O488" i="83"/>
  <c r="P288" i="107"/>
  <c r="O387" i="83"/>
  <c r="P679" i="83"/>
  <c r="S493" i="104"/>
  <c r="T493" i="104" s="1"/>
  <c r="U679" i="83" s="1"/>
  <c r="O684" i="83"/>
  <c r="P450" i="107"/>
  <c r="P170" i="107"/>
  <c r="O207" i="83"/>
  <c r="O61" i="83"/>
  <c r="P55" i="107"/>
  <c r="S358" i="104"/>
  <c r="T358" i="104" s="1"/>
  <c r="U475" i="83" s="1"/>
  <c r="P475" i="83"/>
  <c r="P164" i="83"/>
  <c r="S139" i="104"/>
  <c r="T139" i="104" s="1"/>
  <c r="U164" i="83" s="1"/>
  <c r="S413" i="104"/>
  <c r="T413" i="104" s="1"/>
  <c r="U577" i="83" s="1"/>
  <c r="P577" i="83"/>
  <c r="P473" i="83"/>
  <c r="S353" i="104"/>
  <c r="T353" i="104" s="1"/>
  <c r="U473" i="83" s="1"/>
  <c r="S152" i="104"/>
  <c r="T152" i="104" s="1"/>
  <c r="U185" i="83" s="1"/>
  <c r="P185" i="83"/>
  <c r="P68" i="107"/>
  <c r="O77" i="83"/>
  <c r="P310" i="107"/>
  <c r="O421" i="83"/>
  <c r="O507" i="83"/>
  <c r="P366" i="107"/>
  <c r="T525" i="104"/>
  <c r="U741" i="83" s="1"/>
  <c r="P474" i="107"/>
  <c r="O741" i="83"/>
  <c r="T137" i="104"/>
  <c r="U162" i="83" s="1"/>
  <c r="P136" i="107"/>
  <c r="O162" i="83"/>
  <c r="Q162" i="83" s="1"/>
  <c r="S68" i="104"/>
  <c r="T68" i="104" s="1"/>
  <c r="U77" i="83" s="1"/>
  <c r="P77" i="83"/>
  <c r="S434" i="104"/>
  <c r="T434" i="104" s="1"/>
  <c r="U600" i="83" s="1"/>
  <c r="P600" i="83"/>
  <c r="S376" i="104"/>
  <c r="T376" i="104" s="1"/>
  <c r="U498" i="83" s="1"/>
  <c r="P498" i="83"/>
  <c r="S287" i="104"/>
  <c r="T287" i="104" s="1"/>
  <c r="U383" i="83" s="1"/>
  <c r="P383" i="83"/>
  <c r="P105" i="83"/>
  <c r="S93" i="104"/>
  <c r="T93" i="104" s="1"/>
  <c r="U105" i="83" s="1"/>
  <c r="S313" i="104"/>
  <c r="T313" i="104" s="1"/>
  <c r="U423" i="83" s="1"/>
  <c r="P423" i="83"/>
  <c r="P220" i="83"/>
  <c r="S181" i="104"/>
  <c r="T181" i="104" s="1"/>
  <c r="U220" i="83" s="1"/>
  <c r="S506" i="104"/>
  <c r="T506" i="104" s="1"/>
  <c r="U697" i="83" s="1"/>
  <c r="P697" i="83"/>
  <c r="S503" i="104"/>
  <c r="T503" i="104" s="1"/>
  <c r="U691" i="83" s="1"/>
  <c r="P691" i="83"/>
  <c r="S406" i="104"/>
  <c r="T406" i="104" s="1"/>
  <c r="U567" i="83" s="1"/>
  <c r="P567" i="83"/>
  <c r="S383" i="104"/>
  <c r="T383" i="104" s="1"/>
  <c r="U511" i="83" s="1"/>
  <c r="P511" i="83"/>
  <c r="P751" i="83"/>
  <c r="S532" i="104"/>
  <c r="T532" i="104" s="1"/>
  <c r="U751" i="83" s="1"/>
  <c r="S217" i="104"/>
  <c r="T217" i="104" s="1"/>
  <c r="U272" i="83" s="1"/>
  <c r="P272" i="83"/>
  <c r="P235" i="83"/>
  <c r="S194" i="104"/>
  <c r="T194" i="104" s="1"/>
  <c r="U235" i="83" s="1"/>
  <c r="P21" i="107"/>
  <c r="O21" i="83"/>
  <c r="O632" i="83"/>
  <c r="Q632" i="83" s="1"/>
  <c r="S632" i="83" s="1"/>
  <c r="T632" i="83" s="1"/>
  <c r="P426" i="107"/>
  <c r="O334" i="83"/>
  <c r="Q334" i="83" s="1"/>
  <c r="S334" i="83" s="1"/>
  <c r="T334" i="83" s="1"/>
  <c r="P256" i="107"/>
  <c r="T258" i="104"/>
  <c r="U334" i="83" s="1"/>
  <c r="T404" i="104"/>
  <c r="U565" i="83" s="1"/>
  <c r="P391" i="107"/>
  <c r="O565" i="83"/>
  <c r="Q565" i="83" s="1"/>
  <c r="T81" i="104"/>
  <c r="U91" i="83" s="1"/>
  <c r="P81" i="107"/>
  <c r="O91" i="83"/>
  <c r="Q91" i="83" s="1"/>
  <c r="O29" i="83"/>
  <c r="P28" i="107"/>
  <c r="O416" i="83"/>
  <c r="P307" i="107"/>
  <c r="T492" i="104"/>
  <c r="U677" i="83" s="1"/>
  <c r="O677" i="83"/>
  <c r="P447" i="107"/>
  <c r="O476" i="83"/>
  <c r="Q476" i="83" s="1"/>
  <c r="S476" i="83" s="1"/>
  <c r="T476" i="83" s="1"/>
  <c r="T359" i="104"/>
  <c r="U476" i="83" s="1"/>
  <c r="P345" i="107"/>
  <c r="T253" i="104"/>
  <c r="U324" i="83" s="1"/>
  <c r="P251" i="107"/>
  <c r="O324" i="83"/>
  <c r="Q324" i="83" s="1"/>
  <c r="P222" i="107"/>
  <c r="T222" i="104"/>
  <c r="U278" i="83" s="1"/>
  <c r="O278" i="83"/>
  <c r="Q278" i="83" s="1"/>
  <c r="P169" i="107"/>
  <c r="O206" i="83"/>
  <c r="S99" i="104"/>
  <c r="T99" i="104" s="1"/>
  <c r="U113" i="83" s="1"/>
  <c r="P113" i="83"/>
  <c r="P88" i="83"/>
  <c r="S79" i="104"/>
  <c r="T79" i="104" s="1"/>
  <c r="U88" i="83" s="1"/>
  <c r="S485" i="104"/>
  <c r="T485" i="104" s="1"/>
  <c r="U665" i="83" s="1"/>
  <c r="P665" i="83"/>
  <c r="S325" i="104"/>
  <c r="T325" i="104" s="1"/>
  <c r="U435" i="83" s="1"/>
  <c r="P435" i="83"/>
  <c r="S17" i="104"/>
  <c r="T17" i="104" s="1"/>
  <c r="U17" i="83" s="1"/>
  <c r="P17" i="83"/>
  <c r="T338" i="104"/>
  <c r="U454" i="83" s="1"/>
  <c r="O454" i="83"/>
  <c r="Q454" i="83" s="1"/>
  <c r="P330" i="107"/>
  <c r="O285" i="83"/>
  <c r="P228" i="107"/>
  <c r="O196" i="83"/>
  <c r="P161" i="107"/>
  <c r="P54" i="107"/>
  <c r="O59" i="83"/>
  <c r="Q59" i="83" s="1"/>
  <c r="T34" i="104"/>
  <c r="U36" i="83" s="1"/>
  <c r="P34" i="107"/>
  <c r="O36" i="83"/>
  <c r="Q36" i="83" s="1"/>
  <c r="T188" i="104"/>
  <c r="U227" i="83" s="1"/>
  <c r="P187" i="107"/>
  <c r="O227" i="83"/>
  <c r="Q227" i="83" s="1"/>
  <c r="T108" i="104"/>
  <c r="U122" i="83" s="1"/>
  <c r="P107" i="107"/>
  <c r="O122" i="83"/>
  <c r="Q356" i="104"/>
  <c r="O356" i="104"/>
  <c r="S351" i="104"/>
  <c r="T351" i="104" s="1"/>
  <c r="U471" i="83" s="1"/>
  <c r="P471" i="83"/>
  <c r="P380" i="83"/>
  <c r="S284" i="104"/>
  <c r="T284" i="104" s="1"/>
  <c r="U380" i="83" s="1"/>
  <c r="S237" i="104"/>
  <c r="T237" i="104" s="1"/>
  <c r="U300" i="83" s="1"/>
  <c r="P300" i="83"/>
  <c r="P78" i="83"/>
  <c r="S69" i="104"/>
  <c r="T69" i="104" s="1"/>
  <c r="U78" i="83" s="1"/>
  <c r="S207" i="104"/>
  <c r="T207" i="104" s="1"/>
  <c r="U256" i="83" s="1"/>
  <c r="P256" i="83"/>
  <c r="S10" i="104"/>
  <c r="T10" i="104" s="1"/>
  <c r="U10" i="83" s="1"/>
  <c r="P10" i="83"/>
  <c r="S323" i="104"/>
  <c r="T323" i="104" s="1"/>
  <c r="U432" i="83" s="1"/>
  <c r="P432" i="83"/>
  <c r="S175" i="104"/>
  <c r="T175" i="104" s="1"/>
  <c r="U213" i="83" s="1"/>
  <c r="P213" i="83"/>
  <c r="S415" i="104"/>
  <c r="T415" i="104" s="1"/>
  <c r="U579" i="83" s="1"/>
  <c r="P579" i="83"/>
  <c r="S369" i="104"/>
  <c r="T369" i="104" s="1"/>
  <c r="U489" i="83" s="1"/>
  <c r="P489" i="83"/>
  <c r="S301" i="104"/>
  <c r="T301" i="104" s="1"/>
  <c r="U404" i="83" s="1"/>
  <c r="P404" i="83"/>
  <c r="P370" i="83"/>
  <c r="S277" i="104"/>
  <c r="T277" i="104" s="1"/>
  <c r="U370" i="83" s="1"/>
  <c r="S140" i="104"/>
  <c r="T140" i="104" s="1"/>
  <c r="U165" i="83" s="1"/>
  <c r="P165" i="83"/>
  <c r="S64" i="104"/>
  <c r="T64" i="104" s="1"/>
  <c r="U71" i="83" s="1"/>
  <c r="P71" i="83"/>
  <c r="S490" i="104"/>
  <c r="T490" i="104" s="1"/>
  <c r="U674" i="83" s="1"/>
  <c r="P674" i="83"/>
  <c r="P487" i="83"/>
  <c r="S367" i="104"/>
  <c r="T367" i="104" s="1"/>
  <c r="U487" i="83" s="1"/>
  <c r="S257" i="104"/>
  <c r="T257" i="104" s="1"/>
  <c r="U331" i="83" s="1"/>
  <c r="P331" i="83"/>
  <c r="S61" i="104"/>
  <c r="T61" i="104" s="1"/>
  <c r="U68" i="83" s="1"/>
  <c r="P68" i="83"/>
  <c r="P734" i="83"/>
  <c r="S521" i="104"/>
  <c r="T521" i="104" s="1"/>
  <c r="U734" i="83" s="1"/>
  <c r="S366" i="104"/>
  <c r="T366" i="104" s="1"/>
  <c r="U486" i="83" s="1"/>
  <c r="P486" i="83"/>
  <c r="S347" i="104"/>
  <c r="T347" i="104" s="1"/>
  <c r="U466" i="83" s="1"/>
  <c r="P466" i="83"/>
  <c r="S240" i="104"/>
  <c r="T240" i="104" s="1"/>
  <c r="U305" i="83" s="1"/>
  <c r="P305" i="83"/>
  <c r="S131" i="104"/>
  <c r="T131" i="104" s="1"/>
  <c r="U154" i="83" s="1"/>
  <c r="P154" i="83"/>
  <c r="P22" i="83"/>
  <c r="S22" i="104"/>
  <c r="T22" i="104" s="1"/>
  <c r="U22" i="83" s="1"/>
  <c r="S20" i="104"/>
  <c r="T20" i="104" s="1"/>
  <c r="U20" i="83" s="1"/>
  <c r="P20" i="83"/>
  <c r="S453" i="104"/>
  <c r="T453" i="104" s="1"/>
  <c r="U622" i="83" s="1"/>
  <c r="P622" i="83"/>
  <c r="S428" i="104"/>
  <c r="T428" i="104" s="1"/>
  <c r="U594" i="83" s="1"/>
  <c r="P594" i="83"/>
  <c r="S335" i="104"/>
  <c r="T335" i="104" s="1"/>
  <c r="U453" i="83" s="1"/>
  <c r="P453" i="83"/>
  <c r="S348" i="104"/>
  <c r="T348" i="104" s="1"/>
  <c r="U467" i="83" s="1"/>
  <c r="P467" i="83"/>
  <c r="P748" i="83"/>
  <c r="S529" i="104"/>
  <c r="T529" i="104" s="1"/>
  <c r="U748" i="83" s="1"/>
  <c r="S180" i="104"/>
  <c r="T180" i="104" s="1"/>
  <c r="U219" i="83" s="1"/>
  <c r="P219" i="83"/>
  <c r="S138" i="104"/>
  <c r="T138" i="104" s="1"/>
  <c r="U163" i="83" s="1"/>
  <c r="P163" i="83"/>
  <c r="S109" i="104"/>
  <c r="T109" i="104" s="1"/>
  <c r="U123" i="83" s="1"/>
  <c r="P123" i="83"/>
  <c r="Q357" i="104"/>
  <c r="O357" i="104"/>
  <c r="S196" i="104"/>
  <c r="T196" i="104" s="1"/>
  <c r="U239" i="83" s="1"/>
  <c r="P239" i="83"/>
  <c r="P481" i="83"/>
  <c r="S362" i="104"/>
  <c r="T362" i="104" s="1"/>
  <c r="U481" i="83" s="1"/>
  <c r="A358" i="104"/>
  <c r="A359" i="104" s="1"/>
  <c r="A360" i="104" s="1"/>
  <c r="A361" i="104" s="1"/>
  <c r="A362" i="104" s="1"/>
  <c r="A363" i="104" s="1"/>
  <c r="A364" i="104" s="1"/>
  <c r="A365" i="104" s="1"/>
  <c r="A366" i="104" s="1"/>
  <c r="A367" i="104" s="1"/>
  <c r="A368" i="104" s="1"/>
  <c r="A369" i="104" s="1"/>
  <c r="A370" i="104" s="1"/>
  <c r="A371" i="104" s="1"/>
  <c r="A372" i="104" s="1"/>
  <c r="A373" i="104" s="1"/>
  <c r="A374" i="104" s="1"/>
  <c r="A375" i="104" s="1"/>
  <c r="A376" i="104" s="1"/>
  <c r="A377" i="104" s="1"/>
  <c r="A378" i="104" s="1"/>
  <c r="A379" i="104" s="1"/>
  <c r="A380" i="104" s="1"/>
  <c r="A381" i="104" s="1"/>
  <c r="A382" i="104" s="1"/>
  <c r="A383" i="104" s="1"/>
  <c r="A384" i="104" s="1"/>
  <c r="A385" i="104" s="1"/>
  <c r="A386" i="104" s="1"/>
  <c r="A387" i="104" s="1"/>
  <c r="A388" i="104" s="1"/>
  <c r="A389" i="104" s="1"/>
  <c r="A390" i="104" s="1"/>
  <c r="A391" i="104" s="1"/>
  <c r="A392" i="104" s="1"/>
  <c r="A393" i="104" s="1"/>
  <c r="A394" i="104" s="1"/>
  <c r="A395" i="104" s="1"/>
  <c r="A396" i="104" s="1"/>
  <c r="A397" i="104" s="1"/>
  <c r="A398" i="104" s="1"/>
  <c r="A399" i="104" s="1"/>
  <c r="A400" i="104" s="1"/>
  <c r="A401" i="104" s="1"/>
  <c r="A402" i="104" s="1"/>
  <c r="A403" i="104" s="1"/>
  <c r="A404" i="104" s="1"/>
  <c r="A405" i="104" s="1"/>
  <c r="A406" i="104" s="1"/>
  <c r="A407" i="104" s="1"/>
  <c r="A408" i="104" s="1"/>
  <c r="A409" i="104" s="1"/>
  <c r="A410" i="104" s="1"/>
  <c r="A411" i="104" s="1"/>
  <c r="A412" i="104" s="1"/>
  <c r="A413" i="104" s="1"/>
  <c r="A414" i="104" s="1"/>
  <c r="A415" i="104" s="1"/>
  <c r="A416" i="104" s="1"/>
  <c r="A417" i="104" s="1"/>
  <c r="A418" i="104" s="1"/>
  <c r="A419" i="104" s="1"/>
  <c r="A420" i="104" s="1"/>
  <c r="A421" i="104" s="1"/>
  <c r="A422" i="104" s="1"/>
  <c r="A423" i="104" s="1"/>
  <c r="A424" i="104" s="1"/>
  <c r="A425" i="104" s="1"/>
  <c r="A426" i="104" s="1"/>
  <c r="A427" i="104" s="1"/>
  <c r="A428" i="104" s="1"/>
  <c r="A429" i="104" s="1"/>
  <c r="A430" i="104" s="1"/>
  <c r="A431" i="104" s="1"/>
  <c r="A432" i="104" s="1"/>
  <c r="A433" i="104" s="1"/>
  <c r="A434" i="104" s="1"/>
  <c r="A435" i="104" s="1"/>
  <c r="A436" i="104" s="1"/>
  <c r="A437" i="104" s="1"/>
  <c r="A438" i="104" s="1"/>
  <c r="A439" i="104" s="1"/>
  <c r="A440" i="104" s="1"/>
  <c r="A441" i="104" s="1"/>
  <c r="A442" i="104" s="1"/>
  <c r="A443" i="104" s="1"/>
  <c r="A444" i="104" s="1"/>
  <c r="A445" i="104" s="1"/>
  <c r="A446" i="104" s="1"/>
  <c r="A447" i="104" s="1"/>
  <c r="A448" i="104" s="1"/>
  <c r="A449" i="104" s="1"/>
  <c r="A450" i="104" s="1"/>
  <c r="A451" i="104" s="1"/>
  <c r="A452" i="104" s="1"/>
  <c r="A453" i="104" s="1"/>
  <c r="A454" i="104" s="1"/>
  <c r="A455" i="104" s="1"/>
  <c r="A456" i="104" s="1"/>
  <c r="A457" i="104" s="1"/>
  <c r="A458" i="104" s="1"/>
  <c r="A459" i="104" s="1"/>
  <c r="A460" i="104" s="1"/>
  <c r="A461" i="104" s="1"/>
  <c r="A462" i="104" s="1"/>
  <c r="A463" i="104" s="1"/>
  <c r="A464" i="104" s="1"/>
  <c r="A465" i="104" s="1"/>
  <c r="A466" i="104" s="1"/>
  <c r="A467" i="104" s="1"/>
  <c r="A468" i="104" s="1"/>
  <c r="A469" i="104" s="1"/>
  <c r="A470" i="104" s="1"/>
  <c r="A471" i="104" s="1"/>
  <c r="A472" i="104" s="1"/>
  <c r="A473" i="104" s="1"/>
  <c r="A474" i="104" s="1"/>
  <c r="A475" i="104" s="1"/>
  <c r="A476" i="104" s="1"/>
  <c r="A477" i="104" s="1"/>
  <c r="A478" i="104" s="1"/>
  <c r="A479" i="104" s="1"/>
  <c r="A480" i="104" s="1"/>
  <c r="A481" i="104" s="1"/>
  <c r="A482" i="104" s="1"/>
  <c r="A483" i="104" s="1"/>
  <c r="A484" i="104" s="1"/>
  <c r="A485" i="104" s="1"/>
  <c r="A486" i="104" s="1"/>
  <c r="A487" i="104" s="1"/>
  <c r="A488" i="104" s="1"/>
  <c r="A489" i="104" s="1"/>
  <c r="A490" i="104" s="1"/>
  <c r="A491" i="104" s="1"/>
  <c r="A492" i="104" s="1"/>
  <c r="A493" i="104" s="1"/>
  <c r="A494" i="104" s="1"/>
  <c r="A495" i="104" s="1"/>
  <c r="A496" i="104" s="1"/>
  <c r="A497" i="104" s="1"/>
  <c r="A498" i="104" s="1"/>
  <c r="A499" i="104" s="1"/>
  <c r="A500" i="104" s="1"/>
  <c r="A501" i="104" s="1"/>
  <c r="A502" i="104" s="1"/>
  <c r="A503" i="104" s="1"/>
  <c r="A504" i="104" s="1"/>
  <c r="A505" i="104" s="1"/>
  <c r="A506" i="104" s="1"/>
  <c r="A507" i="104" s="1"/>
  <c r="A508" i="104" s="1"/>
  <c r="A509" i="104" s="1"/>
  <c r="A510" i="104" s="1"/>
  <c r="A511" i="104" s="1"/>
  <c r="A512" i="104" s="1"/>
  <c r="A513" i="104" s="1"/>
  <c r="A514" i="104" s="1"/>
  <c r="A515" i="104" s="1"/>
  <c r="A516" i="104" s="1"/>
  <c r="A517" i="104" s="1"/>
  <c r="A518" i="104" s="1"/>
  <c r="A519" i="104" s="1"/>
  <c r="A520" i="104" s="1"/>
  <c r="A521" i="104" s="1"/>
  <c r="A522" i="104" s="1"/>
  <c r="A523" i="104" s="1"/>
  <c r="A524" i="104" s="1"/>
  <c r="A525" i="104" s="1"/>
  <c r="A526" i="104" s="1"/>
  <c r="A527" i="104" s="1"/>
  <c r="A528" i="104" s="1"/>
  <c r="A529" i="104" s="1"/>
  <c r="A530" i="104" s="1"/>
  <c r="A531" i="104" s="1"/>
  <c r="A532" i="104" s="1"/>
  <c r="A533" i="104" s="1"/>
  <c r="A534" i="104" s="1"/>
  <c r="A535" i="104" s="1"/>
  <c r="A536" i="104" s="1"/>
  <c r="A355" i="104"/>
  <c r="A356" i="104" s="1"/>
  <c r="A357" i="104" s="1"/>
  <c r="N528" i="83"/>
  <c r="N755" i="83"/>
  <c r="Q755" i="83" s="1"/>
  <c r="N752" i="83"/>
  <c r="N750" i="83"/>
  <c r="N745" i="83"/>
  <c r="Q745" i="83" s="1"/>
  <c r="S745" i="83" s="1"/>
  <c r="N742" i="83"/>
  <c r="N738" i="83"/>
  <c r="Q738" i="83" s="1"/>
  <c r="S738" i="83" s="1"/>
  <c r="N733" i="83"/>
  <c r="Q733" i="83" s="1"/>
  <c r="S733" i="83" s="1"/>
  <c r="N718" i="83"/>
  <c r="Q718" i="83" s="1"/>
  <c r="N716" i="83"/>
  <c r="Q716" i="83" s="1"/>
  <c r="R8" i="83"/>
  <c r="R9" i="83"/>
  <c r="R12" i="83"/>
  <c r="R13" i="83"/>
  <c r="R14" i="83"/>
  <c r="R16" i="83"/>
  <c r="R18" i="83"/>
  <c r="R19" i="83"/>
  <c r="R21" i="83"/>
  <c r="R22" i="83"/>
  <c r="R24" i="83"/>
  <c r="R25" i="83"/>
  <c r="R26" i="83"/>
  <c r="R27" i="83"/>
  <c r="R30" i="83"/>
  <c r="R31" i="83"/>
  <c r="R33" i="83"/>
  <c r="R35" i="83"/>
  <c r="R36" i="83"/>
  <c r="R37" i="83"/>
  <c r="R38" i="83"/>
  <c r="R43" i="83"/>
  <c r="R44" i="83"/>
  <c r="R45" i="83"/>
  <c r="R47" i="83"/>
  <c r="S47" i="83" s="1"/>
  <c r="R49" i="83"/>
  <c r="R50" i="83"/>
  <c r="R52" i="83"/>
  <c r="R53" i="83"/>
  <c r="R54" i="83"/>
  <c r="R55" i="83"/>
  <c r="R57" i="83"/>
  <c r="R59" i="83"/>
  <c r="R62" i="83"/>
  <c r="R63" i="83"/>
  <c r="R64" i="83"/>
  <c r="R65" i="83"/>
  <c r="R67" i="83"/>
  <c r="R68" i="83"/>
  <c r="R72" i="83"/>
  <c r="S72" i="83" s="1"/>
  <c r="R73" i="83"/>
  <c r="S73" i="83" s="1"/>
  <c r="R74" i="83"/>
  <c r="R75" i="83"/>
  <c r="R76" i="83"/>
  <c r="R77" i="83"/>
  <c r="R78" i="83"/>
  <c r="R79" i="83"/>
  <c r="R82" i="83"/>
  <c r="R83" i="83"/>
  <c r="R84" i="83"/>
  <c r="R85" i="83"/>
  <c r="R86" i="83"/>
  <c r="R88" i="83"/>
  <c r="R89" i="83"/>
  <c r="S89" i="83" s="1"/>
  <c r="R90" i="83"/>
  <c r="R91" i="83"/>
  <c r="R92" i="83"/>
  <c r="R93" i="83"/>
  <c r="R94" i="83"/>
  <c r="R96" i="83"/>
  <c r="S96" i="83" s="1"/>
  <c r="R97" i="83"/>
  <c r="R99" i="83"/>
  <c r="R100" i="83"/>
  <c r="R102" i="83"/>
  <c r="R104" i="83"/>
  <c r="S104" i="83" s="1"/>
  <c r="R105" i="83"/>
  <c r="R107" i="83"/>
  <c r="R109" i="83"/>
  <c r="R110" i="83"/>
  <c r="R111" i="83"/>
  <c r="R113" i="83"/>
  <c r="R114" i="83"/>
  <c r="R115" i="83"/>
  <c r="R116" i="83"/>
  <c r="R120" i="83"/>
  <c r="R121" i="83"/>
  <c r="R122" i="83"/>
  <c r="R123" i="83"/>
  <c r="R124" i="83"/>
  <c r="S124" i="83" s="1"/>
  <c r="R126" i="83"/>
  <c r="R127" i="83"/>
  <c r="R129" i="83"/>
  <c r="R130" i="83"/>
  <c r="R131" i="83"/>
  <c r="R132" i="83"/>
  <c r="S132" i="83" s="1"/>
  <c r="R134" i="83"/>
  <c r="S134" i="83" s="1"/>
  <c r="R135" i="83"/>
  <c r="S135" i="83" s="1"/>
  <c r="R136" i="83"/>
  <c r="R137" i="83"/>
  <c r="R138" i="83"/>
  <c r="S138" i="83" s="1"/>
  <c r="R139" i="83"/>
  <c r="R140" i="83"/>
  <c r="R141" i="83"/>
  <c r="R143" i="83"/>
  <c r="R144" i="83"/>
  <c r="S144" i="83" s="1"/>
  <c r="R145" i="83"/>
  <c r="R146" i="83"/>
  <c r="R147" i="83"/>
  <c r="R148" i="83"/>
  <c r="R150" i="83"/>
  <c r="R151" i="83"/>
  <c r="R153" i="83"/>
  <c r="R154" i="83"/>
  <c r="R155" i="83"/>
  <c r="S155" i="83" s="1"/>
  <c r="R156" i="83"/>
  <c r="R158" i="83"/>
  <c r="R159" i="83"/>
  <c r="R160" i="83"/>
  <c r="R162" i="83"/>
  <c r="R163" i="83"/>
  <c r="R164" i="83"/>
  <c r="R166" i="83"/>
  <c r="S166" i="83" s="1"/>
  <c r="R167" i="83"/>
  <c r="R168" i="83"/>
  <c r="S168" i="83" s="1"/>
  <c r="R169" i="83"/>
  <c r="R170" i="83"/>
  <c r="R172" i="83"/>
  <c r="R173" i="83"/>
  <c r="R175" i="83"/>
  <c r="S175" i="83" s="1"/>
  <c r="R176" i="83"/>
  <c r="S176" i="83" s="1"/>
  <c r="R177" i="83"/>
  <c r="S177" i="83" s="1"/>
  <c r="R179" i="83"/>
  <c r="S179" i="83" s="1"/>
  <c r="R180" i="83"/>
  <c r="R181" i="83"/>
  <c r="S181" i="83" s="1"/>
  <c r="R182" i="83"/>
  <c r="R183" i="83"/>
  <c r="R184" i="83"/>
  <c r="R185" i="83"/>
  <c r="R187" i="83"/>
  <c r="R188" i="83"/>
  <c r="R189" i="83"/>
  <c r="R190" i="83"/>
  <c r="R192" i="83"/>
  <c r="R194" i="83"/>
  <c r="R195" i="83"/>
  <c r="R197" i="83"/>
  <c r="R198" i="83"/>
  <c r="R199" i="83"/>
  <c r="R200" i="83"/>
  <c r="R201" i="83"/>
  <c r="S201" i="83" s="1"/>
  <c r="R202" i="83"/>
  <c r="R203" i="83"/>
  <c r="R205" i="83"/>
  <c r="R206" i="83"/>
  <c r="R207" i="83"/>
  <c r="R208" i="83"/>
  <c r="S208" i="83" s="1"/>
  <c r="R209" i="83"/>
  <c r="S209" i="83" s="1"/>
  <c r="R210" i="83"/>
  <c r="R211" i="83"/>
  <c r="R212" i="83"/>
  <c r="R213" i="83"/>
  <c r="R214" i="83"/>
  <c r="R215" i="83"/>
  <c r="R216" i="83"/>
  <c r="S216" i="83" s="1"/>
  <c r="R217" i="83"/>
  <c r="R218" i="83"/>
  <c r="R220" i="83"/>
  <c r="R221" i="83"/>
  <c r="R222" i="83"/>
  <c r="R223" i="83"/>
  <c r="R224" i="83"/>
  <c r="R225" i="83"/>
  <c r="R227" i="83"/>
  <c r="S227" i="83" s="1"/>
  <c r="R228" i="83"/>
  <c r="S228" i="83" s="1"/>
  <c r="R229" i="83"/>
  <c r="R231" i="83"/>
  <c r="R232" i="83"/>
  <c r="S232" i="83" s="1"/>
  <c r="R233" i="83"/>
  <c r="R234" i="83"/>
  <c r="R235" i="83"/>
  <c r="R236" i="83"/>
  <c r="R238" i="83"/>
  <c r="S238" i="83" s="1"/>
  <c r="R239" i="83"/>
  <c r="R240" i="83"/>
  <c r="R241" i="83"/>
  <c r="S241" i="83" s="1"/>
  <c r="R243" i="83"/>
  <c r="R245" i="83"/>
  <c r="S245" i="83" s="1"/>
  <c r="R246" i="83"/>
  <c r="R247" i="83"/>
  <c r="S247" i="83" s="1"/>
  <c r="R248" i="83"/>
  <c r="R250" i="83"/>
  <c r="S250" i="83" s="1"/>
  <c r="R251" i="83"/>
  <c r="R252" i="83"/>
  <c r="R253" i="83"/>
  <c r="R254" i="83"/>
  <c r="R256" i="83"/>
  <c r="R257" i="83"/>
  <c r="R259" i="83"/>
  <c r="R260" i="83"/>
  <c r="S260" i="83" s="1"/>
  <c r="R263" i="83"/>
  <c r="R265" i="83"/>
  <c r="R266" i="83"/>
  <c r="R270" i="83"/>
  <c r="R271" i="83"/>
  <c r="R272" i="83"/>
  <c r="R273" i="83"/>
  <c r="R275" i="83"/>
  <c r="R276" i="83"/>
  <c r="R278" i="83"/>
  <c r="R279" i="83"/>
  <c r="R280" i="83"/>
  <c r="R282" i="83"/>
  <c r="R283" i="83"/>
  <c r="R284" i="83"/>
  <c r="R286" i="83"/>
  <c r="R288" i="83"/>
  <c r="R293" i="83"/>
  <c r="S293" i="83" s="1"/>
  <c r="R294" i="83"/>
  <c r="R295" i="83"/>
  <c r="R298" i="83"/>
  <c r="R299" i="83"/>
  <c r="R300" i="83"/>
  <c r="R302" i="83"/>
  <c r="R303" i="83"/>
  <c r="S303" i="83" s="1"/>
  <c r="R306" i="83"/>
  <c r="R308" i="83"/>
  <c r="R309" i="83"/>
  <c r="S309" i="83" s="1"/>
  <c r="R310" i="83"/>
  <c r="R311" i="83"/>
  <c r="R312" i="83"/>
  <c r="R313" i="83"/>
  <c r="R314" i="83"/>
  <c r="S314" i="83" s="1"/>
  <c r="R320" i="83"/>
  <c r="R321" i="83"/>
  <c r="R322" i="83"/>
  <c r="S322" i="83" s="1"/>
  <c r="R323" i="83"/>
  <c r="R324" i="83"/>
  <c r="R328" i="83"/>
  <c r="S328" i="83" s="1"/>
  <c r="R329" i="83"/>
  <c r="R330" i="83"/>
  <c r="S330" i="83" s="1"/>
  <c r="R335" i="83"/>
  <c r="R337" i="83"/>
  <c r="R338" i="83"/>
  <c r="R341" i="83"/>
  <c r="R342" i="83"/>
  <c r="R344" i="83"/>
  <c r="R345" i="83"/>
  <c r="R347" i="83"/>
  <c r="R348" i="83"/>
  <c r="S348" i="83" s="1"/>
  <c r="R351" i="83"/>
  <c r="S351" i="83" s="1"/>
  <c r="R354" i="83"/>
  <c r="R355" i="83"/>
  <c r="S355" i="83" s="1"/>
  <c r="R357" i="83"/>
  <c r="R358" i="83"/>
  <c r="R359" i="83"/>
  <c r="S359" i="83" s="1"/>
  <c r="R360" i="83"/>
  <c r="S360" i="83" s="1"/>
  <c r="R363" i="83"/>
  <c r="R364" i="83"/>
  <c r="R366" i="83"/>
  <c r="R368" i="83"/>
  <c r="R369" i="83"/>
  <c r="S369" i="83" s="1"/>
  <c r="R370" i="83"/>
  <c r="R371" i="83"/>
  <c r="R373" i="83"/>
  <c r="R374" i="83"/>
  <c r="R375" i="83"/>
  <c r="S375" i="83" s="1"/>
  <c r="R376" i="83"/>
  <c r="R377" i="83"/>
  <c r="S377" i="83" s="1"/>
  <c r="R379" i="83"/>
  <c r="R380" i="83"/>
  <c r="R381" i="83"/>
  <c r="R382" i="83"/>
  <c r="R384" i="83"/>
  <c r="R385" i="83"/>
  <c r="S385" i="83" s="1"/>
  <c r="R386" i="83"/>
  <c r="S386" i="83" s="1"/>
  <c r="R387" i="83"/>
  <c r="R388" i="83"/>
  <c r="R389" i="83"/>
  <c r="R390" i="83"/>
  <c r="R391" i="83"/>
  <c r="R393" i="83"/>
  <c r="R394" i="83"/>
  <c r="R395" i="83"/>
  <c r="R396" i="83"/>
  <c r="S396" i="83" s="1"/>
  <c r="R397" i="83"/>
  <c r="S397" i="83" s="1"/>
  <c r="R399" i="83"/>
  <c r="S399" i="83" s="1"/>
  <c r="R400" i="83"/>
  <c r="R401" i="83"/>
  <c r="S401" i="83" s="1"/>
  <c r="R404" i="83"/>
  <c r="R406" i="83"/>
  <c r="R407" i="83"/>
  <c r="R408" i="83"/>
  <c r="S408" i="83" s="1"/>
  <c r="R410" i="83"/>
  <c r="R411" i="83"/>
  <c r="S411" i="83" s="1"/>
  <c r="R412" i="83"/>
  <c r="R413" i="83"/>
  <c r="R415" i="83"/>
  <c r="R418" i="83"/>
  <c r="R421" i="83"/>
  <c r="R422" i="83"/>
  <c r="R423" i="83"/>
  <c r="R424" i="83"/>
  <c r="S424" i="83" s="1"/>
  <c r="R425" i="83"/>
  <c r="R427" i="83"/>
  <c r="R428" i="83"/>
  <c r="R429" i="83"/>
  <c r="R531" i="83"/>
  <c r="S531" i="83" s="1"/>
  <c r="R431" i="83"/>
  <c r="R432" i="83"/>
  <c r="R532" i="83"/>
  <c r="S532" i="83" s="1"/>
  <c r="R433" i="83"/>
  <c r="R434" i="83"/>
  <c r="S434" i="83" s="1"/>
  <c r="R436" i="83"/>
  <c r="R437" i="83"/>
  <c r="S437" i="83" s="1"/>
  <c r="R438" i="83"/>
  <c r="S438" i="83" s="1"/>
  <c r="R440" i="83"/>
  <c r="R535" i="83"/>
  <c r="S535" i="83" s="1"/>
  <c r="R444" i="83"/>
  <c r="S444" i="83" s="1"/>
  <c r="R445" i="83"/>
  <c r="R446" i="83"/>
  <c r="R447" i="83"/>
  <c r="S447" i="83" s="1"/>
  <c r="R448" i="83"/>
  <c r="R450" i="83"/>
  <c r="S450" i="83" s="1"/>
  <c r="R452" i="83"/>
  <c r="S452" i="83" s="1"/>
  <c r="R454" i="83"/>
  <c r="R455" i="83"/>
  <c r="S455" i="83" s="1"/>
  <c r="R456" i="83"/>
  <c r="R457" i="83"/>
  <c r="S457" i="83" s="1"/>
  <c r="R537" i="83"/>
  <c r="S537" i="83" s="1"/>
  <c r="R458" i="83"/>
  <c r="R461" i="83"/>
  <c r="R462" i="83"/>
  <c r="R539" i="83"/>
  <c r="S539" i="83" s="1"/>
  <c r="R464" i="83"/>
  <c r="S464" i="83" s="1"/>
  <c r="R465" i="83"/>
  <c r="R466" i="83"/>
  <c r="R468" i="83"/>
  <c r="R470" i="83"/>
  <c r="R471" i="83"/>
  <c r="R472" i="83"/>
  <c r="R473" i="83"/>
  <c r="R475" i="83"/>
  <c r="R477" i="83"/>
  <c r="S477" i="83" s="1"/>
  <c r="R478" i="83"/>
  <c r="S478" i="83" s="1"/>
  <c r="R541" i="83"/>
  <c r="S541" i="83" s="1"/>
  <c r="R481" i="83"/>
  <c r="R483" i="83"/>
  <c r="R484" i="83"/>
  <c r="R485" i="83"/>
  <c r="R543" i="83"/>
  <c r="S543" i="83" s="1"/>
  <c r="R487" i="83"/>
  <c r="R544" i="83"/>
  <c r="S544" i="83" s="1"/>
  <c r="R488" i="83"/>
  <c r="R490" i="83"/>
  <c r="S490" i="83" s="1"/>
  <c r="R545" i="83"/>
  <c r="R492" i="83"/>
  <c r="R493" i="83"/>
  <c r="R494" i="83"/>
  <c r="R546" i="83"/>
  <c r="S546" i="83" s="1"/>
  <c r="R495" i="83"/>
  <c r="R496" i="83"/>
  <c r="S496" i="83" s="1"/>
  <c r="R497" i="83"/>
  <c r="R547" i="83"/>
  <c r="S547" i="83" s="1"/>
  <c r="R549" i="83"/>
  <c r="S549" i="83" s="1"/>
  <c r="R499" i="83"/>
  <c r="S499" i="83" s="1"/>
  <c r="R551" i="83"/>
  <c r="S551" i="83" s="1"/>
  <c r="R500" i="83"/>
  <c r="S500" i="83" s="1"/>
  <c r="R501" i="83"/>
  <c r="R502" i="83"/>
  <c r="S502" i="83" s="1"/>
  <c r="R503" i="83"/>
  <c r="R552" i="83"/>
  <c r="S552" i="83" s="1"/>
  <c r="R504" i="83"/>
  <c r="R505" i="83"/>
  <c r="S505" i="83" s="1"/>
  <c r="R506" i="83"/>
  <c r="S506" i="83" s="1"/>
  <c r="R553" i="83"/>
  <c r="S553" i="83" s="1"/>
  <c r="R509" i="83"/>
  <c r="R510" i="83"/>
  <c r="R511" i="83"/>
  <c r="R512" i="83"/>
  <c r="R554" i="83"/>
  <c r="S554" i="83" s="1"/>
  <c r="R555" i="83"/>
  <c r="S555" i="83" s="1"/>
  <c r="R513" i="83"/>
  <c r="R514" i="83"/>
  <c r="S514" i="83" s="1"/>
  <c r="R517" i="83"/>
  <c r="S517" i="83" s="1"/>
  <c r="R518" i="83"/>
  <c r="R556" i="83"/>
  <c r="R523" i="83"/>
  <c r="R524" i="83"/>
  <c r="R525" i="83"/>
  <c r="R526" i="83"/>
  <c r="R527" i="83"/>
  <c r="R557" i="83"/>
  <c r="S557" i="83" s="1"/>
  <c r="R559" i="83"/>
  <c r="S559" i="83" s="1"/>
  <c r="R560" i="83"/>
  <c r="R561" i="83"/>
  <c r="S561" i="83" s="1"/>
  <c r="R562" i="83"/>
  <c r="R564" i="83"/>
  <c r="S564" i="83" s="1"/>
  <c r="R565" i="83"/>
  <c r="R566" i="83"/>
  <c r="R567" i="83"/>
  <c r="R568" i="83"/>
  <c r="S568" i="83" s="1"/>
  <c r="R569" i="83"/>
  <c r="S569" i="83" s="1"/>
  <c r="R570" i="83"/>
  <c r="S570" i="83" s="1"/>
  <c r="R571" i="83"/>
  <c r="R574" i="83"/>
  <c r="S574" i="83" s="1"/>
  <c r="R575" i="83"/>
  <c r="R576" i="83"/>
  <c r="S576" i="83" s="1"/>
  <c r="R578" i="83"/>
  <c r="R579" i="83"/>
  <c r="R580" i="83"/>
  <c r="S580" i="83" s="1"/>
  <c r="R581" i="83"/>
  <c r="R582" i="83"/>
  <c r="R584" i="83"/>
  <c r="R585" i="83"/>
  <c r="S585" i="83" s="1"/>
  <c r="R586" i="83"/>
  <c r="R587" i="83"/>
  <c r="R588" i="83"/>
  <c r="S588" i="83" s="1"/>
  <c r="R589" i="83"/>
  <c r="R590" i="83"/>
  <c r="S590" i="83" s="1"/>
  <c r="R593" i="83"/>
  <c r="S593" i="83" s="1"/>
  <c r="R597" i="83"/>
  <c r="S597" i="83" s="1"/>
  <c r="R599" i="83"/>
  <c r="R600" i="83"/>
  <c r="R602" i="83"/>
  <c r="S602" i="83" s="1"/>
  <c r="R604" i="83"/>
  <c r="S604" i="83" s="1"/>
  <c r="R606" i="83"/>
  <c r="R607" i="83"/>
  <c r="S607" i="83" s="1"/>
  <c r="R608" i="83"/>
  <c r="R610" i="83"/>
  <c r="R611" i="83"/>
  <c r="R612" i="83"/>
  <c r="S612" i="83" s="1"/>
  <c r="R614" i="83"/>
  <c r="R616" i="83"/>
  <c r="S616" i="83" s="1"/>
  <c r="R618" i="83"/>
  <c r="R620" i="83"/>
  <c r="S620" i="83" s="1"/>
  <c r="R621" i="83"/>
  <c r="S621" i="83" s="1"/>
  <c r="R622" i="83"/>
  <c r="R623" i="83"/>
  <c r="S623" i="83" s="1"/>
  <c r="R624" i="83"/>
  <c r="R625" i="83"/>
  <c r="S625" i="83" s="1"/>
  <c r="R627" i="83"/>
  <c r="S627" i="83" s="1"/>
  <c r="R635" i="83"/>
  <c r="S635" i="83" s="1"/>
  <c r="R636" i="83"/>
  <c r="R637" i="83"/>
  <c r="R639" i="83"/>
  <c r="S639" i="83" s="1"/>
  <c r="R640" i="83"/>
  <c r="S640" i="83" s="1"/>
  <c r="R641" i="83"/>
  <c r="S641" i="83" s="1"/>
  <c r="R644" i="83"/>
  <c r="R645" i="83"/>
  <c r="S645" i="83" s="1"/>
  <c r="R647" i="83"/>
  <c r="S647" i="83" s="1"/>
  <c r="R648" i="83"/>
  <c r="S648" i="83" s="1"/>
  <c r="R650" i="83"/>
  <c r="S650" i="83" s="1"/>
  <c r="R652" i="83"/>
  <c r="R653" i="83"/>
  <c r="R654" i="83"/>
  <c r="R655" i="83"/>
  <c r="S655" i="83" s="1"/>
  <c r="R659" i="83"/>
  <c r="R662" i="83"/>
  <c r="S662" i="83" s="1"/>
  <c r="R663" i="83"/>
  <c r="R664" i="83"/>
  <c r="S664" i="83" s="1"/>
  <c r="R665" i="83"/>
  <c r="R666" i="83"/>
  <c r="S666" i="83" s="1"/>
  <c r="R667" i="83"/>
  <c r="R669" i="83"/>
  <c r="R670" i="83"/>
  <c r="R671" i="83"/>
  <c r="S671" i="83" s="1"/>
  <c r="R672" i="83"/>
  <c r="S672" i="83" s="1"/>
  <c r="R673" i="83"/>
  <c r="R675" i="83"/>
  <c r="S675" i="83" s="1"/>
  <c r="R676" i="83"/>
  <c r="S676" i="83" s="1"/>
  <c r="R677" i="83"/>
  <c r="R678" i="83"/>
  <c r="S678" i="83" s="1"/>
  <c r="R679" i="83"/>
  <c r="R680" i="83"/>
  <c r="S680" i="83" s="1"/>
  <c r="R681" i="83"/>
  <c r="S681" i="83" s="1"/>
  <c r="R685" i="83"/>
  <c r="R686" i="83"/>
  <c r="R687" i="83"/>
  <c r="S687" i="83" s="1"/>
  <c r="R688" i="83"/>
  <c r="R689" i="83"/>
  <c r="S689" i="83" s="1"/>
  <c r="R690" i="83"/>
  <c r="S690" i="83" s="1"/>
  <c r="R692" i="83"/>
  <c r="S692" i="83" s="1"/>
  <c r="R694" i="83"/>
  <c r="R696" i="83"/>
  <c r="R697" i="83"/>
  <c r="R698" i="83"/>
  <c r="S698" i="83" s="1"/>
  <c r="R699" i="83"/>
  <c r="S699" i="83" s="1"/>
  <c r="R701" i="83"/>
  <c r="S701" i="83" s="1"/>
  <c r="R702" i="83"/>
  <c r="S702" i="83" s="1"/>
  <c r="R703" i="83"/>
  <c r="R704" i="83"/>
  <c r="S704" i="83" s="1"/>
  <c r="R705" i="83"/>
  <c r="R706" i="83"/>
  <c r="R707" i="83"/>
  <c r="S707" i="83" s="1"/>
  <c r="R708" i="83"/>
  <c r="S708" i="83" s="1"/>
  <c r="R709" i="83"/>
  <c r="R710" i="83"/>
  <c r="S710" i="83" s="1"/>
  <c r="R711" i="83"/>
  <c r="S711" i="83" s="1"/>
  <c r="R713" i="83"/>
  <c r="R714" i="83"/>
  <c r="R715" i="83"/>
  <c r="R716" i="83"/>
  <c r="R717" i="83"/>
  <c r="R718" i="83"/>
  <c r="R719" i="83"/>
  <c r="R720" i="83"/>
  <c r="R721" i="83"/>
  <c r="R734" i="83"/>
  <c r="R736" i="83"/>
  <c r="R740" i="83"/>
  <c r="R741" i="83"/>
  <c r="R742" i="83"/>
  <c r="R743" i="83"/>
  <c r="R748" i="83"/>
  <c r="R749" i="83"/>
  <c r="R751" i="83"/>
  <c r="R752" i="83"/>
  <c r="R754" i="83"/>
  <c r="R755" i="83"/>
  <c r="R756" i="83"/>
  <c r="R757" i="83"/>
  <c r="R530" i="83"/>
  <c r="R762" i="83"/>
  <c r="R763" i="83"/>
  <c r="Q337" i="83" l="1"/>
  <c r="Q472" i="83"/>
  <c r="S472" i="83" s="1"/>
  <c r="T472" i="83" s="1"/>
  <c r="V472" i="83" s="1"/>
  <c r="Q319" i="83"/>
  <c r="S319" i="83" s="1"/>
  <c r="T319" i="83" s="1"/>
  <c r="V319" i="83" s="1"/>
  <c r="Q270" i="83"/>
  <c r="Q578" i="83"/>
  <c r="S578" i="83" s="1"/>
  <c r="T578" i="83" s="1"/>
  <c r="V578" i="83" s="1"/>
  <c r="Q382" i="83"/>
  <c r="Q126" i="83"/>
  <c r="Q709" i="83"/>
  <c r="S709" i="83" s="1"/>
  <c r="T709" i="83" s="1"/>
  <c r="V709" i="83" s="1"/>
  <c r="Q610" i="83"/>
  <c r="S610" i="83" s="1"/>
  <c r="T610" i="83" s="1"/>
  <c r="V610" i="83" s="1"/>
  <c r="Q29" i="83"/>
  <c r="S29" i="83" s="1"/>
  <c r="T29" i="83" s="1"/>
  <c r="V29" i="83" s="1"/>
  <c r="Q40" i="83"/>
  <c r="S40" i="83" s="1"/>
  <c r="T40" i="83" s="1"/>
  <c r="V40" i="83" s="1"/>
  <c r="Q653" i="83"/>
  <c r="S653" i="83" s="1"/>
  <c r="T653" i="83" s="1"/>
  <c r="V653" i="83" s="1"/>
  <c r="Q118" i="83"/>
  <c r="S118" i="83" s="1"/>
  <c r="T118" i="83" s="1"/>
  <c r="V118" i="83" s="1"/>
  <c r="Q285" i="83"/>
  <c r="S285" i="83" s="1"/>
  <c r="T285" i="83" s="1"/>
  <c r="V285" i="83" s="1"/>
  <c r="Q421" i="83"/>
  <c r="Q206" i="83"/>
  <c r="S222" i="83"/>
  <c r="T222" i="83" s="1"/>
  <c r="V222" i="83" s="1"/>
  <c r="S116" i="83"/>
  <c r="T116" i="83" s="1"/>
  <c r="V116" i="83" s="1"/>
  <c r="Q196" i="83"/>
  <c r="S196" i="83" s="1"/>
  <c r="T196" i="83" s="1"/>
  <c r="V196" i="83" s="1"/>
  <c r="Q21" i="83"/>
  <c r="S21" i="83" s="1"/>
  <c r="T21" i="83" s="1"/>
  <c r="V21" i="83" s="1"/>
  <c r="Q491" i="83"/>
  <c r="S491" i="83" s="1"/>
  <c r="T491" i="83" s="1"/>
  <c r="V491" i="83" s="1"/>
  <c r="Q416" i="83"/>
  <c r="S416" i="83" s="1"/>
  <c r="T416" i="83" s="1"/>
  <c r="V416" i="83" s="1"/>
  <c r="Q210" i="83"/>
  <c r="S210" i="83" s="1"/>
  <c r="T210" i="83" s="1"/>
  <c r="V210" i="83" s="1"/>
  <c r="Q626" i="83"/>
  <c r="S626" i="83" s="1"/>
  <c r="T626" i="83" s="1"/>
  <c r="V626" i="83" s="1"/>
  <c r="S337" i="83"/>
  <c r="T337" i="83" s="1"/>
  <c r="V337" i="83" s="1"/>
  <c r="Q694" i="83"/>
  <c r="S694" i="83" s="1"/>
  <c r="T694" i="83" s="1"/>
  <c r="V694" i="83" s="1"/>
  <c r="Q225" i="83"/>
  <c r="S225" i="83" s="1"/>
  <c r="T225" i="83" s="1"/>
  <c r="V225" i="83" s="1"/>
  <c r="Q638" i="83"/>
  <c r="S638" i="83" s="1"/>
  <c r="T638" i="83" s="1"/>
  <c r="V638" i="83" s="1"/>
  <c r="Q415" i="83"/>
  <c r="S415" i="83" s="1"/>
  <c r="T415" i="83" s="1"/>
  <c r="V415" i="83" s="1"/>
  <c r="Q57" i="83"/>
  <c r="S57" i="83" s="1"/>
  <c r="T57" i="83" s="1"/>
  <c r="V57" i="83" s="1"/>
  <c r="S431" i="107"/>
  <c r="T431" i="107" s="1"/>
  <c r="P643" i="83" s="1"/>
  <c r="Q643" i="83" s="1"/>
  <c r="S643" i="83" s="1"/>
  <c r="T643" i="83" s="1"/>
  <c r="S432" i="107"/>
  <c r="T432" i="107" s="1"/>
  <c r="P644" i="83" s="1"/>
  <c r="Q644" i="83" s="1"/>
  <c r="S644" i="83" s="1"/>
  <c r="T644" i="83" s="1"/>
  <c r="S425" i="107"/>
  <c r="T425" i="107" s="1"/>
  <c r="P630" i="83" s="1"/>
  <c r="Q630" i="83" s="1"/>
  <c r="S630" i="83" s="1"/>
  <c r="T630" i="83" s="1"/>
  <c r="Q528" i="83"/>
  <c r="S528" i="83" s="1"/>
  <c r="Q329" i="83"/>
  <c r="S329" i="83" s="1"/>
  <c r="T329" i="83" s="1"/>
  <c r="V329" i="83" s="1"/>
  <c r="Q262" i="83"/>
  <c r="S262" i="83" s="1"/>
  <c r="T262" i="83" s="1"/>
  <c r="V262" i="83" s="1"/>
  <c r="Q366" i="83"/>
  <c r="S366" i="83" s="1"/>
  <c r="T366" i="83" s="1"/>
  <c r="V366" i="83" s="1"/>
  <c r="Q371" i="83"/>
  <c r="S371" i="83" s="1"/>
  <c r="T371" i="83" s="1"/>
  <c r="V371" i="83" s="1"/>
  <c r="Q560" i="83"/>
  <c r="S560" i="83" s="1"/>
  <c r="T560" i="83" s="1"/>
  <c r="V560" i="83" s="1"/>
  <c r="Q507" i="83"/>
  <c r="S507" i="83" s="1"/>
  <c r="T507" i="83" s="1"/>
  <c r="V507" i="83" s="1"/>
  <c r="S94" i="83"/>
  <c r="T94" i="83" s="1"/>
  <c r="V94" i="83" s="1"/>
  <c r="Q153" i="83"/>
  <c r="S153" i="83" s="1"/>
  <c r="T153" i="83" s="1"/>
  <c r="V153" i="83" s="1"/>
  <c r="S584" i="83"/>
  <c r="T584" i="83" s="1"/>
  <c r="V584" i="83" s="1"/>
  <c r="S270" i="83"/>
  <c r="T270" i="83" s="1"/>
  <c r="V270" i="83" s="1"/>
  <c r="Q146" i="83"/>
  <c r="S146" i="83" s="1"/>
  <c r="T146" i="83" s="1"/>
  <c r="V146" i="83" s="1"/>
  <c r="Q750" i="83"/>
  <c r="S750" i="83" s="1"/>
  <c r="Q659" i="83"/>
  <c r="S659" i="83" s="1"/>
  <c r="T659" i="83" s="1"/>
  <c r="V659" i="83" s="1"/>
  <c r="S454" i="83"/>
  <c r="T454" i="83" s="1"/>
  <c r="V454" i="83" s="1"/>
  <c r="S565" i="83"/>
  <c r="T565" i="83" s="1"/>
  <c r="V565" i="83" s="1"/>
  <c r="Q58" i="83"/>
  <c r="S58" i="83" s="1"/>
  <c r="T58" i="83" s="1"/>
  <c r="V58" i="83" s="1"/>
  <c r="Q143" i="83"/>
  <c r="S143" i="83" s="1"/>
  <c r="T143" i="83" s="1"/>
  <c r="V143" i="83" s="1"/>
  <c r="Q483" i="83"/>
  <c r="S324" i="83"/>
  <c r="T324" i="83" s="1"/>
  <c r="V324" i="83" s="1"/>
  <c r="Q184" i="83"/>
  <c r="S184" i="83" s="1"/>
  <c r="T184" i="83" s="1"/>
  <c r="V184" i="83" s="1"/>
  <c r="Q127" i="83"/>
  <c r="S127" i="83" s="1"/>
  <c r="T127" i="83" s="1"/>
  <c r="V127" i="83" s="1"/>
  <c r="Q503" i="83"/>
  <c r="S503" i="83" s="1"/>
  <c r="T503" i="83" s="1"/>
  <c r="V503" i="83" s="1"/>
  <c r="S59" i="83"/>
  <c r="T59" i="83" s="1"/>
  <c r="V59" i="83" s="1"/>
  <c r="Q752" i="83"/>
  <c r="S752" i="83" s="1"/>
  <c r="T752" i="83" s="1"/>
  <c r="V752" i="83" s="1"/>
  <c r="S461" i="83"/>
  <c r="T461" i="83" s="1"/>
  <c r="V461" i="83" s="1"/>
  <c r="Q391" i="83"/>
  <c r="S391" i="83" s="1"/>
  <c r="T391" i="83" s="1"/>
  <c r="V391" i="83" s="1"/>
  <c r="Q598" i="83"/>
  <c r="S598" i="83" s="1"/>
  <c r="T598" i="83" s="1"/>
  <c r="V598" i="83" s="1"/>
  <c r="Q510" i="83"/>
  <c r="S510" i="83" s="1"/>
  <c r="T510" i="83" s="1"/>
  <c r="V510" i="83" s="1"/>
  <c r="V334" i="83"/>
  <c r="Q128" i="83"/>
  <c r="S128" i="83" s="1"/>
  <c r="T128" i="83" s="1"/>
  <c r="V128" i="83" s="1"/>
  <c r="Q145" i="83"/>
  <c r="S145" i="83" s="1"/>
  <c r="T145" i="83" s="1"/>
  <c r="V145" i="83" s="1"/>
  <c r="Q387" i="83"/>
  <c r="S387" i="83" s="1"/>
  <c r="T387" i="83" s="1"/>
  <c r="V387" i="83" s="1"/>
  <c r="Q697" i="83"/>
  <c r="S697" i="83" s="1"/>
  <c r="T697" i="83" s="1"/>
  <c r="V697" i="83" s="1"/>
  <c r="S79" i="83"/>
  <c r="T79" i="83" s="1"/>
  <c r="V79" i="83" s="1"/>
  <c r="Q31" i="83"/>
  <c r="S31" i="83" s="1"/>
  <c r="T31" i="83" s="1"/>
  <c r="V31" i="83" s="1"/>
  <c r="Q170" i="83"/>
  <c r="S170" i="83" s="1"/>
  <c r="T170" i="83" s="1"/>
  <c r="V170" i="83" s="1"/>
  <c r="Q34" i="83"/>
  <c r="S34" i="83" s="1"/>
  <c r="T34" i="83" s="1"/>
  <c r="V34" i="83" s="1"/>
  <c r="V161" i="83"/>
  <c r="Q248" i="83"/>
  <c r="S248" i="83" s="1"/>
  <c r="T248" i="83" s="1"/>
  <c r="V248" i="83" s="1"/>
  <c r="Q77" i="83"/>
  <c r="S77" i="83" s="1"/>
  <c r="T77" i="83" s="1"/>
  <c r="V77" i="83" s="1"/>
  <c r="Q198" i="83"/>
  <c r="S206" i="83"/>
  <c r="T206" i="83" s="1"/>
  <c r="V206" i="83" s="1"/>
  <c r="Q207" i="83"/>
  <c r="S207" i="83" s="1"/>
  <c r="T207" i="83" s="1"/>
  <c r="V207" i="83" s="1"/>
  <c r="Q705" i="83"/>
  <c r="S705" i="83" s="1"/>
  <c r="T705" i="83" s="1"/>
  <c r="V705" i="83" s="1"/>
  <c r="Q38" i="83"/>
  <c r="S38" i="83" s="1"/>
  <c r="T38" i="83" s="1"/>
  <c r="V38" i="83" s="1"/>
  <c r="Q190" i="83"/>
  <c r="S190" i="83" s="1"/>
  <c r="T190" i="83" s="1"/>
  <c r="V190" i="83" s="1"/>
  <c r="Q202" i="83"/>
  <c r="S202" i="83" s="1"/>
  <c r="T202" i="83" s="1"/>
  <c r="V202" i="83" s="1"/>
  <c r="Q679" i="83"/>
  <c r="S679" i="83" s="1"/>
  <c r="T679" i="83" s="1"/>
  <c r="V679" i="83" s="1"/>
  <c r="V615" i="83"/>
  <c r="S336" i="104"/>
  <c r="T336" i="104" s="1"/>
  <c r="U643" i="83" s="1"/>
  <c r="Q194" i="83"/>
  <c r="S194" i="83" s="1"/>
  <c r="T194" i="83" s="1"/>
  <c r="V194" i="83" s="1"/>
  <c r="S339" i="104"/>
  <c r="T339" i="104" s="1"/>
  <c r="U668" i="83" s="1"/>
  <c r="Q113" i="83"/>
  <c r="S113" i="83" s="1"/>
  <c r="T113" i="83" s="1"/>
  <c r="V113" i="83" s="1"/>
  <c r="Q611" i="83"/>
  <c r="S611" i="83" s="1"/>
  <c r="T611" i="83" s="1"/>
  <c r="V611" i="83" s="1"/>
  <c r="Q71" i="83"/>
  <c r="S71" i="83" s="1"/>
  <c r="T71" i="83" s="1"/>
  <c r="V71" i="83" s="1"/>
  <c r="Q583" i="83"/>
  <c r="S583" i="83" s="1"/>
  <c r="T583" i="83" s="1"/>
  <c r="V583" i="83" s="1"/>
  <c r="Q393" i="83"/>
  <c r="S393" i="83" s="1"/>
  <c r="T393" i="83" s="1"/>
  <c r="V393" i="83" s="1"/>
  <c r="Q453" i="83"/>
  <c r="S453" i="83" s="1"/>
  <c r="T453" i="83" s="1"/>
  <c r="V453" i="83" s="1"/>
  <c r="S355" i="104"/>
  <c r="T355" i="104" s="1"/>
  <c r="U757" i="83" s="1"/>
  <c r="Q383" i="83"/>
  <c r="S383" i="83" s="1"/>
  <c r="T383" i="83" s="1"/>
  <c r="V383" i="83" s="1"/>
  <c r="S386" i="107"/>
  <c r="T386" i="107" s="1"/>
  <c r="P545" i="83" s="1"/>
  <c r="Q545" i="83" s="1"/>
  <c r="S545" i="83" s="1"/>
  <c r="T545" i="83" s="1"/>
  <c r="Q365" i="83"/>
  <c r="S365" i="83" s="1"/>
  <c r="T365" i="83" s="1"/>
  <c r="V365" i="83" s="1"/>
  <c r="Q259" i="83"/>
  <c r="S259" i="83" s="1"/>
  <c r="T259" i="83" s="1"/>
  <c r="V259" i="83" s="1"/>
  <c r="Q513" i="83"/>
  <c r="S513" i="83" s="1"/>
  <c r="T513" i="83" s="1"/>
  <c r="V513" i="83" s="1"/>
  <c r="Q426" i="83"/>
  <c r="S426" i="83" s="1"/>
  <c r="T426" i="83" s="1"/>
  <c r="V426" i="83" s="1"/>
  <c r="Q527" i="83"/>
  <c r="S527" i="83" s="1"/>
  <c r="T527" i="83" s="1"/>
  <c r="V527" i="83" s="1"/>
  <c r="Q280" i="83"/>
  <c r="S280" i="83" s="1"/>
  <c r="T280" i="83" s="1"/>
  <c r="V280" i="83" s="1"/>
  <c r="Q154" i="83"/>
  <c r="S154" i="83" s="1"/>
  <c r="T154" i="83" s="1"/>
  <c r="V154" i="83" s="1"/>
  <c r="Q10" i="83"/>
  <c r="S10" i="83" s="1"/>
  <c r="T10" i="83" s="1"/>
  <c r="V10" i="83" s="1"/>
  <c r="Q599" i="83"/>
  <c r="S599" i="83" s="1"/>
  <c r="T599" i="83" s="1"/>
  <c r="V599" i="83" s="1"/>
  <c r="Q492" i="83"/>
  <c r="S492" i="83" s="1"/>
  <c r="T492" i="83" s="1"/>
  <c r="V492" i="83" s="1"/>
  <c r="Q389" i="83"/>
  <c r="S389" i="83" s="1"/>
  <c r="T389" i="83" s="1"/>
  <c r="V389" i="83" s="1"/>
  <c r="Q495" i="83"/>
  <c r="S495" i="83" s="1"/>
  <c r="T495" i="83" s="1"/>
  <c r="V495" i="83" s="1"/>
  <c r="Q239" i="83"/>
  <c r="S239" i="83" s="1"/>
  <c r="T239" i="83" s="1"/>
  <c r="V239" i="83" s="1"/>
  <c r="V476" i="83"/>
  <c r="Q594" i="83"/>
  <c r="S594" i="83" s="1"/>
  <c r="T594" i="83" s="1"/>
  <c r="V594" i="83" s="1"/>
  <c r="Q305" i="83"/>
  <c r="S305" i="83" s="1"/>
  <c r="T305" i="83" s="1"/>
  <c r="V305" i="83" s="1"/>
  <c r="Q525" i="83"/>
  <c r="S525" i="83" s="1"/>
  <c r="T525" i="83" s="1"/>
  <c r="V525" i="83" s="1"/>
  <c r="Q106" i="83"/>
  <c r="S106" i="83" s="1"/>
  <c r="T106" i="83" s="1"/>
  <c r="V106" i="83" s="1"/>
  <c r="Q363" i="83"/>
  <c r="S363" i="83" s="1"/>
  <c r="T363" i="83" s="1"/>
  <c r="V363" i="83" s="1"/>
  <c r="Q310" i="83"/>
  <c r="S310" i="83" s="1"/>
  <c r="T310" i="83" s="1"/>
  <c r="V310" i="83" s="1"/>
  <c r="Q618" i="83"/>
  <c r="S618" i="83" s="1"/>
  <c r="T618" i="83" s="1"/>
  <c r="V618" i="83" s="1"/>
  <c r="Q272" i="83"/>
  <c r="S272" i="83" s="1"/>
  <c r="T272" i="83" s="1"/>
  <c r="V272" i="83" s="1"/>
  <c r="Q215" i="83"/>
  <c r="S215" i="83" s="1"/>
  <c r="T215" i="83" s="1"/>
  <c r="V215" i="83" s="1"/>
  <c r="Q518" i="83"/>
  <c r="S518" i="83" s="1"/>
  <c r="T518" i="83" s="1"/>
  <c r="V518" i="83" s="1"/>
  <c r="Q524" i="83"/>
  <c r="S524" i="83" s="1"/>
  <c r="T524" i="83" s="1"/>
  <c r="V524" i="83" s="1"/>
  <c r="Q246" i="83"/>
  <c r="S246" i="83" s="1"/>
  <c r="T246" i="83" s="1"/>
  <c r="V246" i="83" s="1"/>
  <c r="Q100" i="83"/>
  <c r="S100" i="83" s="1"/>
  <c r="T100" i="83" s="1"/>
  <c r="V100" i="83" s="1"/>
  <c r="Q120" i="83"/>
  <c r="S120" i="83" s="1"/>
  <c r="T120" i="83" s="1"/>
  <c r="V120" i="83" s="1"/>
  <c r="Q223" i="83"/>
  <c r="S223" i="83" s="1"/>
  <c r="T223" i="83" s="1"/>
  <c r="V223" i="83" s="1"/>
  <c r="Q345" i="83"/>
  <c r="S345" i="83" s="1"/>
  <c r="T345" i="83" s="1"/>
  <c r="V345" i="83" s="1"/>
  <c r="Q413" i="83"/>
  <c r="S413" i="83" s="1"/>
  <c r="T413" i="83" s="1"/>
  <c r="V413" i="83" s="1"/>
  <c r="Q512" i="83"/>
  <c r="S512" i="83" s="1"/>
  <c r="T512" i="83" s="1"/>
  <c r="V512" i="83" s="1"/>
  <c r="Q218" i="83"/>
  <c r="S218" i="83" s="1"/>
  <c r="T218" i="83" s="1"/>
  <c r="V218" i="83" s="1"/>
  <c r="Q442" i="83"/>
  <c r="S442" i="83" s="1"/>
  <c r="T442" i="83" s="1"/>
  <c r="V442" i="83" s="1"/>
  <c r="Q674" i="83"/>
  <c r="S674" i="83" s="1"/>
  <c r="T674" i="83" s="1"/>
  <c r="V674" i="83" s="1"/>
  <c r="Q489" i="83"/>
  <c r="S489" i="83" s="1"/>
  <c r="T489" i="83" s="1"/>
  <c r="V489" i="83" s="1"/>
  <c r="Q338" i="83"/>
  <c r="S338" i="83" s="1"/>
  <c r="T338" i="83" s="1"/>
  <c r="V338" i="83" s="1"/>
  <c r="Q686" i="83"/>
  <c r="S686" i="83" s="1"/>
  <c r="T686" i="83" s="1"/>
  <c r="V686" i="83" s="1"/>
  <c r="Q663" i="83"/>
  <c r="S663" i="83" s="1"/>
  <c r="T663" i="83" s="1"/>
  <c r="V663" i="83" s="1"/>
  <c r="Q347" i="83"/>
  <c r="S347" i="83" s="1"/>
  <c r="T347" i="83" s="1"/>
  <c r="V347" i="83" s="1"/>
  <c r="S275" i="107"/>
  <c r="T275" i="107" s="1"/>
  <c r="P368" i="83" s="1"/>
  <c r="Q368" i="83" s="1"/>
  <c r="S368" i="83" s="1"/>
  <c r="T368" i="83" s="1"/>
  <c r="Q82" i="83"/>
  <c r="S82" i="83" s="1"/>
  <c r="T82" i="83" s="1"/>
  <c r="V82" i="83" s="1"/>
  <c r="Q299" i="83"/>
  <c r="S299" i="83" s="1"/>
  <c r="T299" i="83" s="1"/>
  <c r="V299" i="83" s="1"/>
  <c r="Q188" i="83"/>
  <c r="S188" i="83" s="1"/>
  <c r="T188" i="83" s="1"/>
  <c r="V188" i="83" s="1"/>
  <c r="Q101" i="83"/>
  <c r="S101" i="83" s="1"/>
  <c r="T101" i="83" s="1"/>
  <c r="V101" i="83" s="1"/>
  <c r="Q677" i="83"/>
  <c r="S677" i="83" s="1"/>
  <c r="T677" i="83" s="1"/>
  <c r="V677" i="83" s="1"/>
  <c r="Q86" i="83"/>
  <c r="S86" i="83" s="1"/>
  <c r="T86" i="83" s="1"/>
  <c r="V86" i="83" s="1"/>
  <c r="Q323" i="83"/>
  <c r="S323" i="83" s="1"/>
  <c r="T323" i="83" s="1"/>
  <c r="V323" i="83" s="1"/>
  <c r="Q302" i="83"/>
  <c r="S302" i="83" s="1"/>
  <c r="T302" i="83" s="1"/>
  <c r="V302" i="83" s="1"/>
  <c r="V307" i="83"/>
  <c r="Q637" i="83"/>
  <c r="S637" i="83" s="1"/>
  <c r="T637" i="83" s="1"/>
  <c r="V637" i="83" s="1"/>
  <c r="Q367" i="83"/>
  <c r="S367" i="83" s="1"/>
  <c r="T367" i="83" s="1"/>
  <c r="V367" i="83" s="1"/>
  <c r="Q69" i="83"/>
  <c r="S69" i="83" s="1"/>
  <c r="T69" i="83" s="1"/>
  <c r="V69" i="83" s="1"/>
  <c r="S385" i="107"/>
  <c r="T385" i="107" s="1"/>
  <c r="P540" i="83" s="1"/>
  <c r="Q540" i="83" s="1"/>
  <c r="S540" i="83" s="1"/>
  <c r="T540" i="83" s="1"/>
  <c r="Q614" i="83"/>
  <c r="S614" i="83" s="1"/>
  <c r="T614" i="83" s="1"/>
  <c r="V614" i="83" s="1"/>
  <c r="Q172" i="83"/>
  <c r="S172" i="83" s="1"/>
  <c r="T172" i="83" s="1"/>
  <c r="V172" i="83" s="1"/>
  <c r="Q362" i="83"/>
  <c r="S362" i="83" s="1"/>
  <c r="T362" i="83" s="1"/>
  <c r="V362" i="83" s="1"/>
  <c r="Q105" i="83"/>
  <c r="S105" i="83" s="1"/>
  <c r="T105" i="83" s="1"/>
  <c r="V105" i="83" s="1"/>
  <c r="Q234" i="83"/>
  <c r="S234" i="83" s="1"/>
  <c r="T234" i="83" s="1"/>
  <c r="V234" i="83" s="1"/>
  <c r="Q526" i="83"/>
  <c r="S526" i="83" s="1"/>
  <c r="T526" i="83" s="1"/>
  <c r="V526" i="83" s="1"/>
  <c r="Q75" i="83"/>
  <c r="S75" i="83" s="1"/>
  <c r="T75" i="83" s="1"/>
  <c r="V75" i="83" s="1"/>
  <c r="S483" i="107"/>
  <c r="T483" i="107" s="1"/>
  <c r="P757" i="83" s="1"/>
  <c r="Q192" i="83"/>
  <c r="S192" i="83" s="1"/>
  <c r="T192" i="83" s="1"/>
  <c r="V192" i="83" s="1"/>
  <c r="S444" i="107"/>
  <c r="T444" i="107" s="1"/>
  <c r="P670" i="83" s="1"/>
  <c r="Q670" i="83" s="1"/>
  <c r="S670" i="83" s="1"/>
  <c r="T670" i="83" s="1"/>
  <c r="Q199" i="83"/>
  <c r="S199" i="83" s="1"/>
  <c r="T199" i="83" s="1"/>
  <c r="V199" i="83" s="1"/>
  <c r="Q402" i="83"/>
  <c r="S402" i="83" s="1"/>
  <c r="T402" i="83" s="1"/>
  <c r="V402" i="83" s="1"/>
  <c r="Q74" i="83"/>
  <c r="S74" i="83" s="1"/>
  <c r="T74" i="83" s="1"/>
  <c r="V74" i="83" s="1"/>
  <c r="Q379" i="83"/>
  <c r="S379" i="83" s="1"/>
  <c r="T379" i="83" s="1"/>
  <c r="V379" i="83" s="1"/>
  <c r="Q37" i="83"/>
  <c r="S37" i="83" s="1"/>
  <c r="T37" i="83" s="1"/>
  <c r="V37" i="83" s="1"/>
  <c r="Q65" i="83"/>
  <c r="S65" i="83" s="1"/>
  <c r="T65" i="83" s="1"/>
  <c r="V65" i="83" s="1"/>
  <c r="Q141" i="83"/>
  <c r="S141" i="83" s="1"/>
  <c r="T141" i="83" s="1"/>
  <c r="V141" i="83" s="1"/>
  <c r="Q110" i="83"/>
  <c r="S110" i="83" s="1"/>
  <c r="T110" i="83" s="1"/>
  <c r="V110" i="83" s="1"/>
  <c r="Q624" i="83"/>
  <c r="S624" i="83" s="1"/>
  <c r="T624" i="83" s="1"/>
  <c r="V624" i="83" s="1"/>
  <c r="Q123" i="83"/>
  <c r="S123" i="83" s="1"/>
  <c r="T123" i="83" s="1"/>
  <c r="V123" i="83" s="1"/>
  <c r="Q466" i="83"/>
  <c r="S466" i="83" s="1"/>
  <c r="T466" i="83" s="1"/>
  <c r="V466" i="83" s="1"/>
  <c r="Q579" i="83"/>
  <c r="S579" i="83" s="1"/>
  <c r="T579" i="83" s="1"/>
  <c r="V579" i="83" s="1"/>
  <c r="Q256" i="83"/>
  <c r="S256" i="83" s="1"/>
  <c r="T256" i="83" s="1"/>
  <c r="V256" i="83" s="1"/>
  <c r="Q471" i="83"/>
  <c r="S471" i="83" s="1"/>
  <c r="T471" i="83" s="1"/>
  <c r="V471" i="83" s="1"/>
  <c r="O7" i="107"/>
  <c r="N487" i="107"/>
  <c r="Q180" i="83"/>
  <c r="S180" i="83" s="1"/>
  <c r="T180" i="83" s="1"/>
  <c r="V180" i="83" s="1"/>
  <c r="Q19" i="83"/>
  <c r="S19" i="83" s="1"/>
  <c r="T19" i="83" s="1"/>
  <c r="V19" i="83" s="1"/>
  <c r="Q139" i="83"/>
  <c r="S139" i="83" s="1"/>
  <c r="T139" i="83" s="1"/>
  <c r="V139" i="83" s="1"/>
  <c r="Q448" i="83"/>
  <c r="S448" i="83" s="1"/>
  <c r="T448" i="83" s="1"/>
  <c r="V448" i="83" s="1"/>
  <c r="Q14" i="83"/>
  <c r="S14" i="83" s="1"/>
  <c r="T14" i="83" s="1"/>
  <c r="V14" i="83" s="1"/>
  <c r="Q257" i="83"/>
  <c r="S257" i="83" s="1"/>
  <c r="T257" i="83" s="1"/>
  <c r="V257" i="83" s="1"/>
  <c r="Q606" i="83"/>
  <c r="S606" i="83" s="1"/>
  <c r="T606" i="83" s="1"/>
  <c r="V606" i="83" s="1"/>
  <c r="Q244" i="83"/>
  <c r="S244" i="83" s="1"/>
  <c r="T244" i="83" s="1"/>
  <c r="V244" i="83" s="1"/>
  <c r="Q171" i="83"/>
  <c r="S171" i="83" s="1"/>
  <c r="T171" i="83" s="1"/>
  <c r="V171" i="83" s="1"/>
  <c r="Q429" i="83"/>
  <c r="S429" i="83" s="1"/>
  <c r="T429" i="83" s="1"/>
  <c r="V429" i="83" s="1"/>
  <c r="Q685" i="83"/>
  <c r="S685" i="83" s="1"/>
  <c r="T685" i="83" s="1"/>
  <c r="V685" i="83" s="1"/>
  <c r="Q119" i="83"/>
  <c r="S119" i="83" s="1"/>
  <c r="T119" i="83" s="1"/>
  <c r="V119" i="83" s="1"/>
  <c r="Q462" i="83"/>
  <c r="S462" i="83" s="1"/>
  <c r="T462" i="83" s="1"/>
  <c r="V462" i="83" s="1"/>
  <c r="Q211" i="83"/>
  <c r="S211" i="83" s="1"/>
  <c r="T211" i="83" s="1"/>
  <c r="V211" i="83" s="1"/>
  <c r="Q147" i="83"/>
  <c r="S147" i="83" s="1"/>
  <c r="T147" i="83" s="1"/>
  <c r="V147" i="83" s="1"/>
  <c r="Q410" i="83"/>
  <c r="S410" i="83" s="1"/>
  <c r="T410" i="83" s="1"/>
  <c r="V410" i="83" s="1"/>
  <c r="Q619" i="83"/>
  <c r="S619" i="83" s="1"/>
  <c r="T619" i="83" s="1"/>
  <c r="V619" i="83" s="1"/>
  <c r="Q224" i="83"/>
  <c r="S224" i="83" s="1"/>
  <c r="T224" i="83" s="1"/>
  <c r="V224" i="83" s="1"/>
  <c r="Q242" i="83"/>
  <c r="S242" i="83" s="1"/>
  <c r="T242" i="83" s="1"/>
  <c r="V242" i="83" s="1"/>
  <c r="Q149" i="83"/>
  <c r="S149" i="83" s="1"/>
  <c r="T149" i="83" s="1"/>
  <c r="V149" i="83" s="1"/>
  <c r="Q229" i="83"/>
  <c r="S229" i="83" s="1"/>
  <c r="T229" i="83" s="1"/>
  <c r="V229" i="83" s="1"/>
  <c r="Q313" i="83"/>
  <c r="S313" i="83" s="1"/>
  <c r="T313" i="83" s="1"/>
  <c r="V313" i="83" s="1"/>
  <c r="Q325" i="83"/>
  <c r="S325" i="83" s="1"/>
  <c r="T325" i="83" s="1"/>
  <c r="V325" i="83" s="1"/>
  <c r="Q109" i="83"/>
  <c r="S109" i="83" s="1"/>
  <c r="T109" i="83" s="1"/>
  <c r="V109" i="83" s="1"/>
  <c r="Q433" i="83"/>
  <c r="S433" i="83" s="1"/>
  <c r="T433" i="83" s="1"/>
  <c r="V433" i="83" s="1"/>
  <c r="Q111" i="83"/>
  <c r="S111" i="83" s="1"/>
  <c r="T111" i="83" s="1"/>
  <c r="V111" i="83" s="1"/>
  <c r="Q667" i="83"/>
  <c r="S667" i="83" s="1"/>
  <c r="T667" i="83" s="1"/>
  <c r="V667" i="83" s="1"/>
  <c r="Q8" i="83"/>
  <c r="S8" i="83" s="1"/>
  <c r="T8" i="83" s="1"/>
  <c r="V8" i="83" s="1"/>
  <c r="Q61" i="83"/>
  <c r="S61" i="83" s="1"/>
  <c r="T61" i="83" s="1"/>
  <c r="V61" i="83" s="1"/>
  <c r="S321" i="83"/>
  <c r="T321" i="83" s="1"/>
  <c r="V321" i="83" s="1"/>
  <c r="S126" i="83"/>
  <c r="T126" i="83" s="1"/>
  <c r="V126" i="83" s="1"/>
  <c r="S91" i="83"/>
  <c r="T91" i="83" s="1"/>
  <c r="V91" i="83" s="1"/>
  <c r="Q742" i="83"/>
  <c r="S742" i="83" s="1"/>
  <c r="T742" i="83" s="1"/>
  <c r="V742" i="83" s="1"/>
  <c r="S357" i="104"/>
  <c r="T357" i="104" s="1"/>
  <c r="U762" i="83" s="1"/>
  <c r="Q488" i="83"/>
  <c r="S488" i="83" s="1"/>
  <c r="T488" i="83" s="1"/>
  <c r="V488" i="83" s="1"/>
  <c r="Q20" i="83"/>
  <c r="S20" i="83" s="1"/>
  <c r="T20" i="83" s="1"/>
  <c r="V20" i="83" s="1"/>
  <c r="Q331" i="83"/>
  <c r="S331" i="83" s="1"/>
  <c r="T331" i="83" s="1"/>
  <c r="V331" i="83" s="1"/>
  <c r="Q17" i="83"/>
  <c r="S17" i="83" s="1"/>
  <c r="T17" i="83" s="1"/>
  <c r="V17" i="83" s="1"/>
  <c r="Q511" i="83"/>
  <c r="S511" i="83" s="1"/>
  <c r="T511" i="83" s="1"/>
  <c r="V511" i="83" s="1"/>
  <c r="Q284" i="83"/>
  <c r="S284" i="83" s="1"/>
  <c r="T284" i="83" s="1"/>
  <c r="V284" i="83" s="1"/>
  <c r="Q473" i="83"/>
  <c r="S473" i="83" s="1"/>
  <c r="T473" i="83" s="1"/>
  <c r="V473" i="83" s="1"/>
  <c r="Q240" i="83"/>
  <c r="S240" i="83" s="1"/>
  <c r="T240" i="83" s="1"/>
  <c r="V240" i="83" s="1"/>
  <c r="Q276" i="83"/>
  <c r="S276" i="83" s="1"/>
  <c r="T276" i="83" s="1"/>
  <c r="V276" i="83" s="1"/>
  <c r="Q378" i="83"/>
  <c r="S378" i="83" s="1"/>
  <c r="T378" i="83" s="1"/>
  <c r="V378" i="83" s="1"/>
  <c r="Q243" i="83"/>
  <c r="S243" i="83" s="1"/>
  <c r="T243" i="83" s="1"/>
  <c r="V243" i="83" s="1"/>
  <c r="Q279" i="83"/>
  <c r="S279" i="83" s="1"/>
  <c r="T279" i="83" s="1"/>
  <c r="V279" i="83" s="1"/>
  <c r="Q509" i="83"/>
  <c r="S509" i="83" s="1"/>
  <c r="T509" i="83" s="1"/>
  <c r="V509" i="83" s="1"/>
  <c r="Q197" i="83"/>
  <c r="S197" i="83" s="1"/>
  <c r="T197" i="83" s="1"/>
  <c r="V197" i="83" s="1"/>
  <c r="Q652" i="83"/>
  <c r="S652" i="83" s="1"/>
  <c r="T652" i="83" s="1"/>
  <c r="V652" i="83" s="1"/>
  <c r="Q562" i="83"/>
  <c r="S562" i="83" s="1"/>
  <c r="T562" i="83" s="1"/>
  <c r="V562" i="83" s="1"/>
  <c r="Q273" i="83"/>
  <c r="S273" i="83" s="1"/>
  <c r="T273" i="83" s="1"/>
  <c r="V273" i="83" s="1"/>
  <c r="Q64" i="83"/>
  <c r="S64" i="83" s="1"/>
  <c r="T64" i="83" s="1"/>
  <c r="V64" i="83" s="1"/>
  <c r="Q497" i="83"/>
  <c r="S497" i="83" s="1"/>
  <c r="T497" i="83" s="1"/>
  <c r="V497" i="83" s="1"/>
  <c r="Q99" i="83"/>
  <c r="S99" i="83" s="1"/>
  <c r="T99" i="83" s="1"/>
  <c r="V99" i="83" s="1"/>
  <c r="Q649" i="83"/>
  <c r="S649" i="83" s="1"/>
  <c r="T649" i="83" s="1"/>
  <c r="V649" i="83" s="1"/>
  <c r="S320" i="104"/>
  <c r="T320" i="104" s="1"/>
  <c r="U545" i="83" s="1"/>
  <c r="Q516" i="83"/>
  <c r="S516" i="83" s="1"/>
  <c r="T516" i="83" s="1"/>
  <c r="V516" i="83" s="1"/>
  <c r="Q195" i="83"/>
  <c r="S195" i="83" s="1"/>
  <c r="T195" i="83" s="1"/>
  <c r="V195" i="83" s="1"/>
  <c r="Q327" i="83"/>
  <c r="S327" i="83" s="1"/>
  <c r="T327" i="83" s="1"/>
  <c r="V327" i="83" s="1"/>
  <c r="Q520" i="83"/>
  <c r="S520" i="83" s="1"/>
  <c r="T520" i="83" s="1"/>
  <c r="V520" i="83" s="1"/>
  <c r="Q62" i="83"/>
  <c r="S62" i="83" s="1"/>
  <c r="T62" i="83" s="1"/>
  <c r="V62" i="83" s="1"/>
  <c r="S382" i="83"/>
  <c r="T382" i="83" s="1"/>
  <c r="V382" i="83" s="1"/>
  <c r="S485" i="107"/>
  <c r="T485" i="107" s="1"/>
  <c r="P762" i="83" s="1"/>
  <c r="Q266" i="83"/>
  <c r="S266" i="83" s="1"/>
  <c r="T266" i="83" s="1"/>
  <c r="V266" i="83" s="1"/>
  <c r="S278" i="83"/>
  <c r="T278" i="83" s="1"/>
  <c r="V278" i="83" s="1"/>
  <c r="S36" i="83"/>
  <c r="T36" i="83" s="1"/>
  <c r="V36" i="83" s="1"/>
  <c r="V632" i="83"/>
  <c r="Q467" i="83"/>
  <c r="S467" i="83" s="1"/>
  <c r="T467" i="83" s="1"/>
  <c r="V467" i="83" s="1"/>
  <c r="Q165" i="83"/>
  <c r="S165" i="83" s="1"/>
  <c r="T165" i="83" s="1"/>
  <c r="V165" i="83" s="1"/>
  <c r="Q220" i="83"/>
  <c r="S220" i="83" s="1"/>
  <c r="T220" i="83" s="1"/>
  <c r="V220" i="83" s="1"/>
  <c r="Q498" i="83"/>
  <c r="S498" i="83" s="1"/>
  <c r="T498" i="83" s="1"/>
  <c r="V498" i="83" s="1"/>
  <c r="Q93" i="83"/>
  <c r="S93" i="83" s="1"/>
  <c r="T93" i="83" s="1"/>
  <c r="V93" i="83" s="1"/>
  <c r="Q125" i="83"/>
  <c r="S125" i="83" s="1"/>
  <c r="T125" i="83" s="1"/>
  <c r="V125" i="83" s="1"/>
  <c r="Q39" i="83"/>
  <c r="S39" i="83" s="1"/>
  <c r="T39" i="83" s="1"/>
  <c r="V39" i="83" s="1"/>
  <c r="Q470" i="83"/>
  <c r="S470" i="83" s="1"/>
  <c r="T470" i="83" s="1"/>
  <c r="V470" i="83" s="1"/>
  <c r="Q688" i="83"/>
  <c r="S688" i="83" s="1"/>
  <c r="T688" i="83" s="1"/>
  <c r="V688" i="83" s="1"/>
  <c r="Q703" i="83"/>
  <c r="S703" i="83" s="1"/>
  <c r="T703" i="83" s="1"/>
  <c r="V703" i="83" s="1"/>
  <c r="Q475" i="83"/>
  <c r="S475" i="83" s="1"/>
  <c r="T475" i="83" s="1"/>
  <c r="V475" i="83" s="1"/>
  <c r="Q267" i="83"/>
  <c r="S267" i="83" s="1"/>
  <c r="T267" i="83" s="1"/>
  <c r="V267" i="83" s="1"/>
  <c r="Q80" i="83"/>
  <c r="S80" i="83" s="1"/>
  <c r="T80" i="83" s="1"/>
  <c r="V80" i="83" s="1"/>
  <c r="Q436" i="83"/>
  <c r="S436" i="83" s="1"/>
  <c r="T436" i="83" s="1"/>
  <c r="V436" i="83" s="1"/>
  <c r="S228" i="104"/>
  <c r="T228" i="104" s="1"/>
  <c r="U368" i="83" s="1"/>
  <c r="Q298" i="83"/>
  <c r="S298" i="83" s="1"/>
  <c r="T298" i="83" s="1"/>
  <c r="V298" i="83" s="1"/>
  <c r="Q501" i="83"/>
  <c r="S501" i="83" s="1"/>
  <c r="T501" i="83" s="1"/>
  <c r="V501" i="83" s="1"/>
  <c r="Q673" i="83"/>
  <c r="S673" i="83" s="1"/>
  <c r="T673" i="83" s="1"/>
  <c r="V673" i="83" s="1"/>
  <c r="Q252" i="83"/>
  <c r="S252" i="83" s="1"/>
  <c r="T252" i="83" s="1"/>
  <c r="V252" i="83" s="1"/>
  <c r="Q263" i="83"/>
  <c r="S263" i="83" s="1"/>
  <c r="T263" i="83" s="1"/>
  <c r="V263" i="83" s="1"/>
  <c r="Q84" i="83"/>
  <c r="S84" i="83" s="1"/>
  <c r="T84" i="83" s="1"/>
  <c r="V84" i="83" s="1"/>
  <c r="Q189" i="83"/>
  <c r="S189" i="83" s="1"/>
  <c r="T189" i="83" s="1"/>
  <c r="V189" i="83" s="1"/>
  <c r="Q121" i="83"/>
  <c r="S121" i="83" s="1"/>
  <c r="T121" i="83" s="1"/>
  <c r="V121" i="83" s="1"/>
  <c r="S395" i="107"/>
  <c r="T395" i="107" s="1"/>
  <c r="P575" i="83" s="1"/>
  <c r="Q575" i="83" s="1"/>
  <c r="S575" i="83" s="1"/>
  <c r="T575" i="83" s="1"/>
  <c r="Q504" i="83"/>
  <c r="S504" i="83" s="1"/>
  <c r="T504" i="83" s="1"/>
  <c r="V504" i="83" s="1"/>
  <c r="Q24" i="83"/>
  <c r="S24" i="83" s="1"/>
  <c r="T24" i="83" s="1"/>
  <c r="V24" i="83" s="1"/>
  <c r="Q182" i="83"/>
  <c r="S182" i="83" s="1"/>
  <c r="T182" i="83" s="1"/>
  <c r="V182" i="83" s="1"/>
  <c r="Q136" i="83"/>
  <c r="S136" i="83" s="1"/>
  <c r="T136" i="83" s="1"/>
  <c r="V136" i="83" s="1"/>
  <c r="Q83" i="83"/>
  <c r="S83" i="83" s="1"/>
  <c r="T83" i="83" s="1"/>
  <c r="V83" i="83" s="1"/>
  <c r="Q23" i="83"/>
  <c r="S23" i="83" s="1"/>
  <c r="T23" i="83" s="1"/>
  <c r="V23" i="83" s="1"/>
  <c r="Q46" i="83"/>
  <c r="S46" i="83" s="1"/>
  <c r="T46" i="83" s="1"/>
  <c r="V46" i="83" s="1"/>
  <c r="Q51" i="83"/>
  <c r="S51" i="83" s="1"/>
  <c r="T51" i="83" s="1"/>
  <c r="V51" i="83" s="1"/>
  <c r="Q589" i="83"/>
  <c r="S589" i="83" s="1"/>
  <c r="T589" i="83" s="1"/>
  <c r="V589" i="83" s="1"/>
  <c r="Q158" i="83"/>
  <c r="S158" i="83" s="1"/>
  <c r="T158" i="83" s="1"/>
  <c r="V158" i="83" s="1"/>
  <c r="Q494" i="83"/>
  <c r="S494" i="83" s="1"/>
  <c r="T494" i="83" s="1"/>
  <c r="V494" i="83" s="1"/>
  <c r="Q35" i="83"/>
  <c r="S35" i="83" s="1"/>
  <c r="T35" i="83" s="1"/>
  <c r="V35" i="83" s="1"/>
  <c r="Q187" i="83"/>
  <c r="S187" i="83" s="1"/>
  <c r="T187" i="83" s="1"/>
  <c r="V187" i="83" s="1"/>
  <c r="Q97" i="83"/>
  <c r="S97" i="83" s="1"/>
  <c r="T97" i="83" s="1"/>
  <c r="V97" i="83" s="1"/>
  <c r="Q12" i="83"/>
  <c r="S12" i="83" s="1"/>
  <c r="T12" i="83" s="1"/>
  <c r="V12" i="83" s="1"/>
  <c r="Q13" i="83"/>
  <c r="S13" i="83" s="1"/>
  <c r="T13" i="83" s="1"/>
  <c r="V13" i="83" s="1"/>
  <c r="Q373" i="83"/>
  <c r="S373" i="83" s="1"/>
  <c r="T373" i="83" s="1"/>
  <c r="V373" i="83" s="1"/>
  <c r="Q582" i="83"/>
  <c r="S582" i="83" s="1"/>
  <c r="T582" i="83" s="1"/>
  <c r="V582" i="83" s="1"/>
  <c r="Q81" i="83"/>
  <c r="S81" i="83" s="1"/>
  <c r="T81" i="83" s="1"/>
  <c r="V81" i="83" s="1"/>
  <c r="Q418" i="83"/>
  <c r="S418" i="83" s="1"/>
  <c r="T418" i="83" s="1"/>
  <c r="V418" i="83" s="1"/>
  <c r="Q566" i="83"/>
  <c r="S566" i="83" s="1"/>
  <c r="T566" i="83" s="1"/>
  <c r="V566" i="83" s="1"/>
  <c r="Q231" i="83"/>
  <c r="S231" i="83" s="1"/>
  <c r="T231" i="83" s="1"/>
  <c r="V231" i="83" s="1"/>
  <c r="Q148" i="83"/>
  <c r="S148" i="83" s="1"/>
  <c r="T148" i="83" s="1"/>
  <c r="V148" i="83" s="1"/>
  <c r="Q185" i="83"/>
  <c r="S185" i="83" s="1"/>
  <c r="T185" i="83" s="1"/>
  <c r="V185" i="83" s="1"/>
  <c r="Q485" i="83"/>
  <c r="S485" i="83" s="1"/>
  <c r="T485" i="83" s="1"/>
  <c r="V485" i="83" s="1"/>
  <c r="Q122" i="83"/>
  <c r="S122" i="83" s="1"/>
  <c r="T122" i="83" s="1"/>
  <c r="V122" i="83" s="1"/>
  <c r="Q163" i="83"/>
  <c r="S163" i="83" s="1"/>
  <c r="T163" i="83" s="1"/>
  <c r="V163" i="83" s="1"/>
  <c r="Q22" i="83"/>
  <c r="S22" i="83" s="1"/>
  <c r="T22" i="83" s="1"/>
  <c r="V22" i="83" s="1"/>
  <c r="Q487" i="83"/>
  <c r="S487" i="83" s="1"/>
  <c r="T487" i="83" s="1"/>
  <c r="V487" i="83" s="1"/>
  <c r="Q370" i="83"/>
  <c r="S370" i="83" s="1"/>
  <c r="T370" i="83" s="1"/>
  <c r="V370" i="83" s="1"/>
  <c r="Q213" i="83"/>
  <c r="S213" i="83" s="1"/>
  <c r="T213" i="83" s="1"/>
  <c r="V213" i="83" s="1"/>
  <c r="Q78" i="83"/>
  <c r="S78" i="83" s="1"/>
  <c r="T78" i="83" s="1"/>
  <c r="V78" i="83" s="1"/>
  <c r="S484" i="107"/>
  <c r="T484" i="107" s="1"/>
  <c r="P761" i="83" s="1"/>
  <c r="Q282" i="83"/>
  <c r="S282" i="83" s="1"/>
  <c r="T282" i="83" s="1"/>
  <c r="V282" i="83" s="1"/>
  <c r="Q286" i="83"/>
  <c r="S286" i="83" s="1"/>
  <c r="T286" i="83" s="1"/>
  <c r="V286" i="83" s="1"/>
  <c r="Q55" i="83"/>
  <c r="S55" i="83" s="1"/>
  <c r="T55" i="83" s="1"/>
  <c r="V55" i="83" s="1"/>
  <c r="Q493" i="83"/>
  <c r="S493" i="83" s="1"/>
  <c r="T493" i="83" s="1"/>
  <c r="V493" i="83" s="1"/>
  <c r="Q406" i="83"/>
  <c r="S406" i="83" s="1"/>
  <c r="T406" i="83" s="1"/>
  <c r="V406" i="83" s="1"/>
  <c r="Q522" i="83"/>
  <c r="S522" i="83" s="1"/>
  <c r="T522" i="83" s="1"/>
  <c r="V522" i="83" s="1"/>
  <c r="Q151" i="83"/>
  <c r="S151" i="83" s="1"/>
  <c r="T151" i="83" s="1"/>
  <c r="V151" i="83" s="1"/>
  <c r="Q217" i="83"/>
  <c r="S217" i="83" s="1"/>
  <c r="T217" i="83" s="1"/>
  <c r="V217" i="83" s="1"/>
  <c r="Q320" i="83"/>
  <c r="S320" i="83" s="1"/>
  <c r="T320" i="83" s="1"/>
  <c r="V320" i="83" s="1"/>
  <c r="Q271" i="83"/>
  <c r="S271" i="83" s="1"/>
  <c r="T271" i="83" s="1"/>
  <c r="V271" i="83" s="1"/>
  <c r="Q558" i="83"/>
  <c r="S558" i="83" s="1"/>
  <c r="T558" i="83" s="1"/>
  <c r="V558" i="83" s="1"/>
  <c r="Q354" i="83"/>
  <c r="S354" i="83" s="1"/>
  <c r="T354" i="83" s="1"/>
  <c r="V354" i="83" s="1"/>
  <c r="Q178" i="83"/>
  <c r="S178" i="83" s="1"/>
  <c r="T178" i="83" s="1"/>
  <c r="V178" i="83" s="1"/>
  <c r="Q344" i="83"/>
  <c r="S344" i="83" s="1"/>
  <c r="T344" i="83" s="1"/>
  <c r="V344" i="83" s="1"/>
  <c r="Q212" i="83"/>
  <c r="S212" i="83" s="1"/>
  <c r="T212" i="83" s="1"/>
  <c r="V212" i="83" s="1"/>
  <c r="Q341" i="83"/>
  <c r="S341" i="83" s="1"/>
  <c r="T341" i="83" s="1"/>
  <c r="V341" i="83" s="1"/>
  <c r="Q160" i="83"/>
  <c r="S160" i="83" s="1"/>
  <c r="T160" i="83" s="1"/>
  <c r="V160" i="83" s="1"/>
  <c r="Q275" i="83"/>
  <c r="S275" i="83" s="1"/>
  <c r="T275" i="83" s="1"/>
  <c r="V275" i="83" s="1"/>
  <c r="Q95" i="83"/>
  <c r="S95" i="83" s="1"/>
  <c r="T95" i="83" s="1"/>
  <c r="V95" i="83" s="1"/>
  <c r="Q254" i="83"/>
  <c r="S254" i="83" s="1"/>
  <c r="T254" i="83" s="1"/>
  <c r="V254" i="83" s="1"/>
  <c r="Q264" i="83"/>
  <c r="S264" i="83" s="1"/>
  <c r="T264" i="83" s="1"/>
  <c r="V264" i="83" s="1"/>
  <c r="Q392" i="83"/>
  <c r="S392" i="83" s="1"/>
  <c r="T392" i="83" s="1"/>
  <c r="V392" i="83" s="1"/>
  <c r="Q445" i="83"/>
  <c r="S445" i="83" s="1"/>
  <c r="T445" i="83" s="1"/>
  <c r="V445" i="83" s="1"/>
  <c r="Q236" i="83"/>
  <c r="S236" i="83" s="1"/>
  <c r="T236" i="83" s="1"/>
  <c r="V236" i="83" s="1"/>
  <c r="Q295" i="83"/>
  <c r="S295" i="83" s="1"/>
  <c r="T295" i="83" s="1"/>
  <c r="V295" i="83" s="1"/>
  <c r="Q427" i="83"/>
  <c r="S427" i="83" s="1"/>
  <c r="T427" i="83" s="1"/>
  <c r="V427" i="83" s="1"/>
  <c r="S198" i="83"/>
  <c r="T198" i="83" s="1"/>
  <c r="V198" i="83" s="1"/>
  <c r="Q486" i="83"/>
  <c r="S486" i="83" s="1"/>
  <c r="T486" i="83" s="1"/>
  <c r="V486" i="83" s="1"/>
  <c r="Q435" i="83"/>
  <c r="S435" i="83" s="1"/>
  <c r="T435" i="83" s="1"/>
  <c r="V435" i="83" s="1"/>
  <c r="Q235" i="83"/>
  <c r="S235" i="83" s="1"/>
  <c r="T235" i="83" s="1"/>
  <c r="V235" i="83" s="1"/>
  <c r="Q567" i="83"/>
  <c r="S567" i="83" s="1"/>
  <c r="T567" i="83" s="1"/>
  <c r="V567" i="83" s="1"/>
  <c r="Q423" i="83"/>
  <c r="S423" i="83" s="1"/>
  <c r="T423" i="83" s="1"/>
  <c r="V423" i="83" s="1"/>
  <c r="N537" i="104"/>
  <c r="O7" i="104"/>
  <c r="S321" i="104"/>
  <c r="T321" i="104" s="1"/>
  <c r="U556" i="83" s="1"/>
  <c r="Q294" i="83"/>
  <c r="S294" i="83" s="1"/>
  <c r="T294" i="83" s="1"/>
  <c r="V294" i="83" s="1"/>
  <c r="Q173" i="83"/>
  <c r="S173" i="83" s="1"/>
  <c r="T173" i="83" s="1"/>
  <c r="V173" i="83" s="1"/>
  <c r="Q571" i="83"/>
  <c r="S571" i="83" s="1"/>
  <c r="T571" i="83" s="1"/>
  <c r="V571" i="83" s="1"/>
  <c r="Q87" i="83"/>
  <c r="S87" i="83" s="1"/>
  <c r="T87" i="83" s="1"/>
  <c r="V87" i="83" s="1"/>
  <c r="Q342" i="83"/>
  <c r="S342" i="83" s="1"/>
  <c r="T342" i="83" s="1"/>
  <c r="V342" i="83" s="1"/>
  <c r="Q50" i="83"/>
  <c r="S50" i="83" s="1"/>
  <c r="T50" i="83" s="1"/>
  <c r="V50" i="83" s="1"/>
  <c r="Q129" i="83"/>
  <c r="S129" i="83" s="1"/>
  <c r="T129" i="83" s="1"/>
  <c r="V129" i="83" s="1"/>
  <c r="Q608" i="83"/>
  <c r="S608" i="83" s="1"/>
  <c r="T608" i="83" s="1"/>
  <c r="V608" i="83" s="1"/>
  <c r="Q613" i="83"/>
  <c r="S613" i="83" s="1"/>
  <c r="T613" i="83" s="1"/>
  <c r="V613" i="83" s="1"/>
  <c r="Q54" i="83"/>
  <c r="S54" i="83" s="1"/>
  <c r="T54" i="83" s="1"/>
  <c r="V54" i="83" s="1"/>
  <c r="Q706" i="83"/>
  <c r="S706" i="83" s="1"/>
  <c r="T706" i="83" s="1"/>
  <c r="V706" i="83" s="1"/>
  <c r="Q586" i="83"/>
  <c r="S586" i="83" s="1"/>
  <c r="T586" i="83" s="1"/>
  <c r="V586" i="83" s="1"/>
  <c r="Q63" i="83"/>
  <c r="S63" i="83" s="1"/>
  <c r="T63" i="83" s="1"/>
  <c r="V63" i="83" s="1"/>
  <c r="Q159" i="83"/>
  <c r="S159" i="83" s="1"/>
  <c r="T159" i="83" s="1"/>
  <c r="V159" i="83" s="1"/>
  <c r="V186" i="83"/>
  <c r="Q167" i="83"/>
  <c r="S167" i="83" s="1"/>
  <c r="T167" i="83" s="1"/>
  <c r="V167" i="83" s="1"/>
  <c r="Q230" i="83"/>
  <c r="S230" i="83" s="1"/>
  <c r="T230" i="83" s="1"/>
  <c r="V230" i="83" s="1"/>
  <c r="Q277" i="83"/>
  <c r="S277" i="83" s="1"/>
  <c r="T277" i="83" s="1"/>
  <c r="V277" i="83" s="1"/>
  <c r="Q481" i="83"/>
  <c r="S481" i="83" s="1"/>
  <c r="T481" i="83" s="1"/>
  <c r="V481" i="83" s="1"/>
  <c r="Q600" i="83"/>
  <c r="S600" i="83" s="1"/>
  <c r="T600" i="83" s="1"/>
  <c r="V600" i="83" s="1"/>
  <c r="Q446" i="83"/>
  <c r="S446" i="83" s="1"/>
  <c r="T446" i="83" s="1"/>
  <c r="V446" i="83" s="1"/>
  <c r="Q669" i="83"/>
  <c r="S669" i="83" s="1"/>
  <c r="T669" i="83" s="1"/>
  <c r="V669" i="83" s="1"/>
  <c r="Q102" i="83"/>
  <c r="S102" i="83" s="1"/>
  <c r="T102" i="83" s="1"/>
  <c r="V102" i="83" s="1"/>
  <c r="Q164" i="83"/>
  <c r="S164" i="83" s="1"/>
  <c r="T164" i="83" s="1"/>
  <c r="V164" i="83" s="1"/>
  <c r="Q605" i="83"/>
  <c r="S605" i="83" s="1"/>
  <c r="T605" i="83" s="1"/>
  <c r="V605" i="83" s="1"/>
  <c r="Q25" i="83"/>
  <c r="S25" i="83" s="1"/>
  <c r="T25" i="83" s="1"/>
  <c r="V25" i="83" s="1"/>
  <c r="Q115" i="83"/>
  <c r="S115" i="83" s="1"/>
  <c r="T115" i="83" s="1"/>
  <c r="V115" i="83" s="1"/>
  <c r="Q251" i="83"/>
  <c r="S251" i="83" s="1"/>
  <c r="T251" i="83" s="1"/>
  <c r="V251" i="83" s="1"/>
  <c r="Q519" i="83"/>
  <c r="S519" i="83" s="1"/>
  <c r="T519" i="83" s="1"/>
  <c r="V519" i="83" s="1"/>
  <c r="Q357" i="83"/>
  <c r="S357" i="83" s="1"/>
  <c r="T357" i="83" s="1"/>
  <c r="V357" i="83" s="1"/>
  <c r="Q42" i="83"/>
  <c r="S42" i="83" s="1"/>
  <c r="T42" i="83" s="1"/>
  <c r="V42" i="83" s="1"/>
  <c r="Q156" i="83"/>
  <c r="S156" i="83" s="1"/>
  <c r="T156" i="83" s="1"/>
  <c r="V156" i="83" s="1"/>
  <c r="Q15" i="83"/>
  <c r="S15" i="83" s="1"/>
  <c r="T15" i="83" s="1"/>
  <c r="V15" i="83" s="1"/>
  <c r="S319" i="104"/>
  <c r="T319" i="104" s="1"/>
  <c r="U540" i="83" s="1"/>
  <c r="Q696" i="83"/>
  <c r="S696" i="83" s="1"/>
  <c r="T696" i="83" s="1"/>
  <c r="V696" i="83" s="1"/>
  <c r="Q226" i="83"/>
  <c r="S226" i="83" s="1"/>
  <c r="T226" i="83" s="1"/>
  <c r="V226" i="83" s="1"/>
  <c r="Q103" i="83"/>
  <c r="S103" i="83" s="1"/>
  <c r="T103" i="83" s="1"/>
  <c r="V103" i="83" s="1"/>
  <c r="Q381" i="83"/>
  <c r="S381" i="83" s="1"/>
  <c r="T381" i="83" s="1"/>
  <c r="V381" i="83" s="1"/>
  <c r="Q49" i="83"/>
  <c r="S49" i="83" s="1"/>
  <c r="T49" i="83" s="1"/>
  <c r="V49" i="83" s="1"/>
  <c r="Q636" i="83"/>
  <c r="S636" i="83" s="1"/>
  <c r="T636" i="83" s="1"/>
  <c r="V636" i="83" s="1"/>
  <c r="Q44" i="83"/>
  <c r="S44" i="83" s="1"/>
  <c r="T44" i="83" s="1"/>
  <c r="V44" i="83" s="1"/>
  <c r="Q335" i="83"/>
  <c r="S335" i="83" s="1"/>
  <c r="T335" i="83" s="1"/>
  <c r="V335" i="83" s="1"/>
  <c r="Q634" i="83"/>
  <c r="S634" i="83" s="1"/>
  <c r="T634" i="83" s="1"/>
  <c r="V634" i="83" s="1"/>
  <c r="Q407" i="83"/>
  <c r="S407" i="83" s="1"/>
  <c r="T407" i="83" s="1"/>
  <c r="V407" i="83" s="1"/>
  <c r="S387" i="107"/>
  <c r="T387" i="107" s="1"/>
  <c r="P556" i="83" s="1"/>
  <c r="Q556" i="83" s="1"/>
  <c r="S556" i="83" s="1"/>
  <c r="T556" i="83" s="1"/>
  <c r="Q169" i="83"/>
  <c r="S169" i="83" s="1"/>
  <c r="T169" i="83" s="1"/>
  <c r="V169" i="83" s="1"/>
  <c r="Q581" i="83"/>
  <c r="S581" i="83" s="1"/>
  <c r="T581" i="83" s="1"/>
  <c r="V581" i="83" s="1"/>
  <c r="Q130" i="83"/>
  <c r="S130" i="83" s="1"/>
  <c r="T130" i="83" s="1"/>
  <c r="V130" i="83" s="1"/>
  <c r="Q684" i="83"/>
  <c r="S684" i="83" s="1"/>
  <c r="T684" i="83" s="1"/>
  <c r="V684" i="83" s="1"/>
  <c r="Q404" i="83"/>
  <c r="S404" i="83" s="1"/>
  <c r="T404" i="83" s="1"/>
  <c r="V404" i="83" s="1"/>
  <c r="Q432" i="83"/>
  <c r="S432" i="83" s="1"/>
  <c r="T432" i="83" s="1"/>
  <c r="V432" i="83" s="1"/>
  <c r="Q300" i="83"/>
  <c r="S300" i="83" s="1"/>
  <c r="T300" i="83" s="1"/>
  <c r="V300" i="83" s="1"/>
  <c r="Q665" i="83"/>
  <c r="S665" i="83" s="1"/>
  <c r="T665" i="83" s="1"/>
  <c r="V665" i="83" s="1"/>
  <c r="Q114" i="83"/>
  <c r="S114" i="83" s="1"/>
  <c r="T114" i="83" s="1"/>
  <c r="V114" i="83" s="1"/>
  <c r="S297" i="107"/>
  <c r="T297" i="107" s="1"/>
  <c r="P398" i="83" s="1"/>
  <c r="Q398" i="83" s="1"/>
  <c r="S398" i="83" s="1"/>
  <c r="T398" i="83" s="1"/>
  <c r="S334" i="104"/>
  <c r="T334" i="104" s="1"/>
  <c r="U630" i="83" s="1"/>
  <c r="S442" i="107"/>
  <c r="T442" i="107" s="1"/>
  <c r="P668" i="83" s="1"/>
  <c r="Q668" i="83" s="1"/>
  <c r="S668" i="83" s="1"/>
  <c r="T668" i="83" s="1"/>
  <c r="S341" i="104"/>
  <c r="T341" i="104" s="1"/>
  <c r="U575" i="83" s="1"/>
  <c r="Q67" i="83"/>
  <c r="S67" i="83" s="1"/>
  <c r="T67" i="83" s="1"/>
  <c r="V67" i="83" s="1"/>
  <c r="Q484" i="83"/>
  <c r="S484" i="83" s="1"/>
  <c r="T484" i="83" s="1"/>
  <c r="V484" i="83" s="1"/>
  <c r="Q419" i="83"/>
  <c r="S419" i="83" s="1"/>
  <c r="T419" i="83" s="1"/>
  <c r="V419" i="83" s="1"/>
  <c r="Q200" i="83"/>
  <c r="S200" i="83" s="1"/>
  <c r="T200" i="83" s="1"/>
  <c r="V200" i="83" s="1"/>
  <c r="Q682" i="83"/>
  <c r="S682" i="83" s="1"/>
  <c r="T682" i="83" s="1"/>
  <c r="V682" i="83" s="1"/>
  <c r="Q117" i="83"/>
  <c r="S117" i="83" s="1"/>
  <c r="T117" i="83" s="1"/>
  <c r="V117" i="83" s="1"/>
  <c r="Q90" i="83"/>
  <c r="S90" i="83" s="1"/>
  <c r="T90" i="83" s="1"/>
  <c r="V90" i="83" s="1"/>
  <c r="Q283" i="83"/>
  <c r="S283" i="83" s="1"/>
  <c r="T283" i="83" s="1"/>
  <c r="V283" i="83" s="1"/>
  <c r="Q107" i="83"/>
  <c r="S107" i="83" s="1"/>
  <c r="T107" i="83" s="1"/>
  <c r="V107" i="83" s="1"/>
  <c r="Q253" i="83"/>
  <c r="S253" i="83" s="1"/>
  <c r="T253" i="83" s="1"/>
  <c r="V253" i="83" s="1"/>
  <c r="Q221" i="83"/>
  <c r="S221" i="83" s="1"/>
  <c r="T221" i="83" s="1"/>
  <c r="V221" i="83" s="1"/>
  <c r="Q390" i="83"/>
  <c r="S390" i="83" s="1"/>
  <c r="T390" i="83" s="1"/>
  <c r="V390" i="83" s="1"/>
  <c r="Q45" i="83"/>
  <c r="S45" i="83" s="1"/>
  <c r="T45" i="83" s="1"/>
  <c r="V45" i="83" s="1"/>
  <c r="Q306" i="83"/>
  <c r="S306" i="83" s="1"/>
  <c r="T306" i="83" s="1"/>
  <c r="V306" i="83" s="1"/>
  <c r="Q657" i="83"/>
  <c r="S657" i="83" s="1"/>
  <c r="T657" i="83" s="1"/>
  <c r="V657" i="83" s="1"/>
  <c r="Q376" i="83"/>
  <c r="S376" i="83" s="1"/>
  <c r="T376" i="83" s="1"/>
  <c r="V376" i="83" s="1"/>
  <c r="Q150" i="83"/>
  <c r="S150" i="83" s="1"/>
  <c r="T150" i="83" s="1"/>
  <c r="V150" i="83" s="1"/>
  <c r="Q374" i="83"/>
  <c r="S374" i="83" s="1"/>
  <c r="T374" i="83" s="1"/>
  <c r="V374" i="83" s="1"/>
  <c r="Q140" i="83"/>
  <c r="S140" i="83" s="1"/>
  <c r="T140" i="83" s="1"/>
  <c r="V140" i="83" s="1"/>
  <c r="Q26" i="83"/>
  <c r="S26" i="83" s="1"/>
  <c r="T26" i="83" s="1"/>
  <c r="V26" i="83" s="1"/>
  <c r="Q52" i="83"/>
  <c r="S52" i="83" s="1"/>
  <c r="T52" i="83" s="1"/>
  <c r="V52" i="83" s="1"/>
  <c r="Q577" i="83"/>
  <c r="S577" i="83" s="1"/>
  <c r="T577" i="83" s="1"/>
  <c r="V577" i="83" s="1"/>
  <c r="Q617" i="83"/>
  <c r="S617" i="83" s="1"/>
  <c r="T617" i="83" s="1"/>
  <c r="V617" i="83" s="1"/>
  <c r="Q591" i="83"/>
  <c r="S591" i="83" s="1"/>
  <c r="T591" i="83" s="1"/>
  <c r="V591" i="83" s="1"/>
  <c r="Q233" i="83"/>
  <c r="S233" i="83" s="1"/>
  <c r="T233" i="83" s="1"/>
  <c r="V233" i="83" s="1"/>
  <c r="Q388" i="83"/>
  <c r="S388" i="83" s="1"/>
  <c r="T388" i="83" s="1"/>
  <c r="V388" i="83" s="1"/>
  <c r="Q41" i="83"/>
  <c r="S41" i="83" s="1"/>
  <c r="T41" i="83" s="1"/>
  <c r="V41" i="83" s="1"/>
  <c r="Q587" i="83"/>
  <c r="S587" i="83" s="1"/>
  <c r="T587" i="83" s="1"/>
  <c r="V587" i="83" s="1"/>
  <c r="S483" i="83"/>
  <c r="T483" i="83" s="1"/>
  <c r="V483" i="83" s="1"/>
  <c r="S421" i="83"/>
  <c r="T421" i="83" s="1"/>
  <c r="V421" i="83" s="1"/>
  <c r="S400" i="83"/>
  <c r="T400" i="83" s="1"/>
  <c r="V400" i="83" s="1"/>
  <c r="S162" i="83"/>
  <c r="T162" i="83" s="1"/>
  <c r="V162" i="83" s="1"/>
  <c r="Q219" i="83"/>
  <c r="S219" i="83" s="1"/>
  <c r="T219" i="83" s="1"/>
  <c r="V219" i="83" s="1"/>
  <c r="Q88" i="83"/>
  <c r="S88" i="83" s="1"/>
  <c r="T88" i="83" s="1"/>
  <c r="V88" i="83" s="1"/>
  <c r="Q654" i="83"/>
  <c r="S654" i="83" s="1"/>
  <c r="T654" i="83" s="1"/>
  <c r="V654" i="83" s="1"/>
  <c r="Q395" i="83"/>
  <c r="S395" i="83" s="1"/>
  <c r="T395" i="83" s="1"/>
  <c r="V395" i="83" s="1"/>
  <c r="Q523" i="83"/>
  <c r="S523" i="83" s="1"/>
  <c r="T523" i="83" s="1"/>
  <c r="V523" i="83" s="1"/>
  <c r="Q308" i="83"/>
  <c r="S308" i="83" s="1"/>
  <c r="T308" i="83" s="1"/>
  <c r="V308" i="83" s="1"/>
  <c r="Q76" i="83"/>
  <c r="S76" i="83" s="1"/>
  <c r="T76" i="83" s="1"/>
  <c r="V76" i="83" s="1"/>
  <c r="Q16" i="83"/>
  <c r="S16" i="83" s="1"/>
  <c r="T16" i="83" s="1"/>
  <c r="V16" i="83" s="1"/>
  <c r="Q456" i="83"/>
  <c r="S456" i="83" s="1"/>
  <c r="T456" i="83" s="1"/>
  <c r="V456" i="83" s="1"/>
  <c r="Q9" i="83"/>
  <c r="S9" i="83" s="1"/>
  <c r="T9" i="83" s="1"/>
  <c r="V9" i="83" s="1"/>
  <c r="Q428" i="83"/>
  <c r="S428" i="83" s="1"/>
  <c r="T428" i="83" s="1"/>
  <c r="V428" i="83" s="1"/>
  <c r="Q311" i="83"/>
  <c r="S311" i="83" s="1"/>
  <c r="T311" i="83" s="1"/>
  <c r="V311" i="83" s="1"/>
  <c r="Q288" i="83"/>
  <c r="S288" i="83" s="1"/>
  <c r="T288" i="83" s="1"/>
  <c r="V288" i="83" s="1"/>
  <c r="Q422" i="83"/>
  <c r="S422" i="83" s="1"/>
  <c r="T422" i="83" s="1"/>
  <c r="V422" i="83" s="1"/>
  <c r="S343" i="104"/>
  <c r="T343" i="104" s="1"/>
  <c r="U670" i="83" s="1"/>
  <c r="Q441" i="83"/>
  <c r="S441" i="83" s="1"/>
  <c r="T441" i="83" s="1"/>
  <c r="V441" i="83" s="1"/>
  <c r="Q312" i="83"/>
  <c r="S312" i="83" s="1"/>
  <c r="T312" i="83" s="1"/>
  <c r="V312" i="83" s="1"/>
  <c r="Q205" i="83"/>
  <c r="S205" i="83" s="1"/>
  <c r="T205" i="83" s="1"/>
  <c r="V205" i="83" s="1"/>
  <c r="Q18" i="83"/>
  <c r="S18" i="83" s="1"/>
  <c r="T18" i="83" s="1"/>
  <c r="V18" i="83" s="1"/>
  <c r="Q137" i="83"/>
  <c r="S137" i="83" s="1"/>
  <c r="T137" i="83" s="1"/>
  <c r="V137" i="83" s="1"/>
  <c r="Q53" i="83"/>
  <c r="S53" i="83" s="1"/>
  <c r="T53" i="83" s="1"/>
  <c r="V53" i="83" s="1"/>
  <c r="Q431" i="83"/>
  <c r="S431" i="83" s="1"/>
  <c r="T431" i="83" s="1"/>
  <c r="V431" i="83" s="1"/>
  <c r="Q468" i="83"/>
  <c r="S468" i="83" s="1"/>
  <c r="T468" i="83" s="1"/>
  <c r="V468" i="83" s="1"/>
  <c r="S337" i="104"/>
  <c r="T337" i="104" s="1"/>
  <c r="U644" i="83" s="1"/>
  <c r="Q33" i="83"/>
  <c r="S33" i="83" s="1"/>
  <c r="T33" i="83" s="1"/>
  <c r="V33" i="83" s="1"/>
  <c r="Q458" i="83"/>
  <c r="S458" i="83" s="1"/>
  <c r="T458" i="83" s="1"/>
  <c r="V458" i="83" s="1"/>
  <c r="Q43" i="83"/>
  <c r="S43" i="83" s="1"/>
  <c r="T43" i="83" s="1"/>
  <c r="V43" i="83" s="1"/>
  <c r="Q479" i="83"/>
  <c r="S479" i="83" s="1"/>
  <c r="T479" i="83" s="1"/>
  <c r="V479" i="83" s="1"/>
  <c r="Q183" i="83"/>
  <c r="S183" i="83" s="1"/>
  <c r="T183" i="83" s="1"/>
  <c r="V183" i="83" s="1"/>
  <c r="S356" i="104"/>
  <c r="T356" i="104" s="1"/>
  <c r="U761" i="83" s="1"/>
  <c r="Q622" i="83"/>
  <c r="S622" i="83" s="1"/>
  <c r="T622" i="83" s="1"/>
  <c r="V622" i="83" s="1"/>
  <c r="Q68" i="83"/>
  <c r="S68" i="83" s="1"/>
  <c r="T68" i="83" s="1"/>
  <c r="V68" i="83" s="1"/>
  <c r="Q380" i="83"/>
  <c r="S380" i="83" s="1"/>
  <c r="T380" i="83" s="1"/>
  <c r="V380" i="83" s="1"/>
  <c r="Q691" i="83"/>
  <c r="S691" i="83" s="1"/>
  <c r="T691" i="83" s="1"/>
  <c r="V691" i="83" s="1"/>
  <c r="S232" i="104"/>
  <c r="T232" i="104" s="1"/>
  <c r="U398" i="83" s="1"/>
  <c r="V304" i="83"/>
  <c r="Q27" i="83"/>
  <c r="S27" i="83" s="1"/>
  <c r="T27" i="83" s="1"/>
  <c r="V27" i="83" s="1"/>
  <c r="Q394" i="83"/>
  <c r="S394" i="83" s="1"/>
  <c r="T394" i="83" s="1"/>
  <c r="V394" i="83" s="1"/>
  <c r="Q521" i="83"/>
  <c r="S521" i="83" s="1"/>
  <c r="T521" i="83" s="1"/>
  <c r="V521" i="83" s="1"/>
  <c r="Q214" i="83"/>
  <c r="S214" i="83" s="1"/>
  <c r="T214" i="83" s="1"/>
  <c r="V214" i="83" s="1"/>
  <c r="Q193" i="83"/>
  <c r="S193" i="83" s="1"/>
  <c r="T193" i="83" s="1"/>
  <c r="V193" i="83" s="1"/>
  <c r="Q358" i="83"/>
  <c r="S358" i="83" s="1"/>
  <c r="T358" i="83" s="1"/>
  <c r="V358" i="83" s="1"/>
  <c r="Q30" i="83"/>
  <c r="S30" i="83" s="1"/>
  <c r="T30" i="83" s="1"/>
  <c r="V30" i="83" s="1"/>
  <c r="Q440" i="83"/>
  <c r="S440" i="83" s="1"/>
  <c r="T440" i="83" s="1"/>
  <c r="V440" i="83" s="1"/>
  <c r="Q480" i="83"/>
  <c r="S480" i="83" s="1"/>
  <c r="T480" i="83" s="1"/>
  <c r="V480" i="83" s="1"/>
  <c r="Q92" i="83"/>
  <c r="S92" i="83" s="1"/>
  <c r="T92" i="83" s="1"/>
  <c r="V92" i="83" s="1"/>
  <c r="Q85" i="83"/>
  <c r="S85" i="83" s="1"/>
  <c r="T85" i="83" s="1"/>
  <c r="V85" i="83" s="1"/>
  <c r="Q465" i="83"/>
  <c r="S465" i="83" s="1"/>
  <c r="T465" i="83" s="1"/>
  <c r="V465" i="83" s="1"/>
  <c r="Q384" i="83"/>
  <c r="S384" i="83" s="1"/>
  <c r="T384" i="83" s="1"/>
  <c r="V384" i="83" s="1"/>
  <c r="Q425" i="83"/>
  <c r="S425" i="83" s="1"/>
  <c r="T425" i="83" s="1"/>
  <c r="V425" i="83" s="1"/>
  <c r="Q131" i="83"/>
  <c r="S131" i="83" s="1"/>
  <c r="T131" i="83" s="1"/>
  <c r="V131" i="83" s="1"/>
  <c r="Q11" i="83"/>
  <c r="S11" i="83" s="1"/>
  <c r="T11" i="83" s="1"/>
  <c r="V11" i="83" s="1"/>
  <c r="S291" i="104"/>
  <c r="T291" i="104" s="1"/>
  <c r="U265" i="83" s="1"/>
  <c r="S212" i="107"/>
  <c r="T212" i="107" s="1"/>
  <c r="P265" i="83" s="1"/>
  <c r="Q265" i="83" s="1"/>
  <c r="S265" i="83" s="1"/>
  <c r="T265" i="83" s="1"/>
  <c r="Q70" i="83"/>
  <c r="S70" i="83" s="1"/>
  <c r="T70" i="83" s="1"/>
  <c r="V70" i="83" s="1"/>
  <c r="Q318" i="83"/>
  <c r="S318" i="83" s="1"/>
  <c r="T318" i="83" s="1"/>
  <c r="V318" i="83" s="1"/>
  <c r="Q412" i="83"/>
  <c r="S412" i="83" s="1"/>
  <c r="T412" i="83" s="1"/>
  <c r="V412" i="83" s="1"/>
  <c r="Q364" i="83"/>
  <c r="S364" i="83" s="1"/>
  <c r="T364" i="83" s="1"/>
  <c r="V364" i="83" s="1"/>
  <c r="Q474" i="83"/>
  <c r="S474" i="83" s="1"/>
  <c r="T474" i="83" s="1"/>
  <c r="V474" i="83" s="1"/>
  <c r="Q203" i="83"/>
  <c r="S203" i="83" s="1"/>
  <c r="T203" i="83" s="1"/>
  <c r="V203" i="83" s="1"/>
  <c r="S716" i="83"/>
  <c r="T716" i="83" s="1"/>
  <c r="V716" i="83" s="1"/>
  <c r="S718" i="83"/>
  <c r="T718" i="83" s="1"/>
  <c r="V718" i="83" s="1"/>
  <c r="S755" i="83"/>
  <c r="T755" i="83" s="1"/>
  <c r="V755" i="83" s="1"/>
  <c r="T692" i="83"/>
  <c r="V692" i="83" s="1"/>
  <c r="T616" i="83"/>
  <c r="V616" i="83" s="1"/>
  <c r="T505" i="83"/>
  <c r="V505" i="83" s="1"/>
  <c r="T576" i="83"/>
  <c r="V576" i="83" s="1"/>
  <c r="T552" i="83"/>
  <c r="V552" i="83" s="1"/>
  <c r="T450" i="83"/>
  <c r="V450" i="83" s="1"/>
  <c r="T208" i="83"/>
  <c r="V208" i="83" s="1"/>
  <c r="T179" i="83"/>
  <c r="V179" i="83" s="1"/>
  <c r="T687" i="83"/>
  <c r="V687" i="83" s="1"/>
  <c r="T671" i="83"/>
  <c r="V671" i="83" s="1"/>
  <c r="T635" i="83"/>
  <c r="V635" i="83" s="1"/>
  <c r="T399" i="83"/>
  <c r="V399" i="83" s="1"/>
  <c r="T351" i="83"/>
  <c r="V351" i="83" s="1"/>
  <c r="T309" i="83"/>
  <c r="V309" i="83" s="1"/>
  <c r="T250" i="83"/>
  <c r="V250" i="83" s="1"/>
  <c r="T177" i="83"/>
  <c r="V177" i="83" s="1"/>
  <c r="T132" i="83"/>
  <c r="V132" i="83" s="1"/>
  <c r="T47" i="83"/>
  <c r="V47" i="83" s="1"/>
  <c r="T328" i="83"/>
  <c r="V328" i="83" s="1"/>
  <c r="T176" i="83"/>
  <c r="V176" i="83" s="1"/>
  <c r="T96" i="83"/>
  <c r="V96" i="83" s="1"/>
  <c r="T247" i="83"/>
  <c r="V247" i="83" s="1"/>
  <c r="T232" i="83"/>
  <c r="V232" i="83" s="1"/>
  <c r="T175" i="83"/>
  <c r="V175" i="83" s="1"/>
  <c r="T144" i="83"/>
  <c r="V144" i="83" s="1"/>
  <c r="T303" i="83"/>
  <c r="V303" i="83" s="1"/>
  <c r="T216" i="83"/>
  <c r="V216" i="83" s="1"/>
  <c r="T733" i="83"/>
  <c r="V733" i="83" s="1"/>
  <c r="T662" i="83"/>
  <c r="V662" i="83" s="1"/>
  <c r="T639" i="83"/>
  <c r="V639" i="83" s="1"/>
  <c r="T704" i="83"/>
  <c r="V704" i="83" s="1"/>
  <c r="T590" i="83"/>
  <c r="V590" i="83" s="1"/>
  <c r="T561" i="83"/>
  <c r="V561" i="83" s="1"/>
  <c r="T514" i="83"/>
  <c r="V514" i="83" s="1"/>
  <c r="T546" i="83"/>
  <c r="V546" i="83" s="1"/>
  <c r="T386" i="83"/>
  <c r="V386" i="83" s="1"/>
  <c r="T330" i="83"/>
  <c r="V330" i="83" s="1"/>
  <c r="T134" i="83"/>
  <c r="V134" i="83" s="1"/>
  <c r="T464" i="83"/>
  <c r="V464" i="83" s="1"/>
  <c r="T532" i="83"/>
  <c r="V532" i="83" s="1"/>
  <c r="T385" i="83"/>
  <c r="V385" i="83" s="1"/>
  <c r="T702" i="83"/>
  <c r="V702" i="83" s="1"/>
  <c r="T627" i="83"/>
  <c r="V627" i="83" s="1"/>
  <c r="T588" i="83"/>
  <c r="V588" i="83" s="1"/>
  <c r="T574" i="83"/>
  <c r="V574" i="83" s="1"/>
  <c r="T559" i="83"/>
  <c r="V559" i="83" s="1"/>
  <c r="T555" i="83"/>
  <c r="V555" i="83" s="1"/>
  <c r="T502" i="83"/>
  <c r="V502" i="83" s="1"/>
  <c r="T541" i="83"/>
  <c r="V541" i="83" s="1"/>
  <c r="T539" i="83"/>
  <c r="V539" i="83" s="1"/>
  <c r="T447" i="83"/>
  <c r="V447" i="83" s="1"/>
  <c r="T397" i="83"/>
  <c r="V397" i="83" s="1"/>
  <c r="T369" i="83"/>
  <c r="V369" i="83" s="1"/>
  <c r="T701" i="83"/>
  <c r="V701" i="83" s="1"/>
  <c r="T650" i="83"/>
  <c r="V650" i="83" s="1"/>
  <c r="T625" i="83"/>
  <c r="V625" i="83" s="1"/>
  <c r="T557" i="83"/>
  <c r="V557" i="83" s="1"/>
  <c r="T554" i="83"/>
  <c r="V554" i="83" s="1"/>
  <c r="T478" i="83"/>
  <c r="V478" i="83" s="1"/>
  <c r="T396" i="83"/>
  <c r="V396" i="83" s="1"/>
  <c r="T348" i="83"/>
  <c r="V348" i="83" s="1"/>
  <c r="T699" i="83"/>
  <c r="V699" i="83" s="1"/>
  <c r="T681" i="83"/>
  <c r="V681" i="83" s="1"/>
  <c r="T648" i="83"/>
  <c r="V648" i="83" s="1"/>
  <c r="T607" i="83"/>
  <c r="V607" i="83" s="1"/>
  <c r="T570" i="83"/>
  <c r="V570" i="83" s="1"/>
  <c r="T500" i="83"/>
  <c r="V500" i="83" s="1"/>
  <c r="T477" i="83"/>
  <c r="V477" i="83" s="1"/>
  <c r="T531" i="83"/>
  <c r="V531" i="83" s="1"/>
  <c r="T711" i="83"/>
  <c r="V711" i="83" s="1"/>
  <c r="T698" i="83"/>
  <c r="V698" i="83" s="1"/>
  <c r="T680" i="83"/>
  <c r="V680" i="83" s="1"/>
  <c r="T666" i="83"/>
  <c r="V666" i="83" s="1"/>
  <c r="T647" i="83"/>
  <c r="V647" i="83" s="1"/>
  <c r="T623" i="83"/>
  <c r="V623" i="83" s="1"/>
  <c r="T585" i="83"/>
  <c r="V585" i="83" s="1"/>
  <c r="T569" i="83"/>
  <c r="V569" i="83" s="1"/>
  <c r="T551" i="83"/>
  <c r="V551" i="83" s="1"/>
  <c r="T490" i="83"/>
  <c r="V490" i="83" s="1"/>
  <c r="T444" i="83"/>
  <c r="V444" i="83" s="1"/>
  <c r="T411" i="83"/>
  <c r="V411" i="83" s="1"/>
  <c r="T322" i="83"/>
  <c r="V322" i="83" s="1"/>
  <c r="T260" i="83"/>
  <c r="V260" i="83" s="1"/>
  <c r="T245" i="83"/>
  <c r="V245" i="83" s="1"/>
  <c r="T640" i="83"/>
  <c r="V640" i="83" s="1"/>
  <c r="T597" i="83"/>
  <c r="V597" i="83" s="1"/>
  <c r="T496" i="83"/>
  <c r="V496" i="83" s="1"/>
  <c r="T612" i="83"/>
  <c r="V612" i="83" s="1"/>
  <c r="T710" i="83"/>
  <c r="V710" i="83" s="1"/>
  <c r="T645" i="83"/>
  <c r="V645" i="83" s="1"/>
  <c r="T604" i="83"/>
  <c r="V604" i="83" s="1"/>
  <c r="T568" i="83"/>
  <c r="V568" i="83" s="1"/>
  <c r="T499" i="83"/>
  <c r="V499" i="83" s="1"/>
  <c r="T537" i="83"/>
  <c r="V537" i="83" s="1"/>
  <c r="T535" i="83"/>
  <c r="V535" i="83" s="1"/>
  <c r="T228" i="83"/>
  <c r="V228" i="83" s="1"/>
  <c r="T201" i="83"/>
  <c r="V201" i="83" s="1"/>
  <c r="T155" i="83"/>
  <c r="V155" i="83" s="1"/>
  <c r="T549" i="83"/>
  <c r="V549" i="83" s="1"/>
  <c r="T544" i="83"/>
  <c r="V544" i="83" s="1"/>
  <c r="T457" i="83"/>
  <c r="V457" i="83" s="1"/>
  <c r="T408" i="83"/>
  <c r="V408" i="83" s="1"/>
  <c r="T377" i="83"/>
  <c r="V377" i="83" s="1"/>
  <c r="T360" i="83"/>
  <c r="V360" i="83" s="1"/>
  <c r="T241" i="83"/>
  <c r="V241" i="83" s="1"/>
  <c r="T227" i="83"/>
  <c r="V227" i="83" s="1"/>
  <c r="T124" i="83"/>
  <c r="V124" i="83" s="1"/>
  <c r="T745" i="83"/>
  <c r="V745" i="83" s="1"/>
  <c r="T580" i="83"/>
  <c r="V580" i="83" s="1"/>
  <c r="T672" i="83"/>
  <c r="V672" i="83" s="1"/>
  <c r="T678" i="83"/>
  <c r="V678" i="83" s="1"/>
  <c r="T664" i="83"/>
  <c r="V664" i="83" s="1"/>
  <c r="T621" i="83"/>
  <c r="V621" i="83" s="1"/>
  <c r="T602" i="83"/>
  <c r="V602" i="83" s="1"/>
  <c r="T708" i="83"/>
  <c r="V708" i="83" s="1"/>
  <c r="T641" i="83"/>
  <c r="V641" i="83" s="1"/>
  <c r="T620" i="83"/>
  <c r="V620" i="83" s="1"/>
  <c r="T553" i="83"/>
  <c r="V553" i="83" s="1"/>
  <c r="T547" i="83"/>
  <c r="V547" i="83" s="1"/>
  <c r="T438" i="83"/>
  <c r="V438" i="83" s="1"/>
  <c r="T359" i="83"/>
  <c r="V359" i="83" s="1"/>
  <c r="T314" i="83"/>
  <c r="V314" i="83" s="1"/>
  <c r="T168" i="83"/>
  <c r="V168" i="83" s="1"/>
  <c r="T138" i="83"/>
  <c r="V138" i="83" s="1"/>
  <c r="T89" i="83"/>
  <c r="V89" i="83" s="1"/>
  <c r="T506" i="83"/>
  <c r="V506" i="83" s="1"/>
  <c r="T543" i="83"/>
  <c r="V543" i="83" s="1"/>
  <c r="T455" i="83"/>
  <c r="V455" i="83" s="1"/>
  <c r="T437" i="83"/>
  <c r="V437" i="83" s="1"/>
  <c r="T424" i="83"/>
  <c r="V424" i="83" s="1"/>
  <c r="T375" i="83"/>
  <c r="V375" i="83" s="1"/>
  <c r="T104" i="83"/>
  <c r="V104" i="83" s="1"/>
  <c r="T73" i="83"/>
  <c r="V73" i="83" s="1"/>
  <c r="T676" i="83"/>
  <c r="V676" i="83" s="1"/>
  <c r="T690" i="83"/>
  <c r="V690" i="83" s="1"/>
  <c r="T238" i="83"/>
  <c r="V238" i="83" s="1"/>
  <c r="T181" i="83"/>
  <c r="V181" i="83" s="1"/>
  <c r="T166" i="83"/>
  <c r="V166" i="83" s="1"/>
  <c r="T72" i="83"/>
  <c r="V72" i="83" s="1"/>
  <c r="T707" i="83"/>
  <c r="V707" i="83" s="1"/>
  <c r="T675" i="83"/>
  <c r="V675" i="83" s="1"/>
  <c r="T564" i="83"/>
  <c r="V564" i="83" s="1"/>
  <c r="T689" i="83"/>
  <c r="V689" i="83" s="1"/>
  <c r="T655" i="83"/>
  <c r="V655" i="83" s="1"/>
  <c r="T593" i="83"/>
  <c r="V593" i="83" s="1"/>
  <c r="T517" i="83"/>
  <c r="V517" i="83" s="1"/>
  <c r="T452" i="83"/>
  <c r="V452" i="83" s="1"/>
  <c r="T434" i="83"/>
  <c r="V434" i="83" s="1"/>
  <c r="T401" i="83"/>
  <c r="V401" i="83" s="1"/>
  <c r="T355" i="83"/>
  <c r="V355" i="83" s="1"/>
  <c r="T293" i="83"/>
  <c r="V293" i="83" s="1"/>
  <c r="T209" i="83"/>
  <c r="V209" i="83" s="1"/>
  <c r="T135" i="83"/>
  <c r="V135" i="83" s="1"/>
  <c r="N713" i="83"/>
  <c r="Q713" i="83" s="1"/>
  <c r="S713" i="83" s="1"/>
  <c r="N714" i="83"/>
  <c r="Q714" i="83" s="1"/>
  <c r="S714" i="83" s="1"/>
  <c r="N715" i="83"/>
  <c r="Q715" i="83" s="1"/>
  <c r="S715" i="83" s="1"/>
  <c r="N717" i="83"/>
  <c r="Q717" i="83" s="1"/>
  <c r="S717" i="83" s="1"/>
  <c r="N719" i="83"/>
  <c r="Q719" i="83" s="1"/>
  <c r="S719" i="83" s="1"/>
  <c r="N720" i="83"/>
  <c r="Q720" i="83" s="1"/>
  <c r="S720" i="83" s="1"/>
  <c r="N721" i="83"/>
  <c r="Q721" i="83" s="1"/>
  <c r="S721" i="83" s="1"/>
  <c r="N722" i="83"/>
  <c r="Q722" i="83" s="1"/>
  <c r="S722" i="83" s="1"/>
  <c r="N723" i="83"/>
  <c r="Q723" i="83" s="1"/>
  <c r="S723" i="83" s="1"/>
  <c r="N724" i="83"/>
  <c r="Q724" i="83" s="1"/>
  <c r="S724" i="83" s="1"/>
  <c r="N725" i="83"/>
  <c r="Q725" i="83" s="1"/>
  <c r="S725" i="83" s="1"/>
  <c r="N726" i="83"/>
  <c r="Q726" i="83" s="1"/>
  <c r="S726" i="83" s="1"/>
  <c r="N727" i="83"/>
  <c r="Q727" i="83" s="1"/>
  <c r="S727" i="83" s="1"/>
  <c r="N728" i="83"/>
  <c r="Q728" i="83" s="1"/>
  <c r="S728" i="83" s="1"/>
  <c r="N729" i="83"/>
  <c r="Q729" i="83" s="1"/>
  <c r="S729" i="83" s="1"/>
  <c r="N730" i="83"/>
  <c r="Q730" i="83" s="1"/>
  <c r="S730" i="83" s="1"/>
  <c r="N731" i="83"/>
  <c r="Q731" i="83" s="1"/>
  <c r="S731" i="83" s="1"/>
  <c r="N732" i="83"/>
  <c r="Q732" i="83" s="1"/>
  <c r="S732" i="83" s="1"/>
  <c r="N734" i="83"/>
  <c r="Q734" i="83" s="1"/>
  <c r="S734" i="83" s="1"/>
  <c r="N735" i="83"/>
  <c r="Q735" i="83" s="1"/>
  <c r="S735" i="83" s="1"/>
  <c r="N736" i="83"/>
  <c r="Q736" i="83" s="1"/>
  <c r="S736" i="83" s="1"/>
  <c r="N737" i="83"/>
  <c r="Q737" i="83" s="1"/>
  <c r="S737" i="83" s="1"/>
  <c r="N739" i="83"/>
  <c r="Q739" i="83" s="1"/>
  <c r="S739" i="83" s="1"/>
  <c r="N740" i="83"/>
  <c r="Q740" i="83" s="1"/>
  <c r="S740" i="83" s="1"/>
  <c r="N741" i="83"/>
  <c r="Q741" i="83" s="1"/>
  <c r="S741" i="83" s="1"/>
  <c r="N743" i="83"/>
  <c r="Q743" i="83" s="1"/>
  <c r="S743" i="83" s="1"/>
  <c r="N744" i="83"/>
  <c r="Q744" i="83" s="1"/>
  <c r="S744" i="83" s="1"/>
  <c r="N746" i="83"/>
  <c r="Q746" i="83" s="1"/>
  <c r="S746" i="83" s="1"/>
  <c r="N747" i="83"/>
  <c r="Q747" i="83" s="1"/>
  <c r="S747" i="83" s="1"/>
  <c r="N749" i="83"/>
  <c r="Q749" i="83" s="1"/>
  <c r="S749" i="83" s="1"/>
  <c r="N753" i="83"/>
  <c r="Q753" i="83" s="1"/>
  <c r="S753" i="83" s="1"/>
  <c r="N754" i="83"/>
  <c r="Q754" i="83" s="1"/>
  <c r="S754" i="83" s="1"/>
  <c r="N756" i="83"/>
  <c r="Q756" i="83" s="1"/>
  <c r="S756" i="83" s="1"/>
  <c r="N761" i="83"/>
  <c r="N762" i="83"/>
  <c r="N763" i="83"/>
  <c r="Q763" i="83" s="1"/>
  <c r="S763" i="83" s="1"/>
  <c r="N764" i="83"/>
  <c r="Q764" i="83" s="1"/>
  <c r="S764" i="83" s="1"/>
  <c r="T764" i="83" s="1"/>
  <c r="V764" i="83" s="1"/>
  <c r="N7" i="83"/>
  <c r="V643" i="83" l="1"/>
  <c r="V630" i="83"/>
  <c r="V556" i="83"/>
  <c r="V398" i="83"/>
  <c r="V668" i="83"/>
  <c r="V368" i="83"/>
  <c r="V644" i="83"/>
  <c r="V670" i="83"/>
  <c r="V575" i="83"/>
  <c r="V545" i="83"/>
  <c r="V265" i="83"/>
  <c r="V540" i="83"/>
  <c r="Q762" i="83"/>
  <c r="S762" i="83" s="1"/>
  <c r="O487" i="107"/>
  <c r="S7" i="107"/>
  <c r="Q761" i="83"/>
  <c r="S761" i="83" s="1"/>
  <c r="O537" i="104"/>
  <c r="Q7" i="104"/>
  <c r="N775" i="83"/>
  <c r="T763" i="83"/>
  <c r="V763" i="83" s="1"/>
  <c r="T715" i="83"/>
  <c r="V715" i="83" s="1"/>
  <c r="T727" i="83"/>
  <c r="V727" i="83" s="1"/>
  <c r="T737" i="83"/>
  <c r="V737" i="83" s="1"/>
  <c r="T754" i="83"/>
  <c r="V754" i="83" s="1"/>
  <c r="T738" i="83"/>
  <c r="V738" i="83" s="1"/>
  <c r="T734" i="83"/>
  <c r="V734" i="83" s="1"/>
  <c r="T528" i="83"/>
  <c r="V528" i="83" s="1"/>
  <c r="T750" i="83"/>
  <c r="V750" i="83" s="1"/>
  <c r="N748" i="83"/>
  <c r="Q748" i="83" s="1"/>
  <c r="S748" i="83" s="1"/>
  <c r="N751" i="83"/>
  <c r="Q751" i="83" s="1"/>
  <c r="S751" i="83" s="1"/>
  <c r="N530" i="83"/>
  <c r="Q530" i="83" s="1"/>
  <c r="S530" i="83" s="1"/>
  <c r="N529" i="83"/>
  <c r="Q529" i="83" s="1"/>
  <c r="S529" i="83" s="1"/>
  <c r="N757" i="83"/>
  <c r="Q757" i="83" s="1"/>
  <c r="S757" i="83" s="1"/>
  <c r="Q537" i="104" l="1"/>
  <c r="R7" i="104"/>
  <c r="S487" i="107"/>
  <c r="T7" i="107"/>
  <c r="T761" i="83"/>
  <c r="V761" i="83" s="1"/>
  <c r="T762" i="83"/>
  <c r="V762" i="83" s="1"/>
  <c r="T740" i="83"/>
  <c r="V740" i="83" s="1"/>
  <c r="T731" i="83"/>
  <c r="V731" i="83" s="1"/>
  <c r="T736" i="83"/>
  <c r="V736" i="83" s="1"/>
  <c r="T753" i="83"/>
  <c r="V753" i="83" s="1"/>
  <c r="T724" i="83"/>
  <c r="V724" i="83" s="1"/>
  <c r="T726" i="83"/>
  <c r="V726" i="83" s="1"/>
  <c r="T728" i="83"/>
  <c r="V728" i="83" s="1"/>
  <c r="T730" i="83"/>
  <c r="V730" i="83" s="1"/>
  <c r="T744" i="83"/>
  <c r="V744" i="83" s="1"/>
  <c r="T743" i="83"/>
  <c r="V743" i="83" s="1"/>
  <c r="T719" i="83"/>
  <c r="V719" i="83" s="1"/>
  <c r="T714" i="83"/>
  <c r="V714" i="83" s="1"/>
  <c r="T756" i="83"/>
  <c r="V756" i="83" s="1"/>
  <c r="T735" i="83"/>
  <c r="V735" i="83" s="1"/>
  <c r="T723" i="83"/>
  <c r="V723" i="83" s="1"/>
  <c r="T713" i="83"/>
  <c r="V713" i="83" s="1"/>
  <c r="T717" i="83"/>
  <c r="V717" i="83" s="1"/>
  <c r="T749" i="83"/>
  <c r="V749" i="83" s="1"/>
  <c r="T746" i="83"/>
  <c r="V746" i="83" s="1"/>
  <c r="T722" i="83"/>
  <c r="V722" i="83" s="1"/>
  <c r="T721" i="83"/>
  <c r="V721" i="83" s="1"/>
  <c r="T739" i="83"/>
  <c r="V739" i="83" s="1"/>
  <c r="T720" i="83"/>
  <c r="V720" i="83" s="1"/>
  <c r="T732" i="83"/>
  <c r="V732" i="83" s="1"/>
  <c r="T748" i="83"/>
  <c r="V748" i="83" s="1"/>
  <c r="T725" i="83"/>
  <c r="V725" i="83" s="1"/>
  <c r="T741" i="83"/>
  <c r="V741" i="83" s="1"/>
  <c r="T729" i="83"/>
  <c r="V729" i="83" s="1"/>
  <c r="T747" i="83"/>
  <c r="V747" i="83" s="1"/>
  <c r="T487" i="107" l="1"/>
  <c r="S7" i="104"/>
  <c r="S537" i="104" s="1"/>
  <c r="P7" i="83"/>
  <c r="P775" i="83" s="1"/>
  <c r="O7" i="83"/>
  <c r="P7" i="107"/>
  <c r="P487" i="107" s="1"/>
  <c r="R537" i="104"/>
  <c r="T751" i="83"/>
  <c r="V751" i="83" s="1"/>
  <c r="T529" i="83"/>
  <c r="V529" i="83" s="1"/>
  <c r="T530" i="83"/>
  <c r="V530" i="83" s="1"/>
  <c r="T757" i="83"/>
  <c r="V757" i="83" s="1"/>
  <c r="A14" i="95"/>
  <c r="A15" i="95" s="1"/>
  <c r="A16" i="95" s="1"/>
  <c r="A17" i="95" s="1"/>
  <c r="A18" i="95" s="1"/>
  <c r="A19" i="95" s="1"/>
  <c r="A20" i="95" s="1"/>
  <c r="A21" i="95" s="1"/>
  <c r="A22" i="95" s="1"/>
  <c r="A23" i="95" s="1"/>
  <c r="A24" i="95" s="1"/>
  <c r="A25" i="95" s="1"/>
  <c r="A26" i="95" s="1"/>
  <c r="A27" i="95" s="1"/>
  <c r="A28" i="95" s="1"/>
  <c r="A29" i="95" s="1"/>
  <c r="I584" i="95"/>
  <c r="H584" i="95"/>
  <c r="G584" i="95"/>
  <c r="F584" i="95"/>
  <c r="J583" i="95"/>
  <c r="J582" i="95"/>
  <c r="J581" i="95"/>
  <c r="J580" i="95"/>
  <c r="J579" i="95"/>
  <c r="J578" i="95"/>
  <c r="J577" i="95"/>
  <c r="J576" i="95"/>
  <c r="J575" i="95"/>
  <c r="J574" i="95"/>
  <c r="J573" i="95"/>
  <c r="J572" i="95"/>
  <c r="J571" i="95"/>
  <c r="J570" i="95"/>
  <c r="J569" i="95"/>
  <c r="J568" i="95"/>
  <c r="J567" i="95"/>
  <c r="J566" i="95"/>
  <c r="J565" i="95"/>
  <c r="J564" i="95"/>
  <c r="J563" i="95"/>
  <c r="J562" i="95"/>
  <c r="J561" i="95"/>
  <c r="J560" i="95"/>
  <c r="J559" i="95"/>
  <c r="J558" i="95"/>
  <c r="J557" i="95"/>
  <c r="J554" i="95"/>
  <c r="J553" i="95"/>
  <c r="J552" i="95"/>
  <c r="J551" i="95"/>
  <c r="J550" i="95"/>
  <c r="J549" i="95"/>
  <c r="J548" i="95"/>
  <c r="J547" i="95"/>
  <c r="J546" i="95"/>
  <c r="J545" i="95"/>
  <c r="J544" i="95"/>
  <c r="J543" i="95"/>
  <c r="J542" i="95"/>
  <c r="J541" i="95"/>
  <c r="J540" i="95"/>
  <c r="J539" i="95"/>
  <c r="J538" i="95"/>
  <c r="J537" i="95"/>
  <c r="J536" i="95"/>
  <c r="J535" i="95"/>
  <c r="J534" i="95"/>
  <c r="J533" i="95"/>
  <c r="J532" i="95"/>
  <c r="J531" i="95"/>
  <c r="J530" i="95"/>
  <c r="J529" i="95"/>
  <c r="J528" i="95"/>
  <c r="J527" i="95"/>
  <c r="J526" i="95"/>
  <c r="J525" i="95"/>
  <c r="J524" i="95"/>
  <c r="J523" i="95"/>
  <c r="J522" i="95"/>
  <c r="J521" i="95"/>
  <c r="J520" i="95"/>
  <c r="J519" i="95"/>
  <c r="J518" i="95"/>
  <c r="J517" i="95"/>
  <c r="J516" i="95"/>
  <c r="J515" i="95"/>
  <c r="J514" i="95"/>
  <c r="J513" i="95"/>
  <c r="J512" i="95"/>
  <c r="J511" i="95"/>
  <c r="J510" i="95"/>
  <c r="J509" i="95"/>
  <c r="J508" i="95"/>
  <c r="J507" i="95"/>
  <c r="J506" i="95"/>
  <c r="J505" i="95"/>
  <c r="J504" i="95"/>
  <c r="J503" i="95"/>
  <c r="J502" i="95"/>
  <c r="J501" i="95"/>
  <c r="J500" i="95"/>
  <c r="J499" i="95"/>
  <c r="J498" i="95"/>
  <c r="J497" i="95"/>
  <c r="J496" i="95"/>
  <c r="J495" i="95"/>
  <c r="J494" i="95"/>
  <c r="J493" i="95"/>
  <c r="J492" i="95"/>
  <c r="J491" i="95"/>
  <c r="J490" i="95"/>
  <c r="J489" i="95"/>
  <c r="J488" i="95"/>
  <c r="J487" i="95"/>
  <c r="J486" i="95"/>
  <c r="J485" i="95"/>
  <c r="J484" i="95"/>
  <c r="J483" i="95"/>
  <c r="J482" i="95"/>
  <c r="J481" i="95"/>
  <c r="J480" i="95"/>
  <c r="J479" i="95"/>
  <c r="J478" i="95"/>
  <c r="J477" i="95"/>
  <c r="J476" i="95"/>
  <c r="J475" i="95"/>
  <c r="J474" i="95"/>
  <c r="J473" i="95"/>
  <c r="J472" i="95"/>
  <c r="J471" i="95"/>
  <c r="J470" i="95"/>
  <c r="J469" i="95"/>
  <c r="J468" i="95"/>
  <c r="J467" i="95"/>
  <c r="J466" i="95"/>
  <c r="J465" i="95"/>
  <c r="J464" i="95"/>
  <c r="J463" i="95"/>
  <c r="J462" i="95"/>
  <c r="J461" i="95"/>
  <c r="J460" i="95"/>
  <c r="J459" i="95"/>
  <c r="J458" i="95"/>
  <c r="J457" i="95"/>
  <c r="J456" i="95"/>
  <c r="J455" i="95"/>
  <c r="J454" i="95"/>
  <c r="J453" i="95"/>
  <c r="J452" i="95"/>
  <c r="J451" i="95"/>
  <c r="J450" i="95"/>
  <c r="J449" i="95"/>
  <c r="J448" i="95"/>
  <c r="J447" i="95"/>
  <c r="J446" i="95"/>
  <c r="J445" i="95"/>
  <c r="J444" i="95"/>
  <c r="J443" i="95"/>
  <c r="J442" i="95"/>
  <c r="J441" i="95"/>
  <c r="J440" i="95"/>
  <c r="J439" i="95"/>
  <c r="J438" i="95"/>
  <c r="J437" i="95"/>
  <c r="J436" i="95"/>
  <c r="J435" i="95"/>
  <c r="J434" i="95"/>
  <c r="J433" i="95"/>
  <c r="J432" i="95"/>
  <c r="J431" i="95"/>
  <c r="J430" i="95"/>
  <c r="J429" i="95"/>
  <c r="J428" i="95"/>
  <c r="J427" i="95"/>
  <c r="J426" i="95"/>
  <c r="J425" i="95"/>
  <c r="J424" i="95"/>
  <c r="J423" i="95"/>
  <c r="J422" i="95"/>
  <c r="J421" i="95"/>
  <c r="J420" i="95"/>
  <c r="J419" i="95"/>
  <c r="J418" i="95"/>
  <c r="J417" i="95"/>
  <c r="J416" i="95"/>
  <c r="J415" i="95"/>
  <c r="J414" i="95"/>
  <c r="J413" i="95"/>
  <c r="J412" i="95"/>
  <c r="J411" i="95"/>
  <c r="J410" i="95"/>
  <c r="J409" i="95"/>
  <c r="J408" i="95"/>
  <c r="J407" i="95"/>
  <c r="J406" i="95"/>
  <c r="J405" i="95"/>
  <c r="J404" i="95"/>
  <c r="J403" i="95"/>
  <c r="J402" i="95"/>
  <c r="J401" i="95"/>
  <c r="J400" i="95"/>
  <c r="J399" i="95"/>
  <c r="J398" i="95"/>
  <c r="J397" i="95"/>
  <c r="J396" i="95"/>
  <c r="J395" i="95"/>
  <c r="J394" i="95"/>
  <c r="J393" i="95"/>
  <c r="J392" i="95"/>
  <c r="J391" i="95"/>
  <c r="J390" i="95"/>
  <c r="J389" i="95"/>
  <c r="J388" i="95"/>
  <c r="J387" i="95"/>
  <c r="J386" i="95"/>
  <c r="J385" i="95"/>
  <c r="J384" i="95"/>
  <c r="J383" i="95"/>
  <c r="J382" i="95"/>
  <c r="J381" i="95"/>
  <c r="J380" i="95"/>
  <c r="J379" i="95"/>
  <c r="J378" i="95"/>
  <c r="J377" i="95"/>
  <c r="J376" i="95"/>
  <c r="J375" i="95"/>
  <c r="J374" i="95"/>
  <c r="J373" i="95"/>
  <c r="J372" i="95"/>
  <c r="J371" i="95"/>
  <c r="J370" i="95"/>
  <c r="J369" i="95"/>
  <c r="J368" i="95"/>
  <c r="J367" i="95"/>
  <c r="J366" i="95"/>
  <c r="J365" i="95"/>
  <c r="J364" i="95"/>
  <c r="J363" i="95"/>
  <c r="J362" i="95"/>
  <c r="J361" i="95"/>
  <c r="J360" i="95"/>
  <c r="J359" i="95"/>
  <c r="J358" i="95"/>
  <c r="J357" i="95"/>
  <c r="J356" i="95"/>
  <c r="J355" i="95"/>
  <c r="J354" i="95"/>
  <c r="J353" i="95"/>
  <c r="J350" i="95"/>
  <c r="J349" i="95"/>
  <c r="J348" i="95"/>
  <c r="J347" i="95"/>
  <c r="J346" i="95"/>
  <c r="J345" i="95"/>
  <c r="J344" i="95"/>
  <c r="J343" i="95"/>
  <c r="J342" i="95"/>
  <c r="J341" i="95"/>
  <c r="J340" i="95"/>
  <c r="J339" i="95"/>
  <c r="J338" i="95"/>
  <c r="J337" i="95"/>
  <c r="J336" i="95"/>
  <c r="J335" i="95"/>
  <c r="J334" i="95"/>
  <c r="J333" i="95"/>
  <c r="J332" i="95"/>
  <c r="J331" i="95"/>
  <c r="J330" i="95"/>
  <c r="J329" i="95"/>
  <c r="J328" i="95"/>
  <c r="J327" i="95"/>
  <c r="J326" i="95"/>
  <c r="J325" i="95"/>
  <c r="J324" i="95"/>
  <c r="J323" i="95"/>
  <c r="J322" i="95"/>
  <c r="J321" i="95"/>
  <c r="J320" i="95"/>
  <c r="J319" i="95"/>
  <c r="J318" i="95"/>
  <c r="J317" i="95"/>
  <c r="J316" i="95"/>
  <c r="J315" i="95"/>
  <c r="J314" i="95"/>
  <c r="J313" i="95"/>
  <c r="J312" i="95"/>
  <c r="J311" i="95"/>
  <c r="J310" i="95"/>
  <c r="J309" i="95"/>
  <c r="J308" i="95"/>
  <c r="J307" i="95"/>
  <c r="J306" i="95"/>
  <c r="J305" i="95"/>
  <c r="J304" i="95"/>
  <c r="J303" i="95"/>
  <c r="J302" i="95"/>
  <c r="J301" i="95"/>
  <c r="J300" i="95"/>
  <c r="J299" i="95"/>
  <c r="J298" i="95"/>
  <c r="J297" i="95"/>
  <c r="J296" i="95"/>
  <c r="J295" i="95"/>
  <c r="J294" i="95"/>
  <c r="J293" i="95"/>
  <c r="J292" i="95"/>
  <c r="J291" i="95"/>
  <c r="J290" i="95"/>
  <c r="J289" i="95"/>
  <c r="J288" i="95"/>
  <c r="J287" i="95"/>
  <c r="J286" i="95"/>
  <c r="J285" i="95"/>
  <c r="J284" i="95"/>
  <c r="J283" i="95"/>
  <c r="J282" i="95"/>
  <c r="J281" i="95"/>
  <c r="J280" i="95"/>
  <c r="J279" i="95"/>
  <c r="J278" i="95"/>
  <c r="J277" i="95"/>
  <c r="J276" i="95"/>
  <c r="J275" i="95"/>
  <c r="J274" i="95"/>
  <c r="J273" i="95"/>
  <c r="J272" i="95"/>
  <c r="J271" i="95"/>
  <c r="J270" i="95"/>
  <c r="J269" i="95"/>
  <c r="J268" i="95"/>
  <c r="J267" i="95"/>
  <c r="J266" i="95"/>
  <c r="J265" i="95"/>
  <c r="J264" i="95"/>
  <c r="J263" i="95"/>
  <c r="J262" i="95"/>
  <c r="J261" i="95"/>
  <c r="J260" i="95"/>
  <c r="J259" i="95"/>
  <c r="J258" i="95"/>
  <c r="J257" i="95"/>
  <c r="J256" i="95"/>
  <c r="J255" i="95"/>
  <c r="J254" i="95"/>
  <c r="J253" i="95"/>
  <c r="J252" i="95"/>
  <c r="J251" i="95"/>
  <c r="J250" i="95"/>
  <c r="J249" i="95"/>
  <c r="J248" i="95"/>
  <c r="J247" i="95"/>
  <c r="J246" i="95"/>
  <c r="J245" i="95"/>
  <c r="J244" i="95"/>
  <c r="J243" i="95"/>
  <c r="J242" i="95"/>
  <c r="J241" i="95"/>
  <c r="J240" i="95"/>
  <c r="J239" i="95"/>
  <c r="J238" i="95"/>
  <c r="J237" i="95"/>
  <c r="J236" i="95"/>
  <c r="J233" i="95"/>
  <c r="J232" i="95"/>
  <c r="J231" i="95"/>
  <c r="J230" i="95"/>
  <c r="J229" i="95"/>
  <c r="J228" i="95"/>
  <c r="J227" i="95"/>
  <c r="J226" i="95"/>
  <c r="J225" i="95"/>
  <c r="J224" i="95"/>
  <c r="J223" i="95"/>
  <c r="J222" i="95"/>
  <c r="J221" i="95"/>
  <c r="J220" i="95"/>
  <c r="J219" i="95"/>
  <c r="J218" i="95"/>
  <c r="J217" i="95"/>
  <c r="J216" i="95"/>
  <c r="J215" i="95"/>
  <c r="J214" i="95"/>
  <c r="J213" i="95"/>
  <c r="J212" i="95"/>
  <c r="J211" i="95"/>
  <c r="J210" i="95"/>
  <c r="J209" i="95"/>
  <c r="J208" i="95"/>
  <c r="J207" i="95"/>
  <c r="J206" i="95"/>
  <c r="J205" i="95"/>
  <c r="J204" i="95"/>
  <c r="J203" i="95"/>
  <c r="J202" i="95"/>
  <c r="J201" i="95"/>
  <c r="J200" i="95"/>
  <c r="J199" i="95"/>
  <c r="J198" i="95"/>
  <c r="J197" i="95"/>
  <c r="J196" i="95"/>
  <c r="J195" i="95"/>
  <c r="J194" i="95"/>
  <c r="J193" i="95"/>
  <c r="J192" i="95"/>
  <c r="J191" i="95"/>
  <c r="J190" i="95"/>
  <c r="J189" i="95"/>
  <c r="J188" i="95"/>
  <c r="J187" i="95"/>
  <c r="J186" i="95"/>
  <c r="J185" i="95"/>
  <c r="J184" i="95"/>
  <c r="J183" i="95"/>
  <c r="J182" i="95"/>
  <c r="J181" i="95"/>
  <c r="J180" i="95"/>
  <c r="J179" i="95"/>
  <c r="J178" i="95"/>
  <c r="J177" i="95"/>
  <c r="J176" i="95"/>
  <c r="J175" i="95"/>
  <c r="J174" i="95"/>
  <c r="J173" i="95"/>
  <c r="J172" i="95"/>
  <c r="J171" i="95"/>
  <c r="J170" i="95"/>
  <c r="J169" i="95"/>
  <c r="J168" i="95"/>
  <c r="J167" i="95"/>
  <c r="J166" i="95"/>
  <c r="J165" i="95"/>
  <c r="J164" i="95"/>
  <c r="J163" i="95"/>
  <c r="J162" i="95"/>
  <c r="J161" i="95"/>
  <c r="J160" i="95"/>
  <c r="J159" i="95"/>
  <c r="J158" i="95"/>
  <c r="J157" i="95"/>
  <c r="J156" i="95"/>
  <c r="J155" i="95"/>
  <c r="J154" i="95"/>
  <c r="J153" i="95"/>
  <c r="J152" i="95"/>
  <c r="J151" i="95"/>
  <c r="J150" i="95"/>
  <c r="J149" i="95"/>
  <c r="J148" i="95"/>
  <c r="J147" i="95"/>
  <c r="J146" i="95"/>
  <c r="J145" i="95"/>
  <c r="J144" i="95"/>
  <c r="J143" i="95"/>
  <c r="J142" i="95"/>
  <c r="J141" i="95"/>
  <c r="J140" i="95"/>
  <c r="J139" i="95"/>
  <c r="J138" i="95"/>
  <c r="J137" i="95"/>
  <c r="J136" i="95"/>
  <c r="J133" i="95"/>
  <c r="J132" i="95"/>
  <c r="J131" i="95"/>
  <c r="J130" i="95"/>
  <c r="J129" i="95"/>
  <c r="J128" i="95"/>
  <c r="J127" i="95"/>
  <c r="J126" i="95"/>
  <c r="J125" i="95"/>
  <c r="J124" i="95"/>
  <c r="J123" i="95"/>
  <c r="J122" i="95"/>
  <c r="J121" i="95"/>
  <c r="J120" i="95"/>
  <c r="J119" i="95"/>
  <c r="J118" i="95"/>
  <c r="J117" i="95"/>
  <c r="J116" i="95"/>
  <c r="J115" i="95"/>
  <c r="J114" i="95"/>
  <c r="J113" i="95"/>
  <c r="J112" i="95"/>
  <c r="J111" i="95"/>
  <c r="J110" i="95"/>
  <c r="J109" i="95"/>
  <c r="J108" i="95"/>
  <c r="J107" i="95"/>
  <c r="J106" i="95"/>
  <c r="J105" i="95"/>
  <c r="J104" i="95"/>
  <c r="J103" i="95"/>
  <c r="J102" i="95"/>
  <c r="J101" i="95"/>
  <c r="J100" i="95"/>
  <c r="J99" i="95"/>
  <c r="J98" i="95"/>
  <c r="J97" i="95"/>
  <c r="J96" i="95"/>
  <c r="J95" i="95"/>
  <c r="J94" i="95"/>
  <c r="J93" i="95"/>
  <c r="J92" i="95"/>
  <c r="J91" i="95"/>
  <c r="J90" i="95"/>
  <c r="J89" i="95"/>
  <c r="J88" i="95"/>
  <c r="J87" i="95"/>
  <c r="J86" i="95"/>
  <c r="J85" i="95"/>
  <c r="J84" i="95"/>
  <c r="J83" i="95"/>
  <c r="J82" i="95"/>
  <c r="J81" i="95"/>
  <c r="J80" i="95"/>
  <c r="J79" i="95"/>
  <c r="J78" i="95"/>
  <c r="J77" i="95"/>
  <c r="J76" i="95"/>
  <c r="J75" i="95"/>
  <c r="J74" i="95"/>
  <c r="J73" i="95"/>
  <c r="J72" i="95"/>
  <c r="J71" i="95"/>
  <c r="J70" i="95"/>
  <c r="J69" i="95"/>
  <c r="J68" i="95"/>
  <c r="J67" i="95"/>
  <c r="J66" i="95"/>
  <c r="J65" i="95"/>
  <c r="J64" i="95"/>
  <c r="J63" i="95"/>
  <c r="J62" i="95"/>
  <c r="J61" i="95"/>
  <c r="J60" i="95"/>
  <c r="J59" i="95"/>
  <c r="J58" i="95"/>
  <c r="J57" i="95"/>
  <c r="J56" i="95"/>
  <c r="J55" i="95"/>
  <c r="J54" i="95"/>
  <c r="J53" i="95"/>
  <c r="J52" i="95"/>
  <c r="J51" i="95"/>
  <c r="J50" i="95"/>
  <c r="J49" i="95"/>
  <c r="J48" i="95"/>
  <c r="J47" i="95"/>
  <c r="J46" i="95"/>
  <c r="J45" i="95"/>
  <c r="J44" i="95"/>
  <c r="J43" i="95"/>
  <c r="J42" i="95"/>
  <c r="J41" i="95"/>
  <c r="J40" i="95"/>
  <c r="J39" i="95"/>
  <c r="J38" i="95"/>
  <c r="J37" i="95"/>
  <c r="J36" i="95"/>
  <c r="J35" i="95"/>
  <c r="J34" i="95"/>
  <c r="J33" i="95"/>
  <c r="J32" i="95"/>
  <c r="J31" i="95"/>
  <c r="J30" i="95"/>
  <c r="J29" i="95"/>
  <c r="J28" i="95"/>
  <c r="J27" i="95"/>
  <c r="J26" i="95"/>
  <c r="J25" i="95"/>
  <c r="J24" i="95"/>
  <c r="J23" i="95"/>
  <c r="J22" i="95"/>
  <c r="J21" i="95"/>
  <c r="J20" i="95"/>
  <c r="J19" i="95"/>
  <c r="J18" i="95"/>
  <c r="J17" i="95"/>
  <c r="J16" i="95"/>
  <c r="J15" i="95"/>
  <c r="J14" i="95"/>
  <c r="J13" i="95"/>
  <c r="T7" i="104" l="1"/>
  <c r="U7" i="83" s="1"/>
  <c r="U775" i="83" s="1"/>
  <c r="O775" i="83"/>
  <c r="Q7" i="83"/>
  <c r="Q775" i="83" s="1"/>
  <c r="A30" i="95"/>
  <c r="A31" i="95" s="1"/>
  <c r="A32" i="95" s="1"/>
  <c r="A33" i="95" s="1"/>
  <c r="A34" i="95" s="1"/>
  <c r="A35" i="95" s="1"/>
  <c r="A36" i="95" s="1"/>
  <c r="A37" i="95" s="1"/>
  <c r="A38" i="95" s="1"/>
  <c r="A39" i="95" s="1"/>
  <c r="A40" i="95" s="1"/>
  <c r="A41" i="95" s="1"/>
  <c r="A42" i="95" s="1"/>
  <c r="A43" i="95" s="1"/>
  <c r="A44" i="95" s="1"/>
  <c r="A45" i="95" s="1"/>
  <c r="A46" i="95" s="1"/>
  <c r="A47" i="95" s="1"/>
  <c r="A48" i="95" s="1"/>
  <c r="A49" i="95" s="1"/>
  <c r="A50" i="95" s="1"/>
  <c r="A51" i="95" s="1"/>
  <c r="A52" i="95" s="1"/>
  <c r="A53" i="95" s="1"/>
  <c r="A54" i="95" s="1"/>
  <c r="A55" i="95" s="1"/>
  <c r="A56" i="95" s="1"/>
  <c r="A57" i="95" s="1"/>
  <c r="A58" i="95" s="1"/>
  <c r="A59" i="95" s="1"/>
  <c r="A60" i="95" s="1"/>
  <c r="A61" i="95" s="1"/>
  <c r="A62" i="95" s="1"/>
  <c r="A63" i="95" s="1"/>
  <c r="A64" i="95" s="1"/>
  <c r="A65" i="95" s="1"/>
  <c r="A66" i="95" s="1"/>
  <c r="A67" i="95" s="1"/>
  <c r="A68" i="95" s="1"/>
  <c r="A69" i="95" s="1"/>
  <c r="A70" i="95" s="1"/>
  <c r="A71" i="95" s="1"/>
  <c r="A72" i="95" s="1"/>
  <c r="A73" i="95" s="1"/>
  <c r="A74" i="95" s="1"/>
  <c r="A75" i="95" s="1"/>
  <c r="A76" i="95" s="1"/>
  <c r="A77" i="95" s="1"/>
  <c r="A78" i="95" s="1"/>
  <c r="A79" i="95" s="1"/>
  <c r="A80" i="95" s="1"/>
  <c r="A81" i="95" s="1"/>
  <c r="A82" i="95" s="1"/>
  <c r="A83" i="95" s="1"/>
  <c r="A84" i="95" s="1"/>
  <c r="A85" i="95" s="1"/>
  <c r="A86" i="95" s="1"/>
  <c r="A87" i="95" s="1"/>
  <c r="A88" i="95" s="1"/>
  <c r="A89" i="95" s="1"/>
  <c r="A90" i="95" s="1"/>
  <c r="A91" i="95" s="1"/>
  <c r="A92" i="95" s="1"/>
  <c r="A93" i="95" s="1"/>
  <c r="A94" i="95" s="1"/>
  <c r="A95" i="95" s="1"/>
  <c r="A96" i="95" s="1"/>
  <c r="A97" i="95" s="1"/>
  <c r="A98" i="95" s="1"/>
  <c r="A99" i="95" s="1"/>
  <c r="A100" i="95" s="1"/>
  <c r="A101" i="95" s="1"/>
  <c r="A102" i="95" s="1"/>
  <c r="A103" i="95" s="1"/>
  <c r="A104" i="95" s="1"/>
  <c r="A105" i="95" s="1"/>
  <c r="A106" i="95" s="1"/>
  <c r="A107" i="95" s="1"/>
  <c r="A108" i="95" s="1"/>
  <c r="A109" i="95" s="1"/>
  <c r="A110" i="95" s="1"/>
  <c r="A111" i="95" s="1"/>
  <c r="A112" i="95" s="1"/>
  <c r="A113" i="95" s="1"/>
  <c r="A114" i="95" s="1"/>
  <c r="A115" i="95" s="1"/>
  <c r="A116" i="95" s="1"/>
  <c r="A117" i="95" s="1"/>
  <c r="A118" i="95" s="1"/>
  <c r="A119" i="95" s="1"/>
  <c r="A120" i="95" s="1"/>
  <c r="A121" i="95" s="1"/>
  <c r="A122" i="95" s="1"/>
  <c r="A123" i="95" s="1"/>
  <c r="A124" i="95" s="1"/>
  <c r="A125" i="95" s="1"/>
  <c r="A126" i="95" s="1"/>
  <c r="A127" i="95" s="1"/>
  <c r="A128" i="95" s="1"/>
  <c r="A129" i="95" s="1"/>
  <c r="A130" i="95" s="1"/>
  <c r="A131" i="95" s="1"/>
  <c r="A132" i="95" s="1"/>
  <c r="A133" i="95" s="1"/>
  <c r="A136" i="95" s="1"/>
  <c r="A137" i="95" s="1"/>
  <c r="A138" i="95" s="1"/>
  <c r="A139" i="95" s="1"/>
  <c r="A140" i="95" s="1"/>
  <c r="A141" i="95" s="1"/>
  <c r="A142" i="95" s="1"/>
  <c r="A143" i="95" s="1"/>
  <c r="A144" i="95" s="1"/>
  <c r="A145" i="95" s="1"/>
  <c r="A146" i="95" s="1"/>
  <c r="A147" i="95" s="1"/>
  <c r="A148" i="95" s="1"/>
  <c r="A149" i="95" s="1"/>
  <c r="A150" i="95" s="1"/>
  <c r="A151" i="95" s="1"/>
  <c r="A152" i="95" s="1"/>
  <c r="A153" i="95" s="1"/>
  <c r="A154" i="95" s="1"/>
  <c r="A155" i="95" s="1"/>
  <c r="A156" i="95" s="1"/>
  <c r="A157" i="95" s="1"/>
  <c r="A158" i="95" s="1"/>
  <c r="A159" i="95" s="1"/>
  <c r="A160" i="95" s="1"/>
  <c r="A161" i="95" s="1"/>
  <c r="A162" i="95" s="1"/>
  <c r="A163" i="95" s="1"/>
  <c r="A164" i="95" s="1"/>
  <c r="A165" i="95" s="1"/>
  <c r="A166" i="95" s="1"/>
  <c r="A167" i="95" s="1"/>
  <c r="A168" i="95" s="1"/>
  <c r="A169" i="95" s="1"/>
  <c r="A170" i="95" s="1"/>
  <c r="A171" i="95" s="1"/>
  <c r="A172" i="95" s="1"/>
  <c r="A173" i="95" s="1"/>
  <c r="A174" i="95" s="1"/>
  <c r="A175" i="95" s="1"/>
  <c r="A176" i="95" s="1"/>
  <c r="A177" i="95" s="1"/>
  <c r="A178" i="95" s="1"/>
  <c r="A179" i="95" s="1"/>
  <c r="A180" i="95" s="1"/>
  <c r="A181" i="95" s="1"/>
  <c r="A182" i="95" s="1"/>
  <c r="A183" i="95" s="1"/>
  <c r="A184" i="95" s="1"/>
  <c r="A185" i="95" s="1"/>
  <c r="A186" i="95" s="1"/>
  <c r="A187" i="95" s="1"/>
  <c r="A188" i="95" s="1"/>
  <c r="A189" i="95" s="1"/>
  <c r="A190" i="95" s="1"/>
  <c r="A191" i="95" s="1"/>
  <c r="A192" i="95" s="1"/>
  <c r="A193" i="95" s="1"/>
  <c r="A194" i="95" s="1"/>
  <c r="A195" i="95" s="1"/>
  <c r="A196" i="95" s="1"/>
  <c r="A197" i="95" s="1"/>
  <c r="A198" i="95" s="1"/>
  <c r="A199" i="95" s="1"/>
  <c r="A200" i="95" s="1"/>
  <c r="A201" i="95" s="1"/>
  <c r="A202" i="95" s="1"/>
  <c r="A203" i="95" s="1"/>
  <c r="A204" i="95" s="1"/>
  <c r="A205" i="95" s="1"/>
  <c r="A206" i="95" s="1"/>
  <c r="A207" i="95" s="1"/>
  <c r="A208" i="95" s="1"/>
  <c r="A209" i="95" s="1"/>
  <c r="A210" i="95" s="1"/>
  <c r="A211" i="95" s="1"/>
  <c r="A212" i="95" s="1"/>
  <c r="A213" i="95" s="1"/>
  <c r="A214" i="95" s="1"/>
  <c r="A215" i="95" s="1"/>
  <c r="A216" i="95" s="1"/>
  <c r="A217" i="95" s="1"/>
  <c r="A218" i="95" s="1"/>
  <c r="A219" i="95" s="1"/>
  <c r="A220" i="95" s="1"/>
  <c r="A221" i="95" s="1"/>
  <c r="A222" i="95" s="1"/>
  <c r="A223" i="95" s="1"/>
  <c r="A224" i="95" s="1"/>
  <c r="A225" i="95" s="1"/>
  <c r="A226" i="95" s="1"/>
  <c r="A227" i="95" s="1"/>
  <c r="A228" i="95" s="1"/>
  <c r="A229" i="95" s="1"/>
  <c r="A230" i="95" s="1"/>
  <c r="A231" i="95" s="1"/>
  <c r="A232" i="95" s="1"/>
  <c r="A233" i="95" s="1"/>
  <c r="A236" i="95" s="1"/>
  <c r="A237" i="95" s="1"/>
  <c r="A238" i="95" s="1"/>
  <c r="A239" i="95" s="1"/>
  <c r="A240" i="95" s="1"/>
  <c r="A241" i="95" s="1"/>
  <c r="A242" i="95" s="1"/>
  <c r="A243" i="95" s="1"/>
  <c r="A244" i="95" s="1"/>
  <c r="A245" i="95" s="1"/>
  <c r="A246" i="95" s="1"/>
  <c r="A247" i="95" s="1"/>
  <c r="A248" i="95" s="1"/>
  <c r="A249" i="95" s="1"/>
  <c r="A250" i="95" s="1"/>
  <c r="A251" i="95" s="1"/>
  <c r="A252" i="95" s="1"/>
  <c r="A253" i="95" s="1"/>
  <c r="A254" i="95" s="1"/>
  <c r="A255" i="95" s="1"/>
  <c r="A256" i="95" s="1"/>
  <c r="A257" i="95" s="1"/>
  <c r="A258" i="95" s="1"/>
  <c r="A259" i="95" s="1"/>
  <c r="A260" i="95" s="1"/>
  <c r="A261" i="95" s="1"/>
  <c r="A262" i="95" s="1"/>
  <c r="A263" i="95" s="1"/>
  <c r="A264" i="95" s="1"/>
  <c r="A265" i="95" s="1"/>
  <c r="A266" i="95" s="1"/>
  <c r="A267" i="95" s="1"/>
  <c r="A268" i="95" s="1"/>
  <c r="A269" i="95" s="1"/>
  <c r="A270" i="95" s="1"/>
  <c r="A271" i="95" s="1"/>
  <c r="A272" i="95" s="1"/>
  <c r="A273" i="95" s="1"/>
  <c r="A274" i="95" s="1"/>
  <c r="A275" i="95" s="1"/>
  <c r="A276" i="95" s="1"/>
  <c r="A277" i="95" s="1"/>
  <c r="A278" i="95" s="1"/>
  <c r="A279" i="95" s="1"/>
  <c r="A280" i="95" s="1"/>
  <c r="A281" i="95" s="1"/>
  <c r="A282" i="95" s="1"/>
  <c r="A283" i="95" s="1"/>
  <c r="A284" i="95" s="1"/>
  <c r="A285" i="95" s="1"/>
  <c r="J584" i="95"/>
  <c r="T537" i="104" l="1"/>
  <c r="A286" i="95"/>
  <c r="A287" i="95" s="1"/>
  <c r="A288" i="95" s="1"/>
  <c r="A289" i="95" s="1"/>
  <c r="A290" i="95" s="1"/>
  <c r="A291" i="95" s="1"/>
  <c r="A292" i="95" s="1"/>
  <c r="A293" i="95" s="1"/>
  <c r="A294" i="95" s="1"/>
  <c r="A295" i="95" s="1"/>
  <c r="A296" i="95" s="1"/>
  <c r="A297" i="95" s="1"/>
  <c r="A298" i="95" s="1"/>
  <c r="A299" i="95" s="1"/>
  <c r="A300" i="95" s="1"/>
  <c r="A301" i="95" s="1"/>
  <c r="A302" i="95" s="1"/>
  <c r="A303" i="95" s="1"/>
  <c r="A304" i="95" s="1"/>
  <c r="A305" i="95" s="1"/>
  <c r="A306" i="95" s="1"/>
  <c r="A307" i="95" s="1"/>
  <c r="A308" i="95" s="1"/>
  <c r="A309" i="95" s="1"/>
  <c r="A310" i="95" s="1"/>
  <c r="A311" i="95" s="1"/>
  <c r="A312" i="95" s="1"/>
  <c r="A313" i="95" s="1"/>
  <c r="A314" i="95" s="1"/>
  <c r="A315" i="95" s="1"/>
  <c r="A316" i="95" s="1"/>
  <c r="A317" i="95" s="1"/>
  <c r="A318" i="95" s="1"/>
  <c r="A319" i="95" s="1"/>
  <c r="A320" i="95" s="1"/>
  <c r="A321" i="95" s="1"/>
  <c r="A322" i="95" s="1"/>
  <c r="A323" i="95" s="1"/>
  <c r="A324" i="95" s="1"/>
  <c r="A325" i="95" s="1"/>
  <c r="A326" i="95" s="1"/>
  <c r="A327" i="95" s="1"/>
  <c r="A328" i="95" s="1"/>
  <c r="A329" i="95" s="1"/>
  <c r="A330" i="95" s="1"/>
  <c r="A331" i="95" s="1"/>
  <c r="A332" i="95" s="1"/>
  <c r="A333" i="95" s="1"/>
  <c r="A334" i="95" s="1"/>
  <c r="A335" i="95" s="1"/>
  <c r="A336" i="95" s="1"/>
  <c r="A337" i="95" s="1"/>
  <c r="A338" i="95" s="1"/>
  <c r="A339" i="95" s="1"/>
  <c r="A340" i="95" s="1"/>
  <c r="A341" i="95" s="1"/>
  <c r="A342" i="95" s="1"/>
  <c r="A343" i="95" s="1"/>
  <c r="A344" i="95" s="1"/>
  <c r="A345" i="95" s="1"/>
  <c r="A346" i="95" s="1"/>
  <c r="A347" i="95" s="1"/>
  <c r="A348" i="95" s="1"/>
  <c r="A349" i="95" s="1"/>
  <c r="A350" i="95" s="1"/>
  <c r="A353" i="95" s="1"/>
  <c r="A354" i="95" s="1"/>
  <c r="A355" i="95" s="1"/>
  <c r="A356" i="95" s="1"/>
  <c r="A357" i="95" s="1"/>
  <c r="A358" i="95" s="1"/>
  <c r="A359" i="95" s="1"/>
  <c r="A360" i="95" s="1"/>
  <c r="A361" i="95" s="1"/>
  <c r="A362" i="95" s="1"/>
  <c r="A363" i="95" s="1"/>
  <c r="A364" i="95" s="1"/>
  <c r="A365" i="95" s="1"/>
  <c r="A366" i="95" s="1"/>
  <c r="A367" i="95" s="1"/>
  <c r="A368" i="95" s="1"/>
  <c r="A369" i="95" s="1"/>
  <c r="A370" i="95" s="1"/>
  <c r="A371" i="95" s="1"/>
  <c r="A372" i="95" s="1"/>
  <c r="A373" i="95" s="1"/>
  <c r="A374" i="95" s="1"/>
  <c r="A375" i="95" s="1"/>
  <c r="A376" i="95" s="1"/>
  <c r="A377" i="95" s="1"/>
  <c r="A378" i="95" s="1"/>
  <c r="A379" i="95" s="1"/>
  <c r="A380" i="95" s="1"/>
  <c r="A381" i="95" s="1"/>
  <c r="A382" i="95" s="1"/>
  <c r="A383" i="95" s="1"/>
  <c r="A384" i="95" s="1"/>
  <c r="A385" i="95" s="1"/>
  <c r="A386" i="95" s="1"/>
  <c r="A387" i="95" s="1"/>
  <c r="A388" i="95" s="1"/>
  <c r="A389" i="95" s="1"/>
  <c r="A390" i="95" s="1"/>
  <c r="A391" i="95" s="1"/>
  <c r="A392" i="95" s="1"/>
  <c r="A393" i="95" s="1"/>
  <c r="A394" i="95" s="1"/>
  <c r="A395" i="95" s="1"/>
  <c r="A396" i="95" s="1"/>
  <c r="A397" i="95" s="1"/>
  <c r="A398" i="95" s="1"/>
  <c r="A399" i="95" s="1"/>
  <c r="A400" i="95" s="1"/>
  <c r="A401" i="95" s="1"/>
  <c r="A402" i="95" s="1"/>
  <c r="A403" i="95" s="1"/>
  <c r="A404" i="95" s="1"/>
  <c r="A405" i="95" s="1"/>
  <c r="A406" i="95" s="1"/>
  <c r="A407" i="95" s="1"/>
  <c r="A408" i="95" s="1"/>
  <c r="A409" i="95" s="1"/>
  <c r="A410" i="95" s="1"/>
  <c r="A411" i="95" s="1"/>
  <c r="A412" i="95" s="1"/>
  <c r="A413" i="95" s="1"/>
  <c r="A414" i="95" s="1"/>
  <c r="A415" i="95" s="1"/>
  <c r="A416" i="95" s="1"/>
  <c r="A417" i="95" s="1"/>
  <c r="A418" i="95" s="1"/>
  <c r="A419" i="95" s="1"/>
  <c r="A420" i="95" s="1"/>
  <c r="A421" i="95" s="1"/>
  <c r="A422" i="95" s="1"/>
  <c r="A423" i="95" s="1"/>
  <c r="A424" i="95" s="1"/>
  <c r="A425" i="95" s="1"/>
  <c r="A426" i="95" s="1"/>
  <c r="A427" i="95" s="1"/>
  <c r="A428" i="95" s="1"/>
  <c r="A429" i="95" s="1"/>
  <c r="A430" i="95" s="1"/>
  <c r="A431" i="95" s="1"/>
  <c r="A434" i="95" l="1"/>
  <c r="A435" i="95" s="1"/>
  <c r="A436" i="95" s="1"/>
  <c r="A437" i="95" s="1"/>
  <c r="A438" i="95" s="1"/>
  <c r="A439" i="95" s="1"/>
  <c r="A440" i="95" s="1"/>
  <c r="A441" i="95" s="1"/>
  <c r="A442" i="95" s="1"/>
  <c r="A443" i="95" s="1"/>
  <c r="A444" i="95" s="1"/>
  <c r="A445" i="95" s="1"/>
  <c r="A446" i="95" s="1"/>
  <c r="A447" i="95" s="1"/>
  <c r="A448" i="95" s="1"/>
  <c r="A449" i="95" s="1"/>
  <c r="A450" i="95" s="1"/>
  <c r="A451" i="95" s="1"/>
  <c r="A452" i="95" s="1"/>
  <c r="A453" i="95" s="1"/>
  <c r="A454" i="95" s="1"/>
  <c r="A455" i="95" s="1"/>
  <c r="A456" i="95" s="1"/>
  <c r="A457" i="95" s="1"/>
  <c r="A458" i="95" s="1"/>
  <c r="A459" i="95" s="1"/>
  <c r="A460" i="95" s="1"/>
  <c r="A461" i="95" s="1"/>
  <c r="A462" i="95" s="1"/>
  <c r="A463" i="95" s="1"/>
  <c r="A464" i="95" s="1"/>
  <c r="A465" i="95" s="1"/>
  <c r="A466" i="95" s="1"/>
  <c r="A467" i="95" s="1"/>
  <c r="A468" i="95" s="1"/>
  <c r="A469" i="95" s="1"/>
  <c r="A470" i="95" s="1"/>
  <c r="A471" i="95" s="1"/>
  <c r="A472" i="95" s="1"/>
  <c r="A473" i="95" s="1"/>
  <c r="A474" i="95" s="1"/>
  <c r="A475" i="95" s="1"/>
  <c r="A476" i="95" s="1"/>
  <c r="A477" i="95" s="1"/>
  <c r="A478" i="95" s="1"/>
  <c r="A479" i="95" s="1"/>
  <c r="A480" i="95" s="1"/>
  <c r="A481" i="95" s="1"/>
  <c r="A482" i="95" s="1"/>
  <c r="A483" i="95" s="1"/>
  <c r="A484" i="95" s="1"/>
  <c r="A485" i="95" s="1"/>
  <c r="A486" i="95" s="1"/>
  <c r="A487" i="95" s="1"/>
  <c r="A488" i="95" s="1"/>
  <c r="A489" i="95" s="1"/>
  <c r="A490" i="95" s="1"/>
  <c r="A491" i="95" s="1"/>
  <c r="A492" i="95" s="1"/>
  <c r="A493" i="95" s="1"/>
  <c r="A494" i="95" s="1"/>
  <c r="A495" i="95" s="1"/>
  <c r="A496" i="95" s="1"/>
  <c r="A497" i="95" s="1"/>
  <c r="A498" i="95" s="1"/>
  <c r="A499" i="95" l="1"/>
  <c r="A500" i="95" s="1"/>
  <c r="A501" i="95" s="1"/>
  <c r="A502" i="95" s="1"/>
  <c r="A503" i="95" s="1"/>
  <c r="A504" i="95" s="1"/>
  <c r="A505" i="95" s="1"/>
  <c r="A506" i="95" s="1"/>
  <c r="A507" i="95" s="1"/>
  <c r="A508" i="95" s="1"/>
  <c r="A509" i="95" s="1"/>
  <c r="A510" i="95" s="1"/>
  <c r="A511" i="95" s="1"/>
  <c r="A512" i="95" s="1"/>
  <c r="A513" i="95" s="1"/>
  <c r="A514" i="95" s="1"/>
  <c r="A515" i="95" s="1"/>
  <c r="A516" i="95" s="1"/>
  <c r="A517" i="95" s="1"/>
  <c r="A518" i="95" s="1"/>
  <c r="A519" i="95" s="1"/>
  <c r="A520" i="95" s="1"/>
  <c r="A521" i="95" s="1"/>
  <c r="A522" i="95" s="1"/>
  <c r="A523" i="95" s="1"/>
  <c r="A524" i="95" s="1"/>
  <c r="A525" i="95" s="1"/>
  <c r="A526" i="95" s="1"/>
  <c r="A527" i="95" s="1"/>
  <c r="A528" i="95" s="1"/>
  <c r="A529" i="95" s="1"/>
  <c r="A530" i="95" s="1"/>
  <c r="A531" i="95" s="1"/>
  <c r="A532" i="95" s="1"/>
  <c r="A533" i="95" s="1"/>
  <c r="A534" i="95" s="1"/>
  <c r="A535" i="95" s="1"/>
  <c r="A536" i="95" s="1"/>
  <c r="A537" i="95" s="1"/>
  <c r="A538" i="95" s="1"/>
  <c r="A539" i="95" s="1"/>
  <c r="A540" i="95" s="1"/>
  <c r="A541" i="95" s="1"/>
  <c r="A542" i="95" s="1"/>
  <c r="A543" i="95" s="1"/>
  <c r="A544" i="95" s="1"/>
  <c r="A545" i="95" s="1"/>
  <c r="A546" i="95" s="1"/>
  <c r="A547" i="95" s="1"/>
  <c r="A548" i="95" s="1"/>
  <c r="A549" i="95" s="1"/>
  <c r="A550" i="95" s="1"/>
  <c r="A551" i="95" s="1"/>
  <c r="A552" i="95" s="1"/>
  <c r="A553" i="95" s="1"/>
  <c r="A554" i="95" s="1"/>
  <c r="A557" i="95" s="1"/>
  <c r="A558" i="95" s="1"/>
  <c r="A559" i="95" s="1"/>
  <c r="A560" i="95" s="1"/>
  <c r="A561" i="95" s="1"/>
  <c r="A562" i="95" s="1"/>
  <c r="A563" i="95" s="1"/>
  <c r="A564" i="95" s="1"/>
  <c r="A565" i="95" s="1"/>
  <c r="A566" i="95" s="1"/>
  <c r="A567" i="95" s="1"/>
  <c r="A568" i="95" s="1"/>
  <c r="A569" i="95" s="1"/>
  <c r="A570" i="95" s="1"/>
  <c r="A571" i="95" s="1"/>
  <c r="A572" i="95" s="1"/>
  <c r="A573" i="95" s="1"/>
  <c r="A574" i="95" s="1"/>
  <c r="A575" i="95" s="1"/>
  <c r="A576" i="95" s="1"/>
  <c r="A577" i="95" s="1"/>
  <c r="A578" i="95" s="1"/>
  <c r="A579" i="95" s="1"/>
  <c r="A580" i="95" s="1"/>
  <c r="A581" i="95" s="1"/>
  <c r="A582" i="95" s="1"/>
  <c r="A583" i="95" s="1"/>
  <c r="J693" i="85" l="1"/>
  <c r="A3" i="85" l="1"/>
  <c r="A4" i="85" s="1"/>
  <c r="A5" i="85" s="1"/>
  <c r="A6" i="85" s="1"/>
  <c r="A7" i="85" s="1"/>
  <c r="A8" i="85" s="1"/>
  <c r="A9" i="85" s="1"/>
  <c r="A10" i="85" s="1"/>
  <c r="A11" i="85" s="1"/>
  <c r="A12" i="85" s="1"/>
  <c r="A13" i="85" s="1"/>
  <c r="A14" i="85" s="1"/>
  <c r="A15" i="85" s="1"/>
  <c r="A16" i="85" s="1"/>
  <c r="A17" i="85" s="1"/>
  <c r="A18" i="85" s="1"/>
  <c r="A19" i="85" s="1"/>
  <c r="A20" i="85" s="1"/>
  <c r="A21" i="85" s="1"/>
  <c r="A22" i="85" s="1"/>
  <c r="A23" i="85" s="1"/>
  <c r="A24" i="85" s="1"/>
  <c r="A25" i="85" s="1"/>
  <c r="A26" i="85" s="1"/>
  <c r="A27" i="85" s="1"/>
  <c r="A28" i="85" s="1"/>
  <c r="A29" i="85" s="1"/>
  <c r="A30" i="85" s="1"/>
  <c r="A31" i="85" s="1"/>
  <c r="A32" i="85" s="1"/>
  <c r="A33" i="85" s="1"/>
  <c r="A34" i="85" s="1"/>
  <c r="A35" i="85" s="1"/>
  <c r="A36" i="85" s="1"/>
  <c r="A37" i="85" s="1"/>
  <c r="A38" i="85" s="1"/>
  <c r="A39" i="85" s="1"/>
  <c r="A40" i="85" s="1"/>
  <c r="A41" i="85" s="1"/>
  <c r="A42" i="85" s="1"/>
  <c r="A43" i="85" s="1"/>
  <c r="A44" i="85" s="1"/>
  <c r="A45" i="85" s="1"/>
  <c r="A46" i="85" s="1"/>
  <c r="A47" i="85" s="1"/>
  <c r="A48" i="85" s="1"/>
  <c r="A49" i="85" s="1"/>
  <c r="A50" i="85" s="1"/>
  <c r="A51" i="85" s="1"/>
  <c r="A52" i="85" s="1"/>
  <c r="A53" i="85" s="1"/>
  <c r="A54" i="85" s="1"/>
  <c r="A55" i="85" s="1"/>
  <c r="A56" i="85" s="1"/>
  <c r="A57" i="85" s="1"/>
  <c r="A58" i="85" s="1"/>
  <c r="A59" i="85" s="1"/>
  <c r="A60" i="85" s="1"/>
  <c r="A61" i="85" s="1"/>
  <c r="A62" i="85" s="1"/>
  <c r="A63" i="85" s="1"/>
  <c r="A64" i="85" s="1"/>
  <c r="A65" i="85" s="1"/>
  <c r="A66" i="85" s="1"/>
  <c r="A67" i="85" s="1"/>
  <c r="A68" i="85" s="1"/>
  <c r="A69" i="85" s="1"/>
  <c r="A70" i="85" s="1"/>
  <c r="A71" i="85" s="1"/>
  <c r="A72" i="85" s="1"/>
  <c r="A73" i="85" s="1"/>
  <c r="A74" i="85" s="1"/>
  <c r="A75" i="85" s="1"/>
  <c r="A76" i="85" s="1"/>
  <c r="A77" i="85" s="1"/>
  <c r="A78" i="85" s="1"/>
  <c r="A79" i="85" s="1"/>
  <c r="A80" i="85" s="1"/>
  <c r="A81" i="85" s="1"/>
  <c r="A82" i="85" s="1"/>
  <c r="A83" i="85" s="1"/>
  <c r="A84" i="85" s="1"/>
  <c r="A85" i="85" s="1"/>
  <c r="A86" i="85" s="1"/>
  <c r="A87" i="85" s="1"/>
  <c r="A88" i="85" s="1"/>
  <c r="A89" i="85" s="1"/>
  <c r="A90" i="85" s="1"/>
  <c r="A91" i="85" s="1"/>
  <c r="A92" i="85" s="1"/>
  <c r="A93" i="85" s="1"/>
  <c r="A94" i="85" s="1"/>
  <c r="A95" i="85" s="1"/>
  <c r="A96" i="85" s="1"/>
  <c r="A97" i="85" s="1"/>
  <c r="A98" i="85" s="1"/>
  <c r="A99" i="85" s="1"/>
  <c r="A100" i="85" s="1"/>
  <c r="A101" i="85" s="1"/>
  <c r="A102" i="85" s="1"/>
  <c r="A103" i="85" s="1"/>
  <c r="A104" i="85" s="1"/>
  <c r="A105" i="85" s="1"/>
  <c r="A106" i="85" s="1"/>
  <c r="A107" i="85" s="1"/>
  <c r="A108" i="85" s="1"/>
  <c r="A109" i="85" s="1"/>
  <c r="A110" i="85" s="1"/>
  <c r="A111" i="85" s="1"/>
  <c r="A112" i="85" s="1"/>
  <c r="A113" i="85" s="1"/>
  <c r="A114" i="85" s="1"/>
  <c r="A115" i="85" s="1"/>
  <c r="A116" i="85" s="1"/>
  <c r="A117" i="85" s="1"/>
  <c r="A118" i="85" s="1"/>
  <c r="A119" i="85" s="1"/>
  <c r="A120" i="85" s="1"/>
  <c r="A121" i="85" s="1"/>
  <c r="A122" i="85" s="1"/>
  <c r="A123" i="85" s="1"/>
  <c r="A124" i="85" s="1"/>
  <c r="A125" i="85" s="1"/>
  <c r="A126" i="85" s="1"/>
  <c r="A127" i="85" s="1"/>
  <c r="A128" i="85" s="1"/>
  <c r="A129" i="85" s="1"/>
  <c r="A130" i="85" s="1"/>
  <c r="A131" i="85" s="1"/>
  <c r="A132" i="85" s="1"/>
  <c r="A133" i="85" s="1"/>
  <c r="A134" i="85" s="1"/>
  <c r="A135" i="85" s="1"/>
  <c r="A136" i="85" s="1"/>
  <c r="A137" i="85" s="1"/>
  <c r="A138" i="85" s="1"/>
  <c r="A139" i="85" s="1"/>
  <c r="A140" i="85" s="1"/>
  <c r="A141" i="85" s="1"/>
  <c r="A142" i="85" s="1"/>
  <c r="A143" i="85" s="1"/>
  <c r="A144" i="85" s="1"/>
  <c r="A145" i="85" s="1"/>
  <c r="A146" i="85" s="1"/>
  <c r="A147" i="85" s="1"/>
  <c r="A148" i="85" s="1"/>
  <c r="A149" i="85" s="1"/>
  <c r="A150" i="85" s="1"/>
  <c r="A151" i="85" s="1"/>
  <c r="A152" i="85" s="1"/>
  <c r="A153" i="85" s="1"/>
  <c r="A154" i="85" s="1"/>
  <c r="A155" i="85" s="1"/>
  <c r="A156" i="85" s="1"/>
  <c r="A157" i="85" s="1"/>
  <c r="A158" i="85" s="1"/>
  <c r="A159" i="85" s="1"/>
  <c r="A160" i="85" s="1"/>
  <c r="A161" i="85" s="1"/>
  <c r="A162" i="85" s="1"/>
  <c r="A163" i="85" s="1"/>
  <c r="A164" i="85" s="1"/>
  <c r="A165" i="85" s="1"/>
  <c r="A166" i="85" s="1"/>
  <c r="A167" i="85" s="1"/>
  <c r="A168" i="85" s="1"/>
  <c r="A169" i="85" s="1"/>
  <c r="A170" i="85" s="1"/>
  <c r="A171" i="85" s="1"/>
  <c r="A172" i="85" s="1"/>
  <c r="A173" i="85" s="1"/>
  <c r="A174" i="85" s="1"/>
  <c r="A175" i="85" s="1"/>
  <c r="A176" i="85" s="1"/>
  <c r="A177" i="85" s="1"/>
  <c r="A178" i="85" s="1"/>
  <c r="A179" i="85" s="1"/>
  <c r="A180" i="85" s="1"/>
  <c r="A181" i="85" s="1"/>
  <c r="A182" i="85" s="1"/>
  <c r="A183" i="85" s="1"/>
  <c r="A184" i="85" s="1"/>
  <c r="A185" i="85" s="1"/>
  <c r="A186" i="85" s="1"/>
  <c r="A187" i="85" s="1"/>
  <c r="A188" i="85" s="1"/>
  <c r="A189" i="85" s="1"/>
  <c r="A190" i="85" s="1"/>
  <c r="A191" i="85" s="1"/>
  <c r="A192" i="85" s="1"/>
  <c r="A193" i="85" s="1"/>
  <c r="A194" i="85" s="1"/>
  <c r="A195" i="85" s="1"/>
  <c r="A196" i="85" s="1"/>
  <c r="A197" i="85" s="1"/>
  <c r="A198" i="85" s="1"/>
  <c r="A199" i="85" s="1"/>
  <c r="A200" i="85" s="1"/>
  <c r="A201" i="85" s="1"/>
  <c r="A202" i="85" s="1"/>
  <c r="A203" i="85" s="1"/>
  <c r="A204" i="85" s="1"/>
  <c r="A205" i="85" s="1"/>
  <c r="A206" i="85" s="1"/>
  <c r="A207" i="85" s="1"/>
  <c r="A208" i="85" s="1"/>
  <c r="A209" i="85" s="1"/>
  <c r="A210" i="85" s="1"/>
  <c r="A211" i="85" s="1"/>
  <c r="A212" i="85" s="1"/>
  <c r="A213" i="85" s="1"/>
  <c r="A214" i="85" s="1"/>
  <c r="A215" i="85" s="1"/>
  <c r="A216" i="85" s="1"/>
  <c r="A217" i="85" s="1"/>
  <c r="A218" i="85" s="1"/>
  <c r="A219" i="85" s="1"/>
  <c r="A220" i="85" s="1"/>
  <c r="A221" i="85" s="1"/>
  <c r="A222" i="85" s="1"/>
  <c r="A223" i="85" s="1"/>
  <c r="A224" i="85" s="1"/>
  <c r="A225" i="85" s="1"/>
  <c r="A226" i="85" s="1"/>
  <c r="A227" i="85" s="1"/>
  <c r="A228" i="85" s="1"/>
  <c r="A229" i="85" s="1"/>
  <c r="A230" i="85" s="1"/>
  <c r="A231" i="85" s="1"/>
  <c r="A232" i="85" s="1"/>
  <c r="A233" i="85" s="1"/>
  <c r="A234" i="85" s="1"/>
  <c r="A235" i="85" s="1"/>
  <c r="A236" i="85" s="1"/>
  <c r="A237" i="85" s="1"/>
  <c r="A238" i="85" s="1"/>
  <c r="A239" i="85" s="1"/>
  <c r="A240" i="85" s="1"/>
  <c r="A241" i="85" s="1"/>
  <c r="A242" i="85" s="1"/>
  <c r="A243" i="85" s="1"/>
  <c r="A244" i="85" s="1"/>
  <c r="A245" i="85" s="1"/>
  <c r="A246" i="85" s="1"/>
  <c r="A247" i="85" s="1"/>
  <c r="A248" i="85" s="1"/>
  <c r="A249" i="85" s="1"/>
  <c r="A250" i="85" s="1"/>
  <c r="A251" i="85" s="1"/>
  <c r="A252" i="85" s="1"/>
  <c r="A253" i="85" s="1"/>
  <c r="A254" i="85" s="1"/>
  <c r="A255" i="85" s="1"/>
  <c r="A256" i="85" s="1"/>
  <c r="A257" i="85" s="1"/>
  <c r="A258" i="85" s="1"/>
  <c r="A259" i="85" s="1"/>
  <c r="A260" i="85" s="1"/>
  <c r="A261" i="85" s="1"/>
  <c r="A262" i="85" s="1"/>
  <c r="A263" i="85" s="1"/>
  <c r="A264" i="85" s="1"/>
  <c r="A265" i="85" s="1"/>
  <c r="A266" i="85" s="1"/>
  <c r="A267" i="85" s="1"/>
  <c r="A268" i="85" s="1"/>
  <c r="A269" i="85" s="1"/>
  <c r="A270" i="85" s="1"/>
  <c r="A271" i="85" s="1"/>
  <c r="A272" i="85" s="1"/>
  <c r="A273" i="85" s="1"/>
  <c r="A274" i="85" s="1"/>
  <c r="A275" i="85" s="1"/>
  <c r="A276" i="85" s="1"/>
  <c r="A277" i="85" s="1"/>
  <c r="A278" i="85" s="1"/>
  <c r="A279" i="85" s="1"/>
  <c r="A280" i="85" s="1"/>
  <c r="A281" i="85" s="1"/>
  <c r="A282" i="85" s="1"/>
  <c r="A283" i="85" s="1"/>
  <c r="A284" i="85" s="1"/>
  <c r="A285" i="85" s="1"/>
  <c r="A286" i="85" s="1"/>
  <c r="A287" i="85" s="1"/>
  <c r="A288" i="85" s="1"/>
  <c r="A289" i="85" s="1"/>
  <c r="A290" i="85" s="1"/>
  <c r="A291" i="85" s="1"/>
  <c r="A292" i="85" s="1"/>
  <c r="A293" i="85" s="1"/>
  <c r="A294" i="85" s="1"/>
  <c r="A295" i="85" s="1"/>
  <c r="A296" i="85" s="1"/>
  <c r="A297" i="85" s="1"/>
  <c r="A298" i="85" s="1"/>
  <c r="A299" i="85" s="1"/>
  <c r="A300" i="85" s="1"/>
  <c r="A301" i="85" s="1"/>
  <c r="A302" i="85" s="1"/>
  <c r="A303" i="85" s="1"/>
  <c r="A304" i="85" s="1"/>
  <c r="A305" i="85" s="1"/>
  <c r="A306" i="85" s="1"/>
  <c r="A307" i="85" s="1"/>
  <c r="A308" i="85" s="1"/>
  <c r="A309" i="85" s="1"/>
  <c r="A310" i="85" s="1"/>
  <c r="A311" i="85" s="1"/>
  <c r="A312" i="85" s="1"/>
  <c r="A313" i="85" s="1"/>
  <c r="A314" i="85" s="1"/>
  <c r="A315" i="85" s="1"/>
  <c r="A316" i="85" s="1"/>
  <c r="A317" i="85" s="1"/>
  <c r="A318" i="85" s="1"/>
  <c r="A319" i="85" s="1"/>
  <c r="A320" i="85" s="1"/>
  <c r="A321" i="85" s="1"/>
  <c r="A322" i="85" s="1"/>
  <c r="A323" i="85" s="1"/>
  <c r="A324" i="85" s="1"/>
  <c r="A325" i="85" s="1"/>
  <c r="A326" i="85" s="1"/>
  <c r="A327" i="85" s="1"/>
  <c r="A328" i="85" s="1"/>
  <c r="A329" i="85" s="1"/>
  <c r="A330" i="85" s="1"/>
  <c r="A331" i="85" s="1"/>
  <c r="A332" i="85" s="1"/>
  <c r="A333" i="85" s="1"/>
  <c r="A334" i="85" s="1"/>
  <c r="A335" i="85" s="1"/>
  <c r="A336" i="85" s="1"/>
  <c r="A337" i="85" s="1"/>
  <c r="A338" i="85" s="1"/>
  <c r="A339" i="85" s="1"/>
  <c r="A340" i="85" s="1"/>
  <c r="A341" i="85" s="1"/>
  <c r="A342" i="85" s="1"/>
  <c r="A343" i="85" s="1"/>
  <c r="A344" i="85" s="1"/>
  <c r="A345" i="85" s="1"/>
  <c r="A346" i="85" s="1"/>
  <c r="A347" i="85" s="1"/>
  <c r="A348" i="85" s="1"/>
  <c r="A349" i="85" s="1"/>
  <c r="A350" i="85" s="1"/>
  <c r="A351" i="85" s="1"/>
  <c r="A352" i="85" s="1"/>
  <c r="A353" i="85" s="1"/>
  <c r="A354" i="85" s="1"/>
  <c r="A355" i="85" s="1"/>
  <c r="A356" i="85" s="1"/>
  <c r="A357" i="85" s="1"/>
  <c r="A358" i="85" s="1"/>
  <c r="A359" i="85" s="1"/>
  <c r="A360" i="85" s="1"/>
  <c r="A361" i="85" s="1"/>
  <c r="A362" i="85" s="1"/>
  <c r="A363" i="85" s="1"/>
  <c r="A364" i="85" s="1"/>
  <c r="A365" i="85" s="1"/>
  <c r="A366" i="85" s="1"/>
  <c r="A367" i="85" s="1"/>
  <c r="A368" i="85" s="1"/>
  <c r="A369" i="85" s="1"/>
  <c r="A370" i="85" s="1"/>
  <c r="A371" i="85" s="1"/>
  <c r="A372" i="85" s="1"/>
  <c r="A373" i="85" s="1"/>
  <c r="A374" i="85" s="1"/>
  <c r="A375" i="85" s="1"/>
  <c r="A376" i="85" s="1"/>
  <c r="A377" i="85" s="1"/>
  <c r="A378" i="85" s="1"/>
  <c r="A379" i="85" s="1"/>
  <c r="A380" i="85" s="1"/>
  <c r="A381" i="85" s="1"/>
  <c r="A382" i="85" s="1"/>
  <c r="A383" i="85" s="1"/>
  <c r="A384" i="85" s="1"/>
  <c r="A385" i="85" s="1"/>
  <c r="A386" i="85" s="1"/>
  <c r="A387" i="85" s="1"/>
  <c r="A388" i="85" s="1"/>
  <c r="A389" i="85" s="1"/>
  <c r="A390" i="85" s="1"/>
  <c r="A391" i="85" s="1"/>
  <c r="A392" i="85" s="1"/>
  <c r="A393" i="85" s="1"/>
  <c r="A394" i="85" s="1"/>
  <c r="A395" i="85" s="1"/>
  <c r="A396" i="85" s="1"/>
  <c r="A397" i="85" s="1"/>
  <c r="A398" i="85" s="1"/>
  <c r="A399" i="85" s="1"/>
  <c r="A400" i="85" s="1"/>
  <c r="A401" i="85" s="1"/>
  <c r="A402" i="85" s="1"/>
  <c r="A403" i="85" s="1"/>
  <c r="A404" i="85" s="1"/>
  <c r="A405" i="85" s="1"/>
  <c r="A406" i="85" s="1"/>
  <c r="A407" i="85" s="1"/>
  <c r="A408" i="85" s="1"/>
  <c r="A409" i="85" s="1"/>
  <c r="A410" i="85" s="1"/>
  <c r="A411" i="85" s="1"/>
  <c r="A412" i="85" s="1"/>
  <c r="A413" i="85" s="1"/>
  <c r="A414" i="85" s="1"/>
  <c r="A415" i="85" s="1"/>
  <c r="A416" i="85" s="1"/>
  <c r="A417" i="85" s="1"/>
  <c r="A418" i="85" s="1"/>
  <c r="A419" i="85" s="1"/>
  <c r="A420" i="85" s="1"/>
  <c r="A421" i="85" s="1"/>
  <c r="A422" i="85" s="1"/>
  <c r="A423" i="85" s="1"/>
  <c r="A424" i="85" s="1"/>
  <c r="A425" i="85" s="1"/>
  <c r="A426" i="85" s="1"/>
  <c r="A427" i="85" s="1"/>
  <c r="A428" i="85" s="1"/>
  <c r="A429" i="85" s="1"/>
  <c r="A430" i="85" s="1"/>
  <c r="A431" i="85" s="1"/>
  <c r="A432" i="85" s="1"/>
  <c r="A433" i="85" s="1"/>
  <c r="A434" i="85" s="1"/>
  <c r="A435" i="85" s="1"/>
  <c r="A436" i="85" s="1"/>
  <c r="A437" i="85" s="1"/>
  <c r="A438" i="85" s="1"/>
  <c r="A439" i="85" s="1"/>
  <c r="A440" i="85" s="1"/>
  <c r="A441" i="85" s="1"/>
  <c r="A442" i="85" s="1"/>
  <c r="A443" i="85" s="1"/>
  <c r="A444" i="85" s="1"/>
  <c r="A445" i="85" s="1"/>
  <c r="A446" i="85" s="1"/>
  <c r="A447" i="85" s="1"/>
  <c r="A448" i="85" s="1"/>
  <c r="A449" i="85" s="1"/>
  <c r="A450" i="85" s="1"/>
  <c r="A451" i="85" s="1"/>
  <c r="A452" i="85" s="1"/>
  <c r="A453" i="85" s="1"/>
  <c r="A454" i="85" s="1"/>
  <c r="A455" i="85" s="1"/>
  <c r="A456" i="85" s="1"/>
  <c r="A457" i="85" s="1"/>
  <c r="A458" i="85" s="1"/>
  <c r="A459" i="85" s="1"/>
  <c r="A460" i="85" s="1"/>
  <c r="A461" i="85" s="1"/>
  <c r="A462" i="85" s="1"/>
  <c r="A463" i="85" s="1"/>
  <c r="A464" i="85" s="1"/>
  <c r="A465" i="85" s="1"/>
  <c r="A466" i="85" s="1"/>
  <c r="A467" i="85" s="1"/>
  <c r="A468" i="85" s="1"/>
  <c r="A469" i="85" s="1"/>
  <c r="A470" i="85" s="1"/>
  <c r="A471" i="85" s="1"/>
  <c r="A472" i="85" s="1"/>
  <c r="A473" i="85" s="1"/>
  <c r="A474" i="85" s="1"/>
  <c r="A475" i="85" s="1"/>
  <c r="A476" i="85" s="1"/>
  <c r="A477" i="85" s="1"/>
  <c r="A478" i="85" s="1"/>
  <c r="A479" i="85" s="1"/>
  <c r="A480" i="85" s="1"/>
  <c r="A481" i="85" s="1"/>
  <c r="A482" i="85" s="1"/>
  <c r="A483" i="85" s="1"/>
  <c r="A484" i="85" s="1"/>
  <c r="A485" i="85" s="1"/>
  <c r="A486" i="85" s="1"/>
  <c r="A487" i="85" s="1"/>
  <c r="A488" i="85" s="1"/>
  <c r="A489" i="85" s="1"/>
  <c r="A490" i="85" s="1"/>
  <c r="A491" i="85" s="1"/>
  <c r="A492" i="85" s="1"/>
  <c r="A493" i="85" s="1"/>
  <c r="A494" i="85" s="1"/>
  <c r="A495" i="85" s="1"/>
  <c r="A496" i="85" s="1"/>
  <c r="A497" i="85" s="1"/>
  <c r="A498" i="85" s="1"/>
  <c r="A499" i="85" s="1"/>
  <c r="A500" i="85" s="1"/>
  <c r="A501" i="85" s="1"/>
  <c r="A502" i="85" s="1"/>
  <c r="A503" i="85" s="1"/>
  <c r="A504" i="85" s="1"/>
  <c r="A505" i="85" s="1"/>
  <c r="A506" i="85" s="1"/>
  <c r="A507" i="85" s="1"/>
  <c r="A508" i="85" s="1"/>
  <c r="A509" i="85" s="1"/>
  <c r="A510" i="85" s="1"/>
  <c r="A511" i="85" s="1"/>
  <c r="A512" i="85" s="1"/>
  <c r="A513" i="85" s="1"/>
  <c r="A514" i="85" s="1"/>
  <c r="A515" i="85" s="1"/>
  <c r="A516" i="85" s="1"/>
  <c r="A517" i="85" s="1"/>
  <c r="A518" i="85" s="1"/>
  <c r="A519" i="85" s="1"/>
  <c r="A520" i="85" s="1"/>
  <c r="A521" i="85" s="1"/>
  <c r="A522" i="85" s="1"/>
  <c r="A523" i="85" s="1"/>
  <c r="A524" i="85" s="1"/>
  <c r="A525" i="85" s="1"/>
  <c r="A526" i="85" s="1"/>
  <c r="A527" i="85" s="1"/>
  <c r="A528" i="85" s="1"/>
  <c r="A529" i="85" s="1"/>
  <c r="A530" i="85" s="1"/>
  <c r="A531" i="85" s="1"/>
  <c r="A532" i="85" s="1"/>
  <c r="A533" i="85" s="1"/>
  <c r="A534" i="85" s="1"/>
  <c r="A535" i="85" s="1"/>
  <c r="A536" i="85" s="1"/>
  <c r="A537" i="85" s="1"/>
  <c r="A538" i="85" s="1"/>
  <c r="A539" i="85" s="1"/>
  <c r="A540" i="85" s="1"/>
  <c r="A541" i="85" s="1"/>
  <c r="A542" i="85" s="1"/>
  <c r="A543" i="85" s="1"/>
  <c r="A544" i="85" s="1"/>
  <c r="A545" i="85" s="1"/>
  <c r="A546" i="85" s="1"/>
  <c r="A547" i="85" s="1"/>
  <c r="A548" i="85" s="1"/>
  <c r="A549" i="85" s="1"/>
  <c r="A550" i="85" s="1"/>
  <c r="A551" i="85" s="1"/>
  <c r="A552" i="85" s="1"/>
  <c r="A553" i="85" s="1"/>
  <c r="A554" i="85" s="1"/>
  <c r="A555" i="85" s="1"/>
  <c r="A556" i="85" s="1"/>
  <c r="A557" i="85" s="1"/>
  <c r="A558" i="85" s="1"/>
  <c r="A559" i="85" s="1"/>
  <c r="A560" i="85" s="1"/>
  <c r="A561" i="85" s="1"/>
  <c r="A562" i="85" s="1"/>
  <c r="A563" i="85" s="1"/>
  <c r="A564" i="85" s="1"/>
  <c r="A565" i="85" s="1"/>
  <c r="A566" i="85" s="1"/>
  <c r="A567" i="85" s="1"/>
  <c r="A568" i="85" s="1"/>
  <c r="A569" i="85" s="1"/>
  <c r="A570" i="85" s="1"/>
  <c r="A571" i="85" s="1"/>
  <c r="A572" i="85" s="1"/>
  <c r="A573" i="85" s="1"/>
  <c r="A574" i="85" s="1"/>
  <c r="A575" i="85" s="1"/>
  <c r="A576" i="85" s="1"/>
  <c r="A577" i="85" s="1"/>
  <c r="A578" i="85" s="1"/>
  <c r="A579" i="85" s="1"/>
  <c r="A580" i="85" s="1"/>
  <c r="A581" i="85" s="1"/>
  <c r="A582" i="85" s="1"/>
  <c r="A583" i="85" s="1"/>
  <c r="A584" i="85" s="1"/>
  <c r="A585" i="85" s="1"/>
  <c r="A586" i="85" s="1"/>
  <c r="A587" i="85" s="1"/>
  <c r="A588" i="85" s="1"/>
  <c r="A589" i="85" s="1"/>
  <c r="A590" i="85" s="1"/>
  <c r="A591" i="85" s="1"/>
  <c r="A592" i="85" s="1"/>
  <c r="A593" i="85" s="1"/>
  <c r="A594" i="85" s="1"/>
  <c r="A595" i="85" s="1"/>
  <c r="A596" i="85" s="1"/>
  <c r="A597" i="85" s="1"/>
  <c r="A598" i="85" s="1"/>
  <c r="A599" i="85" s="1"/>
  <c r="A600" i="85" s="1"/>
  <c r="A601" i="85" s="1"/>
  <c r="A602" i="85" s="1"/>
  <c r="A603" i="85" s="1"/>
  <c r="A604" i="85" s="1"/>
  <c r="A605" i="85" s="1"/>
  <c r="A606" i="85" s="1"/>
  <c r="A607" i="85" s="1"/>
  <c r="A608" i="85" s="1"/>
  <c r="A609" i="85" s="1"/>
  <c r="A610" i="85" s="1"/>
  <c r="A611" i="85" s="1"/>
  <c r="A612" i="85" s="1"/>
  <c r="A613" i="85" s="1"/>
  <c r="A614" i="85" s="1"/>
  <c r="A615" i="85" s="1"/>
  <c r="A616" i="85" s="1"/>
  <c r="A617" i="85" s="1"/>
  <c r="A618" i="85" s="1"/>
  <c r="A619" i="85" s="1"/>
  <c r="A620" i="85" s="1"/>
  <c r="A621" i="85" s="1"/>
  <c r="A622" i="85" s="1"/>
  <c r="A623" i="85" s="1"/>
  <c r="A624" i="85" s="1"/>
  <c r="A625" i="85" s="1"/>
  <c r="A626" i="85" s="1"/>
  <c r="A627" i="85" s="1"/>
  <c r="A628" i="85" s="1"/>
  <c r="A629" i="85" s="1"/>
  <c r="A630" i="85" s="1"/>
  <c r="A631" i="85" s="1"/>
  <c r="A632" i="85" s="1"/>
  <c r="A633" i="85" s="1"/>
  <c r="A634" i="85" s="1"/>
  <c r="A635" i="85" s="1"/>
  <c r="A636" i="85" s="1"/>
  <c r="A637" i="85" s="1"/>
  <c r="A638" i="85" s="1"/>
  <c r="A639" i="85" s="1"/>
  <c r="A640" i="85" s="1"/>
  <c r="A641" i="85" s="1"/>
  <c r="A642" i="85" s="1"/>
  <c r="A643" i="85" s="1"/>
  <c r="A644" i="85" s="1"/>
  <c r="A645" i="85" s="1"/>
  <c r="A646" i="85" s="1"/>
  <c r="A647" i="85" s="1"/>
  <c r="A648" i="85" s="1"/>
  <c r="A649" i="85" s="1"/>
  <c r="A650" i="85" s="1"/>
  <c r="A651" i="85" s="1"/>
  <c r="A652" i="85" s="1"/>
  <c r="A653" i="85" s="1"/>
  <c r="A654" i="85" s="1"/>
  <c r="A655" i="85" s="1"/>
  <c r="A656" i="85" s="1"/>
  <c r="A657" i="85" s="1"/>
  <c r="A658" i="85" s="1"/>
  <c r="A659" i="85" s="1"/>
  <c r="A660" i="85" s="1"/>
  <c r="A661" i="85" s="1"/>
  <c r="A662" i="85" s="1"/>
  <c r="A663" i="85" s="1"/>
  <c r="A664" i="85" s="1"/>
  <c r="A665" i="85" s="1"/>
  <c r="A666" i="85" s="1"/>
  <c r="A667" i="85" s="1"/>
  <c r="A668" i="85" s="1"/>
  <c r="A669" i="85" s="1"/>
  <c r="A670" i="85" s="1"/>
  <c r="A671" i="85" s="1"/>
  <c r="A672" i="85" s="1"/>
  <c r="A673" i="85" s="1"/>
  <c r="A674" i="85" s="1"/>
  <c r="A675" i="85" s="1"/>
  <c r="A676" i="85" s="1"/>
  <c r="A677" i="85" s="1"/>
  <c r="A678" i="85" s="1"/>
  <c r="A679" i="85" s="1"/>
  <c r="A680" i="85" s="1"/>
  <c r="A681" i="85" s="1"/>
  <c r="A682" i="85" s="1"/>
  <c r="A683" i="85" s="1"/>
  <c r="A684" i="85" s="1"/>
  <c r="A685" i="85" s="1"/>
  <c r="A686" i="85" s="1"/>
  <c r="A687" i="85" s="1"/>
  <c r="A688" i="85" s="1"/>
  <c r="A689" i="85" s="1"/>
  <c r="A690" i="85" s="1"/>
  <c r="A691" i="85" s="1"/>
  <c r="A692" i="85" s="1"/>
  <c r="C756" i="84" l="1"/>
  <c r="C755" i="84"/>
  <c r="C754" i="84"/>
  <c r="C753" i="84"/>
  <c r="C752" i="84"/>
  <c r="C751" i="84"/>
  <c r="C750" i="84"/>
  <c r="C749" i="84"/>
  <c r="C748" i="84"/>
  <c r="C747" i="84"/>
  <c r="C746" i="84"/>
  <c r="C745" i="84"/>
  <c r="C744" i="84"/>
  <c r="C743" i="84"/>
  <c r="C742" i="84"/>
  <c r="C741" i="84"/>
  <c r="C740" i="84"/>
  <c r="C739" i="84"/>
  <c r="C738" i="84"/>
  <c r="C737" i="84"/>
  <c r="C736" i="84"/>
  <c r="C735" i="84"/>
  <c r="C734" i="84"/>
  <c r="C733" i="84"/>
  <c r="C732" i="84"/>
  <c r="C731" i="84"/>
  <c r="C730" i="84"/>
  <c r="C729" i="84"/>
  <c r="C728" i="84"/>
  <c r="D728" i="84" s="1"/>
  <c r="C727" i="84"/>
  <c r="D727" i="84" s="1"/>
  <c r="C726" i="84"/>
  <c r="D726" i="84" s="1"/>
  <c r="C725" i="84"/>
  <c r="D725" i="84" s="1"/>
  <c r="A725" i="84"/>
  <c r="A726" i="84" s="1"/>
  <c r="A727" i="84" s="1"/>
  <c r="A728" i="84" s="1"/>
  <c r="A729" i="84" s="1"/>
  <c r="A730" i="84" s="1"/>
  <c r="A731" i="84" s="1"/>
  <c r="A732" i="84" s="1"/>
  <c r="A733" i="84" s="1"/>
  <c r="A734" i="84" s="1"/>
  <c r="A735" i="84" s="1"/>
  <c r="A736" i="84" s="1"/>
  <c r="A737" i="84" s="1"/>
  <c r="A738" i="84" s="1"/>
  <c r="A739" i="84" s="1"/>
  <c r="A740" i="84" s="1"/>
  <c r="A741" i="84" s="1"/>
  <c r="A742" i="84" s="1"/>
  <c r="A743" i="84" s="1"/>
  <c r="A744" i="84" s="1"/>
  <c r="A745" i="84" s="1"/>
  <c r="A746" i="84" s="1"/>
  <c r="A747" i="84" s="1"/>
  <c r="A748" i="84" s="1"/>
  <c r="A749" i="84" s="1"/>
  <c r="A750" i="84" s="1"/>
  <c r="A751" i="84" s="1"/>
  <c r="A752" i="84" s="1"/>
  <c r="A753" i="84" s="1"/>
  <c r="A754" i="84" s="1"/>
  <c r="A755" i="84" s="1"/>
  <c r="A756" i="84" s="1"/>
  <c r="A757" i="84" s="1"/>
  <c r="C724" i="84"/>
  <c r="D729" i="84" l="1"/>
  <c r="D730" i="84"/>
  <c r="D738" i="84"/>
  <c r="D746" i="84"/>
  <c r="D754" i="84"/>
  <c r="D731" i="84"/>
  <c r="D735" i="84"/>
  <c r="D747" i="84"/>
  <c r="D755" i="84"/>
  <c r="D734" i="84"/>
  <c r="D742" i="84"/>
  <c r="D750" i="84"/>
  <c r="D757" i="84"/>
  <c r="D739" i="84"/>
  <c r="D743" i="84"/>
  <c r="D751" i="84"/>
  <c r="D733" i="84"/>
  <c r="D737" i="84"/>
  <c r="D741" i="84"/>
  <c r="D745" i="84"/>
  <c r="D749" i="84"/>
  <c r="D753" i="84"/>
  <c r="D748" i="84"/>
  <c r="D736" i="84"/>
  <c r="D756" i="84"/>
  <c r="D752" i="84"/>
  <c r="D740" i="84"/>
  <c r="D744" i="84"/>
  <c r="D732" i="84"/>
  <c r="D724" i="84"/>
  <c r="A8" i="83" l="1"/>
  <c r="A9" i="83" s="1"/>
  <c r="A10" i="83" s="1"/>
  <c r="A11" i="83" s="1"/>
  <c r="A12" i="83" s="1"/>
  <c r="A13" i="83" s="1"/>
  <c r="A14" i="83" s="1"/>
  <c r="A15" i="83" s="1"/>
  <c r="A16" i="83" s="1"/>
  <c r="A17" i="83" s="1"/>
  <c r="R7" i="83"/>
  <c r="R775" i="83" l="1"/>
  <c r="S7" i="83"/>
  <c r="S775" i="83" s="1"/>
  <c r="T7" i="83" l="1"/>
  <c r="A18" i="83"/>
  <c r="A19" i="83" s="1"/>
  <c r="A20" i="83" s="1"/>
  <c r="A21" i="83" s="1"/>
  <c r="A22" i="83" s="1"/>
  <c r="A23" i="83" s="1"/>
  <c r="A24" i="83" s="1"/>
  <c r="A25" i="83" s="1"/>
  <c r="A26" i="83" s="1"/>
  <c r="A27" i="83" s="1"/>
  <c r="A28" i="83" s="1"/>
  <c r="A29" i="83" s="1"/>
  <c r="A30" i="83" s="1"/>
  <c r="A31" i="83" s="1"/>
  <c r="A32" i="83" s="1"/>
  <c r="A33" i="83" s="1"/>
  <c r="A34" i="83" s="1"/>
  <c r="A35" i="83" s="1"/>
  <c r="A36" i="83" s="1"/>
  <c r="A37" i="83" s="1"/>
  <c r="A38" i="83" s="1"/>
  <c r="A39" i="83" s="1"/>
  <c r="A40" i="83" s="1"/>
  <c r="A41" i="83" s="1"/>
  <c r="A42" i="83" s="1"/>
  <c r="A43" i="83" s="1"/>
  <c r="A44" i="83" s="1"/>
  <c r="A45" i="83" s="1"/>
  <c r="A46" i="83" s="1"/>
  <c r="A47" i="83" s="1"/>
  <c r="T775" i="83" l="1"/>
  <c r="V7" i="83"/>
  <c r="V775" i="83" s="1"/>
  <c r="A48" i="83"/>
  <c r="A49" i="83" s="1"/>
  <c r="A50" i="83" s="1"/>
  <c r="A51" i="83" s="1"/>
  <c r="A52" i="83" s="1"/>
  <c r="A53" i="83" s="1"/>
  <c r="A54" i="83" s="1"/>
  <c r="A55" i="83" s="1"/>
  <c r="A56" i="83" s="1"/>
  <c r="A57" i="83" s="1"/>
  <c r="A58" i="83" s="1"/>
  <c r="A59" i="83" s="1"/>
  <c r="A60" i="83" s="1"/>
  <c r="A61" i="83" s="1"/>
  <c r="A62" i="83" s="1"/>
  <c r="A63" i="83" s="1"/>
  <c r="A64" i="83" s="1"/>
  <c r="A65" i="83" s="1"/>
  <c r="A66" i="83" s="1"/>
  <c r="A67" i="83" s="1"/>
  <c r="A68" i="83" s="1"/>
  <c r="A69" i="83" s="1"/>
  <c r="A70" i="83" s="1"/>
  <c r="A71" i="83" s="1"/>
  <c r="A72" i="83" s="1"/>
  <c r="A73" i="83" s="1"/>
  <c r="A74" i="83" s="1"/>
  <c r="A75" i="83" s="1"/>
  <c r="A76" i="83" s="1"/>
  <c r="A77" i="83" s="1"/>
  <c r="A78" i="83" s="1"/>
  <c r="A79" i="83" s="1"/>
  <c r="A80" i="83" s="1"/>
  <c r="A81" i="83" s="1"/>
  <c r="A82" i="83" s="1"/>
  <c r="A83" i="83" s="1"/>
  <c r="A84" i="83" s="1"/>
  <c r="A85" i="83" s="1"/>
  <c r="A86" i="83" s="1"/>
  <c r="A87" i="83" s="1"/>
  <c r="A88" i="83" s="1"/>
  <c r="A89" i="83" s="1"/>
  <c r="A90" i="83" s="1"/>
  <c r="A91" i="83" s="1"/>
  <c r="A92" i="83" s="1"/>
  <c r="A93" i="83" s="1"/>
  <c r="A94" i="83" s="1"/>
  <c r="A95" i="83" s="1"/>
  <c r="A96" i="83" s="1"/>
  <c r="A97" i="83" s="1"/>
  <c r="A98" i="83" s="1"/>
  <c r="A99" i="83" s="1"/>
  <c r="A100" i="83" s="1"/>
  <c r="A101" i="83" s="1"/>
  <c r="A102" i="83" s="1"/>
  <c r="A103" i="83" s="1"/>
  <c r="A104" i="83" s="1"/>
  <c r="A105" i="83" s="1"/>
  <c r="A106" i="83" s="1"/>
  <c r="A107" i="83" s="1"/>
  <c r="A108" i="83" s="1"/>
  <c r="A109" i="83" s="1"/>
  <c r="A110" i="83" s="1"/>
  <c r="A111" i="83" s="1"/>
  <c r="A112" i="83" s="1"/>
  <c r="A113" i="83" s="1"/>
  <c r="A114" i="83" s="1"/>
  <c r="A115" i="83" s="1"/>
  <c r="A116" i="83" s="1"/>
  <c r="A117" i="83" s="1"/>
  <c r="A118" i="83" s="1"/>
  <c r="A119" i="83" s="1"/>
  <c r="A120" i="83" s="1"/>
  <c r="A121" i="83" s="1"/>
  <c r="A122" i="83" s="1"/>
  <c r="A123" i="83" s="1"/>
  <c r="A124" i="83" s="1"/>
  <c r="A125" i="83" s="1"/>
  <c r="A126" i="83" s="1"/>
  <c r="A127" i="83" s="1"/>
  <c r="A128" i="83" s="1"/>
  <c r="A129" i="83" s="1"/>
  <c r="A130" i="83" s="1"/>
  <c r="A131" i="83" s="1"/>
  <c r="A132" i="83" s="1"/>
  <c r="A133" i="83" s="1"/>
  <c r="A134" i="83" s="1"/>
  <c r="A135" i="83" s="1"/>
  <c r="A136" i="83" s="1"/>
  <c r="A137" i="83" s="1"/>
  <c r="A138" i="83" s="1"/>
  <c r="A139" i="83" s="1"/>
  <c r="A140" i="83" s="1"/>
  <c r="A141" i="83" s="1"/>
  <c r="A142" i="83" s="1"/>
  <c r="A143" i="83" s="1"/>
  <c r="A144" i="83" s="1"/>
  <c r="A145" i="83" s="1"/>
  <c r="A146" i="83" s="1"/>
  <c r="A147" i="83" s="1"/>
  <c r="A148" i="83" s="1"/>
  <c r="A149" i="83" s="1"/>
  <c r="A150" i="83" s="1"/>
  <c r="A151" i="83" s="1"/>
  <c r="A152" i="83" s="1"/>
  <c r="A153" i="83" s="1"/>
  <c r="A154" i="83" s="1"/>
  <c r="A155" i="83" s="1"/>
  <c r="A156" i="83" s="1"/>
  <c r="A157" i="83" s="1"/>
  <c r="A158" i="83" s="1"/>
  <c r="A159" i="83" s="1"/>
  <c r="A160" i="83" s="1"/>
  <c r="A161" i="83" s="1"/>
  <c r="A162" i="83" s="1"/>
  <c r="A163" i="83" s="1"/>
  <c r="A164" i="83" s="1"/>
  <c r="A165" i="83" s="1"/>
  <c r="A166" i="83" s="1"/>
  <c r="A167" i="83" s="1"/>
  <c r="A168" i="83" s="1"/>
  <c r="A169" i="83" s="1"/>
  <c r="A170" i="83" s="1"/>
  <c r="A171" i="83" s="1"/>
  <c r="A172" i="83" s="1"/>
  <c r="A173" i="83" s="1"/>
  <c r="A174" i="83" s="1"/>
  <c r="A175" i="83" s="1"/>
  <c r="A176" i="83" s="1"/>
  <c r="A177" i="83" s="1"/>
  <c r="A178" i="83" s="1"/>
  <c r="A179" i="83" s="1"/>
  <c r="A180" i="83" s="1"/>
  <c r="A181" i="83" s="1"/>
  <c r="A182" i="83" s="1"/>
  <c r="A183" i="83" s="1"/>
  <c r="A184" i="83" s="1"/>
  <c r="A185" i="83" s="1"/>
  <c r="A186" i="83" s="1"/>
  <c r="A187" i="83" s="1"/>
  <c r="A188" i="83" s="1"/>
  <c r="A189" i="83" s="1"/>
  <c r="A190" i="83" s="1"/>
  <c r="A191" i="83" s="1"/>
  <c r="A192" i="83" s="1"/>
  <c r="A193" i="83" s="1"/>
  <c r="A194" i="83" s="1"/>
  <c r="A195" i="83" s="1"/>
  <c r="A196" i="83" s="1"/>
  <c r="A197" i="83" s="1"/>
  <c r="A198" i="83" s="1"/>
  <c r="A199" i="83" s="1"/>
  <c r="A200" i="83" s="1"/>
  <c r="A201" i="83" s="1"/>
  <c r="A202" i="83" s="1"/>
  <c r="A203" i="83" s="1"/>
  <c r="A204" i="83" s="1"/>
  <c r="A205" i="83" s="1"/>
  <c r="A206" i="83" s="1"/>
  <c r="A207" i="83" s="1"/>
  <c r="A208" i="83" s="1"/>
  <c r="A209" i="83" s="1"/>
  <c r="A210" i="83" s="1"/>
  <c r="A211" i="83" s="1"/>
  <c r="A212" i="83" s="1"/>
  <c r="A213" i="83" s="1"/>
  <c r="A214" i="83" s="1"/>
  <c r="A215" i="83" s="1"/>
  <c r="A216" i="83" s="1"/>
  <c r="A217" i="83" s="1"/>
  <c r="A218" i="83" s="1"/>
  <c r="A219" i="83" s="1"/>
  <c r="A220" i="83" s="1"/>
  <c r="A221" i="83" s="1"/>
  <c r="A222" i="83" s="1"/>
  <c r="A223" i="83" s="1"/>
  <c r="A224" i="83" s="1"/>
  <c r="A225" i="83" s="1"/>
  <c r="A226" i="83" s="1"/>
  <c r="A227" i="83" s="1"/>
  <c r="A228" i="83" s="1"/>
  <c r="A229" i="83" s="1"/>
  <c r="A230" i="83" s="1"/>
  <c r="A231" i="83" s="1"/>
  <c r="A232" i="83" s="1"/>
  <c r="A233" i="83" s="1"/>
  <c r="A234" i="83" s="1"/>
  <c r="A235" i="83" s="1"/>
  <c r="A236" i="83" s="1"/>
  <c r="A237" i="83" s="1"/>
  <c r="A238" i="83" s="1"/>
  <c r="A239" i="83" s="1"/>
  <c r="A240" i="83" s="1"/>
  <c r="A241" i="83" s="1"/>
  <c r="A242" i="83" s="1"/>
  <c r="A243" i="83" s="1"/>
  <c r="A244" i="83" s="1"/>
  <c r="A245" i="83" s="1"/>
  <c r="A246" i="83" s="1"/>
  <c r="A247" i="83" s="1"/>
  <c r="A248" i="83" s="1"/>
  <c r="A249" i="83" s="1"/>
  <c r="A250" i="83" s="1"/>
  <c r="A251" i="83" s="1"/>
  <c r="A252" i="83" s="1"/>
  <c r="A253" i="83" s="1"/>
  <c r="A254" i="83" s="1"/>
  <c r="A255" i="83" s="1"/>
  <c r="A256" i="83" s="1"/>
  <c r="A257" i="83" s="1"/>
  <c r="A258" i="83" s="1"/>
  <c r="A259" i="83" s="1"/>
  <c r="A260" i="83" s="1"/>
  <c r="A261" i="83" s="1"/>
  <c r="A262" i="83" s="1"/>
  <c r="A263" i="83" s="1"/>
  <c r="A264" i="83" s="1"/>
  <c r="A265" i="83" s="1"/>
  <c r="A266" i="83" s="1"/>
  <c r="A267" i="83" s="1"/>
  <c r="A268" i="83" s="1"/>
  <c r="A269" i="83" s="1"/>
  <c r="A270" i="83" s="1"/>
  <c r="A271" i="83" s="1"/>
  <c r="A272" i="83" s="1"/>
  <c r="A273" i="83" s="1"/>
  <c r="A274" i="83" s="1"/>
  <c r="A275" i="83" s="1"/>
  <c r="A276" i="83" s="1"/>
  <c r="A277" i="83" s="1"/>
  <c r="A278" i="83" s="1"/>
  <c r="A279" i="83" s="1"/>
  <c r="A280" i="83" s="1"/>
  <c r="A281" i="83" s="1"/>
  <c r="A282" i="83" s="1"/>
  <c r="A283" i="83" s="1"/>
  <c r="A284" i="83" s="1"/>
  <c r="A285" i="83" s="1"/>
  <c r="A286" i="83" s="1"/>
  <c r="A287" i="83" s="1"/>
  <c r="A288" i="83" s="1"/>
  <c r="A289" i="83" s="1"/>
  <c r="A290" i="83" s="1"/>
  <c r="A291" i="83" s="1"/>
  <c r="A292" i="83" s="1"/>
  <c r="A293" i="83" s="1"/>
  <c r="A294" i="83" s="1"/>
  <c r="A295" i="83" s="1"/>
  <c r="A296" i="83" s="1"/>
  <c r="A297" i="83" s="1"/>
  <c r="A298" i="83" s="1"/>
  <c r="A299" i="83" s="1"/>
  <c r="A300" i="83" s="1"/>
  <c r="A301" i="83" s="1"/>
  <c r="A302" i="83" s="1"/>
  <c r="A303" i="83" s="1"/>
  <c r="A304" i="83" s="1"/>
  <c r="A305" i="83" s="1"/>
  <c r="A306" i="83" s="1"/>
  <c r="A307" i="83" s="1"/>
  <c r="A308" i="83" s="1"/>
  <c r="A309" i="83" s="1"/>
  <c r="A310" i="83" s="1"/>
  <c r="A311" i="83" s="1"/>
  <c r="A312" i="83" s="1"/>
  <c r="A313" i="83" s="1"/>
  <c r="A314" i="83" s="1"/>
  <c r="A315" i="83" s="1"/>
  <c r="A316" i="83" s="1"/>
  <c r="A317" i="83" s="1"/>
  <c r="A318" i="83" s="1"/>
  <c r="A319" i="83" s="1"/>
  <c r="A320" i="83" s="1"/>
  <c r="A321" i="83" s="1"/>
  <c r="A322" i="83" s="1"/>
  <c r="A323" i="83" s="1"/>
  <c r="A324" i="83" s="1"/>
  <c r="A325" i="83" s="1"/>
  <c r="A326" i="83" s="1"/>
  <c r="A327" i="83" s="1"/>
  <c r="A328" i="83" s="1"/>
  <c r="A329" i="83" s="1"/>
  <c r="A330" i="83" s="1"/>
  <c r="A331" i="83" s="1"/>
  <c r="A332" i="83" s="1"/>
  <c r="A333" i="83" s="1"/>
  <c r="A334" i="83" s="1"/>
  <c r="A335" i="83" s="1"/>
  <c r="A336" i="83" s="1"/>
  <c r="A337" i="83" s="1"/>
  <c r="A338" i="83" s="1"/>
  <c r="A339" i="83" s="1"/>
  <c r="A340" i="83" s="1"/>
  <c r="A341" i="83" s="1"/>
  <c r="A342" i="83" s="1"/>
  <c r="A343" i="83" s="1"/>
  <c r="A344" i="83" s="1"/>
  <c r="A345" i="83" s="1"/>
  <c r="A346" i="83" s="1"/>
  <c r="A347" i="83" s="1"/>
  <c r="A348" i="83" s="1"/>
  <c r="A349" i="83" s="1"/>
  <c r="A350" i="83" s="1"/>
  <c r="A351" i="83" s="1"/>
  <c r="A352" i="83" s="1"/>
  <c r="A353" i="83" s="1"/>
  <c r="A354" i="83" s="1"/>
  <c r="A355" i="83" s="1"/>
  <c r="A356" i="83" s="1"/>
  <c r="A357" i="83" s="1"/>
  <c r="A358" i="83" s="1"/>
  <c r="A359" i="83" s="1"/>
  <c r="A360" i="83" s="1"/>
  <c r="A361" i="83" s="1"/>
  <c r="A362" i="83" s="1"/>
  <c r="A363" i="83" s="1"/>
  <c r="A364" i="83" s="1"/>
  <c r="A365" i="83" s="1"/>
  <c r="A366" i="83" s="1"/>
  <c r="A367" i="83" s="1"/>
  <c r="A368" i="83" s="1"/>
  <c r="A369" i="83" s="1"/>
  <c r="A370" i="83" s="1"/>
  <c r="A371" i="83" s="1"/>
  <c r="A372" i="83" s="1"/>
  <c r="A373" i="83" s="1"/>
  <c r="A374" i="83" s="1"/>
  <c r="A375" i="83" s="1"/>
  <c r="A376" i="83" s="1"/>
  <c r="A377" i="83" s="1"/>
  <c r="A378" i="83" s="1"/>
  <c r="A379" i="83" s="1"/>
  <c r="A380" i="83" s="1"/>
  <c r="A381" i="83" s="1"/>
  <c r="A382" i="83" s="1"/>
  <c r="A383" i="83" s="1"/>
  <c r="A384" i="83" s="1"/>
  <c r="A385" i="83" s="1"/>
  <c r="A386" i="83" s="1"/>
  <c r="A387" i="83" s="1"/>
  <c r="A388" i="83" s="1"/>
  <c r="A389" i="83" s="1"/>
  <c r="A390" i="83" s="1"/>
  <c r="A391" i="83" s="1"/>
  <c r="A392" i="83" s="1"/>
  <c r="A393" i="83" s="1"/>
  <c r="A394" i="83" s="1"/>
  <c r="A395" i="83" s="1"/>
  <c r="A396" i="83" s="1"/>
  <c r="A397" i="83" s="1"/>
  <c r="A398" i="83" s="1"/>
  <c r="A399" i="83" s="1"/>
  <c r="A400" i="83" s="1"/>
  <c r="A401" i="83" s="1"/>
  <c r="A402" i="83" s="1"/>
  <c r="A403" i="83" s="1"/>
  <c r="A404" i="83" s="1"/>
  <c r="A405" i="83" s="1"/>
  <c r="A406" i="83" s="1"/>
  <c r="A407" i="83" s="1"/>
  <c r="A408" i="83" s="1"/>
  <c r="A409" i="83" s="1"/>
  <c r="A410" i="83" s="1"/>
  <c r="A411" i="83" s="1"/>
  <c r="A412" i="83" s="1"/>
  <c r="A413" i="83" s="1"/>
  <c r="A414" i="83" s="1"/>
  <c r="A415" i="83" s="1"/>
  <c r="A416" i="83" s="1"/>
  <c r="A417" i="83" s="1"/>
  <c r="A418" i="83" s="1"/>
  <c r="A419" i="83" s="1"/>
  <c r="A420" i="83" s="1"/>
  <c r="A421" i="83" s="1"/>
  <c r="A422" i="83" s="1"/>
  <c r="A423" i="83" s="1"/>
  <c r="A424" i="83" s="1"/>
  <c r="A425" i="83" s="1"/>
  <c r="A426" i="83" s="1"/>
  <c r="A427" i="83" s="1"/>
  <c r="A428" i="83" s="1"/>
  <c r="A429" i="83" s="1"/>
  <c r="A430" i="83" s="1"/>
  <c r="A431" i="83" s="1"/>
  <c r="A432" i="83" s="1"/>
  <c r="A433" i="83" s="1"/>
  <c r="A434" i="83" s="1"/>
  <c r="A435" i="83" s="1"/>
  <c r="A436" i="83" s="1"/>
  <c r="A437" i="83" s="1"/>
  <c r="A438" i="83" s="1"/>
  <c r="A439" i="83" s="1"/>
  <c r="A440" i="83" s="1"/>
  <c r="A441" i="83" s="1"/>
  <c r="A442" i="83" s="1"/>
  <c r="A443" i="83" s="1"/>
  <c r="A444" i="83" s="1"/>
  <c r="A445" i="83" s="1"/>
  <c r="A446" i="83" s="1"/>
  <c r="A447" i="83" s="1"/>
  <c r="A448" i="83" s="1"/>
  <c r="A449" i="83" s="1"/>
  <c r="A450" i="83" s="1"/>
  <c r="A451" i="83" s="1"/>
  <c r="A452" i="83" s="1"/>
  <c r="A453" i="83" s="1"/>
  <c r="A454" i="83" s="1"/>
  <c r="A455" i="83" s="1"/>
  <c r="A456" i="83" s="1"/>
  <c r="A457" i="83" s="1"/>
  <c r="A458" i="83" s="1"/>
  <c r="A459" i="83" s="1"/>
  <c r="A460" i="83" s="1"/>
  <c r="A461" i="83" s="1"/>
  <c r="A462" i="83" s="1"/>
  <c r="A463" i="83" s="1"/>
  <c r="A464" i="83" s="1"/>
  <c r="A465" i="83" s="1"/>
  <c r="A466" i="83" s="1"/>
  <c r="A467" i="83" s="1"/>
  <c r="A468" i="83" s="1"/>
  <c r="A469" i="83" s="1"/>
  <c r="A470" i="83" s="1"/>
  <c r="A471" i="83" s="1"/>
  <c r="A472" i="83" s="1"/>
  <c r="A473" i="83" s="1"/>
  <c r="A474" i="83" s="1"/>
  <c r="A475" i="83" s="1"/>
  <c r="A476" i="83" s="1"/>
  <c r="A477" i="83" s="1"/>
  <c r="A478" i="83" s="1"/>
  <c r="A479" i="83" s="1"/>
  <c r="A480" i="83" s="1"/>
  <c r="A481" i="83" s="1"/>
  <c r="A482" i="83" s="1"/>
  <c r="A483" i="83" s="1"/>
  <c r="A484" i="83" s="1"/>
  <c r="A485" i="83" s="1"/>
  <c r="A486" i="83" s="1"/>
  <c r="A487" i="83" s="1"/>
  <c r="A488" i="83" s="1"/>
  <c r="A489" i="83" s="1"/>
  <c r="A490" i="83" s="1"/>
  <c r="A491" i="83" s="1"/>
  <c r="A492" i="83" s="1"/>
  <c r="A493" i="83" s="1"/>
  <c r="A494" i="83" s="1"/>
  <c r="A495" i="83" s="1"/>
  <c r="A496" i="83" s="1"/>
  <c r="A497" i="83" s="1"/>
  <c r="A498" i="83" s="1"/>
  <c r="A499" i="83" s="1"/>
  <c r="A500" i="83" s="1"/>
  <c r="A501" i="83" s="1"/>
  <c r="A502" i="83" s="1"/>
  <c r="A503" i="83" s="1"/>
  <c r="A504" i="83" s="1"/>
  <c r="A505" i="83" s="1"/>
  <c r="A506" i="83" s="1"/>
  <c r="A507" i="83" s="1"/>
  <c r="A508" i="83" s="1"/>
  <c r="A509" i="83" s="1"/>
  <c r="A510" i="83" s="1"/>
  <c r="A511" i="83" s="1"/>
  <c r="A512" i="83" s="1"/>
  <c r="A513" i="83" s="1"/>
  <c r="A514" i="83" s="1"/>
  <c r="A515" i="83" s="1"/>
  <c r="A516" i="83" s="1"/>
  <c r="A517" i="83" s="1"/>
  <c r="A518" i="83" s="1"/>
  <c r="A519" i="83" s="1"/>
  <c r="A520" i="83" s="1"/>
  <c r="A521" i="83" s="1"/>
  <c r="A522" i="83" s="1"/>
  <c r="A523" i="83" s="1"/>
  <c r="A524" i="83" s="1"/>
  <c r="A525" i="83" s="1"/>
  <c r="A526" i="83" s="1"/>
  <c r="A527" i="83" s="1"/>
  <c r="A528" i="83" s="1"/>
  <c r="A529" i="83" s="1"/>
  <c r="A530" i="83" s="1"/>
  <c r="A531" i="83" s="1"/>
  <c r="A532" i="83" s="1"/>
  <c r="A533" i="83" s="1"/>
  <c r="A534" i="83" s="1"/>
  <c r="A535" i="83" s="1"/>
  <c r="A536" i="83" s="1"/>
  <c r="A537" i="83" s="1"/>
  <c r="A538" i="83" s="1"/>
  <c r="A539" i="83" s="1"/>
  <c r="A540" i="83" s="1"/>
  <c r="A541" i="83" s="1"/>
  <c r="A542" i="83" s="1"/>
  <c r="A543" i="83" s="1"/>
  <c r="A544" i="83" s="1"/>
  <c r="A545" i="83" s="1"/>
  <c r="A546" i="83" s="1"/>
  <c r="A547" i="83" s="1"/>
  <c r="A548" i="83" s="1"/>
  <c r="A549" i="83" s="1"/>
  <c r="A550" i="83" s="1"/>
  <c r="A551" i="83" s="1"/>
  <c r="A552" i="83" s="1"/>
  <c r="A553" i="83" s="1"/>
  <c r="A554" i="83" s="1"/>
  <c r="A555" i="83" s="1"/>
  <c r="A556" i="83" s="1"/>
  <c r="A557" i="83" s="1"/>
  <c r="A558" i="83" s="1"/>
  <c r="A559" i="83" s="1"/>
  <c r="A560" i="83" s="1"/>
  <c r="A561" i="83" s="1"/>
  <c r="A562" i="83" s="1"/>
  <c r="A563" i="83" s="1"/>
  <c r="A564" i="83" s="1"/>
  <c r="A565" i="83" s="1"/>
  <c r="A566" i="83" s="1"/>
  <c r="A567" i="83" s="1"/>
  <c r="A568" i="83" s="1"/>
  <c r="A569" i="83" s="1"/>
  <c r="A570" i="83" s="1"/>
  <c r="A571" i="83" s="1"/>
  <c r="A572" i="83" s="1"/>
  <c r="A573" i="83" s="1"/>
  <c r="A574" i="83" s="1"/>
  <c r="A575" i="83" s="1"/>
  <c r="A576" i="83" s="1"/>
  <c r="A577" i="83" s="1"/>
  <c r="A578" i="83" s="1"/>
  <c r="A579" i="83" s="1"/>
  <c r="A580" i="83" s="1"/>
  <c r="A581" i="83" s="1"/>
  <c r="A582" i="83" s="1"/>
  <c r="A583" i="83" s="1"/>
  <c r="A584" i="83" s="1"/>
  <c r="A585" i="83" s="1"/>
  <c r="A586" i="83" s="1"/>
  <c r="A587" i="83" s="1"/>
  <c r="A588" i="83" s="1"/>
  <c r="A589" i="83" s="1"/>
  <c r="A590" i="83" s="1"/>
  <c r="A591" i="83" s="1"/>
  <c r="A592" i="83" s="1"/>
  <c r="A593" i="83" s="1"/>
  <c r="A594" i="83" s="1"/>
  <c r="A595" i="83" s="1"/>
  <c r="A596" i="83" s="1"/>
  <c r="A597" i="83" s="1"/>
  <c r="A598" i="83" s="1"/>
  <c r="A599" i="83" s="1"/>
  <c r="A600" i="83" s="1"/>
  <c r="A601" i="83" s="1"/>
  <c r="A602" i="83" s="1"/>
  <c r="A603" i="83" s="1"/>
  <c r="A604" i="83" s="1"/>
  <c r="A605" i="83" s="1"/>
  <c r="A606" i="83" s="1"/>
  <c r="A607" i="83" s="1"/>
  <c r="A608" i="83" s="1"/>
  <c r="A609" i="83" s="1"/>
  <c r="A610" i="83" s="1"/>
  <c r="A611" i="83" s="1"/>
  <c r="A612" i="83" s="1"/>
  <c r="A613" i="83" s="1"/>
  <c r="A614" i="83" s="1"/>
  <c r="A615" i="83" s="1"/>
  <c r="A616" i="83" s="1"/>
  <c r="A617" i="83" s="1"/>
  <c r="A618" i="83" s="1"/>
  <c r="A619" i="83" s="1"/>
  <c r="A620" i="83" s="1"/>
  <c r="A621" i="83" s="1"/>
  <c r="A622" i="83" s="1"/>
  <c r="A623" i="83" s="1"/>
  <c r="A624" i="83" s="1"/>
  <c r="A625" i="83" s="1"/>
  <c r="A626" i="83" s="1"/>
  <c r="A627" i="83" s="1"/>
  <c r="A628" i="83" s="1"/>
  <c r="A629" i="83" s="1"/>
  <c r="A630" i="83" s="1"/>
  <c r="A631" i="83" s="1"/>
  <c r="A632" i="83" s="1"/>
  <c r="A633" i="83" s="1"/>
  <c r="A634" i="83" s="1"/>
  <c r="A635" i="83" s="1"/>
  <c r="A636" i="83" s="1"/>
  <c r="A637" i="83" s="1"/>
  <c r="A638" i="83" s="1"/>
  <c r="A639" i="83" s="1"/>
  <c r="A640" i="83" s="1"/>
  <c r="A641" i="83" s="1"/>
  <c r="A642" i="83" s="1"/>
  <c r="A643" i="83" s="1"/>
  <c r="A644" i="83" s="1"/>
  <c r="A645" i="83" s="1"/>
  <c r="A646" i="83" s="1"/>
  <c r="A647" i="83" s="1"/>
  <c r="A648" i="83" s="1"/>
  <c r="A649" i="83" s="1"/>
  <c r="A650" i="83" s="1"/>
  <c r="A651" i="83" s="1"/>
  <c r="A652" i="83" s="1"/>
  <c r="A653" i="83" s="1"/>
  <c r="A654" i="83" s="1"/>
  <c r="A655" i="83" s="1"/>
  <c r="A656" i="83" s="1"/>
  <c r="A657" i="83" s="1"/>
  <c r="A658" i="83" s="1"/>
  <c r="A659" i="83" s="1"/>
  <c r="A660" i="83" s="1"/>
  <c r="A661" i="83" s="1"/>
  <c r="A662" i="83" s="1"/>
  <c r="A663" i="83" s="1"/>
  <c r="A664" i="83" s="1"/>
  <c r="A665" i="83" s="1"/>
  <c r="A666" i="83" s="1"/>
  <c r="A667" i="83" s="1"/>
  <c r="A668" i="83" s="1"/>
  <c r="A669" i="83" s="1"/>
  <c r="A670" i="83" s="1"/>
  <c r="A671" i="83" s="1"/>
  <c r="A672" i="83" s="1"/>
  <c r="A673" i="83" s="1"/>
  <c r="A674" i="83" s="1"/>
  <c r="A675" i="83" s="1"/>
  <c r="A676" i="83" s="1"/>
  <c r="A677" i="83" s="1"/>
  <c r="A678" i="83" s="1"/>
  <c r="A679" i="83" s="1"/>
  <c r="A680" i="83" s="1"/>
  <c r="A681" i="83" s="1"/>
  <c r="A682" i="83" s="1"/>
  <c r="A683" i="83" s="1"/>
  <c r="A684" i="83" s="1"/>
  <c r="A685" i="83" s="1"/>
  <c r="A686" i="83" s="1"/>
  <c r="A687" i="83" s="1"/>
  <c r="A688" i="83" s="1"/>
  <c r="A689" i="83" s="1"/>
  <c r="A690" i="83" s="1"/>
  <c r="A691" i="83" s="1"/>
  <c r="A692" i="83" s="1"/>
  <c r="A693" i="83" s="1"/>
  <c r="A694" i="83" s="1"/>
  <c r="A695" i="83" s="1"/>
  <c r="A696" i="83" s="1"/>
  <c r="A697" i="83" s="1"/>
  <c r="A698" i="83" s="1"/>
  <c r="A699" i="83" s="1"/>
  <c r="A700" i="83" s="1"/>
  <c r="A701" i="83" s="1"/>
  <c r="A702" i="83" s="1"/>
  <c r="A703" i="83" s="1"/>
  <c r="A704" i="83" s="1"/>
  <c r="A705" i="83" s="1"/>
  <c r="A706" i="83" s="1"/>
  <c r="A707" i="83" s="1"/>
  <c r="A708" i="83" s="1"/>
  <c r="A709" i="83" s="1"/>
  <c r="A710" i="83" s="1"/>
  <c r="A711" i="83" s="1"/>
  <c r="A712" i="83" s="1"/>
  <c r="A713" i="83" s="1"/>
  <c r="A714" i="83" s="1"/>
  <c r="A715" i="83" s="1"/>
  <c r="A716" i="83" s="1"/>
  <c r="A717" i="83" s="1"/>
  <c r="A718" i="83" s="1"/>
  <c r="A719" i="83" s="1"/>
  <c r="A720" i="83" s="1"/>
  <c r="A721" i="83" s="1"/>
  <c r="A722" i="83" s="1"/>
  <c r="A723" i="83" s="1"/>
  <c r="A724" i="83" s="1"/>
  <c r="A725" i="83" s="1"/>
  <c r="A726" i="83" s="1"/>
  <c r="A727" i="83" s="1"/>
  <c r="A728" i="83" s="1"/>
  <c r="A729" i="83" s="1"/>
  <c r="A730" i="83" s="1"/>
  <c r="A731" i="83" s="1"/>
  <c r="A732" i="83" s="1"/>
  <c r="A733" i="83" s="1"/>
  <c r="A734" i="83" s="1"/>
  <c r="A735" i="83" s="1"/>
  <c r="A736" i="83" s="1"/>
  <c r="A737" i="83" s="1"/>
  <c r="A738" i="83" s="1"/>
  <c r="A739" i="83" s="1"/>
  <c r="A740" i="83" s="1"/>
  <c r="A741" i="83" s="1"/>
  <c r="A742" i="83" s="1"/>
  <c r="A743" i="83" s="1"/>
  <c r="A744" i="83" s="1"/>
  <c r="A745" i="83" s="1"/>
  <c r="A746" i="83" s="1"/>
  <c r="A747" i="83" s="1"/>
  <c r="A748" i="83" s="1"/>
  <c r="A749" i="83" s="1"/>
  <c r="A750" i="83" s="1"/>
  <c r="A751" i="83" s="1"/>
  <c r="A752" i="83" s="1"/>
  <c r="A753" i="83" s="1"/>
  <c r="A754" i="83" s="1"/>
  <c r="A755" i="83" s="1"/>
  <c r="A756" i="83" s="1"/>
  <c r="A757" i="83" s="1"/>
  <c r="A758" i="83" s="1"/>
  <c r="A759" i="83" s="1"/>
  <c r="A760" i="83" s="1"/>
  <c r="A761" i="83" s="1"/>
  <c r="A762" i="83" s="1"/>
  <c r="A763" i="83" s="1"/>
  <c r="A764" i="83" s="1"/>
  <c r="A765" i="83" s="1"/>
  <c r="A766" i="83" s="1"/>
  <c r="A767" i="83" s="1"/>
  <c r="A768" i="83" s="1"/>
  <c r="A769" i="83" s="1"/>
  <c r="A770" i="83" s="1"/>
  <c r="A771" i="83" s="1"/>
  <c r="A772" i="83" s="1"/>
  <c r="A773" i="83" s="1"/>
  <c r="A774" i="83" s="1"/>
  <c r="A58" i="114"/>
  <c r="A59" i="114" s="1"/>
  <c r="A60" i="114" s="1"/>
  <c r="A61" i="114" s="1"/>
  <c r="A62" i="114" s="1"/>
  <c r="A63" i="114" s="1"/>
  <c r="A64" i="114" s="1"/>
  <c r="A65" i="114" s="1"/>
  <c r="A66" i="114" s="1"/>
  <c r="A67" i="114" s="1"/>
  <c r="A68" i="114" s="1"/>
  <c r="A69" i="114" s="1"/>
  <c r="A70" i="114" s="1"/>
  <c r="A71" i="114" s="1"/>
  <c r="A72" i="114" s="1"/>
  <c r="A73" i="114" s="1"/>
  <c r="A74" i="114" s="1"/>
  <c r="A75" i="114" s="1"/>
  <c r="A76" i="114" s="1"/>
  <c r="A77" i="114" s="1"/>
  <c r="A78" i="114" s="1"/>
  <c r="A79" i="114" s="1"/>
  <c r="A80" i="114" s="1"/>
  <c r="A81" i="114" s="1"/>
  <c r="A82" i="114" s="1"/>
  <c r="A83" i="114" s="1"/>
  <c r="A84" i="114" s="1"/>
  <c r="A85" i="114" s="1"/>
  <c r="A86" i="114" s="1"/>
  <c r="A87" i="114" s="1"/>
  <c r="A88" i="114" s="1"/>
  <c r="A89" i="114" s="1"/>
  <c r="A90" i="114" s="1"/>
  <c r="A91" i="114" s="1"/>
  <c r="A92" i="114" s="1"/>
  <c r="A93" i="114" s="1"/>
  <c r="A94" i="114" s="1"/>
  <c r="A95" i="114" s="1"/>
  <c r="A96" i="114" s="1"/>
  <c r="A97" i="114" s="1"/>
  <c r="A98" i="114" s="1"/>
  <c r="A99" i="114" s="1"/>
  <c r="A100" i="114" s="1"/>
  <c r="A101" i="114" s="1"/>
  <c r="A102" i="114" s="1"/>
  <c r="A103" i="114" s="1"/>
  <c r="A104" i="114" s="1"/>
  <c r="A105" i="114" s="1"/>
  <c r="A106" i="114" s="1"/>
  <c r="A107" i="114" s="1"/>
  <c r="A108" i="114" s="1"/>
  <c r="A109" i="114" s="1"/>
  <c r="A110" i="114" s="1"/>
  <c r="A111" i="114" s="1"/>
  <c r="A112" i="114" s="1"/>
  <c r="A113" i="114" s="1"/>
  <c r="A114" i="114" s="1"/>
  <c r="A115" i="114" s="1"/>
  <c r="A116" i="114" s="1"/>
  <c r="A117" i="114" s="1"/>
  <c r="A118" i="114" s="1"/>
  <c r="A119" i="114" s="1"/>
  <c r="A120" i="114" s="1"/>
  <c r="A121" i="114" s="1"/>
  <c r="A122" i="114" s="1"/>
  <c r="A123" i="114" s="1"/>
  <c r="A124" i="114" s="1"/>
  <c r="A125" i="114" s="1"/>
  <c r="A126" i="114" s="1"/>
  <c r="A127" i="114" s="1"/>
  <c r="A128" i="114" s="1"/>
  <c r="A129" i="114" s="1"/>
  <c r="A130" i="114" s="1"/>
  <c r="A131" i="114" s="1"/>
  <c r="A132" i="114" s="1"/>
  <c r="A133" i="114" s="1"/>
  <c r="A134" i="114" s="1"/>
  <c r="A135" i="114" s="1"/>
  <c r="A136" i="114" s="1"/>
  <c r="A137" i="114" s="1"/>
  <c r="A138" i="114" s="1"/>
  <c r="A139" i="114" s="1"/>
  <c r="A140" i="114" s="1"/>
  <c r="A141" i="114" s="1"/>
  <c r="A142" i="114" s="1"/>
  <c r="A143" i="114" s="1"/>
  <c r="A144" i="114" s="1"/>
  <c r="A145" i="114" s="1"/>
  <c r="A146" i="114" s="1"/>
  <c r="A147" i="114" s="1"/>
  <c r="A148" i="114" s="1"/>
  <c r="A149" i="114" s="1"/>
  <c r="A150" i="114" s="1"/>
  <c r="A151" i="114" s="1"/>
  <c r="A152" i="114" s="1"/>
  <c r="A153" i="114" s="1"/>
  <c r="A154" i="114" s="1"/>
  <c r="A155" i="114" s="1"/>
  <c r="A156" i="114" s="1"/>
  <c r="A157" i="114" s="1"/>
  <c r="A158" i="114" s="1"/>
  <c r="A159" i="114" s="1"/>
  <c r="A160" i="114" s="1"/>
  <c r="A161" i="114" s="1"/>
  <c r="A162" i="114" s="1"/>
  <c r="A163" i="114" s="1"/>
  <c r="A164" i="114" s="1"/>
  <c r="A165" i="114" s="1"/>
  <c r="A166" i="114" s="1"/>
  <c r="A167" i="114" s="1"/>
  <c r="A168" i="114" s="1"/>
  <c r="A169" i="114" s="1"/>
  <c r="A170" i="114" s="1"/>
  <c r="A171" i="114" s="1"/>
  <c r="A172" i="114" s="1"/>
  <c r="A173" i="114" s="1"/>
  <c r="A174" i="114" s="1"/>
  <c r="A175" i="114" s="1"/>
  <c r="A176" i="114" s="1"/>
  <c r="A177" i="114" s="1"/>
  <c r="A178" i="114" s="1"/>
  <c r="A179" i="114" s="1"/>
  <c r="A180" i="114" s="1"/>
  <c r="A181" i="114" s="1"/>
  <c r="A182" i="114" s="1"/>
  <c r="A183" i="114" s="1"/>
  <c r="A184" i="114" s="1"/>
  <c r="A185" i="114" s="1"/>
  <c r="A186" i="114" s="1"/>
  <c r="A187" i="114" s="1"/>
  <c r="A188" i="114" s="1"/>
  <c r="A189" i="114" s="1"/>
  <c r="A190" i="114" s="1"/>
  <c r="A191" i="114" s="1"/>
  <c r="A192" i="114" s="1"/>
  <c r="A193" i="114" s="1"/>
  <c r="A194" i="114" s="1"/>
  <c r="A195" i="114" s="1"/>
  <c r="A196" i="114" s="1"/>
  <c r="A197" i="114" s="1"/>
  <c r="A198" i="114" s="1"/>
  <c r="A199" i="114" s="1"/>
  <c r="A200" i="114" s="1"/>
  <c r="A201" i="114" s="1"/>
  <c r="A202" i="114" s="1"/>
  <c r="A203" i="114" s="1"/>
  <c r="A204" i="114" s="1"/>
  <c r="A205" i="114" s="1"/>
  <c r="A206" i="114" s="1"/>
  <c r="A207" i="114" s="1"/>
  <c r="A208" i="114" s="1"/>
  <c r="A209" i="114" s="1"/>
  <c r="A210" i="114" s="1"/>
  <c r="A211" i="114" s="1"/>
  <c r="A212" i="114" s="1"/>
  <c r="A213" i="114" s="1"/>
  <c r="A214" i="114" s="1"/>
  <c r="A215" i="114" s="1"/>
  <c r="A216" i="114" s="1"/>
  <c r="A217" i="114" s="1"/>
  <c r="A218" i="114" s="1"/>
  <c r="A219" i="114" s="1"/>
  <c r="A220" i="114" s="1"/>
  <c r="A221" i="114" s="1"/>
  <c r="A222" i="114" s="1"/>
  <c r="A223" i="114" s="1"/>
  <c r="A224" i="114" s="1"/>
  <c r="A225" i="114" s="1"/>
  <c r="A226" i="114" s="1"/>
  <c r="A227" i="114" s="1"/>
  <c r="A228" i="114" s="1"/>
  <c r="A229" i="114" s="1"/>
  <c r="A230" i="114" s="1"/>
  <c r="A231" i="114" s="1"/>
  <c r="A232" i="114" s="1"/>
  <c r="A233" i="114" s="1"/>
  <c r="A234" i="114" s="1"/>
  <c r="A235" i="114" s="1"/>
  <c r="A236" i="114" s="1"/>
  <c r="A237" i="114" s="1"/>
  <c r="A238" i="114" s="1"/>
  <c r="A239" i="114" s="1"/>
  <c r="A240" i="114" s="1"/>
  <c r="A241" i="114" s="1"/>
  <c r="A242" i="114" s="1"/>
  <c r="A243" i="114" s="1"/>
  <c r="A244" i="114" s="1"/>
  <c r="A245" i="114" s="1"/>
  <c r="A246" i="114" s="1"/>
  <c r="A247" i="114" s="1"/>
  <c r="A248" i="114" s="1"/>
  <c r="A249" i="114" s="1"/>
  <c r="A250" i="114" s="1"/>
  <c r="A251" i="114" s="1"/>
  <c r="A252" i="114" s="1"/>
  <c r="A253" i="114" s="1"/>
  <c r="A254" i="114" s="1"/>
  <c r="A255" i="114" s="1"/>
  <c r="A256" i="114" s="1"/>
  <c r="A257" i="114" s="1"/>
  <c r="A258" i="114" s="1"/>
  <c r="A259" i="114" s="1"/>
  <c r="A260" i="114" s="1"/>
  <c r="A261" i="114" s="1"/>
  <c r="A262" i="114" s="1"/>
  <c r="A263" i="114" s="1"/>
  <c r="A264" i="114" s="1"/>
  <c r="A265" i="114" s="1"/>
  <c r="A266" i="114" s="1"/>
  <c r="A267" i="114" s="1"/>
  <c r="A268" i="114" s="1"/>
  <c r="A269" i="114" s="1"/>
  <c r="A270" i="114" s="1"/>
  <c r="A271" i="114" s="1"/>
  <c r="A272" i="114" s="1"/>
  <c r="A273" i="114" s="1"/>
  <c r="A274" i="114" s="1"/>
  <c r="A275" i="114" s="1"/>
  <c r="A276" i="114" s="1"/>
  <c r="A277" i="114" s="1"/>
  <c r="A278" i="114" s="1"/>
  <c r="A279" i="114" s="1"/>
  <c r="A280" i="114" s="1"/>
  <c r="A281" i="114" s="1"/>
  <c r="A282" i="114" s="1"/>
  <c r="A283" i="114" s="1"/>
  <c r="A284" i="114" s="1"/>
  <c r="A285" i="114" s="1"/>
  <c r="A286" i="114" s="1"/>
  <c r="A287" i="114" s="1"/>
  <c r="A288" i="114" s="1"/>
  <c r="A289" i="114" s="1"/>
  <c r="A290" i="114" s="1"/>
  <c r="A291" i="114" s="1"/>
  <c r="A292" i="114" s="1"/>
  <c r="A293" i="114" s="1"/>
  <c r="A294" i="114" s="1"/>
  <c r="A295" i="114" s="1"/>
  <c r="A296" i="114" s="1"/>
  <c r="A297" i="114" s="1"/>
  <c r="A298" i="114" s="1"/>
  <c r="A299" i="114" s="1"/>
  <c r="A300" i="114" s="1"/>
  <c r="A301" i="114" s="1"/>
  <c r="A302" i="114" s="1"/>
  <c r="A303" i="114" s="1"/>
  <c r="A304" i="114" s="1"/>
  <c r="A305" i="114" s="1"/>
  <c r="A306" i="114" s="1"/>
  <c r="A307" i="114" s="1"/>
  <c r="A308" i="114" s="1"/>
  <c r="A309" i="114" s="1"/>
  <c r="A310" i="114" s="1"/>
  <c r="A311" i="114" s="1"/>
  <c r="A312" i="114" s="1"/>
  <c r="A313" i="114" s="1"/>
  <c r="A314" i="114" s="1"/>
  <c r="A315" i="114" s="1"/>
  <c r="A316" i="114" s="1"/>
  <c r="A317" i="114" s="1"/>
  <c r="A318" i="114" s="1"/>
  <c r="A319" i="114" s="1"/>
  <c r="A320" i="114" s="1"/>
  <c r="A321" i="114" s="1"/>
  <c r="A322" i="114" s="1"/>
  <c r="A323" i="114" s="1"/>
  <c r="A324" i="114" s="1"/>
  <c r="A325" i="114" s="1"/>
  <c r="A326" i="114" s="1"/>
  <c r="A327" i="114" s="1"/>
  <c r="A328" i="114" s="1"/>
  <c r="A329" i="114" s="1"/>
  <c r="A330" i="114" s="1"/>
  <c r="A331" i="114" s="1"/>
  <c r="A332" i="114" s="1"/>
  <c r="A333" i="114" s="1"/>
  <c r="A334" i="114" s="1"/>
  <c r="A335" i="114" s="1"/>
  <c r="A336" i="114" s="1"/>
  <c r="A337" i="114" s="1"/>
  <c r="A338" i="114" s="1"/>
  <c r="A339" i="114" s="1"/>
  <c r="A340" i="114" s="1"/>
  <c r="A341" i="114" s="1"/>
  <c r="A342" i="114" s="1"/>
  <c r="A343" i="114" s="1"/>
  <c r="A344" i="114" s="1"/>
  <c r="A345" i="114" s="1"/>
  <c r="A346" i="114" s="1"/>
  <c r="A347" i="114" s="1"/>
  <c r="A348" i="114" s="1"/>
  <c r="A349" i="114" s="1"/>
  <c r="A350" i="114" s="1"/>
  <c r="A351" i="114" s="1"/>
  <c r="A352" i="114" s="1"/>
  <c r="A353" i="114" s="1"/>
  <c r="A354" i="114" s="1"/>
  <c r="A355" i="114" s="1"/>
  <c r="A356" i="114" s="1"/>
  <c r="A357" i="114" s="1"/>
  <c r="A358" i="114" s="1"/>
  <c r="A359" i="114" s="1"/>
  <c r="A360" i="114" s="1"/>
  <c r="A361" i="114" s="1"/>
  <c r="A362" i="114" s="1"/>
  <c r="A363" i="114" s="1"/>
  <c r="A364" i="114" s="1"/>
  <c r="A365" i="114" s="1"/>
  <c r="A366" i="114" s="1"/>
  <c r="A367" i="114" s="1"/>
  <c r="A368" i="114" s="1"/>
  <c r="A369" i="114" s="1"/>
  <c r="A370" i="114" s="1"/>
  <c r="A371" i="114" s="1"/>
  <c r="A372" i="114" s="1"/>
  <c r="A373" i="114" s="1"/>
  <c r="A374" i="114" s="1"/>
  <c r="A375" i="114" s="1"/>
  <c r="A376" i="114" s="1"/>
  <c r="A377" i="114" s="1"/>
  <c r="A378" i="114" s="1"/>
  <c r="A379" i="114" s="1"/>
  <c r="A380" i="114" s="1"/>
  <c r="A381" i="114" s="1"/>
  <c r="A382" i="114" s="1"/>
  <c r="A383" i="114" s="1"/>
  <c r="A384" i="114" s="1"/>
  <c r="A385" i="114" s="1"/>
  <c r="A386" i="114" s="1"/>
  <c r="A387" i="114" s="1"/>
  <c r="A388" i="114" s="1"/>
  <c r="A389" i="114" s="1"/>
  <c r="A390" i="114" s="1"/>
  <c r="A391" i="114" s="1"/>
  <c r="A392" i="114" s="1"/>
  <c r="A393" i="114" s="1"/>
  <c r="A394" i="114" s="1"/>
  <c r="A395" i="114" s="1"/>
  <c r="A396" i="114" s="1"/>
  <c r="A397" i="114" s="1"/>
  <c r="A398" i="114" s="1"/>
  <c r="A399" i="114" s="1"/>
  <c r="A400" i="114" s="1"/>
  <c r="A401" i="114" s="1"/>
  <c r="A402" i="114" s="1"/>
  <c r="A403" i="114" s="1"/>
  <c r="A404" i="114" s="1"/>
  <c r="A405" i="114" s="1"/>
  <c r="A406" i="114" s="1"/>
  <c r="A407" i="114" s="1"/>
  <c r="A408" i="114" s="1"/>
  <c r="A409" i="114" s="1"/>
  <c r="A410" i="114" s="1"/>
  <c r="A411" i="114" s="1"/>
  <c r="A412" i="114" s="1"/>
  <c r="A413" i="114" s="1"/>
  <c r="A414" i="114" s="1"/>
  <c r="A415" i="114" s="1"/>
  <c r="A416" i="114" s="1"/>
  <c r="A417" i="114" s="1"/>
  <c r="A418" i="114" s="1"/>
  <c r="A419" i="114" s="1"/>
  <c r="A420" i="114" s="1"/>
  <c r="A421" i="114" s="1"/>
  <c r="A422" i="114" s="1"/>
  <c r="A423" i="114" s="1"/>
  <c r="A424" i="114" s="1"/>
  <c r="A425" i="114" s="1"/>
  <c r="A426" i="114" s="1"/>
  <c r="A427" i="114" s="1"/>
  <c r="A428" i="114" s="1"/>
  <c r="A429" i="114" s="1"/>
  <c r="A430" i="114" s="1"/>
  <c r="A431" i="114" s="1"/>
  <c r="A432" i="114" s="1"/>
  <c r="A433" i="114" s="1"/>
  <c r="A434" i="114" s="1"/>
  <c r="A435" i="114" s="1"/>
  <c r="A436" i="114" s="1"/>
  <c r="A437" i="114" s="1"/>
  <c r="A438" i="114" s="1"/>
  <c r="A439" i="114" s="1"/>
  <c r="A440" i="114" s="1"/>
  <c r="A441" i="114" s="1"/>
  <c r="A442" i="114" s="1"/>
  <c r="A443" i="114" s="1"/>
  <c r="A444" i="114" s="1"/>
  <c r="A445" i="114" s="1"/>
  <c r="A446" i="114" s="1"/>
  <c r="A447" i="114" s="1"/>
  <c r="A448" i="114" s="1"/>
  <c r="A449" i="114" s="1"/>
  <c r="A450" i="114" s="1"/>
  <c r="A451" i="114" s="1"/>
  <c r="A452" i="114" s="1"/>
  <c r="A453" i="114" s="1"/>
  <c r="A454" i="114" s="1"/>
  <c r="A455" i="114" s="1"/>
  <c r="A456" i="114" s="1"/>
  <c r="A457" i="114" s="1"/>
  <c r="A458" i="114" s="1"/>
  <c r="A459" i="114" s="1"/>
  <c r="A460" i="114" s="1"/>
  <c r="A461" i="114" s="1"/>
  <c r="A462" i="114" s="1"/>
  <c r="A463" i="114" s="1"/>
  <c r="A464" i="114" s="1"/>
  <c r="A465" i="114" s="1"/>
  <c r="A466" i="114" s="1"/>
  <c r="A467" i="114" s="1"/>
  <c r="A468" i="114" s="1"/>
  <c r="A469" i="114" s="1"/>
  <c r="A470" i="114" s="1"/>
  <c r="A471" i="114" s="1"/>
  <c r="A472" i="114" s="1"/>
  <c r="A473" i="114" s="1"/>
  <c r="A474" i="114" s="1"/>
  <c r="A475" i="114" s="1"/>
  <c r="A476" i="114" s="1"/>
  <c r="A477" i="114" s="1"/>
  <c r="A478" i="114" s="1"/>
  <c r="A479" i="114" s="1"/>
  <c r="A480" i="114" s="1"/>
  <c r="A481" i="114" s="1"/>
  <c r="A482" i="114" s="1"/>
  <c r="A483" i="114" s="1"/>
  <c r="A484" i="114" s="1"/>
  <c r="A485" i="114" s="1"/>
  <c r="A486" i="114" s="1"/>
  <c r="A487" i="114" s="1"/>
  <c r="A488" i="114" s="1"/>
  <c r="A489" i="114" s="1"/>
  <c r="A490" i="114" s="1"/>
  <c r="A491" i="114" s="1"/>
  <c r="A492" i="114" s="1"/>
  <c r="A493" i="114" s="1"/>
  <c r="A494" i="114" s="1"/>
  <c r="A495" i="114" s="1"/>
  <c r="A496" i="114" s="1"/>
  <c r="A497" i="114" s="1"/>
  <c r="A498" i="114" s="1"/>
  <c r="A499" i="114" s="1"/>
  <c r="A500" i="114" s="1"/>
  <c r="A501" i="114" s="1"/>
  <c r="A502" i="114" s="1"/>
  <c r="A503" i="114" s="1"/>
  <c r="A504" i="114" s="1"/>
  <c r="A505" i="114" s="1"/>
  <c r="A506" i="114" s="1"/>
  <c r="A507" i="114" s="1"/>
  <c r="A508" i="114" s="1"/>
  <c r="A509" i="114" s="1"/>
  <c r="A510" i="114" s="1"/>
  <c r="A511" i="114" s="1"/>
  <c r="A512" i="114" s="1"/>
  <c r="A513" i="114" s="1"/>
  <c r="A514" i="114" s="1"/>
  <c r="A515" i="114" s="1"/>
  <c r="A516" i="114" s="1"/>
  <c r="A517" i="114" s="1"/>
  <c r="A518" i="114" s="1"/>
  <c r="A519" i="114" s="1"/>
  <c r="A520" i="114" s="1"/>
  <c r="A521" i="114" s="1"/>
  <c r="A522" i="114" s="1"/>
  <c r="A523" i="114" s="1"/>
  <c r="A524" i="114" s="1"/>
  <c r="A525" i="114" s="1"/>
  <c r="A526" i="114" s="1"/>
  <c r="A527" i="114" s="1"/>
  <c r="A528" i="114" s="1"/>
  <c r="A529" i="114" s="1"/>
  <c r="A530" i="114" s="1"/>
  <c r="A531" i="114" s="1"/>
  <c r="A532" i="114" s="1"/>
  <c r="A533" i="114" s="1"/>
  <c r="A534" i="114" s="1"/>
  <c r="A535" i="114" s="1"/>
  <c r="A536" i="114" s="1"/>
  <c r="A537" i="114" s="1"/>
  <c r="A538" i="114" s="1"/>
  <c r="A539" i="114" s="1"/>
  <c r="A540" i="114" s="1"/>
  <c r="A541" i="114" s="1"/>
  <c r="A542" i="114" s="1"/>
  <c r="A543" i="114" s="1"/>
  <c r="A544" i="114" s="1"/>
  <c r="A545" i="114" s="1"/>
  <c r="A546" i="114" s="1"/>
  <c r="A547" i="114" s="1"/>
  <c r="A548" i="114" s="1"/>
  <c r="A549" i="114" s="1"/>
  <c r="A550" i="114" s="1"/>
  <c r="A551" i="114" s="1"/>
  <c r="A552" i="114" s="1"/>
  <c r="A553" i="114" s="1"/>
  <c r="A554" i="114" s="1"/>
  <c r="A555" i="114" s="1"/>
  <c r="A556" i="114" s="1"/>
  <c r="A557" i="114" s="1"/>
  <c r="A558" i="114" s="1"/>
  <c r="A559" i="114" s="1"/>
  <c r="A560" i="114" s="1"/>
  <c r="A561" i="114" s="1"/>
  <c r="A562" i="114" s="1"/>
  <c r="A563" i="114" s="1"/>
  <c r="A564" i="114" s="1"/>
  <c r="A565" i="114" s="1"/>
  <c r="A566" i="114" s="1"/>
  <c r="A567" i="114" s="1"/>
  <c r="A568" i="114" s="1"/>
  <c r="A569" i="114" s="1"/>
  <c r="A570" i="114" s="1"/>
  <c r="A571" i="114" s="1"/>
  <c r="A572" i="114" s="1"/>
  <c r="A573" i="114" s="1"/>
  <c r="A574" i="114" s="1"/>
  <c r="A575" i="114" s="1"/>
  <c r="A576" i="114" s="1"/>
  <c r="A577" i="114" s="1"/>
  <c r="A578" i="114" s="1"/>
  <c r="A579" i="114" s="1"/>
  <c r="A580" i="114" s="1"/>
  <c r="A581" i="114" s="1"/>
  <c r="A582" i="114" s="1"/>
  <c r="A583" i="114" s="1"/>
  <c r="A584" i="114" s="1"/>
  <c r="A585" i="114" s="1"/>
  <c r="A586" i="114" s="1"/>
  <c r="A587" i="114" s="1"/>
  <c r="A588" i="114" s="1"/>
  <c r="A589" i="114" s="1"/>
  <c r="A590" i="114" s="1"/>
  <c r="A591" i="114" s="1"/>
  <c r="A592" i="114" s="1"/>
  <c r="A593" i="114" s="1"/>
  <c r="A594" i="114" s="1"/>
  <c r="A595" i="114" s="1"/>
  <c r="A596" i="114" s="1"/>
  <c r="A597" i="114" s="1"/>
  <c r="A598" i="114" s="1"/>
  <c r="A599" i="114" s="1"/>
  <c r="A600" i="114" s="1"/>
  <c r="A601" i="114" s="1"/>
  <c r="A602" i="114" s="1"/>
  <c r="A603" i="114" s="1"/>
  <c r="A604" i="114" s="1"/>
  <c r="A605" i="114" s="1"/>
  <c r="A606" i="114" s="1"/>
  <c r="A607" i="114" s="1"/>
  <c r="A608" i="114" s="1"/>
  <c r="A609" i="114" s="1"/>
  <c r="A610" i="114" s="1"/>
  <c r="A611" i="114" s="1"/>
  <c r="A612" i="114" s="1"/>
  <c r="A613" i="114" s="1"/>
  <c r="A614" i="114" s="1"/>
  <c r="A615" i="114" s="1"/>
  <c r="A616" i="114" s="1"/>
  <c r="A617" i="114" s="1"/>
  <c r="A618" i="114" s="1"/>
  <c r="A619" i="114" s="1"/>
  <c r="A620" i="114" s="1"/>
  <c r="A621" i="114" s="1"/>
  <c r="A622" i="114" s="1"/>
  <c r="A623" i="114" s="1"/>
  <c r="A624" i="114" s="1"/>
  <c r="A625" i="114" s="1"/>
  <c r="A626" i="114" s="1"/>
  <c r="A627" i="114" s="1"/>
  <c r="A628" i="114" s="1"/>
  <c r="A629" i="114" s="1"/>
  <c r="A630" i="114" s="1"/>
  <c r="A631" i="114" s="1"/>
  <c r="A632" i="114" s="1"/>
  <c r="A633" i="114" s="1"/>
  <c r="A634" i="114" s="1"/>
  <c r="A635" i="114" s="1"/>
  <c r="A636" i="114" s="1"/>
  <c r="A637" i="114" s="1"/>
  <c r="A638" i="114" s="1"/>
  <c r="A639" i="114" s="1"/>
  <c r="A640" i="114" s="1"/>
  <c r="A641" i="114" s="1"/>
  <c r="A642" i="114" s="1"/>
  <c r="A643" i="114" s="1"/>
  <c r="A644" i="114" s="1"/>
  <c r="A645" i="114" s="1"/>
  <c r="A646" i="114" s="1"/>
  <c r="A647" i="114" s="1"/>
  <c r="A648" i="114" s="1"/>
  <c r="A649" i="114" s="1"/>
  <c r="A650" i="114" s="1"/>
  <c r="A651" i="114" s="1"/>
  <c r="A652" i="114" s="1"/>
  <c r="A653" i="114" s="1"/>
  <c r="A654" i="114" s="1"/>
  <c r="A655" i="114" s="1"/>
  <c r="A656" i="114" s="1"/>
  <c r="A657" i="114" s="1"/>
  <c r="A658" i="114" s="1"/>
  <c r="A659" i="114" s="1"/>
  <c r="A660" i="114" s="1"/>
  <c r="A661" i="114" s="1"/>
  <c r="A662" i="114" s="1"/>
  <c r="A663" i="114" s="1"/>
  <c r="A664" i="114" s="1"/>
  <c r="A665" i="114" s="1"/>
  <c r="A666" i="114" s="1"/>
  <c r="A667" i="114" s="1"/>
  <c r="A668" i="114" s="1"/>
  <c r="A669" i="114" s="1"/>
  <c r="A670" i="114" s="1"/>
  <c r="A671" i="114" s="1"/>
  <c r="A672" i="114" s="1"/>
  <c r="A673" i="114" s="1"/>
  <c r="A674" i="114" s="1"/>
  <c r="A675" i="114" s="1"/>
  <c r="A676" i="114" s="1"/>
  <c r="A677" i="114" s="1"/>
  <c r="A678" i="114" s="1"/>
  <c r="A679" i="114" s="1"/>
  <c r="A680" i="114" s="1"/>
  <c r="A681" i="114" s="1"/>
  <c r="A682" i="114" s="1"/>
  <c r="A683" i="114" s="1"/>
  <c r="A684" i="114" s="1"/>
  <c r="A685" i="114" s="1"/>
  <c r="A686" i="114" s="1"/>
  <c r="A687" i="114" s="1"/>
  <c r="A688" i="114" s="1"/>
  <c r="A689" i="114" s="1"/>
  <c r="A690" i="114" s="1"/>
  <c r="A691" i="114" s="1"/>
  <c r="A692" i="114" s="1"/>
  <c r="A693" i="114" s="1"/>
  <c r="A694" i="114" s="1"/>
  <c r="A695" i="114" s="1"/>
  <c r="A696" i="114" s="1"/>
  <c r="A697" i="114" s="1"/>
  <c r="A698" i="114" s="1"/>
  <c r="A699" i="114" s="1"/>
  <c r="A700" i="114" s="1"/>
  <c r="A701" i="114" s="1"/>
  <c r="A702" i="114" s="1"/>
  <c r="A703" i="114" s="1"/>
  <c r="A704" i="114" s="1"/>
  <c r="A705" i="114" s="1"/>
  <c r="A706" i="114" s="1"/>
  <c r="A707" i="114" s="1"/>
  <c r="A708" i="114" s="1"/>
  <c r="A709" i="114" s="1"/>
  <c r="A710" i="114" s="1"/>
  <c r="A711" i="114" s="1"/>
  <c r="A712" i="114" s="1"/>
  <c r="A713" i="114" s="1"/>
  <c r="A714" i="114" s="1"/>
  <c r="A715" i="114" s="1"/>
  <c r="A716" i="114" s="1"/>
  <c r="A717" i="114" s="1"/>
  <c r="A718" i="114" s="1"/>
  <c r="A719" i="114" s="1"/>
  <c r="A720" i="114" s="1"/>
  <c r="A721" i="114" s="1"/>
  <c r="A722" i="114" s="1"/>
  <c r="A723" i="114" s="1"/>
  <c r="A724" i="114" s="1"/>
  <c r="A725" i="114" s="1"/>
  <c r="A726" i="114" s="1"/>
  <c r="A727" i="114" s="1"/>
  <c r="A728" i="114" s="1"/>
  <c r="A729" i="114" s="1"/>
  <c r="A730" i="114" s="1"/>
  <c r="A731" i="114" s="1"/>
  <c r="A732" i="114" s="1"/>
  <c r="A733" i="114" s="1"/>
  <c r="A734" i="114" s="1"/>
  <c r="A735" i="114" s="1"/>
  <c r="A736" i="114" s="1"/>
  <c r="A737" i="114" s="1"/>
  <c r="A738" i="114" s="1"/>
  <c r="A739" i="114" s="1"/>
  <c r="A740" i="114" s="1"/>
  <c r="A741" i="114" s="1"/>
  <c r="A742" i="114" s="1"/>
  <c r="A743" i="114" s="1"/>
  <c r="A744" i="114" s="1"/>
  <c r="A745" i="114" s="1"/>
  <c r="A746" i="114" s="1"/>
  <c r="A747" i="114" s="1"/>
  <c r="A748" i="114" s="1"/>
  <c r="A749" i="114" s="1"/>
  <c r="A750" i="114" s="1"/>
  <c r="A751" i="114" s="1"/>
  <c r="A752" i="114" s="1"/>
  <c r="A753" i="114" s="1"/>
  <c r="A754" i="114" s="1"/>
  <c r="A755" i="114" s="1"/>
  <c r="A756" i="114" s="1"/>
  <c r="A757" i="114" s="1"/>
  <c r="A758" i="114" s="1"/>
  <c r="A759" i="114" s="1"/>
  <c r="A760" i="114" s="1"/>
  <c r="A761" i="114" s="1"/>
  <c r="A762" i="114" s="1"/>
  <c r="A763" i="114" s="1"/>
  <c r="A764" i="114" s="1"/>
  <c r="A765" i="114" s="1"/>
  <c r="A766" i="114" s="1"/>
  <c r="A767" i="114" s="1"/>
  <c r="A768" i="114" s="1"/>
  <c r="A769" i="114" s="1"/>
  <c r="A770" i="114" s="1"/>
  <c r="A771" i="114" s="1"/>
  <c r="A772" i="114" s="1"/>
  <c r="A773" i="114" s="1"/>
  <c r="A774" i="1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P13" authorId="0" shapeId="0" xr:uid="{C172674D-277F-4F88-AC0B-9BEE1A87B82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
-pay now 5,000
-o/s 11,200</t>
        </r>
      </text>
    </comment>
    <comment ref="P22" authorId="0" shapeId="0" xr:uid="{873E54A8-5C25-411D-84C3-8737DEC66593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5" authorId="0" shapeId="0" xr:uid="{5962D107-F6BF-4A4B-8458-BA1AEC9C007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12,600vt</t>
        </r>
      </text>
    </comment>
    <comment ref="P39" authorId="0" shapeId="0" xr:uid="{1ABAF768-91D6-4185-9917-BC792E28020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40" authorId="0" shapeId="0" xr:uid="{51D06095-3B9E-47A4-98D5-F53C80539A9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
-pay now 10,000
-o/s 54,800</t>
        </r>
      </text>
    </comment>
    <comment ref="P42" authorId="0" shapeId="0" xr:uid="{5364D3D6-B12A-4A9C-941C-E0507D5CC02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27,000</t>
        </r>
      </text>
    </comment>
    <comment ref="P44" authorId="0" shapeId="0" xr:uid="{CACEF342-F3B7-4671-9E1F-71B712EBB37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46" authorId="0" shapeId="0" xr:uid="{8DE04499-CDAE-4E5C-9CA0-F2C1EF6490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yet to pay 75600 
-PAID 3,972
-Paid 5,000
-Paid 5,000
-Paid 10,000
-Paid 10,000
-Paid 5,000
-Paid 5,000
-Paid 5,000
--Paid 5,000
-Pay now 5,000
-O/S 16,628</t>
        </r>
      </text>
    </comment>
    <comment ref="P51" authorId="0" shapeId="0" xr:uid="{FE28A5C4-EA3D-407A-9469-57403F33084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5" authorId="0" shapeId="0" xr:uid="{9C526403-11AD-4B37-BF97-90C72232F3F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9" authorId="0" shapeId="0" xr:uid="{7EF3E1F4-B587-4AF5-8A90-032F5A3A2DA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
-pay now 5,000
-o/s 11,200</t>
        </r>
      </text>
    </comment>
    <comment ref="P60" authorId="0" shapeId="0" xr:uid="{D0A61C69-76C6-409D-8507-719454AB192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28,800 + 2020 overpayment 13,656
-paid 10,000
-PAID 7,944
-O/S 24,512</t>
        </r>
      </text>
    </comment>
    <comment ref="P61" authorId="0" shapeId="0" xr:uid="{9083BE67-B3BF-41A7-BFFC-8EB4EE58C78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39,600</t>
        </r>
      </text>
    </comment>
    <comment ref="P80" authorId="0" shapeId="0" xr:uid="{AAA08370-B05D-45CE-80C6-ABF102DF65B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81" authorId="0" shapeId="0" xr:uid="{4835300A-AF9C-4B9D-ACF3-836B0969617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32,400
-Paid
-Paid 5000
-Paid 5000
-pay now 5,000
-O/S 12,400
</t>
        </r>
      </text>
    </comment>
    <comment ref="P82" authorId="0" shapeId="0" xr:uid="{BDA5D6E0-15E7-49D2-9D09-72156F1C86A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91,800 + 2020 overpayment 12,600
-Paid 5,000
-paid 10,000
-pay now 5,000
O/S 84,400
</t>
        </r>
      </text>
    </comment>
    <comment ref="P86" authorId="0" shapeId="0" xr:uid="{0190DC96-731B-49A7-9EB3-F98BE0E331B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23,400
-pay now 5,000
-o/s 18,400</t>
        </r>
      </text>
    </comment>
    <comment ref="P89" authorId="0" shapeId="0" xr:uid="{A06D4CB3-266D-4E0E-B3AB-33A5D95AE50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21,600</t>
        </r>
      </text>
    </comment>
    <comment ref="P95" authorId="0" shapeId="0" xr:uid="{8CCA55C1-68DA-4350-B343-4C02E3E9115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131,400 + 2020 overpayment 28,800
-PAID 4,000
-Paid 9,000
-Paid 10,000
-Paid 10,000
-Paid 10,000
-Paid 5000
-Paid 5000
-Paid 5000
-Pay now 5,000
- O/S 97,200</t>
        </r>
      </text>
    </comment>
    <comment ref="P98" authorId="0" shapeId="0" xr:uid="{9F607C78-27FC-4920-BEA1-167CA2CE8D6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21,600
</t>
        </r>
      </text>
    </comment>
    <comment ref="P104" authorId="0" shapeId="0" xr:uid="{D2095F07-61C7-4D08-8FED-D381D69BE40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48,600</t>
        </r>
      </text>
    </comment>
    <comment ref="P112" authorId="0" shapeId="0" xr:uid="{E12FD80A-D95B-4B3B-8ADA-0E7DA2FC2AE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21,600
</t>
        </r>
      </text>
    </comment>
    <comment ref="P114" authorId="0" shapeId="0" xr:uid="{7496123A-39ED-47C8-B68F-8C884B6917A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46,800
-pay now 5,000
-o/s 41,800</t>
        </r>
      </text>
    </comment>
    <comment ref="P119" authorId="0" shapeId="0" xr:uid="{85DFBDC5-23E8-4F78-8E69-A2455B8E73E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36,000</t>
        </r>
      </text>
    </comment>
    <comment ref="P122" authorId="0" shapeId="0" xr:uid="{4EB89FCE-67F3-4290-B09B-8F467F44168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36,000</t>
        </r>
      </text>
    </comment>
    <comment ref="P125" authorId="0" shapeId="0" xr:uid="{1DDEF16F-2DC9-48FD-AA9B-50E82D1FE1F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29" authorId="0" shapeId="0" xr:uid="{E369A833-653D-4B7D-8658-B92E6899B7AA}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2024 overpayment to be paid 14,400
</t>
        </r>
      </text>
    </comment>
    <comment ref="P131" authorId="0" shapeId="0" xr:uid="{6EAC539B-7245-4661-8D33-59C2074CABD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39" authorId="0" shapeId="0" xr:uid="{B1CAC0C5-182D-40F7-8BD4-4AE0692D3D0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42" authorId="0" shapeId="0" xr:uid="{711ADE54-15F5-4923-A64D-BECDCC24545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21,600
</t>
        </r>
      </text>
    </comment>
    <comment ref="P143" authorId="0" shapeId="0" xr:uid="{1F2E3EE9-EEC8-499E-A425-A9A4D1B6FFE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25,200
-pay now 5,000
-o/s 20,200</t>
        </r>
      </text>
    </comment>
    <comment ref="P146" authorId="0" shapeId="0" xr:uid="{FF682432-CE35-41F4-BD24-E3FB140D18D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118,800</t>
        </r>
      </text>
    </comment>
    <comment ref="P149" authorId="0" shapeId="0" xr:uid="{935881F5-BF8C-4670-8BC9-84FF696815E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19,800
-pay now 5,000
-o/s 14,800</t>
        </r>
      </text>
    </comment>
    <comment ref="P151" authorId="0" shapeId="0" xr:uid="{1E4AD734-C167-485A-B59C-E06D79105A3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43,200</t>
        </r>
      </text>
    </comment>
    <comment ref="P153" authorId="0" shapeId="0" xr:uid="{661980B5-CB8B-46F9-85B3-39632C54799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91,800</t>
        </r>
      </text>
    </comment>
    <comment ref="P156" authorId="0" shapeId="0" xr:uid="{D65160BA-A331-441F-9427-1247153D793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</t>
        </r>
      </text>
    </comment>
    <comment ref="P157" authorId="0" shapeId="0" xr:uid="{5308C233-2F53-45CE-84B0-A38C96064ED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59,400
</t>
        </r>
      </text>
    </comment>
    <comment ref="P159" authorId="0" shapeId="0" xr:uid="{EB9E06C4-6757-4887-8000-75980AB002F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59,400
-pay now 5,000
-o/s 54,400</t>
        </r>
      </text>
    </comment>
    <comment ref="P160" authorId="0" shapeId="0" xr:uid="{8AD735D0-31A1-4341-9E5E-B37BA4BD411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124,200
-pay now 5,000
-o/s 119,200</t>
        </r>
      </text>
    </comment>
    <comment ref="P164" authorId="0" shapeId="0" xr:uid="{E043AE1E-9AC0-4406-A925-31E3D46382D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68,400
-pay now 5,000
-o/s 63,400</t>
        </r>
      </text>
    </comment>
    <comment ref="P167" authorId="0" shapeId="0" xr:uid="{D1515C82-C63F-46B5-B148-808D897B5C9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124,200
-pay now 10,000
-o/s 114,200</t>
        </r>
      </text>
    </comment>
    <comment ref="P169" authorId="0" shapeId="0" xr:uid="{3BA1FC73-011F-4423-823F-4BAA5ED13DF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73" authorId="0" shapeId="0" xr:uid="{6BBE6095-A878-4DD6-84EC-7B9D413A355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74" authorId="0" shapeId="0" xr:uid="{4274BCB1-3422-40BD-95B8-C1D6D0B8797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64,800</t>
        </r>
      </text>
    </comment>
    <comment ref="P184" authorId="0" shapeId="0" xr:uid="{C3C84995-E021-4DB7-B413-204B7B4FC46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86" authorId="0" shapeId="0" xr:uid="{0610D573-D61F-4DC5-9C30-72CD35FC93B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</t>
        </r>
      </text>
    </comment>
    <comment ref="P198" authorId="0" shapeId="0" xr:uid="{84109390-6DA5-429B-9FA9-30C0317B2FD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
-pay now 5,000
-o/s 27,400</t>
        </r>
      </text>
    </comment>
    <comment ref="P207" authorId="0" shapeId="0" xr:uid="{13C975D5-88CB-466E-A651-8FEB6495FC6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50,400
-pay now 5,000
-o/s 45,400</t>
        </r>
      </text>
    </comment>
    <comment ref="P217" authorId="0" shapeId="0" xr:uid="{4BB9B341-64E2-4732-A181-46A82E82841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19" authorId="0" shapeId="0" xr:uid="{9880DD9D-E3D9-432A-8455-D891DBEAFAC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81,000
-Paid 5,000
-paid 15,000
-paid 20,000
-paid 10,000
-Paid 5,000
-Paid 5000
--Paid 5000
-Pay now 5,000
-O/S 11,000</t>
        </r>
      </text>
    </comment>
    <comment ref="P220" authorId="0" shapeId="0" xr:uid="{DC6F3B73-CFCA-491F-9646-BE461A7053E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19,800
-pay now 5000
-o/s 14,800</t>
        </r>
      </text>
    </comment>
    <comment ref="P222" authorId="0" shapeId="0" xr:uid="{4F22995A-19BF-4C1B-AC29-32121DCA3CB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9,000</t>
        </r>
      </text>
    </comment>
    <comment ref="P226" authorId="0" shapeId="0" xr:uid="{CE2DF523-8909-47F9-846C-BE8414AE7B1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</t>
        </r>
      </text>
    </comment>
    <comment ref="P235" authorId="0" shapeId="0" xr:uid="{0BCD2F5B-AAD9-4B27-879D-4E1616767EB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50,400
-pay now 5,000
-o/s 45,400</t>
        </r>
      </text>
    </comment>
    <comment ref="P237" authorId="0" shapeId="0" xr:uid="{575252F7-9777-44C5-9628-ED395C78FF3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172,800</t>
        </r>
      </text>
    </comment>
    <comment ref="P240" authorId="0" shapeId="0" xr:uid="{0E4F6AD1-D220-4980-8AAF-3239B002C29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</t>
        </r>
      </text>
    </comment>
    <comment ref="P244" authorId="0" shapeId="0" xr:uid="{22239141-D3D8-407E-9C5E-CD29D826BD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49" authorId="0" shapeId="0" xr:uid="{36902301-595E-44F1-92A0-A45ECB5992E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54,000
-Paid 10,000
-Paid 10,000
-paid 5,000
-o/s 39,000</t>
        </r>
      </text>
    </comment>
    <comment ref="P251" authorId="0" shapeId="0" xr:uid="{EE840A37-B6C0-4B1E-A62F-80B2A28EB6F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255" authorId="0" shapeId="0" xr:uid="{AE34038B-1A4F-4519-9C50-167C7DF5A49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32,000
- Paid 5,000
-O/S 27,000</t>
        </r>
      </text>
    </comment>
    <comment ref="P258" authorId="0" shapeId="0" xr:uid="{5CC0C4B1-D3BD-4429-BE40-3B4A959E9CC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32,400
- Paid 5,000
-O/S 22,400</t>
        </r>
      </text>
    </comment>
    <comment ref="P265" authorId="0" shapeId="0" xr:uid="{0DC1614A-9EB3-42E8-BB1D-98AB71CC248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43,200</t>
        </r>
      </text>
    </comment>
    <comment ref="P278" authorId="0" shapeId="0" xr:uid="{209B5583-A2AC-4E03-BCDE-0E147F6A5A4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43,200</t>
        </r>
      </text>
    </comment>
    <comment ref="P280" authorId="0" shapeId="0" xr:uid="{681093D2-FCF4-4E13-95AE-B84F9186E83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48,600</t>
        </r>
      </text>
    </comment>
    <comment ref="P283" authorId="0" shapeId="0" xr:uid="{03DD6147-CCAC-4AE5-A03D-1B3A5077342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87" authorId="0" shapeId="0" xr:uid="{17388B2C-52AA-4BFB-8399-366C8244B9A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145,800 + 2020 overpayment 43,200
-PAID 5,000
-PAID 15,888
-Paid 10,000
-pay now 10,000
-O/S 148,112</t>
        </r>
      </text>
    </comment>
    <comment ref="P289" authorId="0" shapeId="0" xr:uid="{2A50767A-EA2D-41C1-88FC-C4E41C65AF8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16,200</t>
        </r>
      </text>
    </comment>
    <comment ref="P298" authorId="0" shapeId="0" xr:uid="{3907B757-0FFD-4FD4-A0C1-4CE5591EF561}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2024 overpayment to be paid 48,600
</t>
        </r>
      </text>
    </comment>
    <comment ref="P306" authorId="0" shapeId="0" xr:uid="{F10E3E92-3827-48F9-B7EE-8E54D4A331E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313" authorId="0" shapeId="0" xr:uid="{0E537589-2945-4BC1-BB6F-D1E03069251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318" authorId="0" shapeId="0" xr:uid="{728150AD-CC22-434F-A092-50331CBF5F2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196,200
-Paid 96,200
-Paid 15,000
-paid 20,000
-Paid 5,000
-Paid 5000
-Paid 25,000
-Pay now 10,000
-o/s 20,000</t>
        </r>
      </text>
    </comment>
    <comment ref="P319" authorId="0" shapeId="0" xr:uid="{8CD6C1AC-5346-44F2-B5AD-AA36CFF2708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</t>
        </r>
      </text>
    </comment>
    <comment ref="P321" authorId="0" shapeId="0" xr:uid="{87EF72FF-D90C-4782-8218-C152BD769C4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48,600</t>
        </r>
      </text>
    </comment>
    <comment ref="P325" authorId="0" shapeId="0" xr:uid="{B09C968C-C3A0-470D-A553-97B2716C447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41,400</t>
        </r>
      </text>
    </comment>
    <comment ref="P332" authorId="0" shapeId="0" xr:uid="{A0F3D129-6116-4EC1-AAFF-4ED1DFDCCD0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43,200
</t>
        </r>
      </text>
    </comment>
    <comment ref="P338" authorId="0" shapeId="0" xr:uid="{B2F119E3-7ED3-444F-9DA4-5B3E554BBE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129,600</t>
        </r>
      </text>
    </comment>
    <comment ref="P357" authorId="0" shapeId="0" xr:uid="{19A4ADB1-C74E-477C-9584-9738B7D299F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362" authorId="0" shapeId="0" xr:uid="{31A0F900-BF89-4BFA-9139-6B285BA6C73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124,200</t>
        </r>
      </text>
    </comment>
    <comment ref="P364" authorId="0" shapeId="0" xr:uid="{410A0CD5-A7A8-4516-953C-33F5D368C32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37,800</t>
        </r>
      </text>
    </comment>
    <comment ref="P370" authorId="0" shapeId="0" xr:uid="{148430C8-3104-449C-9B61-A4138B9D1AA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380" authorId="0" shapeId="0" xr:uid="{4AE62B4B-8055-447B-99CC-636EF85D7BE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27,000</t>
        </r>
      </text>
    </comment>
    <comment ref="P381" authorId="0" shapeId="0" xr:uid="{6A1B2E97-CA33-48E9-AB1E-CA24F34705D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27,000</t>
        </r>
      </text>
    </comment>
    <comment ref="P384" authorId="0" shapeId="0" xr:uid="{2D7A341A-F339-4F5E-9A83-7829F7A15DD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61,200
-pay now 5000
-o/s 56,200</t>
        </r>
      </text>
    </comment>
    <comment ref="P391" authorId="0" shapeId="0" xr:uid="{CBEF2A1A-3AD3-4064-8F19-5C75238CB60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
-pay now 5,000
-o/s 7,600</t>
        </r>
      </text>
    </comment>
    <comment ref="P392" authorId="0" shapeId="0" xr:uid="{D938B53A-99AD-4353-B44A-0786B9524ED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25,200</t>
        </r>
      </text>
    </comment>
    <comment ref="P403" authorId="0" shapeId="0" xr:uid="{B43F0A77-3BFC-4E24-B9A0-FFE7A7D5565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178,200 + 2020 Overpayment 64,866
-PAID 8,000
-Paid 10,000
-paid 37,734
-Paid 100,000
-Paid 15,000
-paid 30,000
-O/S 42,332
</t>
        </r>
      </text>
    </comment>
    <comment ref="P407" authorId="0" shapeId="0" xr:uid="{B6222F9A-8173-4B1C-A015-74CD406579A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21,600
-pay now 5,000
-o/s 16,600</t>
        </r>
      </text>
    </comment>
    <comment ref="P412" authorId="0" shapeId="0" xr:uid="{DFD6ED51-73E7-4947-953D-164DBB1E5EA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54,000</t>
        </r>
      </text>
    </comment>
    <comment ref="P416" authorId="0" shapeId="0" xr:uid="{6A8F240D-D0F2-4A22-9454-8823EB1B834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50,000
-Paid 10,000
-paid 15,000
-paid 15,000
-Paid 10,000
-Paid 10,000
-Paid 10,000
-paid 10,000
-pay now &amp; complete 15,400</t>
        </r>
      </text>
    </comment>
    <comment ref="P434" authorId="0" shapeId="0" xr:uid="{24F6C618-66C6-40BD-9F6B-8E6A764CBFD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48,600 to deduct</t>
        </r>
      </text>
    </comment>
    <comment ref="P439" authorId="0" shapeId="0" xr:uid="{599989CE-29E2-4E70-9ABC-3632EBCAE8D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97,200
-Paid 30,000
-Paid 10,000
-Paid 10,000
-Paid 10,000
-Paid 10,000
-Pay now 10,000
-O/S 17,200</t>
        </r>
      </text>
    </comment>
    <comment ref="P445" authorId="0" shapeId="0" xr:uid="{3E2FCA2A-5889-456F-A956-069B370CF3B6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183,600vt overpay</t>
        </r>
      </text>
    </comment>
    <comment ref="P457" authorId="0" shapeId="0" xr:uid="{BA654AF4-0E22-486B-B956-9F15145C2B0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22,400</t>
        </r>
      </text>
    </comment>
    <comment ref="P464" authorId="0" shapeId="0" xr:uid="{5E724EBC-96B9-477B-88BB-0395FC8EAB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30,600
</t>
        </r>
      </text>
    </comment>
    <comment ref="P482" authorId="0" shapeId="0" xr:uid="{B51FF6E7-747A-43DA-BFBD-1818AD98D89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39,600
-pay now 10,000
-o/s 29,600</t>
        </r>
      </text>
    </comment>
    <comment ref="P483" authorId="0" shapeId="0" xr:uid="{9DE1BDBF-69F1-4FDF-92EA-5B7380304B0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43,200</t>
        </r>
      </text>
    </comment>
    <comment ref="P484" authorId="0" shapeId="0" xr:uid="{F9B5AF58-CE1F-44F6-89E2-C87932CBA4C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68,400</t>
        </r>
      </text>
    </comment>
    <comment ref="P490" authorId="0" shapeId="0" xr:uid="{1AD1F203-3558-4A3D-9874-DF75868BF83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64,800 to be deducted
-Paid  T3 2023 20,000
-paid 5000vt
-Paid 5,000
-pay now 5,000
-O/S 29,800</t>
        </r>
      </text>
    </comment>
    <comment ref="P491" authorId="0" shapeId="0" xr:uid="{F5A32D44-6479-4BC1-ADF3-E33C38986A2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32,400 yet to be deducted
</t>
        </r>
      </text>
    </comment>
    <comment ref="P492" authorId="0" shapeId="0" xr:uid="{70D8CE77-F06E-4248-8D0D-3352F2A7800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00" authorId="0" shapeId="0" xr:uid="{4AC7CF50-9FDC-4764-AEB7-AD39DD08CB6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01" authorId="0" shapeId="0" xr:uid="{7D9F050B-807E-40FD-9324-4DDC7E8D191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54,000</t>
        </r>
      </text>
    </comment>
    <comment ref="P502" authorId="0" shapeId="0" xr:uid="{C882AB2E-93CE-4911-A58F-1B850D6FED9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32,400</t>
        </r>
      </text>
    </comment>
    <comment ref="P506" authorId="0" shapeId="0" xr:uid="{ACEC7046-E1D8-4744-9485-AED7FE462F2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
-pay now 5,000
-O/s 27,400</t>
        </r>
      </text>
    </comment>
    <comment ref="P507" authorId="0" shapeId="0" xr:uid="{1DB0D0A7-F128-4813-B48E-7946B946B8C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27,000</t>
        </r>
      </text>
    </comment>
    <comment ref="P510" authorId="0" shapeId="0" xr:uid="{EFC3B68E-86FD-4E5F-9E08-23E9B302F1C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16" authorId="0" shapeId="0" xr:uid="{B6C8FD3F-0C33-4287-893A-8D6C40E7939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136,800
-Pay now 5,000
-o/s 131,800</t>
        </r>
      </text>
    </comment>
    <comment ref="P522" authorId="0" shapeId="0" xr:uid="{8E471EE8-68FF-4BD9-B14B-AC60AD34FDF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21,600</t>
        </r>
      </text>
    </comment>
    <comment ref="P527" authorId="0" shapeId="0" xr:uid="{C028871B-C3B5-4619-8929-6E4ABDAD87A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36,000</t>
        </r>
      </text>
    </comment>
    <comment ref="P530" authorId="0" shapeId="0" xr:uid="{426B67AD-737F-4B9B-8FF6-CC24F737F42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32,400
</t>
        </r>
      </text>
    </comment>
    <comment ref="P535" authorId="0" shapeId="0" xr:uid="{C5469DFA-74BF-4D36-AFA3-31B11EE0E83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129,600</t>
        </r>
      </text>
    </comment>
    <comment ref="P543" authorId="0" shapeId="0" xr:uid="{EE469908-386A-414B-8934-6571B9C3875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37,800
-pay now 10,000
-o/s 27,800</t>
        </r>
      </text>
    </comment>
    <comment ref="P546" authorId="0" shapeId="0" xr:uid="{3224439D-2AE0-479D-8FBC-E5957BEA551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</t>
        </r>
      </text>
    </comment>
    <comment ref="P547" authorId="0" shapeId="0" xr:uid="{79C4939E-ACD3-445D-AD61-A35E1231A82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75,600</t>
        </r>
      </text>
    </comment>
    <comment ref="P551" authorId="0" shapeId="0" xr:uid="{61A3C68D-256A-4571-8747-EBCF99C5B7B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</t>
        </r>
      </text>
    </comment>
    <comment ref="P552" authorId="0" shapeId="0" xr:uid="{2A4FE1EA-BBF7-4215-8264-65204528534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61,200
-pay now 20,000
-o/s 41,200</t>
        </r>
      </text>
    </comment>
    <comment ref="P556" authorId="0" shapeId="0" xr:uid="{C30D5F8E-0DD8-4473-B726-7BEAD476ED7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62" authorId="0" shapeId="0" xr:uid="{59BD91F3-38D5-4CC8-BB72-663A7E56C4A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64" authorId="0" shapeId="0" xr:uid="{5CBBDE72-12AC-431A-BE19-B67F81188D7C}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2024 overpayment to be paid 18,000
</t>
        </r>
      </text>
    </comment>
    <comment ref="P565" authorId="0" shapeId="0" xr:uid="{0233A0AA-670D-44E4-86AD-605671539F9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46,800</t>
        </r>
      </text>
    </comment>
    <comment ref="P566" authorId="0" shapeId="0" xr:uid="{C8ACD47B-832D-4091-9A4B-BF7D92FC4EE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69" authorId="0" shapeId="0" xr:uid="{39104FC0-C412-4EE3-BB30-2BE0B5C7E91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30,600
-pay now 5,000
-o/s 25,600</t>
        </r>
      </text>
    </comment>
    <comment ref="P571" authorId="0" shapeId="0" xr:uid="{8A28AEA6-19B4-4287-B217-6D380D7DEAB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
-pay now 10,000
-O/S 54,800</t>
        </r>
      </text>
    </comment>
    <comment ref="P573" authorId="0" shapeId="0" xr:uid="{A015BE0F-AE92-452F-B901-3105569F854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</t>
        </r>
      </text>
    </comment>
    <comment ref="P575" authorId="0" shapeId="0" xr:uid="{09468B5D-F85A-44ED-AAB1-59C49F7ED66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80" authorId="0" shapeId="0" xr:uid="{E49CAB45-FC25-4DE3-B3F3-88B5205B444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91,800</t>
        </r>
      </text>
    </comment>
    <comment ref="P587" authorId="0" shapeId="0" xr:uid="{D4947815-6868-4E0A-BD8E-1F65F1BD4F5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89" authorId="0" shapeId="0" xr:uid="{6735530D-3357-4B35-B7DF-D91FDB24DFC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225,000
-pay now 10,000
-O/S 215,000</t>
        </r>
      </text>
    </comment>
    <comment ref="P590" authorId="0" shapeId="0" xr:uid="{6DF905B6-5260-49D0-95EE-A343A1B224B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27,000</t>
        </r>
      </text>
    </comment>
    <comment ref="P596" authorId="0" shapeId="0" xr:uid="{83341676-5C9A-4E6C-B284-7EE819FC814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29,700</t>
        </r>
      </text>
    </comment>
    <comment ref="P615" authorId="0" shapeId="0" xr:uid="{2FA97458-F7D6-478C-BC73-78B42B3C648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43,200</t>
        </r>
      </text>
    </comment>
    <comment ref="P625" authorId="0" shapeId="0" xr:uid="{C74E1B98-10A0-4F27-8B1D-7D21E75E786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90,000</t>
        </r>
      </text>
    </comment>
    <comment ref="P642" authorId="0" shapeId="0" xr:uid="{F0F7E6E5-F6DD-41DB-A572-02679119AE0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Complete repayment</t>
        </r>
      </text>
    </comment>
    <comment ref="P643" authorId="0" shapeId="0" xr:uid="{4E3DB613-B3A2-45CD-B741-E1936F5F54D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108,000</t>
        </r>
      </text>
    </comment>
    <comment ref="P646" authorId="0" shapeId="0" xr:uid="{5F987A1A-3F74-4F25-B816-718A6784D6F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59,400</t>
        </r>
      </text>
    </comment>
    <comment ref="P648" authorId="0" shapeId="0" xr:uid="{091503C8-D6CB-4625-9441-904A35F1089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4,500</t>
        </r>
      </text>
    </comment>
    <comment ref="P652" authorId="0" shapeId="0" xr:uid="{3FC43850-8368-49C8-BDF1-B4B09625C06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</t>
        </r>
      </text>
    </comment>
    <comment ref="P658" authorId="0" shapeId="0" xr:uid="{30557304-DD87-4A26-B5AA-1697A16EB32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10,800</t>
        </r>
      </text>
    </comment>
    <comment ref="P659" authorId="0" shapeId="0" xr:uid="{8948AFBC-49A5-4C3C-8BA4-D6DBD31C6D1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660" authorId="0" shapeId="0" xr:uid="{5B360335-6BAD-49AD-98D5-00A04DAD3B2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43,200</t>
        </r>
      </text>
    </comment>
    <comment ref="P663" authorId="0" shapeId="0" xr:uid="{1FF6A024-03CF-4EA3-9C3D-EC14A7C6325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5,400</t>
        </r>
      </text>
    </comment>
    <comment ref="P664" authorId="0" shapeId="0" xr:uid="{0937C9DB-9F72-4621-B7A8-0D60C84547D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64,800</t>
        </r>
      </text>
    </comment>
    <comment ref="P667" authorId="0" shapeId="0" xr:uid="{D47DC38F-D127-4972-87FA-A7F94EF6EAD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668" authorId="0" shapeId="0" xr:uid="{64793537-F52D-461F-918A-0B4A47F98E9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205,200</t>
        </r>
      </text>
    </comment>
    <comment ref="P674" authorId="0" shapeId="0" xr:uid="{AADBA5B3-EA6D-46B3-9EE9-A74D04030EC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50,400</t>
        </r>
      </text>
    </comment>
    <comment ref="P677" authorId="0" shapeId="0" xr:uid="{FADC2A13-5CFA-4A0A-A3F9-32CB9BE2B90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10,800</t>
        </r>
      </text>
    </comment>
    <comment ref="P679" authorId="0" shapeId="0" xr:uid="{A6C125B1-54D4-471B-9C98-49791EA9DE5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21,600
-Pay now 5,000
-O/S 16,600</t>
        </r>
      </text>
    </comment>
    <comment ref="P684" authorId="0" shapeId="0" xr:uid="{05851A7F-2023-48A9-9446-3A687EEA0CC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 payment 104,400 
-PAID 11,916
-Paid 15,000
-Paid T3-23 30,000
-Paid 5,000
-Paid 5,000
-Paid 10,000
-Pay now 15,000
-O/S 39,484</t>
        </r>
      </text>
    </comment>
    <comment ref="P686" authorId="0" shapeId="0" xr:uid="{79044A5E-D6B6-4EE1-AE0E-50F22668CBB3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</t>
        </r>
      </text>
    </comment>
    <comment ref="P689" authorId="0" shapeId="0" xr:uid="{990C1592-502F-4A1A-A750-BEA29AF9316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16,200vt</t>
        </r>
      </text>
    </comment>
    <comment ref="P698" authorId="0" shapeId="0" xr:uid="{6CA9FC58-5374-428D-AA31-D919C896DED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59,400</t>
        </r>
      </text>
    </comment>
    <comment ref="P701" authorId="0" shapeId="0" xr:uid="{6E8DDBF8-2BF3-40C4-A04A-D31EB8DB58C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43,200</t>
        </r>
      </text>
    </comment>
    <comment ref="P705" authorId="0" shapeId="0" xr:uid="{4A00D396-8BFE-45B6-AA16-1E8FE02FB96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57,600</t>
        </r>
      </text>
    </comment>
    <comment ref="P709" authorId="0" shapeId="0" xr:uid="{D4076F65-2F95-4C7D-B8B8-28B86226AE0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717" authorId="0" shapeId="0" xr:uid="{9B6EB773-7CA7-456E-95DF-14079A6F6C2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734" authorId="0" shapeId="0" xr:uid="{B1A0CE4D-C0E6-4981-9316-2E2682DFE31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739" authorId="0" shapeId="0" xr:uid="{051DBD8F-6363-4D24-A5B3-18EE75C3EFE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740" authorId="0" shapeId="0" xr:uid="{51D3D60A-711A-4473-BDEB-4B9ECF28A4A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deducted 120,600vt
-pay now 5000
-O/S 115,600</t>
        </r>
      </text>
    </comment>
    <comment ref="P742" authorId="0" shapeId="0" xr:uid="{4D7EBB4F-0452-447B-AD74-CD13CB57ACC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7,200vt</t>
        </r>
      </text>
    </comment>
    <comment ref="P749" authorId="0" shapeId="0" xr:uid="{301DA33B-220A-48F4-920F-602908E8689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</t>
        </r>
      </text>
    </comment>
    <comment ref="P750" authorId="0" shapeId="0" xr:uid="{8007F646-D73B-4ECB-A88C-F24E184CAA5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</t>
        </r>
      </text>
    </comment>
    <comment ref="P753" authorId="0" shapeId="0" xr:uid="{2FAA7EE7-ABC9-4A44-98D5-5FB279B17E0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75,600
-Paid 30,000
-Paid 5,000
-Paid 5,000
-Paid 5,000
-paid 5,000
-paid 5,000
-O/S 20,600</t>
        </r>
      </text>
    </comment>
    <comment ref="P757" authorId="0" shapeId="0" xr:uid="{41AE2E05-F63A-41F7-B45C-EB0148C51B1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</t>
        </r>
      </text>
    </comment>
    <comment ref="P758" authorId="0" shapeId="0" xr:uid="{1924E214-3E55-41ED-9E99-EA9106B610F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</t>
        </r>
      </text>
    </comment>
    <comment ref="P759" authorId="0" shapeId="0" xr:uid="{54D4AA56-6DD5-43CC-B6E1-23F0166B9AB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total overpayment 10,800 + 2020 overpayment 59,800
*PAID 5,000
* Paid 5,800
*o/s 59,800</t>
        </r>
      </text>
    </comment>
    <comment ref="P760" authorId="0" shapeId="0" xr:uid="{0AC2D74B-30CA-42FA-9A61-37DE65537E2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37,800</t>
        </r>
      </text>
    </comment>
    <comment ref="P761" authorId="0" shapeId="0" xr:uid="{2C48774D-73FE-404B-9C5C-442F39651A5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27,000
-Pay now 5000
-O/S 22,000</t>
        </r>
      </text>
    </comment>
    <comment ref="P763" authorId="0" shapeId="0" xr:uid="{AD7FC66B-A75E-4C2F-AA7C-C860D95BC91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237,600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P13" authorId="0" shapeId="0" xr:uid="{4104C438-8F42-496B-86E5-035526D1F47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
-pay now 5,000
-o/s 11,200</t>
        </r>
      </text>
    </comment>
    <comment ref="P22" authorId="0" shapeId="0" xr:uid="{A6223806-26F0-4D5A-9F1A-9EDD5D6C281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37" authorId="0" shapeId="0" xr:uid="{44F9D662-CE41-4B04-961E-DFA494854E15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38" authorId="0" shapeId="0" xr:uid="{B8BE8B52-8D51-4170-82FD-3A85758801E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64,800
-pay now 10,000
-o/s 54,800</t>
        </r>
      </text>
    </comment>
    <comment ref="P42" authorId="0" shapeId="0" xr:uid="{3DF43DBD-418E-415C-B136-042279E9781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yet to pay 75600 
-PAID 3,972
-Paid 5,000
-Paid 5,000
-Paid 10,000
-Paid 10,000
-Paid 5,000
-Paid 5,000
-Paid 5,000
--Paid 5,000
-Pay now 5,000
-O/S 16,628</t>
        </r>
      </text>
    </comment>
    <comment ref="P45" authorId="0" shapeId="0" xr:uid="{37789BD9-BD7B-4F3D-9143-00FFC7D8C45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49" authorId="0" shapeId="0" xr:uid="{52F2C374-33AC-49C2-9903-EFA5B4C9F8F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52" authorId="0" shapeId="0" xr:uid="{855CFD26-8D6F-4928-9598-89B09AFABCA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16,200
-pay now 5,000
-o/s 11,200</t>
        </r>
      </text>
    </comment>
    <comment ref="P53" authorId="0" shapeId="0" xr:uid="{CD17FE7E-5F87-4AEF-804E-F72A90823003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39,600</t>
        </r>
      </text>
    </comment>
    <comment ref="P70" authorId="0" shapeId="0" xr:uid="{92EB7EDA-765D-43C8-834D-96EF2BB2085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71" authorId="0" shapeId="0" xr:uid="{96C6889F-B3A1-4378-BBC5-3B5F5E50A1A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32,400
-Paid
-Paid 5000
-Paid 5000
-pay now 5,000
-O/S 12,400
</t>
        </r>
      </text>
    </comment>
    <comment ref="P72" authorId="0" shapeId="0" xr:uid="{BDD998C0-0303-44B2-9AEB-9906F40B6A1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91,800 + 2020 overpayment 12,600
-Paid 5,000
-paid 10,000
-pay now 5,000
O/S 84,400
</t>
        </r>
      </text>
    </comment>
    <comment ref="P76" authorId="0" shapeId="0" xr:uid="{02337069-6DBB-4DD6-853E-833C990A329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23,400
-pay now 5,000
-o/s 18,400</t>
        </r>
      </text>
    </comment>
    <comment ref="P79" authorId="0" shapeId="0" xr:uid="{F1380089-A2EF-4082-81FC-5508475E21E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21,600</t>
        </r>
      </text>
    </comment>
    <comment ref="P84" authorId="0" shapeId="0" xr:uid="{476F193A-693A-44CA-9B61-9672BA187A7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131,400 + 2020 overpayment 28,800
-PAID 4,000
-Paid 9,000
-Paid 10,000
-Paid 10,000
-Paid 10,000
-Paid 5000
-Paid 5000
-Paid 5000
-Pay now 5,000
- O/S 97,200</t>
        </r>
      </text>
    </comment>
    <comment ref="P96" authorId="0" shapeId="0" xr:uid="{6D470B94-915F-43FF-895A-FC632F71669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46,800
-pay now 5,000
-o/s 41,800</t>
        </r>
      </text>
    </comment>
    <comment ref="P101" authorId="0" shapeId="0" xr:uid="{FA601D06-D29B-4603-BA02-FCD8F158852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36,000</t>
        </r>
      </text>
    </comment>
    <comment ref="P104" authorId="0" shapeId="0" xr:uid="{4458F898-A0F4-4149-A91C-6460B1751A6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36,000</t>
        </r>
      </text>
    </comment>
    <comment ref="P106" authorId="0" shapeId="0" xr:uid="{5DE8C404-166F-458C-9C88-CA6D6C47BB1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10" authorId="0" shapeId="0" xr:uid="{35E5433A-4A5F-4602-A872-7B4CA557F0E3}">
      <text>
        <r>
          <rPr>
            <sz val="10"/>
            <rFont val="Arial"/>
            <family val="2"/>
          </rPr>
  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2024 overpayment to be paid 14,400
</t>
        </r>
      </text>
    </comment>
    <comment ref="P112" authorId="0" shapeId="0" xr:uid="{091D838B-9E58-4041-A715-7E6956180C6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18" authorId="0" shapeId="0" xr:uid="{17B97BE8-2E32-4F92-B988-AE1090366E2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21" authorId="0" shapeId="0" xr:uid="{4AD98388-BE84-429F-9CE4-7347D1B5D53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25,200
-pay now 5,000
-o/s 20,200</t>
        </r>
      </text>
    </comment>
    <comment ref="P126" authorId="0" shapeId="0" xr:uid="{364EACE9-ADEB-4BBB-A518-4CE44FB68C6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19,800
-pay now 5,000
-o/s 14,800</t>
        </r>
      </text>
    </comment>
    <comment ref="P132" authorId="0" shapeId="0" xr:uid="{21299061-9CB9-4F5D-8A9A-ABA2B1A8B5D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59,400
-pay now 5,000
-o/s 54,400</t>
        </r>
      </text>
    </comment>
    <comment ref="P133" authorId="0" shapeId="0" xr:uid="{F56A9A04-AC43-4A32-A500-CC517AB17F0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124,200
-pay now 5,000
-o/s 119,200</t>
        </r>
      </text>
    </comment>
    <comment ref="P137" authorId="0" shapeId="0" xr:uid="{FA3B1CF3-3F6F-4803-981C-534785D7C3D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68,400
-pay now 5,000
-o/s 63,400</t>
        </r>
      </text>
    </comment>
    <comment ref="P139" authorId="0" shapeId="0" xr:uid="{59E29541-B153-497C-BAF4-1897C58E9EF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124,200
-pay now 10,000
-o/s 114,200</t>
        </r>
      </text>
    </comment>
    <comment ref="P141" authorId="0" shapeId="0" xr:uid="{196A1DCB-5A57-47FE-800B-E6549243F34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45" authorId="0" shapeId="0" xr:uid="{26838F4B-42BB-4166-8669-C6075259FD2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55" authorId="0" shapeId="0" xr:uid="{BB63AE22-F399-4143-BFA4-188D80F381F7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68" authorId="0" shapeId="0" xr:uid="{A542AABD-5F5E-4155-BB5E-A5C769312FC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
-pay now 5,000
-o/s 27,400</t>
        </r>
      </text>
    </comment>
    <comment ref="P176" authorId="0" shapeId="0" xr:uid="{50894FF2-7BD8-4407-85FA-3DDDA56E041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50,400
-pay now 5,000
-o/s 45,400</t>
        </r>
      </text>
    </comment>
    <comment ref="P185" authorId="0" shapeId="0" xr:uid="{F01252E1-2E62-42D6-A42A-D6D27727422E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187" authorId="0" shapeId="0" xr:uid="{DE7263E6-E1F6-4FE6-AF34-65E7499BD8E8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81,000
-Paid 5,000
-paid 15,000
-paid 20,000
-paid 10,000
-Paid 5,000
-Paid 5000
--Paid 5000
-Pay now 5,000
-O/S 11,000</t>
        </r>
      </text>
    </comment>
    <comment ref="P188" authorId="0" shapeId="0" xr:uid="{7F496640-7D45-4D24-9CCC-A2B06B3D5CE1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19,800
-pay now 5000
-o/s 14,800</t>
        </r>
      </text>
    </comment>
    <comment ref="P190" authorId="0" shapeId="0" xr:uid="{680DE1C7-5DAC-464F-9C22-8DDD79DE1F4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9,000</t>
        </r>
      </text>
    </comment>
    <comment ref="P202" authorId="0" shapeId="0" xr:uid="{E986EC3F-15A4-4E0B-9731-162A7B78EC4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50,400
-pay now 5,000
-o/s 45,400</t>
        </r>
      </text>
    </comment>
    <comment ref="P206" authorId="0" shapeId="0" xr:uid="{09592919-1FCE-4B93-AE73-CED67C64468A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32,400</t>
        </r>
      </text>
    </comment>
    <comment ref="P210" authorId="0" shapeId="0" xr:uid="{84040521-7533-478D-BE86-993B46B7A99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15" authorId="0" shapeId="0" xr:uid="{607793E3-ED6F-4EA8-8453-4BF2D5F12CB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54,000
-Paid 10,000
-Paid 10,000
-paid 5,000
-o/s 39,000</t>
        </r>
      </text>
    </comment>
    <comment ref="P216" authorId="0" shapeId="0" xr:uid="{26758B4D-D547-4C38-95EB-00A39787CF58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239" authorId="0" shapeId="0" xr:uid="{6C7AEE97-B4F7-4488-85AA-8C425F04B5C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43" authorId="0" shapeId="0" xr:uid="{5C3E2BD4-6F6D-455C-9B64-EB44B39B5A6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145,800 + 2020 overpayment 43,200
-PAID 5,000
-PAID 15,888
-Paid 10,000
-pay now 10,000
-O/S 148,112</t>
        </r>
      </text>
    </comment>
    <comment ref="P253" authorId="0" shapeId="0" xr:uid="{EFB9B164-998A-413B-B633-FDCF117F7F7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59" authorId="0" shapeId="0" xr:uid="{EFB05AB7-0669-4E6D-A555-32162838B44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61" authorId="0" shapeId="0" xr:uid="{3108FA0E-EEE4-411D-9824-B579BC64BE3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196,200
-Paid 96,200
-Paid 15,000
-paid 20,000
-Paid 5,000
-Paid 5000
-Paid 25,000
-Pay now 10,000
-o/s 20,000</t>
        </r>
      </text>
    </comment>
    <comment ref="P265" authorId="0" shapeId="0" xr:uid="{A083EBF1-0731-488B-AACA-DD37617E77D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41,400</t>
        </r>
      </text>
    </comment>
    <comment ref="P283" authorId="0" shapeId="0" xr:uid="{2A71842A-240B-4297-96D6-649F91C7BB2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293" authorId="0" shapeId="0" xr:uid="{F3590D55-90B7-472B-A843-0B713F4C2DA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302" authorId="0" shapeId="0" xr:uid="{313E8D59-8588-4115-A551-D97E5E74E329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61,200
-pay now 5000
-o/s 56,200</t>
        </r>
      </text>
    </comment>
    <comment ref="P308" authorId="0" shapeId="0" xr:uid="{ADE92986-8DDB-4538-9492-F4B417B55974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
-pay now 5,000
-o/s 7,600</t>
        </r>
      </text>
    </comment>
    <comment ref="P309" authorId="0" shapeId="0" xr:uid="{3CA92F31-F55A-4C5D-8501-90F0C82E422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25,200</t>
        </r>
      </text>
    </comment>
    <comment ref="P319" authorId="0" shapeId="0" xr:uid="{52A7793D-8C21-40A8-BAA9-011E92F0579F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21,600
-pay now 5,000
-o/s 16,600</t>
        </r>
      </text>
    </comment>
    <comment ref="P325" authorId="0" shapeId="0" xr:uid="{58F3BFBE-F2CC-45D9-8F3C-45F03229E2F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50,000
-Paid 10,000
-paid 15,000
-paid 15,000
-Paid 10,000
-Paid 10,000
-Paid 10,000
-paid 10,000
-pay now &amp; complete 15,400</t>
        </r>
      </text>
    </comment>
    <comment ref="P342" authorId="0" shapeId="0" xr:uid="{FB280F50-7DCF-404A-B5F8-F7448A639EA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97,200
-Paid 30,000
-Paid 10,000
-Paid 10,000
-Paid 10,000
-Paid 10,000
-Pay now 10,000
-O/S 17,200</t>
        </r>
      </text>
    </comment>
    <comment ref="P376" authorId="0" shapeId="0" xr:uid="{B102DF41-5D66-4939-9EBF-C96DA03DA87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64,800 to be deducted
-Paid  T3 2023 20,000
-paid 5000vt
-Paid 5,000
-pay now 5,000
-O/S 29,800</t>
        </r>
      </text>
    </comment>
    <comment ref="P414" authorId="0" shapeId="0" xr:uid="{1A13725D-23A6-44AA-8F64-4CC62E87C2EC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57,600</t>
        </r>
      </text>
    </comment>
    <comment ref="P418" authorId="0" shapeId="0" xr:uid="{D6E84B49-828B-42B1-B922-7B63EBB8429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425" authorId="0" shapeId="0" xr:uid="{8B9E5311-F4D9-4EEE-912F-245D9FA1F7D3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439" authorId="0" shapeId="0" xr:uid="{EA3706DE-18E3-4A0E-A9E5-9F576E76ED60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complete</t>
        </r>
      </text>
    </comment>
    <comment ref="P442" authorId="0" shapeId="0" xr:uid="{D01DE224-998A-4759-A3CA-D03BB2443216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12,600</t>
        </r>
      </text>
    </comment>
    <comment ref="P443" authorId="0" shapeId="0" xr:uid="{62990BBC-9065-4A25-9E32-EFC284559C8D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deducted 120,600vt
-pay now 5000
-O/S 115,600</t>
        </r>
      </text>
    </comment>
    <comment ref="P445" authorId="0" shapeId="0" xr:uid="{822279B9-A36A-42D9-921F-7D6C7E567A1B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2024 overpayment to be paid 7,200vt</t>
        </r>
      </text>
    </comment>
    <comment ref="P454" authorId="0" shapeId="0" xr:uid="{BFABC259-812D-4565-8EA0-A749D013D9C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75,600
-Paid 30,000
-Paid 5,000
-Paid 5,000
-Paid 5,000
-paid 5,000
-paid 5,000
-O/S 20,600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tc={46EF601F-A0D4-4196-AE05-8562AA7E34F0}</author>
    <author>tc={C20AFB92-F091-463B-8390-FC9686259736}</author>
    <author>tc={A53FB6CC-5F41-464C-B946-6CB61FF11DF9}</author>
    <author>tc={044FA501-2D31-4A53-A5CB-790AB72E1AF5}</author>
    <author>tc={67F204FA-8748-46DC-97B6-0AA12EE2568B}</author>
    <author>tc={AD13C177-9EC5-49BA-B0B5-3045858213A3}</author>
    <author>tc={833B8F68-4D31-4D85-9350-291C3A70A00E}</author>
    <author>tc={E733D3A5-7B86-4055-A751-62D3F54B6E3D}</author>
    <author>tc={B0F08848-DA19-479E-989C-0DD0F1881A8F}</author>
    <author>tc={B0F6D6F7-2160-4DB1-8DE8-AC9A4735A9FF}</author>
    <author>tc={37328E59-F27E-47ED-927F-A0E092FE34FC}</author>
    <author>tc={6D794AA2-1167-44FD-A511-C3DECC4E170E}</author>
    <author>tc={D1A65507-07F0-4B21-8751-357EB50B26A2}</author>
    <author>tc={955D4024-D853-4A52-837C-1E09C4D36CA3}</author>
    <author>tc={5D26F83A-1804-48FF-BFB2-BB0A96EF3FEB}</author>
    <author>tc={09A27F46-E98C-46B9-88EF-2A39A13D2868}</author>
    <author>tc={C7018775-CD0D-4FCC-A9ED-C8C956E79140}</author>
    <author>tc={42F49449-4ECD-4093-860F-F206364B2164}</author>
    <author>tc={B1430EF9-BBF5-4925-A150-3A8386695B03}</author>
    <author>tc={242AEA3C-905F-4990-ACD8-77B80245686C}</author>
    <author>tc={2F228742-F924-4DEA-85E1-AE5CEA79188A}</author>
    <author>tc={4888882F-8393-4214-A4C6-809ACC59F7EE}</author>
    <author>tc={3492FD75-8F63-4F10-B83C-5452E6AE7976}</author>
    <author>tc={B8DA1ECB-267D-477B-AD03-127A0BCD403C}</author>
    <author>tc={70A6B7BF-9D22-4BD1-BCE2-CA58020A9366}</author>
    <author>tc={2D2577B2-01A6-4CD1-A156-7EDC9D865DC5}</author>
    <author>tc={809CDBF4-95A0-4C8D-9B89-EA3EBE432098}</author>
    <author>tc={33E00AB3-D137-49B3-8F70-69754209380C}</author>
    <author>tc={F2BEB1A1-584B-426A-B34E-1F40F0E148AA}</author>
    <author>tc={D4BB3BB3-3F3C-4F8D-BA14-89C6547B3E5E}</author>
    <author>tc={1D33A892-F511-4DF9-B3AE-763BC11230E1}</author>
    <author>tc={548CE655-DD3B-4CD4-A7F7-D10E9338C940}</author>
    <author>tc={B82C7845-22BF-4DEF-B7B4-4D90F5F24239}</author>
    <author>tc={59766BAE-3E63-4062-8662-E03A58D79885}</author>
    <author>tc={F14BD536-94DF-414E-A46A-8F6A40FA8295}</author>
    <author>tc={5765956B-F6F5-4C3B-ACD2-CA0AD7F4B12E}</author>
    <author>tc={BD4F4499-5E67-43FE-B680-E6D156E77AC0}</author>
    <author>tc={AB9C57A0-267B-4353-8B83-91BD3359910B}</author>
    <author>tc={E605BF82-837C-40C8-88BF-39DFAFB3D20E}</author>
    <author>tc={70401A94-7DFA-4158-87D3-1C00BA1864A1}</author>
    <author>tc={D431F7EC-517E-49EF-8543-28803BC29A92}</author>
    <author>tc={F67791CF-E253-4B4B-AC11-555521D63609}</author>
    <author>tc={95A892A5-1A3F-43E4-9219-0333EFB5625D}</author>
    <author>tc={37F43D1A-531C-464C-A8DA-6D2F34EED91F}</author>
    <author>tc={4E8B2408-FADF-431E-936B-7320E57C040A}</author>
    <author>tc={40FDA41A-CBE8-40A9-8201-9202319A8114}</author>
    <author>tc={FCBC4057-440E-4A47-8407-F601EEEC633C}</author>
    <author>tc={570B3EC4-523E-4AA1-8B95-2C57316BE3C3}</author>
    <author>tc={12575F12-AA13-4D0E-B442-D83A1FF40FFB}</author>
    <author>tc={25EAD393-61F7-47D7-877E-57D714871273}</author>
    <author>tc={93571D34-7FBD-40B6-836F-5FF79872DB81}</author>
    <author>tc={208E9246-76ED-4A74-8C55-1BFE7E116D71}</author>
    <author>tc={71F259AA-F368-426B-AB04-EA679ACFD53F}</author>
    <author>tc={5490D913-ADEB-40FC-BCFD-9AD9792B1EC1}</author>
    <author>tc={378937BA-6878-4DBB-A6A9-543A7DCEF276}</author>
    <author>tc={2F96ECE4-BF3C-4D99-897E-CE8EEB83DFFE}</author>
    <author>tc={71A5D815-40CE-4210-8518-7C333942B71C}</author>
    <author>tc={724F78B6-F2CA-4F8E-9088-AB16C079A25A}</author>
    <author>tc={3C48186D-8DA7-42F0-8EBD-B66E10B3181D}</author>
    <author>tc={31F0C440-ECAC-40C2-8CA6-7806548D41FB}</author>
    <author>tc={D650D4C4-D103-4204-9F8A-187E5F3EF953}</author>
    <author>tc={909D5F5C-A680-4DDE-AF76-3F4BD740AE38}</author>
    <author>tc={406070A2-443A-4004-B1F9-45008510D53A}</author>
    <author>tc={A92CDDDA-9646-421F-B849-87FF2F5C4D40}</author>
    <author>tc={58A567EF-722E-4602-9E13-FAC3343D589D}</author>
    <author>tc={9003B082-5C97-46F9-A25A-5A682A49E205}</author>
    <author>tc={D5EB4DE6-2D94-4A18-9155-12A11DAF68DF}</author>
    <author>tc={08256189-1C7F-4037-A38F-1F0082C94074}</author>
    <author>tc={01625AE6-723E-4319-BE90-D4DD2E017B31}</author>
    <author>tc={E395E4FA-243C-42FF-8633-4DFDCFE0F4F0}</author>
    <author>tc={A9BD4559-1787-499B-85D4-8B20463E7229}</author>
    <author>tc={324CED05-5DDE-45A8-8168-C6A041516AF6}</author>
    <author>tc={3500B8A0-3C19-4892-895D-69E5698D0C62}</author>
    <author>tc={630E453B-6FA8-44BA-BC6B-268669C1A1CC}</author>
    <author>tc={30DF87A2-D2F4-46FD-87E4-A5CF8A986A0E}</author>
    <author>tc={D4544576-237A-41E6-8A9D-AD30D7BA8F95}</author>
    <author>tc={E8205F74-B98D-4274-910F-4C57BB315E4D}</author>
    <author>tc={8C7E3337-E28A-47AE-80D5-ECABCD53E7E0}</author>
    <author>tc={609185A2-4F38-4ECD-BD43-972A5B03F2D7}</author>
    <author>tc={F589678F-FE19-4271-9FC8-F4E1A688E7D0}</author>
    <author>tc={2C6FC7C2-0530-4D08-B2E6-915A3B15363E}</author>
    <author>tc={F210BC98-A912-4C96-BDB1-09596CA50E2A}</author>
    <author>tc={A99756AC-C8FA-44C0-A27E-4C524EFD892F}</author>
    <author>tc={CA32E0AE-7074-4AB7-9F1F-F57AFDB3DA14}</author>
    <author>tc={0544D133-DFD9-404A-8AAE-6F34AEDEEAD7}</author>
    <author>tc={5019AE59-2079-4F45-AAA6-0BFC945DC738}</author>
    <author>tc={085960A6-6F72-4AD6-BAB8-EB4446A8CF00}</author>
    <author>tc={7770E807-94B9-495F-9CE6-273DD52789F8}</author>
    <author>tc={43B21F1F-546B-48C4-A3E4-EA9A44F85D3F}</author>
    <author>tc={721B9476-EEC4-48C3-B62D-2AC0FF3F1BA5}</author>
    <author>tc={EE779DFE-345C-43B5-8673-228409E9A90A}</author>
    <author>tc={79CB8F43-ECCF-46A3-8B04-0D633316AE31}</author>
    <author>tc={82144818-7864-4724-B67B-5FC71BCDD983}</author>
    <author>tc={6ED0F1D4-4AB4-414F-82E5-42859E847701}</author>
    <author>tc={7E12D871-14D1-49EC-B24F-DA5A552A2FCF}</author>
    <author>tc={3E061345-8862-4AC7-9CDA-45F8DA8F6192}</author>
    <author>tc={CB7CD2D3-0E94-43F9-BE97-8C2A38169744}</author>
    <author>tc={A38FFD6E-1F83-4FED-88BE-2E5EA340D90B}</author>
    <author>tc={84E2E90C-287E-4C15-86BC-110C93A7B36C}</author>
    <author>tc={720090B4-5C56-4B3B-8D14-69D647D93287}</author>
    <author>tc={3CD152E7-03CD-47BB-9005-6E9A52F9857A}</author>
    <author>tc={A17876D1-360D-46ED-8C99-FD99D8ACE81A}</author>
    <author>tc={FFE8FB5C-7F14-4809-B4F3-F7ACDE57431F}</author>
    <author>tc={992F72CB-D1A3-472A-BD24-E4F999DB0415}</author>
    <author>tc={6ABF9387-2AD7-49FA-A459-EF2111AE377B}</author>
    <author>tc={19255C8F-C959-4C9B-B9D8-A80616D187E7}</author>
    <author>tc={E40E1E67-D7BC-48E4-B5F9-B69CC33B728C}</author>
    <author>tc={0F9C0008-BE48-4D1A-8D7B-F829D45DB81D}</author>
    <author>tc={F81E87A2-7951-44C9-B4AC-A856A9463CE6}</author>
    <author>tc={1137F605-C416-445F-B96D-1DB2B637A27A}</author>
    <author>tc={AD032FF4-C280-4D14-9046-E75540DC6581}</author>
    <author>tc={9E269754-046B-4AD7-BAFC-351A91F069B6}</author>
    <author>tc={ADB4AAC5-4D9D-4459-BC89-271633E0BE22}</author>
    <author>tc={3BEDCC31-4628-4EAC-8C1A-F5A8ECCC202F}</author>
    <author>tc={6908AD66-08A3-4F75-AC4F-2AE6D6234EF2}</author>
    <author>tc={1D3E8606-FE7F-4C1C-9F60-1B9526AC0053}</author>
    <author>tc={2392FD5E-8789-48F3-841C-499CCD0807EF}</author>
    <author>tc={ADC58FF8-7147-4802-AFC7-5CD964B936B4}</author>
    <author>tc={5E430643-2939-4AB0-B6F1-092EF0815690}</author>
    <author>tc={74601250-EF80-4555-AFD4-286507E41AD0}</author>
    <author>tc={076BA428-4F76-4004-BA41-A6D60AF7DD82}</author>
    <author>tc={CF636FCA-3ED5-4046-B951-F7E7B1C22876}</author>
    <author>tc={87E92840-924E-49D9-B777-BA717135CA89}</author>
  </authors>
  <commentList>
    <comment ref="R4" authorId="0" shapeId="0" xr:uid="{46EF601F-A0D4-4196-AE05-8562AA7E34F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7,200VT
2026
We remove 3000VT from 7,200VT
The remaining overpayment is 4,200VT
</t>
      </text>
    </comment>
    <comment ref="R5" authorId="1" shapeId="0" xr:uid="{C20AFB92-F091-463B-8390-FC968625973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" authorId="2" shapeId="0" xr:uid="{A53FB6CC-5F41-464C-B946-6CB61FF11DF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" authorId="3" shapeId="0" xr:uid="{044FA501-2D31-4A53-A5CB-790AB72E1AF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1,800VT
2026
We remove 1,800VT from 1800VT
The remaining overpayment is 0VT
</t>
      </text>
    </comment>
    <comment ref="R8" authorId="4" shapeId="0" xr:uid="{67F204FA-8748-46DC-97B6-0AA12EE2568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" authorId="5" shapeId="0" xr:uid="{AD13C177-9EC5-49BA-B0B5-3045858213A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" authorId="6" shapeId="0" xr:uid="{833B8F68-4D31-4D85-9350-291C3A70A0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" authorId="7" shapeId="0" xr:uid="{E733D3A5-7B86-4055-A751-62D3F54B6E3D}">
      <text>
        <t>[Threaded comment]
Your version of Excel allows you to read this threaded comment; however, any edits to it will get removed if the file is opened in a newer version of Excel. Learn more: https://go.microsoft.com/fwlink/?linkid=870924
Comment:
    2025 
Over paymnet 59,400
2026
We remove 3,000VT from 59,400VT
The remining overpayment is 56,400</t>
      </text>
    </comment>
    <comment ref="R12" authorId="8" shapeId="0" xr:uid="{B0F08848-DA19-479E-989C-0DD0F1881A8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3" authorId="9" shapeId="0" xr:uid="{B0F6D6F7-2160-4DB1-8DE8-AC9A4735A9F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4" authorId="10" shapeId="0" xr:uid="{37328E59-F27E-47ED-927F-A0E092FE34F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5" authorId="11" shapeId="0" xr:uid="{6D794AA2-1167-44FD-A511-C3DECC4E17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6" authorId="12" shapeId="0" xr:uid="{D1A65507-07F0-4B21-8751-357EB50B26A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7" authorId="13" shapeId="0" xr:uid="{955D4024-D853-4A52-837C-1E09C4D36CA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8" authorId="14" shapeId="0" xr:uid="{5D26F83A-1804-48FF-BFB2-BB0A96EF3FE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9" authorId="15" shapeId="0" xr:uid="{09A27F46-E98C-46B9-88EF-2A39A13D286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20" authorId="16" shapeId="0" xr:uid="{C7018775-CD0D-4FCC-A9ED-C8C956E7914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1,800VT
2026
We remove 1,800VT from 1800VT
The remaining overpayment is 0VT
</t>
      </text>
    </comment>
    <comment ref="R21" authorId="17" shapeId="0" xr:uid="{42F49449-4ECD-4093-860F-F206364B216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1,800VT
2026
We remove 1,800VT from 1800VT
The remaining overpayment is 0VT
</t>
      </text>
    </comment>
    <comment ref="R22" authorId="18" shapeId="0" xr:uid="{B1430EF9-BBF5-4925-A150-3A8386695B0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23" authorId="19" shapeId="0" xr:uid="{242AEA3C-905F-4990-ACD8-77B80245686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24" authorId="20" shapeId="0" xr:uid="{2F228742-F924-4DEA-85E1-AE5CEA79188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25" authorId="21" shapeId="0" xr:uid="{4888882F-8393-4214-A4C6-809ACC59F7E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7,200VT
2026
We remove 4000VT from 7,200VT
The remaining overpayment is 6,200VT
</t>
      </text>
    </comment>
    <comment ref="R26" authorId="22" shapeId="0" xr:uid="{3492FD75-8F63-4F10-B83C-5452E6AE7976}">
      <text>
        <t>[Threaded comment]
Your version of Excel allows you to read this threaded comment; however, any edits to it will get removed if the file is opened in a newer version of Excel. Learn more: https://go.microsoft.com/fwlink/?linkid=870924
Comment:
    2025 
Over payment 23,400
2026
We remove 5,000 from 23,400
Remaining amount is 18,400</t>
      </text>
    </comment>
    <comment ref="R27" authorId="23" shapeId="0" xr:uid="{B8DA1ECB-267D-477B-AD03-127A0BCD40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28" authorId="24" shapeId="0" xr:uid="{70A6B7BF-9D22-4BD1-BCE2-CA58020A936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29" authorId="25" shapeId="0" xr:uid="{2D2577B2-01A6-4CD1-A156-7EDC9D865DC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9000VT
2026
We remove  4500VT from 9000VT
The remaining overpayment is 4,500VT
</t>
      </text>
    </comment>
    <comment ref="R30" authorId="26" shapeId="0" xr:uid="{809CDBF4-95A0-4C8D-9B89-EA3EBE43209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1" authorId="27" shapeId="0" xr:uid="{33E00AB3-D137-49B3-8F70-69754209380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2" authorId="28" shapeId="0" xr:uid="{F2BEB1A1-584B-426A-B34E-1F40F0E148A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3" authorId="29" shapeId="0" xr:uid="{D4BB3BB3-3F3C-4F8D-BA14-89C6547B3E5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4" authorId="30" shapeId="0" xr:uid="{1D33A892-F511-4DF9-B3AE-763BC11230E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30,600VT
2026
We remove 5000VT from 30,600VT 
Remaining amount is 25,600VT
</t>
      </text>
    </comment>
    <comment ref="R35" authorId="31" shapeId="0" xr:uid="{548CE655-DD3B-4CD4-A7F7-D10E9338C94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6" authorId="32" shapeId="0" xr:uid="{B82C7845-22BF-4DEF-B7B4-4D90F5F2423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 payment 4,000
2026
We removed 1000VT from 4,000VT
The remaining amount is 3,000VT
</t>
      </text>
    </comment>
    <comment ref="R37" authorId="33" shapeId="0" xr:uid="{59766BAE-3E63-4062-8662-E03A58D7988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8" authorId="34" shapeId="0" xr:uid="{F14BD536-94DF-414E-A46A-8F6A40FA829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39" authorId="35" shapeId="0" xr:uid="{5765956B-F6F5-4C3B-ACD2-CA0AD7F4B12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0" authorId="36" shapeId="0" xr:uid="{BD4F4499-5E67-43FE-B680-E6D156E77AC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1" authorId="37" shapeId="0" xr:uid="{AB9C57A0-267B-4353-8B83-91BD3359910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2" authorId="38" shapeId="0" xr:uid="{E605BF82-837C-40C8-88BF-39DFAFB3D2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3" authorId="39" shapeId="0" xr:uid="{70401A94-7DFA-4158-87D3-1C00BA1864A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4" authorId="40" shapeId="0" xr:uid="{D431F7EC-517E-49EF-8543-28803BC29A9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5" authorId="41" shapeId="0" xr:uid="{F67791CF-E253-4B4B-AC11-555521D6360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6" authorId="42" shapeId="0" xr:uid="{95A892A5-1A3F-43E4-9219-0333EFB5625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7" authorId="43" shapeId="0" xr:uid="{37F43D1A-531C-464C-A8DA-6D2F34EED91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8" authorId="44" shapeId="0" xr:uid="{4E8B2408-FADF-431E-936B-7320E57C040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49" authorId="45" shapeId="0" xr:uid="{40FDA41A-CBE8-40A9-8201-9202319A811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0" authorId="46" shapeId="0" xr:uid="{FCBC4057-440E-4A47-8407-F601EEEC633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1" authorId="47" shapeId="0" xr:uid="{570B3EC4-523E-4AA1-8B95-2C57316BE3C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2" authorId="48" shapeId="0" xr:uid="{12575F12-AA13-4D0E-B442-D83A1FF40FF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3" authorId="49" shapeId="0" xr:uid="{25EAD393-61F7-47D7-877E-57D71487127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4" authorId="50" shapeId="0" xr:uid="{93571D34-7FBD-40B6-836F-5FF79872DB8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5" authorId="51" shapeId="0" xr:uid="{208E9246-76ED-4A74-8C55-1BFE7E116D7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6" authorId="52" shapeId="0" xr:uid="{71F259AA-F368-426B-AB04-EA679ACFD53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7" authorId="53" shapeId="0" xr:uid="{5490D913-ADEB-40FC-BCFD-9AD9792B1EC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8" authorId="54" shapeId="0" xr:uid="{378937BA-6878-4DBB-A6A9-543A7DCEF27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59" authorId="55" shapeId="0" xr:uid="{2F96ECE4-BF3C-4D99-897E-CE8EEB83DFF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0" authorId="56" shapeId="0" xr:uid="{71A5D815-40CE-4210-8518-7C333942B71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1" authorId="57" shapeId="0" xr:uid="{724F78B6-F2CA-4F8E-9088-AB16C079A25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2" authorId="58" shapeId="0" xr:uid="{3C48186D-8DA7-42F0-8EBD-B66E10B3181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3" authorId="59" shapeId="0" xr:uid="{31F0C440-ECAC-40C2-8CA6-7806548D41F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4" authorId="60" shapeId="0" xr:uid="{D650D4C4-D103-4204-9F8A-187E5F3EF95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5" authorId="61" shapeId="0" xr:uid="{909D5F5C-A680-4DDE-AF76-3F4BD740AE3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6" authorId="62" shapeId="0" xr:uid="{406070A2-443A-4004-B1F9-45008510D53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7" authorId="63" shapeId="0" xr:uid="{A92CDDDA-9646-421F-B849-87FF2F5C4D4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8" authorId="64" shapeId="0" xr:uid="{58A567EF-722E-4602-9E13-FAC3343D589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69" authorId="65" shapeId="0" xr:uid="{9003B082-5C97-46F9-A25A-5A682A49E20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0" authorId="66" shapeId="0" xr:uid="{D5EB4DE6-2D94-4A18-9155-12A11DAF68D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1" authorId="67" shapeId="0" xr:uid="{08256189-1C7F-4037-A38F-1F0082C9407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2" authorId="68" shapeId="0" xr:uid="{01625AE6-723E-4319-BE90-D4DD2E017B3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3" authorId="69" shapeId="0" xr:uid="{E395E4FA-243C-42FF-8633-4DFDCFE0F4F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4" authorId="70" shapeId="0" xr:uid="{A9BD4559-1787-499B-85D4-8B20463E722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5" authorId="71" shapeId="0" xr:uid="{324CED05-5DDE-45A8-8168-C6A041516AF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6" authorId="72" shapeId="0" xr:uid="{3500B8A0-3C19-4892-895D-69E5698D0C6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7" authorId="73" shapeId="0" xr:uid="{630E453B-6FA8-44BA-BC6B-268669C1A1C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8" authorId="74" shapeId="0" xr:uid="{30DF87A2-D2F4-46FD-87E4-A5CF8A986A0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79" authorId="75" shapeId="0" xr:uid="{D4544576-237A-41E6-8A9D-AD30D7BA8F9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0" authorId="76" shapeId="0" xr:uid="{E8205F74-B98D-4274-910F-4C57BB315E4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1" authorId="77" shapeId="0" xr:uid="{8C7E3337-E28A-47AE-80D5-ECABCD53E7E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2" authorId="78" shapeId="0" xr:uid="{609185A2-4F38-4ECD-BD43-972A5B03F2D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3" authorId="79" shapeId="0" xr:uid="{F589678F-FE19-4271-9FC8-F4E1A688E7D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4" authorId="80" shapeId="0" xr:uid="{2C6FC7C2-0530-4D08-B2E6-915A3B15363E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5" authorId="81" shapeId="0" xr:uid="{F210BC98-A912-4C96-BDB1-09596CA50E2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6" authorId="82" shapeId="0" xr:uid="{A99756AC-C8FA-44C0-A27E-4C524EFD892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7" authorId="83" shapeId="0" xr:uid="{CA32E0AE-7074-4AB7-9F1F-F57AFDB3DA1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8" authorId="84" shapeId="0" xr:uid="{0544D133-DFD9-404A-8AAE-6F34AEDEEAD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89" authorId="85" shapeId="0" xr:uid="{5019AE59-2079-4F45-AAA6-0BFC945DC73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0" authorId="86" shapeId="0" xr:uid="{085960A6-6F72-4AD6-BAB8-EB4446A8CF0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1" authorId="87" shapeId="0" xr:uid="{7770E807-94B9-495F-9CE6-273DD52789F8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2" authorId="88" shapeId="0" xr:uid="{43B21F1F-546B-48C4-A3E4-EA9A44F85D3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3" authorId="89" shapeId="0" xr:uid="{721B9476-EEC4-48C3-B62D-2AC0FF3F1BA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72,000VT
2026
We remove 5,000VT from 72,000VT
The remaining overpayment is 67,000VT
</t>
      </text>
    </comment>
    <comment ref="R94" authorId="90" shapeId="0" xr:uid="{EE779DFE-345C-43B5-8673-228409E9A90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5" authorId="91" shapeId="0" xr:uid="{79CB8F43-ECCF-46A3-8B04-0D633316AE3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23,400VT
2026
We remove 2,000VT from 23,400VT
The remaining overpayment is 21,400VT
</t>
      </text>
    </comment>
    <comment ref="R96" authorId="92" shapeId="0" xr:uid="{82144818-7864-4724-B67B-5FC71BCDD98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97" authorId="93" shapeId="0" xr:uid="{6ED0F1D4-4AB4-414F-82E5-42859E84770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18,000VT
2026
We remove 1000VT from 18,000VT
The remaining overpayment is 17000VT
</t>
      </text>
    </comment>
    <comment ref="R98" authorId="94" shapeId="0" xr:uid="{7E12D871-14D1-49EC-B24F-DA5A552A2FC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95,400VT
2026
We remove 700VT from 95,400VT
The remaining overpayment is 94,700VT
</t>
      </text>
    </comment>
    <comment ref="R99" authorId="95" shapeId="0" xr:uid="{3E061345-8862-4AC7-9CDA-45F8DA8F619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0" authorId="96" shapeId="0" xr:uid="{CB7CD2D3-0E94-43F9-BE97-8C2A3816974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1" authorId="97" shapeId="0" xr:uid="{A38FFD6E-1F83-4FED-88BE-2E5EA340D90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2" authorId="98" shapeId="0" xr:uid="{84E2E90C-287E-4C15-86BC-110C93A7B36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3" authorId="99" shapeId="0" xr:uid="{720090B4-5C56-4B3B-8D14-69D647D9328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4" authorId="100" shapeId="0" xr:uid="{3CD152E7-03CD-47BB-9005-6E9A52F9857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36,000VT
2026
We remove 5000VT from 36,000VT
The remaining overpayment is 31,000VT
</t>
      </text>
    </comment>
    <comment ref="R105" authorId="101" shapeId="0" xr:uid="{A17876D1-360D-46ED-8C99-FD99D8ACE81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342,000VT
2026
We remove 10000VT from 342,000VT
The remaining overpayment is 332,000VT
</t>
      </text>
    </comment>
    <comment ref="R106" authorId="102" shapeId="0" xr:uid="{FFE8FB5C-7F14-4809-B4F3-F7ACDE57431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7" authorId="103" shapeId="0" xr:uid="{992F72CB-D1A3-472A-BD24-E4F999DB0415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8" authorId="104" shapeId="0" xr:uid="{6ABF9387-2AD7-49FA-A459-EF2111AE377B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09" authorId="105" shapeId="0" xr:uid="{19255C8F-C959-4C9B-B9D8-A80616D187E7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0" authorId="106" shapeId="0" xr:uid="{E40E1E67-D7BC-48E4-B5F9-B69CC33B728C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1" authorId="107" shapeId="0" xr:uid="{0F9C0008-BE48-4D1A-8D7B-F829D45DB81D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2" authorId="108" shapeId="0" xr:uid="{F81E87A2-7951-44C9-B4AC-A856A9463CE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187,200VT
2026
We remove 10,000VT from 187,200VT
The remaining overpayment is 177,200VT
</t>
      </text>
    </comment>
    <comment ref="R113" authorId="109" shapeId="0" xr:uid="{1137F605-C416-445F-B96D-1DB2B637A27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 52,200VT
2026
We remove 10,000VT from 52,200VT
The remaining overpayment is 42,200VT
</t>
      </text>
    </comment>
    <comment ref="R114" authorId="110" shapeId="0" xr:uid="{AD032FF4-C280-4D14-9046-E75540DC6581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5" authorId="111" shapeId="0" xr:uid="{9E269754-046B-4AD7-BAFC-351A91F069B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6" authorId="112" shapeId="0" xr:uid="{ADB4AAC5-4D9D-4459-BC89-271633E0BE2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7" authorId="113" shapeId="0" xr:uid="{3BEDCC31-4628-4EAC-8C1A-F5A8ECCC202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133,200VT
2026
We remove 3000VT from 133,200VT
The remaining overpayment is 130,200VT
</t>
      </text>
    </comment>
    <comment ref="R118" authorId="114" shapeId="0" xr:uid="{6908AD66-08A3-4F75-AC4F-2AE6D6234EF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19" authorId="115" shapeId="0" xr:uid="{1D3E8606-FE7F-4C1C-9F60-1B9526AC0053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20" authorId="116" shapeId="0" xr:uid="{2392FD5E-8789-48F3-841C-499CCD0807EF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43,200VT
2026
We remove 5,000VT from 43,200VT
The remaining overpayment is 38,200VT
</t>
      </text>
    </comment>
    <comment ref="R121" authorId="117" shapeId="0" xr:uid="{ADC58FF8-7147-4802-AFC7-5CD964B936B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22" authorId="118" shapeId="0" xr:uid="{5E430643-2939-4AB0-B6F1-092EF081569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84,600VT
2026
We remove 1000VT from 84,600VT
The remaining overpayment is 83,600VT
</t>
      </text>
    </comment>
    <comment ref="R123" authorId="119" shapeId="0" xr:uid="{74601250-EF80-4555-AFD4-286507E41AD0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2025
Overpayment 84,600VT
2026
We remove 10,000VT from 84,600VT
The remaining overpayment is 74,600VT
</t>
      </text>
    </comment>
    <comment ref="R124" authorId="120" shapeId="0" xr:uid="{076BA428-4F76-4004-BA41-A6D60AF7DD82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25" authorId="121" shapeId="0" xr:uid="{CF636FCA-3ED5-4046-B951-F7E7B1C22876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  <comment ref="R126" authorId="122" shapeId="0" xr:uid="{87E92840-924E-49D9-B777-BA717135CA89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Overpayment 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R46" authorId="0" shapeId="0" xr:uid="{4A6ACE9D-0A7B-4176-B764-1272F7351E3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yet to pay 75600 
-PAID 3,972
-Paid 5,000
-Paid 5,000
-Paid 10,000
-Paid 10,000
-Paid 5,000
-Paid 5,000
-Paid 5,000
-Pay now 5,000
-O/S 21,628</t>
        </r>
      </text>
    </comment>
    <comment ref="R60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28,800 + 2020 overpayment 13,656
-paid 10,000
-PAID 7,944
-O/S 24,512</t>
        </r>
      </text>
    </comment>
    <comment ref="R80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32,400
-Paid
-Paid 5000
-pay now 5,000
-O/S 17,400
</t>
        </r>
      </text>
    </comment>
    <comment ref="R81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91,800 + 2020 overpayment 12,600
-Paid 5,000
-pay now 10,000
O/S 89,400
</t>
        </r>
      </text>
    </comment>
    <comment ref="R95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131,400 + 2020 overpayment 28,800
-PAID 4,000
-Paid 9,000
-Paid 10,000
-Paid 10,000
-Paid 10,000
-Paid 5000
-Paid 5000
-Pay now 5,000
- O/S 102,200</t>
        </r>
      </text>
    </comment>
    <comment ref="R98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21,600
</t>
        </r>
      </text>
    </comment>
    <comment ref="R112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21,600
</t>
        </r>
      </text>
    </comment>
    <comment ref="R142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21,600
</t>
        </r>
      </text>
    </comment>
    <comment ref="R157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59,400
</t>
        </r>
      </text>
    </comment>
    <comment ref="R174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64,800</t>
        </r>
      </text>
    </comment>
    <comment ref="R219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81,000
-Paid 5,000
-paid 15,000
-paid 20,000
-paid 10,000
-Paid 5,000
-Paid 5000
-Pay now 5,000
-O/S 16,000</t>
        </r>
      </text>
    </comment>
    <comment ref="R237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172,800</t>
        </r>
      </text>
    </comment>
    <comment ref="R249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54,000
-Paid 10,000
-pay now 10,000
-o/s 34,000</t>
        </r>
      </text>
    </comment>
    <comment ref="R255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32,000
- Paid 5,000
-O/S 27,000</t>
        </r>
      </text>
    </comment>
    <comment ref="R258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32,400
- Paid 5,000
-O/S 22,400</t>
        </r>
      </text>
    </comment>
    <comment ref="R287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145,800 + 2020 overpayment 43,200
-PAID 5,000
-PAID 15,888
-pay now 10,000
-O/S 158,112</t>
        </r>
      </text>
    </comment>
    <comment ref="R289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16,200</t>
        </r>
      </text>
    </comment>
    <comment ref="R307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19,800
- Paid 10,000
-pay now &amp; complete 9,800</t>
        </r>
      </text>
    </comment>
    <comment ref="R318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196,200
-Paid 96,200
-Paid 15,000
-paid 20,000
-Paid 5,000
-Paid 5000
-Pay now 25,000
-O/S 30,000</t>
        </r>
      </text>
    </comment>
    <comment ref="R332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43,200
</t>
        </r>
      </text>
    </comment>
    <comment ref="R403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178,200 + 2020 Overpayment 64,866
-PAID 8,000
-Paid 10,000
-paid 37,734
-Paid 100,000
-Paid 15,000
-paid 30,000
-O/S 42,332
</t>
        </r>
      </text>
    </comment>
    <comment ref="R416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50,000
-Paid 10,000
-paid 15,000
-paid 15,000
-Paid 10,000
-Paid 10,000
-Paid 10,000
-pay now 10,000
-O/S 15,400</t>
        </r>
      </text>
    </comment>
    <comment ref="R420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43,200
-Paid 15,000
-paid 10,000
-pay now &amp; complete 8,200</t>
        </r>
      </text>
    </comment>
    <comment ref="R435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97,200
-Paid 30,000
-Paid 10,000
-Paid 10,000
-Paid 10,000
-Pay now 10,000
-O/S 27,200</t>
        </r>
      </text>
    </comment>
    <comment ref="R480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64,800 to be deducted
-Paid  T3 2023 20,000
-paid 5000vt
-Paid 5,000
-O/S 34,800</t>
        </r>
      </text>
    </comment>
    <comment ref="R506" authorId="0" shapeId="0" xr:uid="{00000000-0006-0000-0000-00003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32,400
</t>
        </r>
      </text>
    </comment>
    <comment ref="R532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48,600 to deduct</t>
        </r>
      </text>
    </comment>
    <comment ref="R535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183,600vt overpay</t>
        </r>
      </text>
    </comment>
    <comment ref="R537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30,600
</t>
        </r>
      </text>
    </comment>
    <comment ref="R541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32,400 yet to be deducted
</t>
        </r>
      </text>
    </comment>
    <comment ref="R544" authorId="0" shapeId="0" xr:uid="{00000000-0006-0000-0000-00002D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32,400</t>
        </r>
      </text>
    </comment>
    <comment ref="R551" authorId="0" shapeId="0" xr:uid="{00000000-0006-0000-0000-00002F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21,600</t>
        </r>
      </text>
    </comment>
    <comment ref="R552" authorId="0" shapeId="0" xr:uid="{00000000-0006-0000-0000-000030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36,000</t>
        </r>
      </text>
    </comment>
    <comment ref="R580" authorId="0" shapeId="0" xr:uid="{00000000-0006-0000-0000-000033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91,800</t>
        </r>
      </text>
    </comment>
    <comment ref="R660" authorId="0" shapeId="0" xr:uid="{00000000-0006-0000-0000-00003B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43,200</t>
        </r>
      </text>
    </comment>
    <comment ref="R664" authorId="0" shapeId="0" xr:uid="{00000000-0006-0000-0000-00003C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64,800</t>
        </r>
      </text>
    </comment>
    <comment ref="R684" authorId="0" shapeId="0" xr:uid="{00000000-0006-0000-0000-00003D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 payment 104,400 
-PAID 11,916
-Paid 15,000
-Paid T3-23 30,000
-Paid 5,000
-Paid 5,000
-Pay now 10,000
-O/S 54,484</t>
        </r>
      </text>
    </comment>
    <comment ref="R689" authorId="0" shapeId="0" xr:uid="{00000000-0006-0000-0000-00003E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16,200vt</t>
        </r>
      </text>
    </comment>
    <comment ref="R695" authorId="0" shapeId="0" xr:uid="{00000000-0006-0000-0000-00003F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8,200 
</t>
        </r>
      </text>
    </comment>
    <comment ref="R698" authorId="0" shapeId="0" xr:uid="{00000000-0006-0000-0000-000040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59,400</t>
        </r>
      </text>
    </comment>
    <comment ref="R701" authorId="0" shapeId="0" xr:uid="{00000000-0006-0000-0000-00004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43,200</t>
        </r>
      </text>
    </comment>
    <comment ref="R753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75,600
-Paid 30,000
-Paid 5,000
-Paid 5,000
-Paid 5,000
-paid 5,000
-pay now 5,000
-O/S 20,600</t>
        </r>
      </text>
    </comment>
    <comment ref="R760" authorId="0" shapeId="0" xr:uid="{00000000-0006-0000-0000-0000320000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total overpayment 10,800 + 2020 overpayment 59,800
*PAID 5,000
* Paid 5,800
*o/s 59,800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P10" authorId="0" shapeId="0" xr:uid="{2D9B71FB-215F-4B5E-BD61-0566C07662A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total 88,200vt 
-paid 4,000
-paid 5,000
-paid 13,902
-paid 5,000
-paid 5,000
-Paid 5,000
-Paid 5,000
-Paid 10,000
-Paid 5000
-Paid 5,000
-Pay now 10,000
-pay later 15,298</t>
        </r>
      </text>
    </comment>
    <comment ref="P44" authorId="0" shapeId="0" xr:uid="{0292505B-15D3-4E96-A016-C0EB50531D1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yet to pay 75600 
-PAID 3,972
-Paid 5,000
-Paid 5,000
-Paid 10,000
-Paid 10,000
-Paid 5,000
-Pay now 5,000
-O/S 31,628</t>
        </r>
      </text>
    </comment>
    <comment ref="P71" authorId="0" shapeId="0" xr:uid="{33A0059A-818F-4ACF-AAC6-20A5D3CED56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32,400
-pay now 5,000
-O/S 27,400
</t>
        </r>
      </text>
    </comment>
    <comment ref="P72" authorId="0" shapeId="0" xr:uid="{19DEC8B1-6307-49AD-971E-D95E48BF7D0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91,800 + 2020 overpayment 12,600
</t>
        </r>
      </text>
    </comment>
    <comment ref="P85" authorId="0" shapeId="0" xr:uid="{0EC5B306-5AB7-47F0-AE37-1D5BB59A69A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131,400 + 2020 overpayment 28,800
-PAID 4,000
-Paid 9,000
-Paid 10,000
-Paid 10,000
-Paid 10,000
-Pay now 5,000
- O/S 112,200</t>
        </r>
      </text>
    </comment>
    <comment ref="P162" authorId="0" shapeId="0" xr:uid="{572CF123-7AED-4707-929D-07BBCC56A8F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64,800 
-PAID 5,000
-paid 5,000
-PAID 17,874
-Paid 10,000
-Paid 10,000
-Paid 5,000
-pay now and complete 11,926</t>
        </r>
      </text>
    </comment>
    <comment ref="P180" authorId="0" shapeId="0" xr:uid="{F073F269-AB56-41FA-8C1C-44F6F41168A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81,000
-Paid 5,000
-paid 15,000
-paid 20,000
-paid 10,000
-Pay now 5,000
-O/S 26,000</t>
        </r>
      </text>
    </comment>
    <comment ref="R232" authorId="0" shapeId="0" xr:uid="{A6EA92D0-DD7C-4330-A638-3CFC2001ADE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75,600
-Paid 30,000
-Paid 10,000
-Paid 10,000
-Paid 10,000
-Pay now and Complete15,600</t>
        </r>
      </text>
    </comment>
    <comment ref="P242" authorId="0" shapeId="0" xr:uid="{B12CBDE8-35B8-4BAC-B45C-F434F51C774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19,800
- Paid 10,000
-O/S 9,800</t>
        </r>
      </text>
    </comment>
    <comment ref="P248" authorId="0" shapeId="0" xr:uid="{3A3E4EAD-4ECC-4421-92BC-1CE9CC3622A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196,200
-Paid 96,200
-Paid 15,000
-paid 20,000
-Pay now 5,000
-O/S 60,000</t>
        </r>
      </text>
    </comment>
    <comment ref="P255" authorId="0" shapeId="0" xr:uid="{C863202D-1359-41FC-8315-8A758FAE7E8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30,000
-Paid 5,000
-paid 10,000
-paid 50,000
-Paid 20,000
-pay now 10,000
-O/S 15,400</t>
        </r>
      </text>
    </comment>
    <comment ref="P308" authorId="0" shapeId="0" xr:uid="{4C63D3FA-2899-4DF4-A67E-0FCB082C5551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50,000
-Paid 10,000
-paid 15,000
-paid 15,000
-Paid 10,000
-pay now 5,000
-O/S 35,400</t>
        </r>
      </text>
    </comment>
    <comment ref="P325" authorId="0" shapeId="0" xr:uid="{01CE332C-489B-4AB9-96A3-0040523DD7C2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97,200
-Paid 30,000
-Paid 10,000
-Pay now 10,000
-O/S 47,200</t>
        </r>
      </text>
    </comment>
    <comment ref="P333" authorId="0" shapeId="0" xr:uid="{ACC485A7-A589-4C67-99D5-F64BA3E795F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75,600
-Paid 35,000
-Paid 10,000
-Paid 10,000
-Pay now 10,000
-O/S 10,600</t>
        </r>
      </text>
    </comment>
    <comment ref="P354" authorId="0" shapeId="0" xr:uid="{F966E0FD-9299-4DF3-AD53-3F06690AF0E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124,200
-paid 50,000
-paid 20,000
-Paid 20,000
-pay now vt20,000
-o/s 14,200
</t>
        </r>
      </text>
    </comment>
    <comment ref="P361" authorId="0" shapeId="0" xr:uid="{4550B78C-FF4F-4B20-97B7-DDD0699D9BB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64,800 to be deducted
-Paid  T3 2023 20,000
-Pay now 5,000
-O/S 39,800</t>
        </r>
      </text>
    </comment>
    <comment ref="P497" authorId="0" shapeId="0" xr:uid="{3CF2935B-A7F2-4C94-BAE8-D88BF31A02BF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 payment 104,400 
-PAID 11,916
-Paid 15,000
-Paid T3-23 30,000
-Pay now 5,000
-O/S 69,484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R10" authorId="0" shapeId="0" xr:uid="{0E478713-FC04-45E9-8262-B2B80146340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total 88,200vt 
-paid 4,000
-paid 5,000
-paid 13,902
-paid 5,000
-paid 5,000
-Paid 5,000
-Paid 5,000
-Paid 10,000
-Paid 5000
-Paid 5,000
-Paid 10,000
-Pay now &amp; Complete vt15,298</t>
        </r>
      </text>
    </comment>
    <comment ref="R44" authorId="0" shapeId="0" xr:uid="{6903BAD0-467F-4B3B-9ED7-BC842AEAE19E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yet to pay 75600 
-PAID 3,972
-Paid 5,000
-Paid 5,000
-Paid 10,000
-Paid 10,000
-Paid 5,000
-Paid 5,000
-Pay now 5,000
-O/S 26,628</t>
        </r>
      </text>
    </comment>
    <comment ref="R71" authorId="0" shapeId="0" xr:uid="{C5168E87-A206-4DA8-BAB7-7AA88675E0B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deduct 32,400
-Paid
-pay now 5,000
-O/S 22,400
</t>
        </r>
      </text>
    </comment>
    <comment ref="R72" authorId="0" shapeId="0" xr:uid="{5DA0A07F-0286-4A46-B2CB-8709069C05B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91,800 + 2020 overpayment 12,600
-Pay now 5,000
-O/S 99,400
</t>
        </r>
      </text>
    </comment>
    <comment ref="R85" authorId="0" shapeId="0" xr:uid="{8694DD26-B090-45AE-B175-B1EE283C4C4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Overpayment 131,400 + 2020 overpayment 28,800
-PAID 4,000
-Paid 9,000
-Paid 10,000
-Paid 10,000
-Paid 10,000
-Paid 5000
-Pay now 5,000
- O/S 107,200</t>
        </r>
      </text>
    </comment>
    <comment ref="R179" authorId="0" shapeId="0" xr:uid="{606601D4-2922-4056-9A54-5A313D5D9A90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to be deducted 81,000
-Paid 5,000
-paid 15,000
-paid 20,000
-paid 10,000
-Paid 5,000
-Pay now 5,000
-O/S 21,000</t>
        </r>
      </text>
    </comment>
    <comment ref="R240" authorId="0" shapeId="0" xr:uid="{D890A430-BD48-44EF-898C-7A0A666512C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19,800
- Paid 10,000
-O/S 9,800</t>
        </r>
      </text>
    </comment>
    <comment ref="R246" authorId="0" shapeId="0" xr:uid="{99334861-CDF9-43D8-B91F-A72B0D649704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196,200
-Paid 96,200
-Paid 15,000
-paid 20,000
-Paid 5,000
-Pay now 5,000
-O/S 55,000</t>
        </r>
      </text>
    </comment>
    <comment ref="R253" authorId="0" shapeId="0" xr:uid="{570EC472-6772-4E82-906C-AC5B7C7C606D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30,000
-Paid 5,000
-paid 10,000
-paid 50,000
-Paid 20,000
-paid 10,000
-pay now &amp; Complete 15,400</t>
        </r>
      </text>
    </comment>
    <comment ref="R297" authorId="0" shapeId="0" xr:uid="{C2C59275-D062-4997-BE10-DA19194B4CF7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75,600
-Paid 30,000
-Paid 10,000
-Paid 10,000
-Paid 10,000
-Pay now and Complete15,600</t>
        </r>
      </text>
    </comment>
    <comment ref="R307" authorId="0" shapeId="0" xr:uid="{344AA2B3-E9BF-45F5-A24C-89555EE3C21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140,400
-Paid 50,000
-Paid 10,000
-paid 15,000
-paid 15,000
-Paid 10,000
-Paid 10,000
-pay now 10,000
-O/S 25,400</t>
        </r>
      </text>
    </comment>
    <comment ref="R321" authorId="0" shapeId="0" xr:uid="{8753F67E-883D-48BE-A41B-AC633A27E349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97,200
-Paid 30,000
-Paid 10,000
-Paid 10,000
-Pay now 10,000
-O/S 37,200</t>
        </r>
      </text>
    </comment>
    <comment ref="R343" authorId="0" shapeId="0" xr:uid="{78863205-1D1D-49FE-BCE0-27F306EB610A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124,200
-paid 50,000
-paid 20,000
-Paid 20,000
Paid 20,000
-pay now and Complete vt14,200</t>
        </r>
      </text>
    </comment>
    <comment ref="R347" authorId="0" shapeId="0" xr:uid="{37424799-0EBB-43B4-A9AD-2F4F87E3DD7B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2020 overpayment 64,800 to be deducted
-Paid  T3 2023 20,000
-paid 5000vt
-Pay now 5,000
-O/S 34,800</t>
        </r>
      </text>
    </comment>
    <comment ref="R450" authorId="0" shapeId="0" xr:uid="{3E4C2DFC-4F91-42E3-849E-F14DEC55A263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2019 over payment 104,400 
-PAID 11,916
-Paid 15,000
-Paid T3-23 30,000
-Paid 5,000
-Pay now 5,000
-O/S 64,484</t>
        </r>
      </text>
    </comment>
  </commentList>
</comments>
</file>

<file path=xl/sharedStrings.xml><?xml version="1.0" encoding="utf-8"?>
<sst xmlns="http://schemas.openxmlformats.org/spreadsheetml/2006/main" count="54804" uniqueCount="5119">
  <si>
    <t>Code</t>
  </si>
  <si>
    <t>Name</t>
  </si>
  <si>
    <t>F</t>
  </si>
  <si>
    <t>M</t>
  </si>
  <si>
    <t>Malampa</t>
  </si>
  <si>
    <t>K0429043</t>
  </si>
  <si>
    <t>Velese</t>
  </si>
  <si>
    <t>Audited</t>
  </si>
  <si>
    <t>No</t>
  </si>
  <si>
    <t>K0429047</t>
  </si>
  <si>
    <t>Vukof- Maour</t>
  </si>
  <si>
    <t>K0429048</t>
  </si>
  <si>
    <t>Uripiv</t>
  </si>
  <si>
    <t>K0429049</t>
  </si>
  <si>
    <t>Faralo</t>
  </si>
  <si>
    <t>K0429050</t>
  </si>
  <si>
    <t>Amelatin</t>
  </si>
  <si>
    <t>K0429051</t>
  </si>
  <si>
    <t>Norsup</t>
  </si>
  <si>
    <t>K0429052</t>
  </si>
  <si>
    <t>Calvary</t>
  </si>
  <si>
    <t>K0429056</t>
  </si>
  <si>
    <t>Ransarie Saoana</t>
  </si>
  <si>
    <t>K0429060</t>
  </si>
  <si>
    <t>Lakatoro</t>
  </si>
  <si>
    <t>K0429065</t>
  </si>
  <si>
    <t>Neramb</t>
  </si>
  <si>
    <t>K0429066</t>
  </si>
  <si>
    <t>St. Paul</t>
  </si>
  <si>
    <t>K0429067</t>
  </si>
  <si>
    <t>Tokvanu</t>
  </si>
  <si>
    <t>K0429069</t>
  </si>
  <si>
    <t>St. Patrick</t>
  </si>
  <si>
    <t>K0429071</t>
  </si>
  <si>
    <t>St. Therese Kindy</t>
  </si>
  <si>
    <t>K0429072</t>
  </si>
  <si>
    <t>L'auberge</t>
  </si>
  <si>
    <t>K0429078</t>
  </si>
  <si>
    <t>Bangareth</t>
  </si>
  <si>
    <t>K0429080</t>
  </si>
  <si>
    <t>Orap</t>
  </si>
  <si>
    <t>K0429086</t>
  </si>
  <si>
    <t>Lavalsal</t>
  </si>
  <si>
    <t>K0429087</t>
  </si>
  <si>
    <t>Rambeck</t>
  </si>
  <si>
    <t>K0429088</t>
  </si>
  <si>
    <t>Wora</t>
  </si>
  <si>
    <t>K0429090</t>
  </si>
  <si>
    <t>Womul</t>
  </si>
  <si>
    <t>K0429091</t>
  </si>
  <si>
    <t>Matanvat 2</t>
  </si>
  <si>
    <t>K0429094</t>
  </si>
  <si>
    <t>Metoune</t>
  </si>
  <si>
    <t>K0429095</t>
  </si>
  <si>
    <t>Lavi Kindy</t>
  </si>
  <si>
    <t>K0429099</t>
  </si>
  <si>
    <t>Wiaru</t>
  </si>
  <si>
    <t>K0429100</t>
  </si>
  <si>
    <t>Brekha</t>
  </si>
  <si>
    <t>K0429104</t>
  </si>
  <si>
    <t>Nal</t>
  </si>
  <si>
    <t>K0429107</t>
  </si>
  <si>
    <t>Ste. Jeanne D'arc</t>
  </si>
  <si>
    <t>K0429109</t>
  </si>
  <si>
    <t>Palu</t>
  </si>
  <si>
    <t>K0429115</t>
  </si>
  <si>
    <t>Wilak</t>
  </si>
  <si>
    <t>K0429125</t>
  </si>
  <si>
    <t>Richard</t>
  </si>
  <si>
    <t>K0429129</t>
  </si>
  <si>
    <t>Winn</t>
  </si>
  <si>
    <t>K0429132</t>
  </si>
  <si>
    <t>Malvakal</t>
  </si>
  <si>
    <t>K0429143</t>
  </si>
  <si>
    <t>Aulua Valley</t>
  </si>
  <si>
    <t>K0429150</t>
  </si>
  <si>
    <t>Sunbeam</t>
  </si>
  <si>
    <t>K0429158</t>
  </si>
  <si>
    <t>Kamai</t>
  </si>
  <si>
    <t>K0429162</t>
  </si>
  <si>
    <t>Metetwai</t>
  </si>
  <si>
    <t>K0429168</t>
  </si>
  <si>
    <t>Millip</t>
  </si>
  <si>
    <t>K0429172</t>
  </si>
  <si>
    <t>Moslim (Laindua)</t>
  </si>
  <si>
    <t>K0429176</t>
  </si>
  <si>
    <t>Caroline bay</t>
  </si>
  <si>
    <t>K0429177</t>
  </si>
  <si>
    <t>Vinian/ Toman</t>
  </si>
  <si>
    <t>K0429318</t>
  </si>
  <si>
    <t>Gallilee</t>
  </si>
  <si>
    <t>K0429321</t>
  </si>
  <si>
    <t>St. Rosaire Kindy</t>
  </si>
  <si>
    <t>K0429326</t>
  </si>
  <si>
    <t>Dixon</t>
  </si>
  <si>
    <t>K0429328</t>
  </si>
  <si>
    <t>Lembinwen</t>
  </si>
  <si>
    <t>K0429331</t>
  </si>
  <si>
    <t>Notre Dame</t>
  </si>
  <si>
    <t>K0429335</t>
  </si>
  <si>
    <t>Tautu</t>
  </si>
  <si>
    <t>K0429349</t>
  </si>
  <si>
    <t>Vellow</t>
  </si>
  <si>
    <t>K0429350</t>
  </si>
  <si>
    <t>Vinmavis</t>
  </si>
  <si>
    <t>K0429354</t>
  </si>
  <si>
    <t>Amelveth</t>
  </si>
  <si>
    <t>K0429357</t>
  </si>
  <si>
    <t>Vartavo</t>
  </si>
  <si>
    <t>K0429360</t>
  </si>
  <si>
    <t>Lutes</t>
  </si>
  <si>
    <t>K0429361</t>
  </si>
  <si>
    <t>Ahamb</t>
  </si>
  <si>
    <t>K0429364</t>
  </si>
  <si>
    <t>wintua</t>
  </si>
  <si>
    <t>K0429372</t>
  </si>
  <si>
    <t>K0429380</t>
  </si>
  <si>
    <t>Qwens</t>
  </si>
  <si>
    <t>K0429383</t>
  </si>
  <si>
    <t>St. Pierre Chanel Unmet</t>
  </si>
  <si>
    <t>K0429384</t>
  </si>
  <si>
    <t>St. Michel Kindy</t>
  </si>
  <si>
    <t>K0429388</t>
  </si>
  <si>
    <t>Vorbenveo</t>
  </si>
  <si>
    <t>K0429390</t>
  </si>
  <si>
    <t>Kalwai</t>
  </si>
  <si>
    <t>K0429391</t>
  </si>
  <si>
    <t>Lerawo Kindy</t>
  </si>
  <si>
    <t>K0429396</t>
  </si>
  <si>
    <t>Lebetiar Kindy</t>
  </si>
  <si>
    <t>K0429398</t>
  </si>
  <si>
    <t>Espigiles Bay Kindy</t>
  </si>
  <si>
    <t>K0429399</t>
  </si>
  <si>
    <t>Amu Kindy</t>
  </si>
  <si>
    <t>K0429400</t>
  </si>
  <si>
    <t>Leviamp 2 Kindy</t>
  </si>
  <si>
    <t>K0429404</t>
  </si>
  <si>
    <t>Cenacle Kindy</t>
  </si>
  <si>
    <t>K0429405</t>
  </si>
  <si>
    <t>St. Vincent de Paul Kindy</t>
  </si>
  <si>
    <t>K0429406</t>
  </si>
  <si>
    <t>Newetava (HB) Kindy</t>
  </si>
  <si>
    <t>K0429411</t>
  </si>
  <si>
    <t>Battlecreek Kindy</t>
  </si>
  <si>
    <t>K0429412</t>
  </si>
  <si>
    <t>Rangir Kindy</t>
  </si>
  <si>
    <t>K0429413</t>
  </si>
  <si>
    <t>Hatbol HB Kindy</t>
  </si>
  <si>
    <t>K0429414</t>
  </si>
  <si>
    <t>LEJM (HB) Kindy</t>
  </si>
  <si>
    <t>K0429415</t>
  </si>
  <si>
    <t>Lounie Kindy</t>
  </si>
  <si>
    <t>K0429416</t>
  </si>
  <si>
    <t>Balehi Kindy</t>
  </si>
  <si>
    <t>K0429417</t>
  </si>
  <si>
    <t>Dravail Kindy</t>
  </si>
  <si>
    <t>K0429418</t>
  </si>
  <si>
    <t>Hokai Kindy</t>
  </si>
  <si>
    <t>K0429419</t>
  </si>
  <si>
    <t>St. Pierre Channel Kindy (Lamap)</t>
  </si>
  <si>
    <t>K0429420</t>
  </si>
  <si>
    <t>Namaru Primary School Kindy</t>
  </si>
  <si>
    <t>K0429422</t>
  </si>
  <si>
    <t>Daodobo Kindy</t>
  </si>
  <si>
    <t>K0431332</t>
  </si>
  <si>
    <t>St. Louise</t>
  </si>
  <si>
    <t>K0431334</t>
  </si>
  <si>
    <t>Atchin S.D.A Parker Kindy</t>
  </si>
  <si>
    <t>K0431352</t>
  </si>
  <si>
    <t>Chenard</t>
  </si>
  <si>
    <t>K0438365</t>
  </si>
  <si>
    <t>Pelanck</t>
  </si>
  <si>
    <t>K0438366</t>
  </si>
  <si>
    <t>Peskarus</t>
  </si>
  <si>
    <t>K0443008</t>
  </si>
  <si>
    <t>Fanto Raliwel</t>
  </si>
  <si>
    <t>K0443012</t>
  </si>
  <si>
    <t>Willit</t>
  </si>
  <si>
    <t>K0443013</t>
  </si>
  <si>
    <t>Fonteng</t>
  </si>
  <si>
    <t>K0443014</t>
  </si>
  <si>
    <t>Olal</t>
  </si>
  <si>
    <t>K0443019</t>
  </si>
  <si>
    <t>Tobol</t>
  </si>
  <si>
    <t>K0443022</t>
  </si>
  <si>
    <t>Roromai</t>
  </si>
  <si>
    <t>K0443023</t>
  </si>
  <si>
    <t>Mbossung kindy</t>
  </si>
  <si>
    <t>K0443028</t>
  </si>
  <si>
    <t>Sahuwot</t>
  </si>
  <si>
    <t>K0443029</t>
  </si>
  <si>
    <t>Benapo</t>
  </si>
  <si>
    <t>K0443036</t>
  </si>
  <si>
    <t>Bulemap</t>
  </si>
  <si>
    <t>K0443037</t>
  </si>
  <si>
    <t>Sessivi</t>
  </si>
  <si>
    <t>K0443038</t>
  </si>
  <si>
    <t>Port Vato</t>
  </si>
  <si>
    <t>K0443039</t>
  </si>
  <si>
    <t>Lalinda</t>
  </si>
  <si>
    <t>K0443042</t>
  </si>
  <si>
    <t>Lolibulo</t>
  </si>
  <si>
    <t>K0443324</t>
  </si>
  <si>
    <t>Paamal</t>
  </si>
  <si>
    <t>K0443339</t>
  </si>
  <si>
    <t>Wuro</t>
  </si>
  <si>
    <t>K0443351</t>
  </si>
  <si>
    <t>Fanrereo</t>
  </si>
  <si>
    <t>K0443355</t>
  </si>
  <si>
    <t>Leleut</t>
  </si>
  <si>
    <t>K0443369</t>
  </si>
  <si>
    <t>Mene (Lonmel)</t>
  </si>
  <si>
    <t>K0443385</t>
  </si>
  <si>
    <t>Magam</t>
  </si>
  <si>
    <t>K0443387</t>
  </si>
  <si>
    <t>Ranvethlam</t>
  </si>
  <si>
    <t>K0443395</t>
  </si>
  <si>
    <t>Baiap SDA Kindy</t>
  </si>
  <si>
    <t>K0444179</t>
  </si>
  <si>
    <t>Liro Venekula</t>
  </si>
  <si>
    <t>K0444183</t>
  </si>
  <si>
    <t>Vutekai</t>
  </si>
  <si>
    <t>K0444186</t>
  </si>
  <si>
    <t>Selusa</t>
  </si>
  <si>
    <t>K0444187</t>
  </si>
  <si>
    <t>Luly</t>
  </si>
  <si>
    <t>K0444189</t>
  </si>
  <si>
    <t>Vauleli</t>
  </si>
  <si>
    <t>K0444340</t>
  </si>
  <si>
    <t>Lulep Kindy</t>
  </si>
  <si>
    <t>Penama</t>
  </si>
  <si>
    <t>K0326008</t>
  </si>
  <si>
    <t>Lovatugato</t>
  </si>
  <si>
    <t>K0326009</t>
  </si>
  <si>
    <t>Naleleo</t>
  </si>
  <si>
    <t>K0326011</t>
  </si>
  <si>
    <t>Lemus</t>
  </si>
  <si>
    <t>K0326015</t>
  </si>
  <si>
    <t>Vanue-Marama</t>
  </si>
  <si>
    <t>K0326026</t>
  </si>
  <si>
    <t>Nangire</t>
  </si>
  <si>
    <t>K0326034</t>
  </si>
  <si>
    <t>Vatuhangele</t>
  </si>
  <si>
    <t>K0326035</t>
  </si>
  <si>
    <t>Ndui Ndui</t>
  </si>
  <si>
    <t>K0326038</t>
  </si>
  <si>
    <t>Autabulu Kindy</t>
  </si>
  <si>
    <t>K0326039</t>
  </si>
  <si>
    <t>Volovuhu</t>
  </si>
  <si>
    <t>K0326041</t>
  </si>
  <si>
    <t>Vilakalaka</t>
  </si>
  <si>
    <t>K0326042</t>
  </si>
  <si>
    <t>Walaha</t>
  </si>
  <si>
    <t>K0326103</t>
  </si>
  <si>
    <t>Lolowai Home Base</t>
  </si>
  <si>
    <t>K0326314</t>
  </si>
  <si>
    <t>Saratamata</t>
  </si>
  <si>
    <t>K0326330</t>
  </si>
  <si>
    <t>Tagui</t>
  </si>
  <si>
    <t>K0326337</t>
  </si>
  <si>
    <t>Ngwalona Kindy</t>
  </si>
  <si>
    <t>K0326355</t>
  </si>
  <si>
    <t>Quatuneala Kindy</t>
  </si>
  <si>
    <t>K0326363</t>
  </si>
  <si>
    <t>Bonoe Kindy</t>
  </si>
  <si>
    <t>K0326367</t>
  </si>
  <si>
    <t>Ala Memorial Kindy</t>
  </si>
  <si>
    <t>K0326376</t>
  </si>
  <si>
    <t>Vanuebulu Kindy</t>
  </si>
  <si>
    <t>K0326378</t>
  </si>
  <si>
    <t>Lolovoli Kindy</t>
  </si>
  <si>
    <t>K0326379</t>
  </si>
  <si>
    <t>Simon Kindy</t>
  </si>
  <si>
    <t>K0326380</t>
  </si>
  <si>
    <t>Bangabulu Kindy</t>
  </si>
  <si>
    <t>K0326382</t>
  </si>
  <si>
    <t>Waisine Kindy</t>
  </si>
  <si>
    <t>K0326390</t>
  </si>
  <si>
    <t>Sarabulu Kindy</t>
  </si>
  <si>
    <t>K0326394</t>
  </si>
  <si>
    <t>Ambanga Child Care</t>
  </si>
  <si>
    <t>K0326397</t>
  </si>
  <si>
    <t>Talai Roroi Leleo Kindy</t>
  </si>
  <si>
    <t>K0326401</t>
  </si>
  <si>
    <t>Aute Kindy</t>
  </si>
  <si>
    <t>K0326407</t>
  </si>
  <si>
    <t>Quatui Kindy</t>
  </si>
  <si>
    <t>K0326408</t>
  </si>
  <si>
    <t>Wailakau Kindy</t>
  </si>
  <si>
    <t>K0327043</t>
  </si>
  <si>
    <t>Nonda</t>
  </si>
  <si>
    <t>K0327046</t>
  </si>
  <si>
    <t>K0327047</t>
  </si>
  <si>
    <t>Warebulu Kindy</t>
  </si>
  <si>
    <t>K0327048</t>
  </si>
  <si>
    <t>K0327050</t>
  </si>
  <si>
    <t>K0327312</t>
  </si>
  <si>
    <t>Wai Bulu</t>
  </si>
  <si>
    <t>K0327325</t>
  </si>
  <si>
    <t>K0327410</t>
  </si>
  <si>
    <t>Naumum Homebase</t>
  </si>
  <si>
    <t>K0328067</t>
  </si>
  <si>
    <t>Gamalmaua Kindy</t>
  </si>
  <si>
    <t>K0328082</t>
  </si>
  <si>
    <t>Vatbarai  Kindy</t>
  </si>
  <si>
    <t>K0328090</t>
  </si>
  <si>
    <t>Lolkasai</t>
  </si>
  <si>
    <t>K0328098</t>
  </si>
  <si>
    <t>Ranwas</t>
  </si>
  <si>
    <t>K0328323</t>
  </si>
  <si>
    <t>Enkul Kindy</t>
  </si>
  <si>
    <t>K0328324</t>
  </si>
  <si>
    <t>Lesasanemal</t>
  </si>
  <si>
    <t>K0328336</t>
  </si>
  <si>
    <t>Ranmawot Kindy</t>
  </si>
  <si>
    <t>K0328342</t>
  </si>
  <si>
    <t>Londar</t>
  </si>
  <si>
    <t>K0328345</t>
  </si>
  <si>
    <t>Ponra Model Kindy</t>
  </si>
  <si>
    <t>K0328347</t>
  </si>
  <si>
    <t>Lon Gron Ske</t>
  </si>
  <si>
    <t>K0328349</t>
  </si>
  <si>
    <t>Guguhi Community Kindy</t>
  </si>
  <si>
    <t>K0328353</t>
  </si>
  <si>
    <t>Abwantuntora</t>
  </si>
  <si>
    <t>K0328357</t>
  </si>
  <si>
    <t>Ranwadi Kindy</t>
  </si>
  <si>
    <t>K0328359</t>
  </si>
  <si>
    <t>Sara Leo Kindy</t>
  </si>
  <si>
    <t>K0328369</t>
  </si>
  <si>
    <t>Naruah Kindy</t>
  </si>
  <si>
    <t>K0328386</t>
  </si>
  <si>
    <t>St Lerankaro Kindy</t>
  </si>
  <si>
    <t>K0328391</t>
  </si>
  <si>
    <t>Giginmwele Kindy</t>
  </si>
  <si>
    <t>K0328396</t>
  </si>
  <si>
    <t>Baie Martelie Kindy</t>
  </si>
  <si>
    <t>K0328409</t>
  </si>
  <si>
    <t>St Immaculee Conception</t>
  </si>
  <si>
    <t>Sanma</t>
  </si>
  <si>
    <t>Tafmas Torpen Kindy</t>
  </si>
  <si>
    <t>Tarvalapa</t>
  </si>
  <si>
    <t>K0217211</t>
  </si>
  <si>
    <t>Dambulu</t>
  </si>
  <si>
    <t>K0219331</t>
  </si>
  <si>
    <t>Buluiana (Bueli) Kindy</t>
  </si>
  <si>
    <t>K0219552</t>
  </si>
  <si>
    <t>Dombulu Kindy</t>
  </si>
  <si>
    <t>K0220059</t>
  </si>
  <si>
    <t>Bernier Bay</t>
  </si>
  <si>
    <t>K0221002</t>
  </si>
  <si>
    <t>Alowaru Kindy</t>
  </si>
  <si>
    <t>K0221007</t>
  </si>
  <si>
    <t>Banaviti</t>
  </si>
  <si>
    <t>K0221010</t>
  </si>
  <si>
    <t>Sunshine</t>
  </si>
  <si>
    <t>K0221011</t>
  </si>
  <si>
    <t>Kitacu</t>
  </si>
  <si>
    <t>K0221014</t>
  </si>
  <si>
    <t>Salehi Kindy</t>
  </si>
  <si>
    <t>K0221016</t>
  </si>
  <si>
    <t>Jinaure</t>
  </si>
  <si>
    <t>K0221017</t>
  </si>
  <si>
    <t>Reveles</t>
  </si>
  <si>
    <t>K0221018</t>
  </si>
  <si>
    <t>Asula</t>
  </si>
  <si>
    <t>K0221019</t>
  </si>
  <si>
    <t>Veles kindy</t>
  </si>
  <si>
    <t>K0221023</t>
  </si>
  <si>
    <t>Saleturu</t>
  </si>
  <si>
    <t>K0221025</t>
  </si>
  <si>
    <t>Nalvucai Vanua (Palm)</t>
  </si>
  <si>
    <t>K0221027</t>
  </si>
  <si>
    <t>Avunatari</t>
  </si>
  <si>
    <t>K0221028</t>
  </si>
  <si>
    <t>Nanuhu</t>
  </si>
  <si>
    <t>K0221030</t>
  </si>
  <si>
    <t>Tawiville</t>
  </si>
  <si>
    <t>K0221184</t>
  </si>
  <si>
    <t>Bosahe Aseturu Kindy</t>
  </si>
  <si>
    <t>K0221197</t>
  </si>
  <si>
    <t>Najaraiwelu</t>
  </si>
  <si>
    <t>K0221320</t>
  </si>
  <si>
    <t>Naviaru</t>
  </si>
  <si>
    <t>K0221515</t>
  </si>
  <si>
    <t>Tabunversake kindy</t>
  </si>
  <si>
    <t>K0221529</t>
  </si>
  <si>
    <t>Tovila</t>
  </si>
  <si>
    <t>K0221535</t>
  </si>
  <si>
    <t>Belalulu Kindy</t>
  </si>
  <si>
    <t>K0221540</t>
  </si>
  <si>
    <t>James Leo Kindy</t>
  </si>
  <si>
    <t>K0221551</t>
  </si>
  <si>
    <t>Aviaboe Kindy</t>
  </si>
  <si>
    <t>K0222034</t>
  </si>
  <si>
    <t>Pelvus</t>
  </si>
  <si>
    <t>K0222035</t>
  </si>
  <si>
    <t>De Quiros</t>
  </si>
  <si>
    <t>K0222036</t>
  </si>
  <si>
    <t>St. Jacques Kindy</t>
  </si>
  <si>
    <t>K0222037</t>
  </si>
  <si>
    <t>Pialulup</t>
  </si>
  <si>
    <t>K0222043</t>
  </si>
  <si>
    <t>Maurie</t>
  </si>
  <si>
    <t>K0222045</t>
  </si>
  <si>
    <t>Piavot kindy</t>
  </si>
  <si>
    <t>K0222049</t>
  </si>
  <si>
    <t>Butmas</t>
  </si>
  <si>
    <t>K0222050</t>
  </si>
  <si>
    <t>Antioch Kindy</t>
  </si>
  <si>
    <t>K0222052</t>
  </si>
  <si>
    <t>Vusiroro</t>
  </si>
  <si>
    <t>K0222055</t>
  </si>
  <si>
    <t>Mataloi</t>
  </si>
  <si>
    <t>K0222058</t>
  </si>
  <si>
    <t>Tolomako</t>
  </si>
  <si>
    <t>K0222062</t>
  </si>
  <si>
    <t>Ste. Therese Kindy</t>
  </si>
  <si>
    <t>K0222064</t>
  </si>
  <si>
    <t>Santo Kindergarten Pre-School</t>
  </si>
  <si>
    <t>K0222067</t>
  </si>
  <si>
    <t>Anne Marie Kindy</t>
  </si>
  <si>
    <t>K0222068</t>
  </si>
  <si>
    <t>Kamewa -Inglis</t>
  </si>
  <si>
    <t>K0222070</t>
  </si>
  <si>
    <t>Ban Ban</t>
  </si>
  <si>
    <t>K0222071</t>
  </si>
  <si>
    <t>St. Pierre et St. Paul</t>
  </si>
  <si>
    <t>K0222074</t>
  </si>
  <si>
    <t>Jerahap Kindy</t>
  </si>
  <si>
    <t>K0222075</t>
  </si>
  <si>
    <t>Coolidge Kindy</t>
  </si>
  <si>
    <t>K0222077</t>
  </si>
  <si>
    <t>Rowhani</t>
  </si>
  <si>
    <t>K0222078</t>
  </si>
  <si>
    <t>Matafanga</t>
  </si>
  <si>
    <t>K0222079</t>
  </si>
  <si>
    <t>D Ocean</t>
  </si>
  <si>
    <t>K0222080</t>
  </si>
  <si>
    <t>Santo East - French</t>
  </si>
  <si>
    <t>K0222081</t>
  </si>
  <si>
    <t>Santo East - English</t>
  </si>
  <si>
    <t>K0222083</t>
  </si>
  <si>
    <t>Kamewa - Franis</t>
  </si>
  <si>
    <t>K0222084</t>
  </si>
  <si>
    <t>Iethvekar</t>
  </si>
  <si>
    <t>K0222085</t>
  </si>
  <si>
    <t>Lathi</t>
  </si>
  <si>
    <t>K0222089</t>
  </si>
  <si>
    <t>Totkar</t>
  </si>
  <si>
    <t>K0222090</t>
  </si>
  <si>
    <t>St. Anne Kindy</t>
  </si>
  <si>
    <t>K0222092</t>
  </si>
  <si>
    <t>Kaliro</t>
  </si>
  <si>
    <t>K0222094</t>
  </si>
  <si>
    <t>Vuthe- Ev</t>
  </si>
  <si>
    <t>K0222098</t>
  </si>
  <si>
    <t>Balon</t>
  </si>
  <si>
    <t>K0222099</t>
  </si>
  <si>
    <t>Vunabulu</t>
  </si>
  <si>
    <t>K0222101</t>
  </si>
  <si>
    <t>Lorethiakarkar</t>
  </si>
  <si>
    <t>K0222103</t>
  </si>
  <si>
    <t>Lorevulko</t>
  </si>
  <si>
    <t>K0222113</t>
  </si>
  <si>
    <t>Wailapa</t>
  </si>
  <si>
    <t>K0222115</t>
  </si>
  <si>
    <t>Kom'ese(Namoru)</t>
  </si>
  <si>
    <t>K0222116</t>
  </si>
  <si>
    <t>St. Pierre (Okoro)</t>
  </si>
  <si>
    <t>K0222118</t>
  </si>
  <si>
    <t>Venie</t>
  </si>
  <si>
    <t>K0222120</t>
  </si>
  <si>
    <t>Araki Komuniti</t>
  </si>
  <si>
    <t>K0222122</t>
  </si>
  <si>
    <t>Vovlei</t>
  </si>
  <si>
    <t>K0222123</t>
  </si>
  <si>
    <t>Hasevaia</t>
  </si>
  <si>
    <t>K0222127</t>
  </si>
  <si>
    <t>Porema</t>
  </si>
  <si>
    <t>K0222128</t>
  </si>
  <si>
    <t>Talua</t>
  </si>
  <si>
    <t>K0222136</t>
  </si>
  <si>
    <t>Zion Echo</t>
  </si>
  <si>
    <t>K0222139</t>
  </si>
  <si>
    <t>Pipinis</t>
  </si>
  <si>
    <t>K0222144</t>
  </si>
  <si>
    <t>Tiasia</t>
  </si>
  <si>
    <t>K0222147</t>
  </si>
  <si>
    <t>Toa Lui</t>
  </si>
  <si>
    <t>K0222149</t>
  </si>
  <si>
    <t>Lolorai</t>
  </si>
  <si>
    <t>K0222150</t>
  </si>
  <si>
    <t>Valbei</t>
  </si>
  <si>
    <t>K0222152</t>
  </si>
  <si>
    <t>Nasulesule</t>
  </si>
  <si>
    <t>K0222155</t>
  </si>
  <si>
    <t>Tangoa Komuniti</t>
  </si>
  <si>
    <t>K0222156</t>
  </si>
  <si>
    <t>Urotano</t>
  </si>
  <si>
    <t>K0222157</t>
  </si>
  <si>
    <t>Jaranvusvus</t>
  </si>
  <si>
    <t>K0222158</t>
  </si>
  <si>
    <t>Wunavae</t>
  </si>
  <si>
    <t>K0222162</t>
  </si>
  <si>
    <t>Hokua</t>
  </si>
  <si>
    <t>K0222164</t>
  </si>
  <si>
    <t>Koroia</t>
  </si>
  <si>
    <t>K0222166</t>
  </si>
  <si>
    <t>Nogugu</t>
  </si>
  <si>
    <t>K0222170</t>
  </si>
  <si>
    <t>Wunon</t>
  </si>
  <si>
    <t>K0222178</t>
  </si>
  <si>
    <t>Wunpuko</t>
  </si>
  <si>
    <t>K0222180</t>
  </si>
  <si>
    <t>Natawa</t>
  </si>
  <si>
    <t>K0222182</t>
  </si>
  <si>
    <t>Marua</t>
  </si>
  <si>
    <t>K0222183</t>
  </si>
  <si>
    <t>Notre Dame de Lourde Vilvil</t>
  </si>
  <si>
    <t>K0222187</t>
  </si>
  <si>
    <t>Malapo</t>
  </si>
  <si>
    <t>K0222190</t>
  </si>
  <si>
    <t>Akirio</t>
  </si>
  <si>
    <t>K0222196</t>
  </si>
  <si>
    <t>Torap Pre-School</t>
  </si>
  <si>
    <t>K0222198</t>
  </si>
  <si>
    <t>Parisa Private Kindy</t>
  </si>
  <si>
    <t>K0222199</t>
  </si>
  <si>
    <t>Lape Pre-school</t>
  </si>
  <si>
    <t>K0222204</t>
  </si>
  <si>
    <t>Malsie</t>
  </si>
  <si>
    <t>K0222206</t>
  </si>
  <si>
    <t>Sakao</t>
  </si>
  <si>
    <t>K0222207</t>
  </si>
  <si>
    <t>Vanco</t>
  </si>
  <si>
    <t>K0222215</t>
  </si>
  <si>
    <t>Osten Kindy</t>
  </si>
  <si>
    <t>K0222314</t>
  </si>
  <si>
    <t>Valangara  Kindy</t>
  </si>
  <si>
    <t>K0222318</t>
  </si>
  <si>
    <t>Natchara</t>
  </si>
  <si>
    <t>K0222329</t>
  </si>
  <si>
    <t>St. Joseph/Rowok</t>
  </si>
  <si>
    <t>K0222335</t>
  </si>
  <si>
    <t>Ian Livo</t>
  </si>
  <si>
    <t>K0222337</t>
  </si>
  <si>
    <t>Tasmalum</t>
  </si>
  <si>
    <t>K0222340</t>
  </si>
  <si>
    <t>K0222347</t>
  </si>
  <si>
    <t>Parker Kindy</t>
  </si>
  <si>
    <t>K0222350</t>
  </si>
  <si>
    <t>Vanvatavui Kindy</t>
  </si>
  <si>
    <t>K0222470</t>
  </si>
  <si>
    <t>Fimele Community Kindy</t>
  </si>
  <si>
    <t>K0222488</t>
  </si>
  <si>
    <t>Sara Kindy</t>
  </si>
  <si>
    <t>K0222489</t>
  </si>
  <si>
    <t>Pianarae (Tapulekoleko) Kindy</t>
  </si>
  <si>
    <t>K0222506</t>
  </si>
  <si>
    <t>K0222509</t>
  </si>
  <si>
    <t>Tuhalai Kindy</t>
  </si>
  <si>
    <t>K0222520</t>
  </si>
  <si>
    <t>Natapoa (Tasmate) Kindy</t>
  </si>
  <si>
    <t>K0222521</t>
  </si>
  <si>
    <t>Narango</t>
  </si>
  <si>
    <t>K0222522</t>
  </si>
  <si>
    <t>Nabanga</t>
  </si>
  <si>
    <t>K0222527</t>
  </si>
  <si>
    <t>Sacre Coeur Fanafo</t>
  </si>
  <si>
    <t>K0222531</t>
  </si>
  <si>
    <t>Fanafo Kindy</t>
  </si>
  <si>
    <t>K0222532</t>
  </si>
  <si>
    <t>Lijiwi Komunity Kindy</t>
  </si>
  <si>
    <t>K0222537</t>
  </si>
  <si>
    <t>St. Andre Kindy</t>
  </si>
  <si>
    <t>K0222543</t>
  </si>
  <si>
    <t>Grace Kindy</t>
  </si>
  <si>
    <t>K0222545</t>
  </si>
  <si>
    <t>Line Kindy</t>
  </si>
  <si>
    <t>K0222548</t>
  </si>
  <si>
    <t>Driana Kindy</t>
  </si>
  <si>
    <t>K0222549</t>
  </si>
  <si>
    <t>St. Raphael Kindy</t>
  </si>
  <si>
    <t>K0222553</t>
  </si>
  <si>
    <t>Malores Kindy</t>
  </si>
  <si>
    <t>K0222554</t>
  </si>
  <si>
    <t>Naone Digicel Tower Kindy</t>
  </si>
  <si>
    <t>K0222555</t>
  </si>
  <si>
    <t>Jarailan Kindy</t>
  </si>
  <si>
    <t>K0222556</t>
  </si>
  <si>
    <t>Olpoe Kindy</t>
  </si>
  <si>
    <t>Shefa</t>
  </si>
  <si>
    <t>K0546094</t>
  </si>
  <si>
    <t>Manganua Ecce Center</t>
  </si>
  <si>
    <t>K0546097</t>
  </si>
  <si>
    <t>Sara Ecce Center</t>
  </si>
  <si>
    <t>K0546100</t>
  </si>
  <si>
    <t>Nikaura Ecce Center</t>
  </si>
  <si>
    <t>K0546101</t>
  </si>
  <si>
    <t>Mabfilau Ecce Center</t>
  </si>
  <si>
    <t>K0546103</t>
  </si>
  <si>
    <t>Akama Ecce Center</t>
  </si>
  <si>
    <t>K0546106</t>
  </si>
  <si>
    <t>Bonkovio Ecce Center</t>
  </si>
  <si>
    <t>K0546108</t>
  </si>
  <si>
    <t>Susana Ecce Center</t>
  </si>
  <si>
    <t>K0546368</t>
  </si>
  <si>
    <t>Votlo Ecce Center</t>
  </si>
  <si>
    <t>K0546375</t>
  </si>
  <si>
    <t>MHKN Play Group</t>
  </si>
  <si>
    <t>K0546381</t>
  </si>
  <si>
    <t>Sikembo Ecce Centre</t>
  </si>
  <si>
    <t>K0546387</t>
  </si>
  <si>
    <t>Nivenue Child Care Center</t>
  </si>
  <si>
    <t>K0546427</t>
  </si>
  <si>
    <t>Ross Child Care Center</t>
  </si>
  <si>
    <t>K0546428</t>
  </si>
  <si>
    <t>Moriu Ecce Center</t>
  </si>
  <si>
    <t>K0546429</t>
  </si>
  <si>
    <t>Keta Child Care Center</t>
  </si>
  <si>
    <t>K0546431</t>
  </si>
  <si>
    <t>Yevali Ecce Center</t>
  </si>
  <si>
    <t>K0546432</t>
  </si>
  <si>
    <t>Lopeni Ecce Center</t>
  </si>
  <si>
    <t>K0546433</t>
  </si>
  <si>
    <t>Amarana Ecce Center</t>
  </si>
  <si>
    <t>K0546434</t>
  </si>
  <si>
    <t>Lopalis Child Care</t>
  </si>
  <si>
    <t>K0546437</t>
  </si>
  <si>
    <t>Burumba Ecce Center</t>
  </si>
  <si>
    <t>K0546438</t>
  </si>
  <si>
    <t>Morou Child Care</t>
  </si>
  <si>
    <t>K0546439</t>
  </si>
  <si>
    <t>Lokopue Ecce Center</t>
  </si>
  <si>
    <t>K0548128</t>
  </si>
  <si>
    <t>Nottage Ecce Center</t>
  </si>
  <si>
    <t>K0548129</t>
  </si>
  <si>
    <t>Itakoma</t>
  </si>
  <si>
    <t>K0548313</t>
  </si>
  <si>
    <t>Ere english</t>
  </si>
  <si>
    <t>K0548421</t>
  </si>
  <si>
    <t>Tatura Linda Child Care Center</t>
  </si>
  <si>
    <t>K0548425</t>
  </si>
  <si>
    <t>Kutundaula</t>
  </si>
  <si>
    <t>K0548426</t>
  </si>
  <si>
    <t>Hiwelo Ecce Center</t>
  </si>
  <si>
    <t>K0549400</t>
  </si>
  <si>
    <t>Coconak Ecce Center</t>
  </si>
  <si>
    <t>K0550134</t>
  </si>
  <si>
    <t>Senecol Ecce Center</t>
  </si>
  <si>
    <t>K0551376</t>
  </si>
  <si>
    <t>Sangava Child Care</t>
  </si>
  <si>
    <t>K0551440</t>
  </si>
  <si>
    <t>Nofo Ecce Center</t>
  </si>
  <si>
    <t>K0552118</t>
  </si>
  <si>
    <t>Makira Ecce Center</t>
  </si>
  <si>
    <t>Matasso Ecce Center</t>
  </si>
  <si>
    <t>K0554019</t>
  </si>
  <si>
    <t>Tasiriki</t>
  </si>
  <si>
    <t>K0554023</t>
  </si>
  <si>
    <t>Noaiwia Ecce Center</t>
  </si>
  <si>
    <t>K0554024</t>
  </si>
  <si>
    <t>Nakowia Child Care Center</t>
  </si>
  <si>
    <t>K0554026</t>
  </si>
  <si>
    <t>Tangovawia Ecce Center</t>
  </si>
  <si>
    <t>K0554027</t>
  </si>
  <si>
    <t>Eton</t>
  </si>
  <si>
    <t>K0554034</t>
  </si>
  <si>
    <t>Lykuky</t>
  </si>
  <si>
    <t>K0554041</t>
  </si>
  <si>
    <t>St. Josephs Ecce Center</t>
  </si>
  <si>
    <t>K0554042</t>
  </si>
  <si>
    <t>Vila North</t>
  </si>
  <si>
    <t>K0554043</t>
  </si>
  <si>
    <t>Aim Yee</t>
  </si>
  <si>
    <t>K0554044</t>
  </si>
  <si>
    <t>Centre Ville</t>
  </si>
  <si>
    <t>K0554048</t>
  </si>
  <si>
    <t>Sorovanga Child Care Center</t>
  </si>
  <si>
    <t>K0554049</t>
  </si>
  <si>
    <t>Fokona Ecce Center</t>
  </si>
  <si>
    <t>K0554054</t>
  </si>
  <si>
    <t>Central Kindy</t>
  </si>
  <si>
    <t>K0554055</t>
  </si>
  <si>
    <t>Ecole Maternelle d'Anabrou</t>
  </si>
  <si>
    <t>K0554056</t>
  </si>
  <si>
    <t>Anabrou Annex Sacre Coeur Ecce Center</t>
  </si>
  <si>
    <t>K0554057</t>
  </si>
  <si>
    <t>Cathedral-Sacre coeur</t>
  </si>
  <si>
    <t>K0554058</t>
  </si>
  <si>
    <t>Mele Community</t>
  </si>
  <si>
    <t>K0554060</t>
  </si>
  <si>
    <t>Mele NTM (Zion Kindy)</t>
  </si>
  <si>
    <t>K0554065</t>
  </si>
  <si>
    <t>Child Care Centre</t>
  </si>
  <si>
    <t>K0554067</t>
  </si>
  <si>
    <t>Freshwota Ecce Centre</t>
  </si>
  <si>
    <t>K0554073</t>
  </si>
  <si>
    <t>Survival Child Care Center</t>
  </si>
  <si>
    <t>K0554080</t>
  </si>
  <si>
    <t>Vila East</t>
  </si>
  <si>
    <t>K0554137</t>
  </si>
  <si>
    <t>Eratap Ecce Center</t>
  </si>
  <si>
    <t>K0554138</t>
  </si>
  <si>
    <t>Lonest Ecce Center</t>
  </si>
  <si>
    <t>K0554140</t>
  </si>
  <si>
    <t>Olwi</t>
  </si>
  <si>
    <t>K0554312</t>
  </si>
  <si>
    <t>Wahone Child Care Center</t>
  </si>
  <si>
    <t>K0554324</t>
  </si>
  <si>
    <t>Lamenu Ecce Center</t>
  </si>
  <si>
    <t>K0554326</t>
  </si>
  <si>
    <t>Port Vila International Kindy</t>
  </si>
  <si>
    <t>K0554330</t>
  </si>
  <si>
    <t>Onesua Play Group</t>
  </si>
  <si>
    <t>K0554338</t>
  </si>
  <si>
    <t>Seaside Community Kindy</t>
  </si>
  <si>
    <t>K0554341</t>
  </si>
  <si>
    <t>Tanoliu Kindy</t>
  </si>
  <si>
    <t>K0554353</t>
  </si>
  <si>
    <t>Rongdal</t>
  </si>
  <si>
    <t>K0554356</t>
  </si>
  <si>
    <t>NTCU Ecce Center</t>
  </si>
  <si>
    <t>K0554386</t>
  </si>
  <si>
    <t>Pikinini Playtime</t>
  </si>
  <si>
    <t>K0554389</t>
  </si>
  <si>
    <t>Esnaar</t>
  </si>
  <si>
    <t>K0554395</t>
  </si>
  <si>
    <t>Roau  Ecce Center</t>
  </si>
  <si>
    <t>K0554396</t>
  </si>
  <si>
    <t>Nuakwananabu Kindy</t>
  </si>
  <si>
    <t>K0554398</t>
  </si>
  <si>
    <t>Green Hill Ecce Center</t>
  </si>
  <si>
    <t>K0554402</t>
  </si>
  <si>
    <t>Ekipe Ecce Center</t>
  </si>
  <si>
    <t>K0554403</t>
  </si>
  <si>
    <t>Matarisu Ecce Center</t>
  </si>
  <si>
    <t>K0554422</t>
  </si>
  <si>
    <t>Maumau Ecce Center</t>
  </si>
  <si>
    <t>K0554424</t>
  </si>
  <si>
    <t>Etas Grace Child Care Center</t>
  </si>
  <si>
    <t>K0554441</t>
  </si>
  <si>
    <t>Nakuskasaru Ecce Center</t>
  </si>
  <si>
    <t>K0554442</t>
  </si>
  <si>
    <t>Melam Child Care Center</t>
  </si>
  <si>
    <t>K0554446</t>
  </si>
  <si>
    <t>Takara Ecce Center</t>
  </si>
  <si>
    <t>K0554447</t>
  </si>
  <si>
    <t>Epau Ecce Centre</t>
  </si>
  <si>
    <t>K0554448</t>
  </si>
  <si>
    <t>Malasitabu Ecce Centre</t>
  </si>
  <si>
    <t>K0554449</t>
  </si>
  <si>
    <t>Erakor Ecce Centre</t>
  </si>
  <si>
    <t>K0554450</t>
  </si>
  <si>
    <t>Tauawia Ecce Centre</t>
  </si>
  <si>
    <t>K0554452</t>
  </si>
  <si>
    <t>Lau's Child Care Centre</t>
  </si>
  <si>
    <t>K0554453</t>
  </si>
  <si>
    <t>Yvone Webber Child Care Centre</t>
  </si>
  <si>
    <t>K0554454</t>
  </si>
  <si>
    <t>Kavirere Child Care Centre</t>
  </si>
  <si>
    <t>K0554455</t>
  </si>
  <si>
    <t>Erakor Learn &amp; Play Pre-school</t>
  </si>
  <si>
    <t>K0554456</t>
  </si>
  <si>
    <t>St Martin Child Care Centre</t>
  </si>
  <si>
    <t>K0554459</t>
  </si>
  <si>
    <t>St Jean Paul 2 Child Care</t>
  </si>
  <si>
    <t>K0554460</t>
  </si>
  <si>
    <t>Rangorango Child Care</t>
  </si>
  <si>
    <t>K0554461</t>
  </si>
  <si>
    <t>Malatia Ecce Centre</t>
  </si>
  <si>
    <t>K0554462</t>
  </si>
  <si>
    <t>Suango Ecce Centre</t>
  </si>
  <si>
    <t>K0554464</t>
  </si>
  <si>
    <t>Hav Sigai Play Group</t>
  </si>
  <si>
    <t>K0554465</t>
  </si>
  <si>
    <t>Victory School of Hope Ecce Centre</t>
  </si>
  <si>
    <t>K0554467</t>
  </si>
  <si>
    <t>Vanuatu Independent Pikinini</t>
  </si>
  <si>
    <t>K0554469</t>
  </si>
  <si>
    <t>Learning Haus Child Care</t>
  </si>
  <si>
    <t>K0554471</t>
  </si>
  <si>
    <t>Marabonga</t>
  </si>
  <si>
    <t>K0555361</t>
  </si>
  <si>
    <t>Mapua Play Group</t>
  </si>
  <si>
    <t>K0555364</t>
  </si>
  <si>
    <t>Mangarongo</t>
  </si>
  <si>
    <t>K0555451</t>
  </si>
  <si>
    <t>Lausake Ecce Centre</t>
  </si>
  <si>
    <t>K0557350</t>
  </si>
  <si>
    <t>Unakap Child Care Center</t>
  </si>
  <si>
    <t>K0557362</t>
  </si>
  <si>
    <t>Amaronea Child Care Center</t>
  </si>
  <si>
    <t>K0557443</t>
  </si>
  <si>
    <t>Tuai-Vau Child Care Center</t>
  </si>
  <si>
    <t>K0557444</t>
  </si>
  <si>
    <t>Newora Child Care Center</t>
  </si>
  <si>
    <t>K0559358</t>
  </si>
  <si>
    <t>Amaro Ecce Centre</t>
  </si>
  <si>
    <t>K0560468</t>
  </si>
  <si>
    <t>Lakamalimali Child Care Centre</t>
  </si>
  <si>
    <t>Tafea</t>
  </si>
  <si>
    <t>066446</t>
  </si>
  <si>
    <t>Latun</t>
  </si>
  <si>
    <t>K0663017</t>
  </si>
  <si>
    <t>K0663019</t>
  </si>
  <si>
    <t>Lownapekruan</t>
  </si>
  <si>
    <t>K0663020</t>
  </si>
  <si>
    <t>Eniu</t>
  </si>
  <si>
    <t>K0663029</t>
  </si>
  <si>
    <t>Norputongi kindy</t>
  </si>
  <si>
    <t>K0663030</t>
  </si>
  <si>
    <t>Tapisi</t>
  </si>
  <si>
    <t>K0663031</t>
  </si>
  <si>
    <t>Dillons Bay</t>
  </si>
  <si>
    <t>K0663460</t>
  </si>
  <si>
    <t>South River Kindy</t>
  </si>
  <si>
    <t>K0663461</t>
  </si>
  <si>
    <t>Enimillen (isaka) kindy</t>
  </si>
  <si>
    <t>K0663462</t>
  </si>
  <si>
    <t>Port melou</t>
  </si>
  <si>
    <t>K0663465</t>
  </si>
  <si>
    <t>Sivnu Kindy</t>
  </si>
  <si>
    <t>K0663470</t>
  </si>
  <si>
    <t>Port Rausak Kindy</t>
  </si>
  <si>
    <t>K0664042</t>
  </si>
  <si>
    <t>Letoupam</t>
  </si>
  <si>
    <t>K0664044</t>
  </si>
  <si>
    <t>Tuhu</t>
  </si>
  <si>
    <t>K0664045</t>
  </si>
  <si>
    <t>Day Sprink</t>
  </si>
  <si>
    <t>K0664053</t>
  </si>
  <si>
    <t>Imaru Kindy</t>
  </si>
  <si>
    <t>K0664055</t>
  </si>
  <si>
    <t>Enkatalei</t>
  </si>
  <si>
    <t>K0664056</t>
  </si>
  <si>
    <t>Lonaluilu</t>
  </si>
  <si>
    <t>K0664058</t>
  </si>
  <si>
    <t>Lamanuo</t>
  </si>
  <si>
    <t>K0664059</t>
  </si>
  <si>
    <t>Isaka</t>
  </si>
  <si>
    <t>K0664065</t>
  </si>
  <si>
    <t>Port Resolution</t>
  </si>
  <si>
    <t>K0664066</t>
  </si>
  <si>
    <t>Fetukai</t>
  </si>
  <si>
    <t>K0664068</t>
  </si>
  <si>
    <t>Lounaula</t>
  </si>
  <si>
    <t>K0664074</t>
  </si>
  <si>
    <t>Loanialu</t>
  </si>
  <si>
    <t>K0664075</t>
  </si>
  <si>
    <t>Leaur</t>
  </si>
  <si>
    <t>K0664076</t>
  </si>
  <si>
    <t>Launarei</t>
  </si>
  <si>
    <t>K0664077</t>
  </si>
  <si>
    <t>Lenaken</t>
  </si>
  <si>
    <t>K0664080</t>
  </si>
  <si>
    <t>Nasuman</t>
  </si>
  <si>
    <t>K0664081</t>
  </si>
  <si>
    <t>Lowmia</t>
  </si>
  <si>
    <t>K0664083</t>
  </si>
  <si>
    <t>Ilmanga Kindy</t>
  </si>
  <si>
    <t>K0664084</t>
  </si>
  <si>
    <t>Lamlu</t>
  </si>
  <si>
    <t>K0664090</t>
  </si>
  <si>
    <t>Lounapayou</t>
  </si>
  <si>
    <t>K0664095</t>
  </si>
  <si>
    <t>Lawithal</t>
  </si>
  <si>
    <t>K0664101</t>
  </si>
  <si>
    <t>Kamahau 1</t>
  </si>
  <si>
    <t>K0664106</t>
  </si>
  <si>
    <t>Ieruareng</t>
  </si>
  <si>
    <t>K0664108</t>
  </si>
  <si>
    <t>Ianmarei</t>
  </si>
  <si>
    <t>K0664117</t>
  </si>
  <si>
    <t>Tennis Futuna Kindy</t>
  </si>
  <si>
    <t>K0664119</t>
  </si>
  <si>
    <t>Bethel 2</t>
  </si>
  <si>
    <t>K0664122</t>
  </si>
  <si>
    <t>Iekel Kindy</t>
  </si>
  <si>
    <t>K0664127</t>
  </si>
  <si>
    <t>Harbour View</t>
  </si>
  <si>
    <t>K0664128</t>
  </si>
  <si>
    <t>Ikurup</t>
  </si>
  <si>
    <t>K0664130</t>
  </si>
  <si>
    <t>Imaio</t>
  </si>
  <si>
    <t>K0664131</t>
  </si>
  <si>
    <t>Latun West Tanna</t>
  </si>
  <si>
    <t>K0664132</t>
  </si>
  <si>
    <t>Tomosa</t>
  </si>
  <si>
    <t>K0664133</t>
  </si>
  <si>
    <t>Yapilmai</t>
  </si>
  <si>
    <t>K0664135</t>
  </si>
  <si>
    <t>Yavenkula</t>
  </si>
  <si>
    <t>K0664136</t>
  </si>
  <si>
    <t>Ikakahak</t>
  </si>
  <si>
    <t>K0664137</t>
  </si>
  <si>
    <t>Iwinmit</t>
  </si>
  <si>
    <t>K0664138</t>
  </si>
  <si>
    <t>Lowanatom</t>
  </si>
  <si>
    <t>K0664145</t>
  </si>
  <si>
    <t>Lousula</t>
  </si>
  <si>
    <t>K0664149</t>
  </si>
  <si>
    <t>Isla</t>
  </si>
  <si>
    <t>K0664152</t>
  </si>
  <si>
    <t>K0664156</t>
  </si>
  <si>
    <t>Lamanaruan</t>
  </si>
  <si>
    <t>K0664160</t>
  </si>
  <si>
    <t>Nowanagei</t>
  </si>
  <si>
    <t>K0664161</t>
  </si>
  <si>
    <t>Iatukei</t>
  </si>
  <si>
    <t>K0664162</t>
  </si>
  <si>
    <t>Yanumakel</t>
  </si>
  <si>
    <t>K0664168</t>
  </si>
  <si>
    <t>K0664172</t>
  </si>
  <si>
    <t>Alofa Community christian school</t>
  </si>
  <si>
    <t>K0664176</t>
  </si>
  <si>
    <t>Yanavateig</t>
  </si>
  <si>
    <t>K0664178</t>
  </si>
  <si>
    <t>Lamnatou</t>
  </si>
  <si>
    <t>K0664179</t>
  </si>
  <si>
    <t>Imanaka</t>
  </si>
  <si>
    <t>K0664425</t>
  </si>
  <si>
    <t>Karunanen Kindy</t>
  </si>
  <si>
    <t>K0664430</t>
  </si>
  <si>
    <t>Enfitanna</t>
  </si>
  <si>
    <t>K0664431</t>
  </si>
  <si>
    <t>Iemsine Kindy</t>
  </si>
  <si>
    <t>K0664433</t>
  </si>
  <si>
    <t>Lautapunga Kindy</t>
  </si>
  <si>
    <t>K0664436</t>
  </si>
  <si>
    <t>Loukaru</t>
  </si>
  <si>
    <t>K0664442</t>
  </si>
  <si>
    <t>North Gate A B C Kindy</t>
  </si>
  <si>
    <t>K0664443</t>
  </si>
  <si>
    <t>Green hill kindy</t>
  </si>
  <si>
    <t>K0664447</t>
  </si>
  <si>
    <t>Lamapruan Kindy school</t>
  </si>
  <si>
    <t>K0664449</t>
  </si>
  <si>
    <t>Imaki Kindy</t>
  </si>
  <si>
    <t>K0664450</t>
  </si>
  <si>
    <t>Ikulkuleva Kindy</t>
  </si>
  <si>
    <t>K0664451</t>
  </si>
  <si>
    <t>Meiraweng Kindy</t>
  </si>
  <si>
    <t>K0664457</t>
  </si>
  <si>
    <t>Enikis Kindy</t>
  </si>
  <si>
    <t>K0664459</t>
  </si>
  <si>
    <t>Dick Comminuty Kindy</t>
  </si>
  <si>
    <t>K0664466</t>
  </si>
  <si>
    <t>Lamkail Kindy</t>
  </si>
  <si>
    <t>K0664471</t>
  </si>
  <si>
    <t>Laumelu Kindy</t>
  </si>
  <si>
    <t>K0664477</t>
  </si>
  <si>
    <t>Iquaramanu Kindy</t>
  </si>
  <si>
    <t>K0664478</t>
  </si>
  <si>
    <t>Ikiti Maternelle</t>
  </si>
  <si>
    <t>K0664479</t>
  </si>
  <si>
    <t>Ipekel Kindi</t>
  </si>
  <si>
    <t>K0664481</t>
  </si>
  <si>
    <t>Imafen Kindy</t>
  </si>
  <si>
    <t>K0664482</t>
  </si>
  <si>
    <t>NTM Kwansiwi Kindy</t>
  </si>
  <si>
    <t>K0664491</t>
  </si>
  <si>
    <t>Lapkit Kindy</t>
  </si>
  <si>
    <t>K0664498</t>
  </si>
  <si>
    <t>Waisisi Kasali</t>
  </si>
  <si>
    <t>K0664499</t>
  </si>
  <si>
    <t>Ielkis Kindy</t>
  </si>
  <si>
    <t>K0664501</t>
  </si>
  <si>
    <t>Lounabil</t>
  </si>
  <si>
    <t>K0664503</t>
  </si>
  <si>
    <t>Lowenata</t>
  </si>
  <si>
    <t>K0664518</t>
  </si>
  <si>
    <t>Lowieru Kindy</t>
  </si>
  <si>
    <t>K0664519</t>
  </si>
  <si>
    <t>Iwel Kindy</t>
  </si>
  <si>
    <t>K0664520</t>
  </si>
  <si>
    <t>Loukatai Kindy</t>
  </si>
  <si>
    <t>K0664525</t>
  </si>
  <si>
    <t>St. John Kindy</t>
  </si>
  <si>
    <t>K0664527</t>
  </si>
  <si>
    <t>Itaku Kindy</t>
  </si>
  <si>
    <t>K0664528</t>
  </si>
  <si>
    <t>St. Patrick Kindy</t>
  </si>
  <si>
    <t>K0664529</t>
  </si>
  <si>
    <t>Lamakaun kindy</t>
  </si>
  <si>
    <t>K0664530</t>
  </si>
  <si>
    <t>Launalang Kindy</t>
  </si>
  <si>
    <t>K0664532</t>
  </si>
  <si>
    <t>Petros Kindy</t>
  </si>
  <si>
    <t>K0664534</t>
  </si>
  <si>
    <t>Lounapkiko Kindy</t>
  </si>
  <si>
    <t>K0664535</t>
  </si>
  <si>
    <t>Labongtaua kindy</t>
  </si>
  <si>
    <t>K0664537</t>
  </si>
  <si>
    <t>Tanmaren Kindy</t>
  </si>
  <si>
    <t>K0664539</t>
  </si>
  <si>
    <t>Ikwaraka Kindy</t>
  </si>
  <si>
    <t>K0664541</t>
  </si>
  <si>
    <t>Larkam Kindy</t>
  </si>
  <si>
    <t>Laketam Kindy</t>
  </si>
  <si>
    <t>K0664544</t>
  </si>
  <si>
    <t>Enuhup Kindy</t>
  </si>
  <si>
    <t>K0664545</t>
  </si>
  <si>
    <t>Tawiak kindy</t>
  </si>
  <si>
    <t>K0664546</t>
  </si>
  <si>
    <t>Lamrau Kindy</t>
  </si>
  <si>
    <t>K0664547</t>
  </si>
  <si>
    <t>Iasitu Kindy</t>
  </si>
  <si>
    <t>K0664549</t>
  </si>
  <si>
    <t>Kwamera Kindy</t>
  </si>
  <si>
    <t>K0664552</t>
  </si>
  <si>
    <t>Ianapkasu Kindy</t>
  </si>
  <si>
    <t>K0664554</t>
  </si>
  <si>
    <t>Enam Kindy</t>
  </si>
  <si>
    <t>K0664555</t>
  </si>
  <si>
    <t>Kwanpaku kindy</t>
  </si>
  <si>
    <t>K0664556</t>
  </si>
  <si>
    <t>Imapusine Community Kindy</t>
  </si>
  <si>
    <t>K0664557</t>
  </si>
  <si>
    <t>Ikunap Kindy</t>
  </si>
  <si>
    <t>K0664558</t>
  </si>
  <si>
    <t>Lausitana kindy</t>
  </si>
  <si>
    <t>K0664560</t>
  </si>
  <si>
    <t>Toripar Kindy</t>
  </si>
  <si>
    <t>K0665038</t>
  </si>
  <si>
    <t>Ishia Kindy</t>
  </si>
  <si>
    <t>K0665039</t>
  </si>
  <si>
    <t>Snab</t>
  </si>
  <si>
    <t>K0665502</t>
  </si>
  <si>
    <t>Ramema</t>
  </si>
  <si>
    <t>K0666014</t>
  </si>
  <si>
    <t>Makarah</t>
  </si>
  <si>
    <t>K0666015</t>
  </si>
  <si>
    <t>Nongariri</t>
  </si>
  <si>
    <t>K0667004</t>
  </si>
  <si>
    <t>Umetch</t>
  </si>
  <si>
    <t>K0667006</t>
  </si>
  <si>
    <t>Simeona</t>
  </si>
  <si>
    <t>K0667010</t>
  </si>
  <si>
    <t>Willyamu</t>
  </si>
  <si>
    <t>K0667011</t>
  </si>
  <si>
    <t>St. Pitres</t>
  </si>
  <si>
    <t>K0667500</t>
  </si>
  <si>
    <t>Blue Water Kindy</t>
  </si>
  <si>
    <t>Torba</t>
  </si>
  <si>
    <t>K0101025</t>
  </si>
  <si>
    <t>Dolap</t>
  </si>
  <si>
    <t>K0101026</t>
  </si>
  <si>
    <t>Ruruw</t>
  </si>
  <si>
    <t>K0101099</t>
  </si>
  <si>
    <t>Vaget Kindy</t>
  </si>
  <si>
    <t>K0101121</t>
  </si>
  <si>
    <t>Santa-Maria</t>
  </si>
  <si>
    <t>K0101127</t>
  </si>
  <si>
    <t>White Sand Home Base Kiny</t>
  </si>
  <si>
    <t>K0101137</t>
  </si>
  <si>
    <t>Lemboth Kindy</t>
  </si>
  <si>
    <t>K0101142</t>
  </si>
  <si>
    <t>Silva Memorial Kindy</t>
  </si>
  <si>
    <t>K0103028</t>
  </si>
  <si>
    <t>Vaes</t>
  </si>
  <si>
    <t>K0103029</t>
  </si>
  <si>
    <t>Tasvare</t>
  </si>
  <si>
    <t>K0103030</t>
  </si>
  <si>
    <t>Nergar</t>
  </si>
  <si>
    <t>K0104058</t>
  </si>
  <si>
    <t>Kerebeta</t>
  </si>
  <si>
    <t>K0104061</t>
  </si>
  <si>
    <t>Simon Esuva</t>
  </si>
  <si>
    <t>K0104069</t>
  </si>
  <si>
    <t>Raymond (Johnter first)</t>
  </si>
  <si>
    <t>K0104094</t>
  </si>
  <si>
    <t>Toutamwat Home Base</t>
  </si>
  <si>
    <t>K0104096</t>
  </si>
  <si>
    <t>Arep Kindy</t>
  </si>
  <si>
    <t>K0104117</t>
  </si>
  <si>
    <t>Nelson Kindy</t>
  </si>
  <si>
    <t>K0104129</t>
  </si>
  <si>
    <t>Humility Letiwial Kindy</t>
  </si>
  <si>
    <t>K0104130</t>
  </si>
  <si>
    <t>Tegar Malau Kindy</t>
  </si>
  <si>
    <t>K0104131</t>
  </si>
  <si>
    <t>Zephaniah Kindy</t>
  </si>
  <si>
    <t>K0104135</t>
  </si>
  <si>
    <t>Royel Kindy</t>
  </si>
  <si>
    <t>K0104141</t>
  </si>
  <si>
    <t>Serevagal</t>
  </si>
  <si>
    <t>K0105040</t>
  </si>
  <si>
    <t>Telvet</t>
  </si>
  <si>
    <t>K0105091</t>
  </si>
  <si>
    <t>Island Rock Christian Kindy</t>
  </si>
  <si>
    <t>K0105118</t>
  </si>
  <si>
    <t>Telhei Kindy</t>
  </si>
  <si>
    <t>K0106044</t>
  </si>
  <si>
    <t>Gneretuvuro Kindy</t>
  </si>
  <si>
    <t>K0106102</t>
  </si>
  <si>
    <t>Pasalele Kindy</t>
  </si>
  <si>
    <t>K0106132</t>
  </si>
  <si>
    <t>Karamal Kindy</t>
  </si>
  <si>
    <t>K0109052</t>
  </si>
  <si>
    <t>Doma</t>
  </si>
  <si>
    <t>K0109053</t>
  </si>
  <si>
    <t>Leara Model Kindy</t>
  </si>
  <si>
    <t>K0110047</t>
  </si>
  <si>
    <t>Litaw</t>
  </si>
  <si>
    <t>K0112048</t>
  </si>
  <si>
    <t>Ventow</t>
  </si>
  <si>
    <t>K0114113</t>
  </si>
  <si>
    <t>Martin</t>
  </si>
  <si>
    <t>Kindy Name</t>
  </si>
  <si>
    <t xml:space="preserve">Attached / Feeder </t>
  </si>
  <si>
    <t>Primary VEMIS ID</t>
  </si>
  <si>
    <t>Category</t>
  </si>
  <si>
    <t>Province</t>
  </si>
  <si>
    <t>Bank Account Number</t>
  </si>
  <si>
    <t>Total Enrolment</t>
  </si>
  <si>
    <t>Rate</t>
  </si>
  <si>
    <t>Feeder</t>
  </si>
  <si>
    <t>South West Bay</t>
  </si>
  <si>
    <t>NBV</t>
  </si>
  <si>
    <t>0085086001</t>
  </si>
  <si>
    <t>Notre Dame de Walarano</t>
  </si>
  <si>
    <t>Attached</t>
  </si>
  <si>
    <t>0085057001</t>
  </si>
  <si>
    <t>0085043001</t>
  </si>
  <si>
    <t>0085038001</t>
  </si>
  <si>
    <t>0085039001</t>
  </si>
  <si>
    <t>K0429062</t>
  </si>
  <si>
    <t>Lingarak</t>
  </si>
  <si>
    <t>0085037001</t>
  </si>
  <si>
    <t>0084969001</t>
  </si>
  <si>
    <t>Vao Ilot</t>
  </si>
  <si>
    <t>0085059001</t>
  </si>
  <si>
    <t>K0429076</t>
  </si>
  <si>
    <t>Rose De Lima</t>
  </si>
  <si>
    <t>Topaen</t>
  </si>
  <si>
    <t>0098419001</t>
  </si>
  <si>
    <t>0085047001</t>
  </si>
  <si>
    <t>Matanvat</t>
  </si>
  <si>
    <t>0085084001</t>
  </si>
  <si>
    <t>Leviamp</t>
  </si>
  <si>
    <t>0085102001</t>
  </si>
  <si>
    <t>Unmet</t>
  </si>
  <si>
    <t>0085056001</t>
  </si>
  <si>
    <t>Benbon</t>
  </si>
  <si>
    <t>0085087001</t>
  </si>
  <si>
    <t>Aulua</t>
  </si>
  <si>
    <t>0084957001</t>
  </si>
  <si>
    <t>Daodobo</t>
  </si>
  <si>
    <t>0085144001</t>
  </si>
  <si>
    <t>K0429169</t>
  </si>
  <si>
    <t>Bonvor SDA</t>
  </si>
  <si>
    <t>Laindua</t>
  </si>
  <si>
    <t>0085083001</t>
  </si>
  <si>
    <t>Namaru</t>
  </si>
  <si>
    <t>0085045001</t>
  </si>
  <si>
    <t>Amelvet</t>
  </si>
  <si>
    <t>0085044001</t>
  </si>
  <si>
    <t>K0429356</t>
  </si>
  <si>
    <t>Sanesup</t>
  </si>
  <si>
    <t>K0429371</t>
  </si>
  <si>
    <t>Lapo</t>
  </si>
  <si>
    <t>Brenwei</t>
  </si>
  <si>
    <t>0084963001</t>
  </si>
  <si>
    <t>Lerawo</t>
  </si>
  <si>
    <t>0098410001</t>
  </si>
  <si>
    <t>K0429397</t>
  </si>
  <si>
    <t>K0429402</t>
  </si>
  <si>
    <t>Metensel Rano (HB) Kindy</t>
  </si>
  <si>
    <t>K0429403</t>
  </si>
  <si>
    <t>Wormat Rano (HB) Kindy</t>
  </si>
  <si>
    <t>K0429407</t>
  </si>
  <si>
    <t>Yegaymbwas Kindy</t>
  </si>
  <si>
    <t>K0429408</t>
  </si>
  <si>
    <t>Pangir Komunity Tisman Kindy</t>
  </si>
  <si>
    <t>Tisman</t>
  </si>
  <si>
    <t>0084981001</t>
  </si>
  <si>
    <t>K0429409</t>
  </si>
  <si>
    <t>Vet Kindy</t>
  </si>
  <si>
    <t>K0429410</t>
  </si>
  <si>
    <t>0085053001</t>
  </si>
  <si>
    <t>Megamone</t>
  </si>
  <si>
    <t>0085142001</t>
  </si>
  <si>
    <t>K0443017</t>
  </si>
  <si>
    <t>Linbul</t>
  </si>
  <si>
    <t>0098416001</t>
  </si>
  <si>
    <t>Mbossung</t>
  </si>
  <si>
    <t>0085006001</t>
  </si>
  <si>
    <t>Senai</t>
  </si>
  <si>
    <t>0085051001</t>
  </si>
  <si>
    <t>K0443031</t>
  </si>
  <si>
    <t>Pam's Play Group (Moru)</t>
  </si>
  <si>
    <t>K0443032</t>
  </si>
  <si>
    <t>Vali crai-cove Kindy</t>
  </si>
  <si>
    <t>Craig Cove</t>
  </si>
  <si>
    <t>0085070001</t>
  </si>
  <si>
    <t>0085066001</t>
  </si>
  <si>
    <t>0085129001</t>
  </si>
  <si>
    <t>Liro</t>
  </si>
  <si>
    <t>0085032001</t>
  </si>
  <si>
    <t>K0444180</t>
  </si>
  <si>
    <t>Tavie</t>
  </si>
  <si>
    <t>Vetukai</t>
  </si>
  <si>
    <t>0085019001</t>
  </si>
  <si>
    <t>Luvil</t>
  </si>
  <si>
    <t>0085034001</t>
  </si>
  <si>
    <t>0085075001</t>
  </si>
  <si>
    <t>K0326003</t>
  </si>
  <si>
    <t>Loquirutaro</t>
  </si>
  <si>
    <t>0084849001</t>
  </si>
  <si>
    <t xml:space="preserve">Feeder </t>
  </si>
  <si>
    <t>0084855001</t>
  </si>
  <si>
    <t>K0326018</t>
  </si>
  <si>
    <t>Lolosori</t>
  </si>
  <si>
    <t>K0326027</t>
  </si>
  <si>
    <t>Lolopuepue</t>
  </si>
  <si>
    <t>0084895001</t>
  </si>
  <si>
    <t>Bangabulu</t>
  </si>
  <si>
    <t>0084846001</t>
  </si>
  <si>
    <t>Gambule</t>
  </si>
  <si>
    <t>0084862001</t>
  </si>
  <si>
    <t>K0327044</t>
  </si>
  <si>
    <t>Daligao</t>
  </si>
  <si>
    <t>Bakanao (Naviso)</t>
  </si>
  <si>
    <t>0084861001</t>
  </si>
  <si>
    <t>Sulua</t>
  </si>
  <si>
    <t>0084864001</t>
  </si>
  <si>
    <t>K0327049</t>
  </si>
  <si>
    <t>Saranagwelu</t>
  </si>
  <si>
    <t>K0327055</t>
  </si>
  <si>
    <t>Nasawa</t>
  </si>
  <si>
    <t>0084863001</t>
  </si>
  <si>
    <t>K0327058</t>
  </si>
  <si>
    <t>Susui</t>
  </si>
  <si>
    <t>K0327374</t>
  </si>
  <si>
    <t>Naone</t>
  </si>
  <si>
    <t>0084891001</t>
  </si>
  <si>
    <t>K0327375</t>
  </si>
  <si>
    <t>Marino Kindy</t>
  </si>
  <si>
    <t>K0327389</t>
  </si>
  <si>
    <t>Tano Bula Kindy</t>
  </si>
  <si>
    <t>K0328061</t>
  </si>
  <si>
    <t>Aligu</t>
  </si>
  <si>
    <t>0084866001</t>
  </si>
  <si>
    <t>Torlie</t>
  </si>
  <si>
    <t>0084884001</t>
  </si>
  <si>
    <t>Gamalmaua</t>
  </si>
  <si>
    <t>0084872001</t>
  </si>
  <si>
    <t>Herenhala</t>
  </si>
  <si>
    <t>0084848001</t>
  </si>
  <si>
    <t>0084867001</t>
  </si>
  <si>
    <t>K0328080</t>
  </si>
  <si>
    <t>Loltong</t>
  </si>
  <si>
    <t>Latano (Loltong)</t>
  </si>
  <si>
    <t>0085062001</t>
  </si>
  <si>
    <t>K0328088</t>
  </si>
  <si>
    <t>Heren-Hala</t>
  </si>
  <si>
    <t>Sori Mauri (Lolkasai)</t>
  </si>
  <si>
    <t>0084875001</t>
  </si>
  <si>
    <t>K0328093</t>
  </si>
  <si>
    <t>Pointcross</t>
  </si>
  <si>
    <t>0098409001</t>
  </si>
  <si>
    <t>K0328100</t>
  </si>
  <si>
    <t>Rangusoksu</t>
  </si>
  <si>
    <t>0084911001</t>
  </si>
  <si>
    <t>K0328101</t>
  </si>
  <si>
    <t>Ranbutor</t>
  </si>
  <si>
    <t>Pangi</t>
  </si>
  <si>
    <t>0084905001</t>
  </si>
  <si>
    <t>K0328326</t>
  </si>
  <si>
    <t>Melsisi</t>
  </si>
  <si>
    <t>0084901001</t>
  </si>
  <si>
    <t>K0328327</t>
  </si>
  <si>
    <t>Lalzadeth</t>
  </si>
  <si>
    <t>Lalzadette</t>
  </si>
  <si>
    <t>0084896001</t>
  </si>
  <si>
    <t>K0328328</t>
  </si>
  <si>
    <t>Ubiku</t>
  </si>
  <si>
    <t>0084897001</t>
  </si>
  <si>
    <t>K0328332</t>
  </si>
  <si>
    <t>Vansemakul kindy</t>
  </si>
  <si>
    <t>K0328334</t>
  </si>
  <si>
    <t>Lonfis Kindy</t>
  </si>
  <si>
    <t>0084913001</t>
  </si>
  <si>
    <t>K0328335</t>
  </si>
  <si>
    <t>Vanmamla Model Kindy</t>
  </si>
  <si>
    <t>Vanmamla</t>
  </si>
  <si>
    <t>0084909001</t>
  </si>
  <si>
    <t>K0328339</t>
  </si>
  <si>
    <t>St. Pierre Chanel Kindy</t>
  </si>
  <si>
    <t>Tsimbwege</t>
  </si>
  <si>
    <t>0084899001</t>
  </si>
  <si>
    <t>Londar (Baie-Martelli)</t>
  </si>
  <si>
    <t>0084912001</t>
  </si>
  <si>
    <t>K0328343</t>
  </si>
  <si>
    <t>Ranmawot</t>
  </si>
  <si>
    <t>0084877001</t>
  </si>
  <si>
    <t>K0328348</t>
  </si>
  <si>
    <t>St. Henri Kindy</t>
  </si>
  <si>
    <t>Atavtabanga</t>
  </si>
  <si>
    <t>K0328350</t>
  </si>
  <si>
    <t>Wanur Kindy</t>
  </si>
  <si>
    <t>PointCross (Benmotri)</t>
  </si>
  <si>
    <t>0084868001</t>
  </si>
  <si>
    <t>K0328356</t>
  </si>
  <si>
    <t>0084910001</t>
  </si>
  <si>
    <t>K0328360</t>
  </si>
  <si>
    <t>Talwa Kindy</t>
  </si>
  <si>
    <t>K0328365</t>
  </si>
  <si>
    <t>St. Michel Laringmat Kindy</t>
  </si>
  <si>
    <t>Lini Memorial</t>
  </si>
  <si>
    <t>0084874001</t>
  </si>
  <si>
    <t>K0328368</t>
  </si>
  <si>
    <t>Maram Kindy</t>
  </si>
  <si>
    <t>Namaram</t>
  </si>
  <si>
    <t>Naruah</t>
  </si>
  <si>
    <t>0084878001</t>
  </si>
  <si>
    <t>K0328383</t>
  </si>
  <si>
    <t>Atavtabanga Kindy</t>
  </si>
  <si>
    <t>K0328384</t>
  </si>
  <si>
    <t>Baie Barrier Kindy</t>
  </si>
  <si>
    <t>0084914001</t>
  </si>
  <si>
    <t>0084588001</t>
  </si>
  <si>
    <t xml:space="preserve">Attached </t>
  </si>
  <si>
    <t xml:space="preserve">Jinaure </t>
  </si>
  <si>
    <t>0084594001</t>
  </si>
  <si>
    <t>0084590001</t>
  </si>
  <si>
    <t>0084651001</t>
  </si>
  <si>
    <t>0084628001</t>
  </si>
  <si>
    <t>0098428001</t>
  </si>
  <si>
    <t>K0222044</t>
  </si>
  <si>
    <t>Winsau</t>
  </si>
  <si>
    <t>0098397001</t>
  </si>
  <si>
    <t>0084672001</t>
  </si>
  <si>
    <t>0084664001</t>
  </si>
  <si>
    <t>Sarakata</t>
  </si>
  <si>
    <t>0084586001</t>
  </si>
  <si>
    <t>Malao</t>
  </si>
  <si>
    <t>0084622001</t>
  </si>
  <si>
    <t>0084640001</t>
  </si>
  <si>
    <t>Banban</t>
  </si>
  <si>
    <t>0084598001</t>
  </si>
  <si>
    <t>0084604001</t>
  </si>
  <si>
    <t>0084597001</t>
  </si>
  <si>
    <t>Ebenezer</t>
  </si>
  <si>
    <t>0084601001</t>
  </si>
  <si>
    <t>0084660001</t>
  </si>
  <si>
    <t xml:space="preserve">Venie Mataipevu </t>
  </si>
  <si>
    <t>0084669001</t>
  </si>
  <si>
    <t>0098398001</t>
  </si>
  <si>
    <t>K0222126</t>
  </si>
  <si>
    <t>Pango Private</t>
  </si>
  <si>
    <t xml:space="preserve">Nasalanvunmoli </t>
  </si>
  <si>
    <t>0084645001</t>
  </si>
  <si>
    <t>Tata</t>
  </si>
  <si>
    <t>0084635001</t>
  </si>
  <si>
    <t>K0222130</t>
  </si>
  <si>
    <t>Tovotovo</t>
  </si>
  <si>
    <t>0098502001</t>
  </si>
  <si>
    <t>Zion</t>
  </si>
  <si>
    <t>0103854001</t>
  </si>
  <si>
    <t>K0222137</t>
  </si>
  <si>
    <t>Merei (Mamara)</t>
  </si>
  <si>
    <t>0084623001</t>
  </si>
  <si>
    <t>Limarua</t>
  </si>
  <si>
    <t>0084649001</t>
  </si>
  <si>
    <t>0098430001</t>
  </si>
  <si>
    <t>Selusia</t>
  </si>
  <si>
    <t>0084633001</t>
  </si>
  <si>
    <t>K0222160</t>
  </si>
  <si>
    <t>Silaevae</t>
  </si>
  <si>
    <t>0084634001</t>
  </si>
  <si>
    <t>0084650001</t>
  </si>
  <si>
    <t>K0222165</t>
  </si>
  <si>
    <t>Petawata</t>
  </si>
  <si>
    <t>K0222179</t>
  </si>
  <si>
    <t>U.T.S</t>
  </si>
  <si>
    <t>Sulemauri</t>
  </si>
  <si>
    <t>0099150001</t>
  </si>
  <si>
    <t>K0222195</t>
  </si>
  <si>
    <t>Penmoli Community Kindy</t>
  </si>
  <si>
    <t>K0222202</t>
  </si>
  <si>
    <t>Maltape Kindy</t>
  </si>
  <si>
    <t>K0222213</t>
  </si>
  <si>
    <t>Tanoka</t>
  </si>
  <si>
    <t>0084663001</t>
  </si>
  <si>
    <t>Navele (St. Paul)</t>
  </si>
  <si>
    <t>0084626001</t>
  </si>
  <si>
    <t>K0222355</t>
  </si>
  <si>
    <t>Merap St Augustin</t>
  </si>
  <si>
    <t>0098425001</t>
  </si>
  <si>
    <t>K0222483</t>
  </si>
  <si>
    <t>Kerr Family</t>
  </si>
  <si>
    <t>K0222484</t>
  </si>
  <si>
    <t>Vunarei Kindy</t>
  </si>
  <si>
    <t>0098405001</t>
  </si>
  <si>
    <t>K0222486</t>
  </si>
  <si>
    <t>Lovenu Kindy</t>
  </si>
  <si>
    <t>K0222487</t>
  </si>
  <si>
    <t>Piamatsina Kindy</t>
  </si>
  <si>
    <t>0084629001</t>
  </si>
  <si>
    <t>0084665001</t>
  </si>
  <si>
    <t>Maganua</t>
  </si>
  <si>
    <t>0084765001</t>
  </si>
  <si>
    <t>Sara</t>
  </si>
  <si>
    <t>0084768001</t>
  </si>
  <si>
    <t>K0546102</t>
  </si>
  <si>
    <t>Nulnesa Ecce Center</t>
  </si>
  <si>
    <t>0084767001</t>
  </si>
  <si>
    <t>0084762001</t>
  </si>
  <si>
    <t>Senecol</t>
  </si>
  <si>
    <t>0084824001</t>
  </si>
  <si>
    <t>K0551317</t>
  </si>
  <si>
    <t>Matakitaki Child Care</t>
  </si>
  <si>
    <t>Nofo</t>
  </si>
  <si>
    <t>0084787001</t>
  </si>
  <si>
    <t>0084756001</t>
  </si>
  <si>
    <t>Melemaat</t>
  </si>
  <si>
    <t>0084819001</t>
  </si>
  <si>
    <t>0084811001</t>
  </si>
  <si>
    <t>K0554045</t>
  </si>
  <si>
    <t>Kawenu</t>
  </si>
  <si>
    <t>0084814001</t>
  </si>
  <si>
    <t>0084830001</t>
  </si>
  <si>
    <t>Eratap</t>
  </si>
  <si>
    <t>0084796001</t>
  </si>
  <si>
    <t>Olwie SDA</t>
  </si>
  <si>
    <t>0084827001</t>
  </si>
  <si>
    <t>Malatia</t>
  </si>
  <si>
    <t>0084816001</t>
  </si>
  <si>
    <t>Green Hill</t>
  </si>
  <si>
    <t>K0554399</t>
  </si>
  <si>
    <t>Vila SDA</t>
  </si>
  <si>
    <t>Vila No 2 SDA</t>
  </si>
  <si>
    <t>0084828001</t>
  </si>
  <si>
    <t xml:space="preserve">Ekipe </t>
  </si>
  <si>
    <t>0084812001</t>
  </si>
  <si>
    <t>0084801001</t>
  </si>
  <si>
    <t>Club Hippique Ecce Center</t>
  </si>
  <si>
    <t xml:space="preserve">Club Hippique French Primary </t>
  </si>
  <si>
    <t>0140903001</t>
  </si>
  <si>
    <t>Coconak</t>
  </si>
  <si>
    <t>0084779001</t>
  </si>
  <si>
    <t>Erakor</t>
  </si>
  <si>
    <t>0084813001</t>
  </si>
  <si>
    <t>K0555006</t>
  </si>
  <si>
    <t>Marouwia Child Care Center</t>
  </si>
  <si>
    <t>0084799001</t>
  </si>
  <si>
    <t>0084808001</t>
  </si>
  <si>
    <t>0085030001</t>
  </si>
  <si>
    <t>Port Narvin</t>
  </si>
  <si>
    <t>Imafen</t>
  </si>
  <si>
    <t>0085024001</t>
  </si>
  <si>
    <t>Eniou</t>
  </si>
  <si>
    <t>0084955001</t>
  </si>
  <si>
    <t>Port Melou</t>
  </si>
  <si>
    <t>0084948001</t>
  </si>
  <si>
    <t>Dillion's Bay</t>
  </si>
  <si>
    <t>0084951001</t>
  </si>
  <si>
    <t>0084964001</t>
  </si>
  <si>
    <t>Umponielogi</t>
  </si>
  <si>
    <t>0084950001</t>
  </si>
  <si>
    <t>Lapkit</t>
  </si>
  <si>
    <t>0084977001</t>
  </si>
  <si>
    <t>0084998001</t>
  </si>
  <si>
    <t>Day Spring</t>
  </si>
  <si>
    <t>0085005001</t>
  </si>
  <si>
    <t>K0664049</t>
  </si>
  <si>
    <t>Lounahunu</t>
  </si>
  <si>
    <t>Imaru</t>
  </si>
  <si>
    <t>0085027001</t>
  </si>
  <si>
    <t>Enkataley</t>
  </si>
  <si>
    <t>0085018001</t>
  </si>
  <si>
    <t>0085122001</t>
  </si>
  <si>
    <t>Leauer</t>
  </si>
  <si>
    <t>0098262001</t>
  </si>
  <si>
    <t>0098392001</t>
  </si>
  <si>
    <t>0084997001</t>
  </si>
  <si>
    <t>0084956001</t>
  </si>
  <si>
    <t>0085004001</t>
  </si>
  <si>
    <t>Lenaken English</t>
  </si>
  <si>
    <t>0084982001</t>
  </si>
  <si>
    <t>0085016001</t>
  </si>
  <si>
    <t>Ikahakahak</t>
  </si>
  <si>
    <t>0085021001</t>
  </si>
  <si>
    <t>0084972001</t>
  </si>
  <si>
    <t>Lenakel</t>
  </si>
  <si>
    <t>0084980001</t>
  </si>
  <si>
    <t>Iquaramanu</t>
  </si>
  <si>
    <t>0085013001</t>
  </si>
  <si>
    <t>0084999001</t>
  </si>
  <si>
    <t>0085002001</t>
  </si>
  <si>
    <t>Ietap</t>
  </si>
  <si>
    <t>0084959001</t>
  </si>
  <si>
    <t>0085017001</t>
  </si>
  <si>
    <t>Ikiti</t>
  </si>
  <si>
    <t>0085023001</t>
  </si>
  <si>
    <t>0085001001</t>
  </si>
  <si>
    <t>K0664166</t>
  </si>
  <si>
    <t>Ianawasu</t>
  </si>
  <si>
    <t>0085116001</t>
  </si>
  <si>
    <t>K0664177</t>
  </si>
  <si>
    <t>Loono</t>
  </si>
  <si>
    <t>0085123001</t>
  </si>
  <si>
    <t>0084976001</t>
  </si>
  <si>
    <t>0084960001</t>
  </si>
  <si>
    <t>Loukaru ( Lounalou)</t>
  </si>
  <si>
    <t>0085124001</t>
  </si>
  <si>
    <t>Enekis</t>
  </si>
  <si>
    <t>0098393001</t>
  </si>
  <si>
    <t>Lowieru</t>
  </si>
  <si>
    <t>0084992001</t>
  </si>
  <si>
    <t>Imaki</t>
  </si>
  <si>
    <t>0085026001</t>
  </si>
  <si>
    <t>Lamkail</t>
  </si>
  <si>
    <t>0084958001</t>
  </si>
  <si>
    <t>Kwamera</t>
  </si>
  <si>
    <t>Dip Point</t>
  </si>
  <si>
    <t>Loukatai</t>
  </si>
  <si>
    <t>0084985001</t>
  </si>
  <si>
    <t>Lounapkiko</t>
  </si>
  <si>
    <t>0085012001</t>
  </si>
  <si>
    <t>Itaku</t>
  </si>
  <si>
    <t>0085118001</t>
  </si>
  <si>
    <t>Launalang</t>
  </si>
  <si>
    <t>0084979001</t>
  </si>
  <si>
    <t>Petros</t>
  </si>
  <si>
    <t>0084996001</t>
  </si>
  <si>
    <t>K0664542</t>
  </si>
  <si>
    <t>Lounakik Kindy</t>
  </si>
  <si>
    <t>Tawiak</t>
  </si>
  <si>
    <t>0161543001</t>
  </si>
  <si>
    <t>Ishia</t>
  </si>
  <si>
    <t>0085007001</t>
  </si>
  <si>
    <t>K0665041</t>
  </si>
  <si>
    <t>Natona Kindy</t>
  </si>
  <si>
    <t>Analgauhat</t>
  </si>
  <si>
    <t>0085008001</t>
  </si>
  <si>
    <t>Irumori</t>
  </si>
  <si>
    <t>0084961001</t>
  </si>
  <si>
    <t>K0667003</t>
  </si>
  <si>
    <t>Hapina</t>
  </si>
  <si>
    <t>Port Patrick</t>
  </si>
  <si>
    <t>0085010001</t>
  </si>
  <si>
    <t>0085126001</t>
  </si>
  <si>
    <t>K0667008</t>
  </si>
  <si>
    <t>Uje</t>
  </si>
  <si>
    <t>Arep</t>
  </si>
  <si>
    <t>0084581001</t>
  </si>
  <si>
    <t>K0101006</t>
  </si>
  <si>
    <t>Lewes</t>
  </si>
  <si>
    <t>Losalava</t>
  </si>
  <si>
    <t>0084559001</t>
  </si>
  <si>
    <t>Silva Memorial (Vales)</t>
  </si>
  <si>
    <t>0084563001</t>
  </si>
  <si>
    <t>Santa Maria</t>
  </si>
  <si>
    <t>0084560001</t>
  </si>
  <si>
    <t>Vaget</t>
  </si>
  <si>
    <t>0084562001</t>
  </si>
  <si>
    <t>K0101101</t>
  </si>
  <si>
    <t>Leonqe Kindy</t>
  </si>
  <si>
    <t>K0101110</t>
  </si>
  <si>
    <t>Salgorgor (Atkor)</t>
  </si>
  <si>
    <t>K0101116</t>
  </si>
  <si>
    <t>Losalava Kindy</t>
  </si>
  <si>
    <t>K0101122</t>
  </si>
  <si>
    <t>Sarantar</t>
  </si>
  <si>
    <t>0084561001</t>
  </si>
  <si>
    <t>Vaes (Lequel)</t>
  </si>
  <si>
    <t>0084564001</t>
  </si>
  <si>
    <t>0084567001</t>
  </si>
  <si>
    <t>0084565001</t>
  </si>
  <si>
    <t>Sanlang</t>
  </si>
  <si>
    <t>0084569001</t>
  </si>
  <si>
    <t>K0104059</t>
  </si>
  <si>
    <t>Singerlap</t>
  </si>
  <si>
    <t>Wosok</t>
  </si>
  <si>
    <t>0084571001</t>
  </si>
  <si>
    <t>0084580001</t>
  </si>
  <si>
    <t>Telhei</t>
  </si>
  <si>
    <t>0084572001</t>
  </si>
  <si>
    <t>K0105093</t>
  </si>
  <si>
    <t>Wongyeskei</t>
  </si>
  <si>
    <t>0084573001</t>
  </si>
  <si>
    <t>K0105128</t>
  </si>
  <si>
    <t>Rah Kindy</t>
  </si>
  <si>
    <t>PEO</t>
  </si>
  <si>
    <t>K0327060</t>
  </si>
  <si>
    <t>Rogrere</t>
  </si>
  <si>
    <t>K0328081</t>
  </si>
  <si>
    <t>Latano</t>
  </si>
  <si>
    <t>Shefa Provincial Education Board</t>
  </si>
  <si>
    <t>0010580001</t>
  </si>
  <si>
    <t>K0546430</t>
  </si>
  <si>
    <t>Port Dasso  Play Group</t>
  </si>
  <si>
    <t>Ecole Publique de Karamal</t>
  </si>
  <si>
    <t>0030028002</t>
  </si>
  <si>
    <t>Shelil</t>
  </si>
  <si>
    <t>0084575001</t>
  </si>
  <si>
    <t>Shem Rolley</t>
  </si>
  <si>
    <t>0084576001</t>
  </si>
  <si>
    <t>Bagvegug</t>
  </si>
  <si>
    <t>0084577001</t>
  </si>
  <si>
    <t>K0111108</t>
  </si>
  <si>
    <t>Robin</t>
  </si>
  <si>
    <t>Robin Memorial</t>
  </si>
  <si>
    <t>0084578001</t>
  </si>
  <si>
    <t>K0114114</t>
  </si>
  <si>
    <t>Mahi</t>
  </si>
  <si>
    <t>042904</t>
  </si>
  <si>
    <t>042917</t>
  </si>
  <si>
    <t>044323</t>
  </si>
  <si>
    <t>0098413001</t>
  </si>
  <si>
    <t>043081</t>
  </si>
  <si>
    <t>042936</t>
  </si>
  <si>
    <t>032701</t>
  </si>
  <si>
    <t>Abanga</t>
  </si>
  <si>
    <t>0084860001</t>
  </si>
  <si>
    <t>032647</t>
  </si>
  <si>
    <t>Raynold Memorial (Nagole)</t>
  </si>
  <si>
    <t>032649</t>
  </si>
  <si>
    <t>Sarabulu</t>
  </si>
  <si>
    <t>0084856001</t>
  </si>
  <si>
    <t>032826</t>
  </si>
  <si>
    <t>032617</t>
  </si>
  <si>
    <t>032820</t>
  </si>
  <si>
    <t>0085072001</t>
  </si>
  <si>
    <t>032735</t>
  </si>
  <si>
    <t>032642</t>
  </si>
  <si>
    <t>032643</t>
  </si>
  <si>
    <t>Quatui</t>
  </si>
  <si>
    <t>0084854001</t>
  </si>
  <si>
    <t>032845</t>
  </si>
  <si>
    <t>032823</t>
  </si>
  <si>
    <t>032830</t>
  </si>
  <si>
    <t>032652</t>
  </si>
  <si>
    <t>Talai Roroi Leleo</t>
  </si>
  <si>
    <t>0084906001</t>
  </si>
  <si>
    <t>032806</t>
  </si>
  <si>
    <t>0222499</t>
  </si>
  <si>
    <t>Notre dame de lourde ( Vilvil)</t>
  </si>
  <si>
    <t>021711</t>
  </si>
  <si>
    <t>021912</t>
  </si>
  <si>
    <t>Dombulu</t>
  </si>
  <si>
    <t>0084589001</t>
  </si>
  <si>
    <t>022114</t>
  </si>
  <si>
    <t>022251</t>
  </si>
  <si>
    <t>022101</t>
  </si>
  <si>
    <t>Alowaru</t>
  </si>
  <si>
    <t>022163</t>
  </si>
  <si>
    <t>Taharo</t>
  </si>
  <si>
    <t>0084596001</t>
  </si>
  <si>
    <t>022242</t>
  </si>
  <si>
    <t>020101</t>
  </si>
  <si>
    <t>Kamewa English</t>
  </si>
  <si>
    <t>020102</t>
  </si>
  <si>
    <t>Kamewa</t>
  </si>
  <si>
    <t>022217</t>
  </si>
  <si>
    <t>022215</t>
  </si>
  <si>
    <t>Hog Harbour</t>
  </si>
  <si>
    <t>0084602001</t>
  </si>
  <si>
    <t>022268</t>
  </si>
  <si>
    <t>0084641001</t>
  </si>
  <si>
    <t>022234</t>
  </si>
  <si>
    <t>0222325</t>
  </si>
  <si>
    <t>Day Spring School</t>
  </si>
  <si>
    <t>0099659001</t>
  </si>
  <si>
    <t>0222502</t>
  </si>
  <si>
    <t>022260</t>
  </si>
  <si>
    <t>022216</t>
  </si>
  <si>
    <t>0084603001</t>
  </si>
  <si>
    <t>022287</t>
  </si>
  <si>
    <t>Tovotovo Forestry Primary</t>
  </si>
  <si>
    <t>022204</t>
  </si>
  <si>
    <t>022235</t>
  </si>
  <si>
    <t>Mwast</t>
  </si>
  <si>
    <t>020111</t>
  </si>
  <si>
    <t>022248</t>
  </si>
  <si>
    <t>022227</t>
  </si>
  <si>
    <t>Malores</t>
  </si>
  <si>
    <t>0084656001</t>
  </si>
  <si>
    <t>0222326</t>
  </si>
  <si>
    <t>Tavumae</t>
  </si>
  <si>
    <t>022049</t>
  </si>
  <si>
    <t>055435</t>
  </si>
  <si>
    <t>054646</t>
  </si>
  <si>
    <t>Nulnessa</t>
  </si>
  <si>
    <t>054909</t>
  </si>
  <si>
    <t>055860</t>
  </si>
  <si>
    <t>055447</t>
  </si>
  <si>
    <t>Pango</t>
  </si>
  <si>
    <t>0084802001</t>
  </si>
  <si>
    <t>055439</t>
  </si>
  <si>
    <t>Attached - Private</t>
  </si>
  <si>
    <t>055426</t>
  </si>
  <si>
    <t>050216</t>
  </si>
  <si>
    <t>Vila  No 2 SDA</t>
  </si>
  <si>
    <t>050218</t>
  </si>
  <si>
    <t>050203</t>
  </si>
  <si>
    <t>055416</t>
  </si>
  <si>
    <t>050214</t>
  </si>
  <si>
    <t>Ste Jeanne d'Arc Port Vila</t>
  </si>
  <si>
    <t>055433</t>
  </si>
  <si>
    <t>055455</t>
  </si>
  <si>
    <t>Suango</t>
  </si>
  <si>
    <t>0084825001</t>
  </si>
  <si>
    <t>0554405</t>
  </si>
  <si>
    <t>Victory School of Hope</t>
  </si>
  <si>
    <t>0130035001</t>
  </si>
  <si>
    <t>Private</t>
  </si>
  <si>
    <t>054601</t>
  </si>
  <si>
    <t>054608</t>
  </si>
  <si>
    <t>056022</t>
  </si>
  <si>
    <t>Ifira</t>
  </si>
  <si>
    <t>0084723001</t>
  </si>
  <si>
    <t>066464</t>
  </si>
  <si>
    <t>066451</t>
  </si>
  <si>
    <t>066483</t>
  </si>
  <si>
    <t>066438</t>
  </si>
  <si>
    <t>066491</t>
  </si>
  <si>
    <t>066459</t>
  </si>
  <si>
    <t>066417</t>
  </si>
  <si>
    <t>066416</t>
  </si>
  <si>
    <t>066426</t>
  </si>
  <si>
    <t>066449</t>
  </si>
  <si>
    <t>066423</t>
  </si>
  <si>
    <t>066475</t>
  </si>
  <si>
    <t>010106</t>
  </si>
  <si>
    <t>010121</t>
  </si>
  <si>
    <t>010411</t>
  </si>
  <si>
    <t>010422</t>
  </si>
  <si>
    <t>Ecole de Nelson (Vatop)</t>
  </si>
  <si>
    <t>0084568001</t>
  </si>
  <si>
    <t>010401</t>
  </si>
  <si>
    <t>0104115</t>
  </si>
  <si>
    <t>Gneretuvuro</t>
  </si>
  <si>
    <t>0098403001</t>
  </si>
  <si>
    <t>Island</t>
  </si>
  <si>
    <t>Gaua</t>
  </si>
  <si>
    <t>010112</t>
  </si>
  <si>
    <t>010113</t>
  </si>
  <si>
    <t>010119</t>
  </si>
  <si>
    <t>010305</t>
  </si>
  <si>
    <t>Mere Lava</t>
  </si>
  <si>
    <t>010308</t>
  </si>
  <si>
    <t>010316</t>
  </si>
  <si>
    <t>Vanua Lava</t>
  </si>
  <si>
    <t>010424</t>
  </si>
  <si>
    <t>010517</t>
  </si>
  <si>
    <t>Mota Lava</t>
  </si>
  <si>
    <t>010518</t>
  </si>
  <si>
    <t>010523</t>
  </si>
  <si>
    <t>010609</t>
  </si>
  <si>
    <t>010914</t>
  </si>
  <si>
    <t>Ureparapara</t>
  </si>
  <si>
    <t>010915</t>
  </si>
  <si>
    <t>011003</t>
  </si>
  <si>
    <t>Toga</t>
  </si>
  <si>
    <t>011110</t>
  </si>
  <si>
    <t>Loh</t>
  </si>
  <si>
    <t>011407</t>
  </si>
  <si>
    <t>0084579001</t>
  </si>
  <si>
    <t>Santo</t>
  </si>
  <si>
    <t>020103</t>
  </si>
  <si>
    <t>020105</t>
  </si>
  <si>
    <t>020108</t>
  </si>
  <si>
    <t>020110</t>
  </si>
  <si>
    <t>022007</t>
  </si>
  <si>
    <t>Malo</t>
  </si>
  <si>
    <t>022102</t>
  </si>
  <si>
    <t>022103</t>
  </si>
  <si>
    <t>022106</t>
  </si>
  <si>
    <t>022120</t>
  </si>
  <si>
    <t>022139</t>
  </si>
  <si>
    <t>022143</t>
  </si>
  <si>
    <t>022205</t>
  </si>
  <si>
    <t>022208</t>
  </si>
  <si>
    <t>022209</t>
  </si>
  <si>
    <t>022210</t>
  </si>
  <si>
    <t>022213</t>
  </si>
  <si>
    <t>Fanafo</t>
  </si>
  <si>
    <t>022218</t>
  </si>
  <si>
    <t>022222</t>
  </si>
  <si>
    <t>022223</t>
  </si>
  <si>
    <t>022224</t>
  </si>
  <si>
    <t>022225</t>
  </si>
  <si>
    <t>022226</t>
  </si>
  <si>
    <t>022229</t>
  </si>
  <si>
    <t>022232</t>
  </si>
  <si>
    <t>022236</t>
  </si>
  <si>
    <t>022240</t>
  </si>
  <si>
    <t>022241</t>
  </si>
  <si>
    <t>022244</t>
  </si>
  <si>
    <t>022247</t>
  </si>
  <si>
    <t>022250</t>
  </si>
  <si>
    <t>0084666001</t>
  </si>
  <si>
    <t>022252</t>
  </si>
  <si>
    <t>Piamatsina</t>
  </si>
  <si>
    <t>022253</t>
  </si>
  <si>
    <t>022254</t>
  </si>
  <si>
    <t>022257</t>
  </si>
  <si>
    <t>022258</t>
  </si>
  <si>
    <t>022262</t>
  </si>
  <si>
    <t>022265</t>
  </si>
  <si>
    <t>022266</t>
  </si>
  <si>
    <t>022270</t>
  </si>
  <si>
    <t>022271</t>
  </si>
  <si>
    <t>022273</t>
  </si>
  <si>
    <t>022274</t>
  </si>
  <si>
    <t>022275</t>
  </si>
  <si>
    <t>022276</t>
  </si>
  <si>
    <t>Vunakariakara</t>
  </si>
  <si>
    <t>022278</t>
  </si>
  <si>
    <t>Winsao</t>
  </si>
  <si>
    <t>022279</t>
  </si>
  <si>
    <t>022281</t>
  </si>
  <si>
    <t>022282</t>
  </si>
  <si>
    <t>022286</t>
  </si>
  <si>
    <t>Paireve (Nasulesule)</t>
  </si>
  <si>
    <t>022421</t>
  </si>
  <si>
    <t>032604</t>
  </si>
  <si>
    <t>Ambae</t>
  </si>
  <si>
    <t>032607</t>
  </si>
  <si>
    <t>032610</t>
  </si>
  <si>
    <t>Pentecost</t>
  </si>
  <si>
    <t>032624</t>
  </si>
  <si>
    <t>032625</t>
  </si>
  <si>
    <t>032628</t>
  </si>
  <si>
    <t>032629</t>
  </si>
  <si>
    <t>032631</t>
  </si>
  <si>
    <t>032638</t>
  </si>
  <si>
    <t>032650</t>
  </si>
  <si>
    <t>032659</t>
  </si>
  <si>
    <t>Maewo</t>
  </si>
  <si>
    <t>032709</t>
  </si>
  <si>
    <t>032716</t>
  </si>
  <si>
    <t>032737</t>
  </si>
  <si>
    <t>032751</t>
  </si>
  <si>
    <t>032802</t>
  </si>
  <si>
    <t>Abuanga</t>
  </si>
  <si>
    <t>0084865001</t>
  </si>
  <si>
    <t>032803</t>
  </si>
  <si>
    <t>032808</t>
  </si>
  <si>
    <t>032811</t>
  </si>
  <si>
    <t>032812</t>
  </si>
  <si>
    <t>Bwatnapni</t>
  </si>
  <si>
    <t>0084869001</t>
  </si>
  <si>
    <t>032813</t>
  </si>
  <si>
    <t>032815</t>
  </si>
  <si>
    <t>032818</t>
  </si>
  <si>
    <t>Labultamata (Tamua)</t>
  </si>
  <si>
    <t>0084873001</t>
  </si>
  <si>
    <t>032819</t>
  </si>
  <si>
    <t>032821</t>
  </si>
  <si>
    <t>032822</t>
  </si>
  <si>
    <t>032832</t>
  </si>
  <si>
    <t>032836</t>
  </si>
  <si>
    <t>032840</t>
  </si>
  <si>
    <t>032844</t>
  </si>
  <si>
    <t>Rangusuksu</t>
  </si>
  <si>
    <t>032846</t>
  </si>
  <si>
    <t>032848</t>
  </si>
  <si>
    <t>St. Henri (Lonfis)</t>
  </si>
  <si>
    <t>032853</t>
  </si>
  <si>
    <t>Tanbok</t>
  </si>
  <si>
    <t>0084883001</t>
  </si>
  <si>
    <t>032854</t>
  </si>
  <si>
    <t>032855</t>
  </si>
  <si>
    <t>032856</t>
  </si>
  <si>
    <t>032858</t>
  </si>
  <si>
    <t>032860</t>
  </si>
  <si>
    <t>032861</t>
  </si>
  <si>
    <t>032864</t>
  </si>
  <si>
    <t>032867</t>
  </si>
  <si>
    <t>042902</t>
  </si>
  <si>
    <t>Malekula</t>
  </si>
  <si>
    <t>042907</t>
  </si>
  <si>
    <t>042908</t>
  </si>
  <si>
    <t>042912</t>
  </si>
  <si>
    <t>042919</t>
  </si>
  <si>
    <t>042921</t>
  </si>
  <si>
    <t>042922</t>
  </si>
  <si>
    <t>042924</t>
  </si>
  <si>
    <t>042926</t>
  </si>
  <si>
    <t>042927</t>
  </si>
  <si>
    <t>042928</t>
  </si>
  <si>
    <t>042930</t>
  </si>
  <si>
    <t>042931</t>
  </si>
  <si>
    <t>042938</t>
  </si>
  <si>
    <t>042944</t>
  </si>
  <si>
    <t>042945</t>
  </si>
  <si>
    <t>042948</t>
  </si>
  <si>
    <t>042951</t>
  </si>
  <si>
    <t>042952</t>
  </si>
  <si>
    <t>042955</t>
  </si>
  <si>
    <t>042956</t>
  </si>
  <si>
    <t>042958</t>
  </si>
  <si>
    <t>042960</t>
  </si>
  <si>
    <t>042961</t>
  </si>
  <si>
    <t>042963</t>
  </si>
  <si>
    <t>042965</t>
  </si>
  <si>
    <t>0085085001</t>
  </si>
  <si>
    <t>042971</t>
  </si>
  <si>
    <t>042972</t>
  </si>
  <si>
    <t>042973</t>
  </si>
  <si>
    <t>042975</t>
  </si>
  <si>
    <t>042978</t>
  </si>
  <si>
    <t>042979</t>
  </si>
  <si>
    <t>042980</t>
  </si>
  <si>
    <t>042983</t>
  </si>
  <si>
    <t>042985</t>
  </si>
  <si>
    <t>042986</t>
  </si>
  <si>
    <t>042988</t>
  </si>
  <si>
    <t>042989</t>
  </si>
  <si>
    <t>042990</t>
  </si>
  <si>
    <t>042993</t>
  </si>
  <si>
    <t>Ambrym</t>
  </si>
  <si>
    <t>043101</t>
  </si>
  <si>
    <t>043115</t>
  </si>
  <si>
    <t>043177</t>
  </si>
  <si>
    <t>043867</t>
  </si>
  <si>
    <t>043953</t>
  </si>
  <si>
    <t>044043</t>
  </si>
  <si>
    <t>044306</t>
  </si>
  <si>
    <t>044313</t>
  </si>
  <si>
    <t>044316</t>
  </si>
  <si>
    <t>044329</t>
  </si>
  <si>
    <t>044335</t>
  </si>
  <si>
    <t>044337</t>
  </si>
  <si>
    <t>044340</t>
  </si>
  <si>
    <t>044346</t>
  </si>
  <si>
    <t>044349</t>
  </si>
  <si>
    <t>044350</t>
  </si>
  <si>
    <t>044357</t>
  </si>
  <si>
    <t>044359</t>
  </si>
  <si>
    <t>044364</t>
  </si>
  <si>
    <t>044369</t>
  </si>
  <si>
    <t>044370</t>
  </si>
  <si>
    <t>044376</t>
  </si>
  <si>
    <t>044391</t>
  </si>
  <si>
    <t>044414</t>
  </si>
  <si>
    <t>Paama</t>
  </si>
  <si>
    <t>044439</t>
  </si>
  <si>
    <t>044442</t>
  </si>
  <si>
    <t>044468</t>
  </si>
  <si>
    <t>0085134001</t>
  </si>
  <si>
    <t>044482</t>
  </si>
  <si>
    <t>044497</t>
  </si>
  <si>
    <t>050201</t>
  </si>
  <si>
    <t>Efate</t>
  </si>
  <si>
    <t>050202</t>
  </si>
  <si>
    <t>050206</t>
  </si>
  <si>
    <t>050209</t>
  </si>
  <si>
    <t>0087895001</t>
  </si>
  <si>
    <t>050217</t>
  </si>
  <si>
    <t>050219</t>
  </si>
  <si>
    <t>050221</t>
  </si>
  <si>
    <t>Epi</t>
  </si>
  <si>
    <t>054607</t>
  </si>
  <si>
    <t>054627</t>
  </si>
  <si>
    <t>054629</t>
  </si>
  <si>
    <t>054630</t>
  </si>
  <si>
    <t>054631</t>
  </si>
  <si>
    <t>054642</t>
  </si>
  <si>
    <t>054651</t>
  </si>
  <si>
    <t>054653</t>
  </si>
  <si>
    <t>054656</t>
  </si>
  <si>
    <t>054663</t>
  </si>
  <si>
    <t>054817</t>
  </si>
  <si>
    <t>054821</t>
  </si>
  <si>
    <t>054824</t>
  </si>
  <si>
    <t>054834</t>
  </si>
  <si>
    <t>0084817001</t>
  </si>
  <si>
    <t>054841</t>
  </si>
  <si>
    <t>054844</t>
  </si>
  <si>
    <t>055052</t>
  </si>
  <si>
    <t>Buninga</t>
  </si>
  <si>
    <t>055145</t>
  </si>
  <si>
    <t>Emae</t>
  </si>
  <si>
    <t>055232</t>
  </si>
  <si>
    <t>055338</t>
  </si>
  <si>
    <t>055410</t>
  </si>
  <si>
    <t>055414</t>
  </si>
  <si>
    <t>055418</t>
  </si>
  <si>
    <t>055428</t>
  </si>
  <si>
    <t>Emao</t>
  </si>
  <si>
    <t>055436</t>
  </si>
  <si>
    <t>055437</t>
  </si>
  <si>
    <t>055450</t>
  </si>
  <si>
    <t>055457</t>
  </si>
  <si>
    <t>055458</t>
  </si>
  <si>
    <t>055459</t>
  </si>
  <si>
    <t>055713</t>
  </si>
  <si>
    <t>055743</t>
  </si>
  <si>
    <t>055905</t>
  </si>
  <si>
    <t>066304</t>
  </si>
  <si>
    <t>Erromango</t>
  </si>
  <si>
    <t>066373</t>
  </si>
  <si>
    <t>066374</t>
  </si>
  <si>
    <t>066379</t>
  </si>
  <si>
    <t>066382</t>
  </si>
  <si>
    <t>Tanna</t>
  </si>
  <si>
    <t>066409</t>
  </si>
  <si>
    <t>066410</t>
  </si>
  <si>
    <t>066411</t>
  </si>
  <si>
    <t>066412</t>
  </si>
  <si>
    <t>066415</t>
  </si>
  <si>
    <t>066418</t>
  </si>
  <si>
    <t>066419</t>
  </si>
  <si>
    <t>066420</t>
  </si>
  <si>
    <t>066421</t>
  </si>
  <si>
    <t>066422</t>
  </si>
  <si>
    <t>066424</t>
  </si>
  <si>
    <t>066425</t>
  </si>
  <si>
    <t>066427</t>
  </si>
  <si>
    <t>066428</t>
  </si>
  <si>
    <t>066430</t>
  </si>
  <si>
    <t>066431</t>
  </si>
  <si>
    <t>066432</t>
  </si>
  <si>
    <t>066433</t>
  </si>
  <si>
    <t>066435</t>
  </si>
  <si>
    <t>066436</t>
  </si>
  <si>
    <t>066440</t>
  </si>
  <si>
    <t>066441</t>
  </si>
  <si>
    <t>Lamenaura</t>
  </si>
  <si>
    <t>066443</t>
  </si>
  <si>
    <t>066444</t>
  </si>
  <si>
    <t>066445</t>
  </si>
  <si>
    <t>066447</t>
  </si>
  <si>
    <t>066448</t>
  </si>
  <si>
    <t>066453</t>
  </si>
  <si>
    <t>066454</t>
  </si>
  <si>
    <t>066455</t>
  </si>
  <si>
    <t>0084986001</t>
  </si>
  <si>
    <t>066457</t>
  </si>
  <si>
    <t>066458</t>
  </si>
  <si>
    <t>066461</t>
  </si>
  <si>
    <t>066462</t>
  </si>
  <si>
    <t>066465</t>
  </si>
  <si>
    <t>066472</t>
  </si>
  <si>
    <t>Aneityum</t>
  </si>
  <si>
    <t>066476</t>
  </si>
  <si>
    <t>066480</t>
  </si>
  <si>
    <t>066484</t>
  </si>
  <si>
    <t>Yenavaten</t>
  </si>
  <si>
    <t>066485</t>
  </si>
  <si>
    <t>066486</t>
  </si>
  <si>
    <t>066490</t>
  </si>
  <si>
    <t>Louanuialu</t>
  </si>
  <si>
    <t>066529</t>
  </si>
  <si>
    <t>066701</t>
  </si>
  <si>
    <t>066781</t>
  </si>
  <si>
    <t>0221500</t>
  </si>
  <si>
    <t>0222497</t>
  </si>
  <si>
    <t>0222504</t>
  </si>
  <si>
    <t>0327321</t>
  </si>
  <si>
    <t>Baitora</t>
  </si>
  <si>
    <t>0084903001</t>
  </si>
  <si>
    <t>0429317</t>
  </si>
  <si>
    <t>0429358</t>
  </si>
  <si>
    <t>0443336</t>
  </si>
  <si>
    <t>0546378</t>
  </si>
  <si>
    <t>0546409</t>
  </si>
  <si>
    <t>0554320</t>
  </si>
  <si>
    <t>0554328</t>
  </si>
  <si>
    <t>0554331</t>
  </si>
  <si>
    <t>0554355</t>
  </si>
  <si>
    <t>0554377</t>
  </si>
  <si>
    <t>0554379</t>
  </si>
  <si>
    <t>0554406</t>
  </si>
  <si>
    <t>0554407</t>
  </si>
  <si>
    <t>0554412</t>
  </si>
  <si>
    <t>0664480</t>
  </si>
  <si>
    <t>0664493</t>
  </si>
  <si>
    <t>0664494</t>
  </si>
  <si>
    <t>0664512</t>
  </si>
  <si>
    <t>00</t>
  </si>
  <si>
    <t>0</t>
  </si>
  <si>
    <t>055454</t>
  </si>
  <si>
    <t>050215</t>
  </si>
  <si>
    <t>0554392</t>
  </si>
  <si>
    <t>0664505</t>
  </si>
  <si>
    <t>0106125</t>
  </si>
  <si>
    <t>Sola</t>
  </si>
  <si>
    <t>Brenwei Primary School Kindy</t>
  </si>
  <si>
    <t>K0443421</t>
  </si>
  <si>
    <t>Megamone Kindy</t>
  </si>
  <si>
    <t>K0327361</t>
  </si>
  <si>
    <t>Roronda Kindy</t>
  </si>
  <si>
    <t>K0327413</t>
  </si>
  <si>
    <t>Vonda Kindy</t>
  </si>
  <si>
    <t>K0327416</t>
  </si>
  <si>
    <t>Bevatu kindy</t>
  </si>
  <si>
    <t>Aligu Kindy</t>
  </si>
  <si>
    <t>K0328079</t>
  </si>
  <si>
    <t>St Joseph Tosi Kindy</t>
  </si>
  <si>
    <t>K0328085</t>
  </si>
  <si>
    <t>Tanbok Kindy</t>
  </si>
  <si>
    <t>K0328089</t>
  </si>
  <si>
    <t>Tamua</t>
  </si>
  <si>
    <t>Torlie  Kindy</t>
  </si>
  <si>
    <t>K0328346</t>
  </si>
  <si>
    <t>Wali Kindy</t>
  </si>
  <si>
    <t>K0328354</t>
  </si>
  <si>
    <t>Lemalda Kindy</t>
  </si>
  <si>
    <t>K0328370</t>
  </si>
  <si>
    <t>Level Kindy</t>
  </si>
  <si>
    <t>K0328388</t>
  </si>
  <si>
    <t>Sacre Coeur Laringmat Kindy</t>
  </si>
  <si>
    <t>K0328398</t>
  </si>
  <si>
    <t>Agabe Ranmawot Kindy</t>
  </si>
  <si>
    <t>K0328402</t>
  </si>
  <si>
    <t>Bwatnapni Kindy</t>
  </si>
  <si>
    <t>K0328404</t>
  </si>
  <si>
    <t>Namaram Kindy</t>
  </si>
  <si>
    <t>K0328406</t>
  </si>
  <si>
    <t>Gatavgalana Kindy</t>
  </si>
  <si>
    <t>K0328412</t>
  </si>
  <si>
    <t>Lini Memorial Kindy</t>
  </si>
  <si>
    <t>K0328414</t>
  </si>
  <si>
    <t>St Joseph Lebutsubutsuvet</t>
  </si>
  <si>
    <t>K0328415</t>
  </si>
  <si>
    <t>Saint Therese Kindy</t>
  </si>
  <si>
    <t>K0221189</t>
  </si>
  <si>
    <t>Avunamalai</t>
  </si>
  <si>
    <t>K0221536</t>
  </si>
  <si>
    <t>Ranihi Kindy</t>
  </si>
  <si>
    <t>K0222040</t>
  </si>
  <si>
    <t>Jardin d'enforts de Pessena</t>
  </si>
  <si>
    <t>K0222107</t>
  </si>
  <si>
    <t>K0222134</t>
  </si>
  <si>
    <t>Ureipo</t>
  </si>
  <si>
    <t>Ailapa Community Kindy</t>
  </si>
  <si>
    <t>K0222171</t>
  </si>
  <si>
    <t>MolBoe</t>
  </si>
  <si>
    <t>K0222174</t>
  </si>
  <si>
    <t>Taudumania</t>
  </si>
  <si>
    <t>K0222201</t>
  </si>
  <si>
    <t>K0222312</t>
  </si>
  <si>
    <t>K0222327</t>
  </si>
  <si>
    <t>Amnie ( Malao) Kindy</t>
  </si>
  <si>
    <t>K0222480</t>
  </si>
  <si>
    <t>Mataivura Kindy</t>
  </si>
  <si>
    <t>K0222511</t>
  </si>
  <si>
    <t>K0222542</t>
  </si>
  <si>
    <t>St. Andrew Kindy</t>
  </si>
  <si>
    <t>K0222547</t>
  </si>
  <si>
    <t>Talvenbis</t>
  </si>
  <si>
    <t>TLS43</t>
  </si>
  <si>
    <t>Bombua Kindy</t>
  </si>
  <si>
    <t>K0548473</t>
  </si>
  <si>
    <t>K0554037</t>
  </si>
  <si>
    <t>K0554382</t>
  </si>
  <si>
    <t>K0554457</t>
  </si>
  <si>
    <t>Epule Child Care</t>
  </si>
  <si>
    <t>K0554458</t>
  </si>
  <si>
    <t>Epule Play Group</t>
  </si>
  <si>
    <t>K0554472</t>
  </si>
  <si>
    <t>Ecole Française</t>
  </si>
  <si>
    <t>K0554474</t>
  </si>
  <si>
    <t>Efate Macses Presbyterian Mission Ecce Centre</t>
  </si>
  <si>
    <t>K0554476</t>
  </si>
  <si>
    <t>Tamate Play Group</t>
  </si>
  <si>
    <t>K0554477</t>
  </si>
  <si>
    <t>K0554478</t>
  </si>
  <si>
    <t>Kikilic Play Group</t>
  </si>
  <si>
    <t>K0554479</t>
  </si>
  <si>
    <t>Saint Michel Play Group</t>
  </si>
  <si>
    <t>K0554482</t>
  </si>
  <si>
    <t>Devine Child Care Centre</t>
  </si>
  <si>
    <t>K0560480</t>
  </si>
  <si>
    <t>Sumawia Play Group</t>
  </si>
  <si>
    <t>K0663516</t>
  </si>
  <si>
    <t>Happy Land Kindy</t>
  </si>
  <si>
    <t>K0664455</t>
  </si>
  <si>
    <t>K0664523</t>
  </si>
  <si>
    <t>Iapouer Kindy</t>
  </si>
  <si>
    <t>K0101139</t>
  </si>
  <si>
    <t>Malawia ECCE Centre</t>
  </si>
  <si>
    <t>Koro Bay Kindy</t>
  </si>
  <si>
    <t>feeder</t>
  </si>
  <si>
    <t>010120</t>
  </si>
  <si>
    <t>010525</t>
  </si>
  <si>
    <t>Savani Pre School</t>
  </si>
  <si>
    <t xml:space="preserve">Santo East  </t>
  </si>
  <si>
    <t>Semboaz</t>
  </si>
  <si>
    <t>TOTAL</t>
  </si>
  <si>
    <t>0554483</t>
  </si>
  <si>
    <t>Efate Macses Presbyterian Mission School</t>
  </si>
  <si>
    <t>Nanuhu Randasi</t>
  </si>
  <si>
    <t>St Joseph (Passena)</t>
  </si>
  <si>
    <t>050205</t>
  </si>
  <si>
    <t xml:space="preserve">Ecole Française </t>
  </si>
  <si>
    <t xml:space="preserve">Matarisu </t>
  </si>
  <si>
    <t xml:space="preserve">Malawia </t>
  </si>
  <si>
    <t xml:space="preserve">Pango </t>
  </si>
  <si>
    <t>BRED</t>
  </si>
  <si>
    <t>151621010017</t>
  </si>
  <si>
    <t>0119501005</t>
  </si>
  <si>
    <t>Baie Barrier</t>
  </si>
  <si>
    <t>K0326316</t>
  </si>
  <si>
    <t>K0327405</t>
  </si>
  <si>
    <t>K0326395</t>
  </si>
  <si>
    <t>K0328403</t>
  </si>
  <si>
    <t>K0222317</t>
  </si>
  <si>
    <t>K0222550</t>
  </si>
  <si>
    <t>K0222544</t>
  </si>
  <si>
    <t>K0554357</t>
  </si>
  <si>
    <t>K0554083</t>
  </si>
  <si>
    <t>K0664490</t>
  </si>
  <si>
    <t>Rano</t>
  </si>
  <si>
    <t>K0664561</t>
  </si>
  <si>
    <t>Lapasilis Kindy</t>
  </si>
  <si>
    <t>Lenakel HV</t>
  </si>
  <si>
    <t>Primary School</t>
  </si>
  <si>
    <t>K0429044</t>
  </si>
  <si>
    <t>Litzlitz Community Kindy</t>
  </si>
  <si>
    <t>Levatkainmel Kindy</t>
  </si>
  <si>
    <t>Tambebulu Kindy</t>
  </si>
  <si>
    <t>K0327417</t>
  </si>
  <si>
    <t>Lemabulu Kindy</t>
  </si>
  <si>
    <t>Santo Christian Kindy</t>
  </si>
  <si>
    <t>Knox Kindy</t>
  </si>
  <si>
    <t>Nasulnun Kindy</t>
  </si>
  <si>
    <t>K0222551</t>
  </si>
  <si>
    <t>Luganville International Kindy</t>
  </si>
  <si>
    <t>K0222552</t>
  </si>
  <si>
    <t>Evergreen ECCE Centre</t>
  </si>
  <si>
    <t>K0222562</t>
  </si>
  <si>
    <t>Vasalea Kindy</t>
  </si>
  <si>
    <t>K0222565</t>
  </si>
  <si>
    <t>Show Ground Community</t>
  </si>
  <si>
    <t>TLS45</t>
  </si>
  <si>
    <t>Jubilee Farm Kindy</t>
  </si>
  <si>
    <t>K0546486</t>
  </si>
  <si>
    <t>Wambi Play Group</t>
  </si>
  <si>
    <t>Peter Pan</t>
  </si>
  <si>
    <t>Grace Baptist Kindy</t>
  </si>
  <si>
    <t>Lifechanger Kindy</t>
  </si>
  <si>
    <t>K0554486</t>
  </si>
  <si>
    <t>Teouma Christian Academy Kindy</t>
  </si>
  <si>
    <t>K0554488</t>
  </si>
  <si>
    <t>Ervan Play Group</t>
  </si>
  <si>
    <t>K0554489</t>
  </si>
  <si>
    <t>Erakor Apostolic Play Group</t>
  </si>
  <si>
    <t>K0554490</t>
  </si>
  <si>
    <t>Cascade Sub-division kindy</t>
  </si>
  <si>
    <t>K0554491</t>
  </si>
  <si>
    <t>St Andrien Kindy</t>
  </si>
  <si>
    <t>K0554492</t>
  </si>
  <si>
    <t>Marobe kindy</t>
  </si>
  <si>
    <t>K0554493</t>
  </si>
  <si>
    <t>Donna's Elite Foundation Kindy</t>
  </si>
  <si>
    <t>K0554494</t>
  </si>
  <si>
    <t>Teouma Bridge play Group</t>
  </si>
  <si>
    <t>K0554495</t>
  </si>
  <si>
    <t>Little Light Play Group</t>
  </si>
  <si>
    <t>K0554496</t>
  </si>
  <si>
    <t>Little Learners Play Group</t>
  </si>
  <si>
    <t>K0554497</t>
  </si>
  <si>
    <t>Hope Play Group</t>
  </si>
  <si>
    <t>K0554498</t>
  </si>
  <si>
    <t>Christ Redeemer Kindy</t>
  </si>
  <si>
    <t>K0664165</t>
  </si>
  <si>
    <t>Yanavateing Kindy</t>
  </si>
  <si>
    <t>Green  Land</t>
  </si>
  <si>
    <t>Bank Narration</t>
  </si>
  <si>
    <t>Manuapen</t>
  </si>
  <si>
    <t>Ipekel</t>
  </si>
  <si>
    <t>Iwunmit</t>
  </si>
  <si>
    <t>0084968001</t>
  </si>
  <si>
    <t>0084949001</t>
  </si>
  <si>
    <t>0084994001</t>
  </si>
  <si>
    <t>Labongtaoua</t>
  </si>
  <si>
    <t>0084974001</t>
  </si>
  <si>
    <t>King's Cross</t>
  </si>
  <si>
    <t>0084970001</t>
  </si>
  <si>
    <t>0085014001</t>
  </si>
  <si>
    <t>0084990001</t>
  </si>
  <si>
    <t>0084989001</t>
  </si>
  <si>
    <t>0084962001</t>
  </si>
  <si>
    <t>0084987001</t>
  </si>
  <si>
    <t>0085119001</t>
  </si>
  <si>
    <t>0085135001</t>
  </si>
  <si>
    <t>SchoolNumber</t>
  </si>
  <si>
    <t>SchoolClass</t>
  </si>
  <si>
    <t>SchoolStream</t>
  </si>
  <si>
    <t>StudentID</t>
  </si>
  <si>
    <t>Surname</t>
  </si>
  <si>
    <t>FirstName</t>
  </si>
  <si>
    <t>OtherName</t>
  </si>
  <si>
    <t>Sex</t>
  </si>
  <si>
    <t>DateOfBirth</t>
  </si>
  <si>
    <t>AgeForGrant</t>
  </si>
  <si>
    <t>BirthRegistrationNumber</t>
  </si>
  <si>
    <t>HasValidBirthRegistrationNumber</t>
  </si>
  <si>
    <t>StartDateTerm2</t>
  </si>
  <si>
    <t>EndDateTerm2</t>
  </si>
  <si>
    <t>StartDateReasonIDTerm2</t>
  </si>
  <si>
    <t>StartDateReasonDescriptionTerm2</t>
  </si>
  <si>
    <t>IsBoarder</t>
  </si>
  <si>
    <t>StudentIsInClassForGrantDate</t>
  </si>
  <si>
    <t>SchoolRegisteredForStudentClass</t>
  </si>
  <si>
    <t>HasDuplicateEnrolment</t>
  </si>
  <si>
    <t>IsCountedForGrant</t>
  </si>
  <si>
    <t>ReasonForNotCounting</t>
  </si>
  <si>
    <t>A</t>
  </si>
  <si>
    <t>Pauline</t>
  </si>
  <si>
    <t>Student started term normally</t>
  </si>
  <si>
    <t>Yes</t>
  </si>
  <si>
    <t>B</t>
  </si>
  <si>
    <t>Jacob</t>
  </si>
  <si>
    <t>Christopher</t>
  </si>
  <si>
    <t>Selwin</t>
  </si>
  <si>
    <t>050211</t>
  </si>
  <si>
    <t>Diana</t>
  </si>
  <si>
    <t>Vepei</t>
  </si>
  <si>
    <t>Jayson</t>
  </si>
  <si>
    <t>Ruth</t>
  </si>
  <si>
    <t>William</t>
  </si>
  <si>
    <t>Steven</t>
  </si>
  <si>
    <t>Dominique</t>
  </si>
  <si>
    <t>Abbie</t>
  </si>
  <si>
    <t>PreSchool</t>
  </si>
  <si>
    <t>Dexter</t>
  </si>
  <si>
    <t>713283</t>
  </si>
  <si>
    <t>Brown</t>
  </si>
  <si>
    <t>Jayden</t>
  </si>
  <si>
    <t>Jimmy</t>
  </si>
  <si>
    <t>Kalo</t>
  </si>
  <si>
    <t>Samuel</t>
  </si>
  <si>
    <t>Jason</t>
  </si>
  <si>
    <t>Keven</t>
  </si>
  <si>
    <t>Joice</t>
  </si>
  <si>
    <t>Joyline</t>
  </si>
  <si>
    <t>0554354</t>
  </si>
  <si>
    <t>Lina</t>
  </si>
  <si>
    <t>Nina</t>
  </si>
  <si>
    <t>Abel</t>
  </si>
  <si>
    <t>Alick</t>
  </si>
  <si>
    <t>Mary</t>
  </si>
  <si>
    <t>David</t>
  </si>
  <si>
    <t>Eddie</t>
  </si>
  <si>
    <t>Greg</t>
  </si>
  <si>
    <t>Ian</t>
  </si>
  <si>
    <t>Isaac</t>
  </si>
  <si>
    <t>Jack</t>
  </si>
  <si>
    <t>James</t>
  </si>
  <si>
    <t>Willie</t>
  </si>
  <si>
    <t>Jerry</t>
  </si>
  <si>
    <t>054640</t>
  </si>
  <si>
    <t>Larisa</t>
  </si>
  <si>
    <t>Leoina</t>
  </si>
  <si>
    <t>953860</t>
  </si>
  <si>
    <t>Louisa</t>
  </si>
  <si>
    <t>Michael</t>
  </si>
  <si>
    <t>Nathan</t>
  </si>
  <si>
    <t>Nelly</t>
  </si>
  <si>
    <t>Serah</t>
  </si>
  <si>
    <t>Tom</t>
  </si>
  <si>
    <t>Wendy</t>
  </si>
  <si>
    <t>Johnny</t>
  </si>
  <si>
    <t>Helen</t>
  </si>
  <si>
    <t>Aru</t>
  </si>
  <si>
    <t>Jill</t>
  </si>
  <si>
    <t>Moli</t>
  </si>
  <si>
    <t>Julien</t>
  </si>
  <si>
    <t>Angela</t>
  </si>
  <si>
    <t>Lensy</t>
  </si>
  <si>
    <t>Fabiano</t>
  </si>
  <si>
    <t>Jayline</t>
  </si>
  <si>
    <t>Stephanie</t>
  </si>
  <si>
    <t>Mark</t>
  </si>
  <si>
    <t>Martha</t>
  </si>
  <si>
    <t>Noel</t>
  </si>
  <si>
    <t>Edwin</t>
  </si>
  <si>
    <t>Malisa</t>
  </si>
  <si>
    <t>Abraham</t>
  </si>
  <si>
    <t>Andrew</t>
  </si>
  <si>
    <t>Danijoe</t>
  </si>
  <si>
    <t>658183</t>
  </si>
  <si>
    <t>Elison</t>
  </si>
  <si>
    <t>Elizabeth</t>
  </si>
  <si>
    <t>Florence</t>
  </si>
  <si>
    <t>Johnathan</t>
  </si>
  <si>
    <t>Junior</t>
  </si>
  <si>
    <t>Nick</t>
  </si>
  <si>
    <t>Maeva</t>
  </si>
  <si>
    <t>Rolling Sura</t>
  </si>
  <si>
    <t>921916</t>
  </si>
  <si>
    <t>Nicky</t>
  </si>
  <si>
    <t>066406</t>
  </si>
  <si>
    <t>Ryan</t>
  </si>
  <si>
    <t>050222</t>
  </si>
  <si>
    <t>022267</t>
  </si>
  <si>
    <t>Veae</t>
  </si>
  <si>
    <t>Joela</t>
  </si>
  <si>
    <t>Bule</t>
  </si>
  <si>
    <t>Jeremy</t>
  </si>
  <si>
    <t>Vira</t>
  </si>
  <si>
    <t>Harry</t>
  </si>
  <si>
    <t>Joseph</t>
  </si>
  <si>
    <t>Lavinia</t>
  </si>
  <si>
    <t>Dick</t>
  </si>
  <si>
    <t>Clera</t>
  </si>
  <si>
    <t>Naomie</t>
  </si>
  <si>
    <t>Arnold</t>
  </si>
  <si>
    <t>Adin</t>
  </si>
  <si>
    <t>Charlie</t>
  </si>
  <si>
    <t>693695</t>
  </si>
  <si>
    <t>Jayviana</t>
  </si>
  <si>
    <t>606018</t>
  </si>
  <si>
    <t>Wilson</t>
  </si>
  <si>
    <t>Paul</t>
  </si>
  <si>
    <t>Anne</t>
  </si>
  <si>
    <t>Jessica</t>
  </si>
  <si>
    <t>Hellen</t>
  </si>
  <si>
    <t>Franky</t>
  </si>
  <si>
    <t>050213</t>
  </si>
  <si>
    <t>Ruru</t>
  </si>
  <si>
    <t>Daren</t>
  </si>
  <si>
    <t>Josiah</t>
  </si>
  <si>
    <t>Talis</t>
  </si>
  <si>
    <t>Simon</t>
  </si>
  <si>
    <t>Esther</t>
  </si>
  <si>
    <t>Bionga</t>
  </si>
  <si>
    <t>John</t>
  </si>
  <si>
    <t>Philip</t>
  </si>
  <si>
    <t>Bong</t>
  </si>
  <si>
    <t>Kal</t>
  </si>
  <si>
    <t>Kaline</t>
  </si>
  <si>
    <t>Bob</t>
  </si>
  <si>
    <t>Karen</t>
  </si>
  <si>
    <t>Kayline</t>
  </si>
  <si>
    <t>George</t>
  </si>
  <si>
    <t>Elvina</t>
  </si>
  <si>
    <t>Daniella</t>
  </si>
  <si>
    <t>Alex</t>
  </si>
  <si>
    <t>Claudia</t>
  </si>
  <si>
    <t>Tango</t>
  </si>
  <si>
    <t>Obed</t>
  </si>
  <si>
    <t>Patison</t>
  </si>
  <si>
    <t>Michel</t>
  </si>
  <si>
    <t>Frank</t>
  </si>
  <si>
    <t>Luke</t>
  </si>
  <si>
    <t>Elijah</t>
  </si>
  <si>
    <t>Prescilla</t>
  </si>
  <si>
    <t>Rose</t>
  </si>
  <si>
    <t>Timothy</t>
  </si>
  <si>
    <t>054825</t>
  </si>
  <si>
    <t>Amos</t>
  </si>
  <si>
    <t>Leona</t>
  </si>
  <si>
    <t>Mahana</t>
  </si>
  <si>
    <t>Maxim</t>
  </si>
  <si>
    <t>Andrian</t>
  </si>
  <si>
    <t>Charles</t>
  </si>
  <si>
    <t>Aki</t>
  </si>
  <si>
    <t>Isaiah</t>
  </si>
  <si>
    <t>Ae</t>
  </si>
  <si>
    <t>Akipas</t>
  </si>
  <si>
    <t>Papy</t>
  </si>
  <si>
    <t>Garae</t>
  </si>
  <si>
    <t>Ismael</t>
  </si>
  <si>
    <t>Rayline</t>
  </si>
  <si>
    <t>Ala</t>
  </si>
  <si>
    <t>Boe</t>
  </si>
  <si>
    <t>Amelia</t>
  </si>
  <si>
    <t>Bethania</t>
  </si>
  <si>
    <t>927326</t>
  </si>
  <si>
    <t>Daniel</t>
  </si>
  <si>
    <t>Jay</t>
  </si>
  <si>
    <t>032863</t>
  </si>
  <si>
    <t>Joel</t>
  </si>
  <si>
    <t>Junila</t>
  </si>
  <si>
    <t>Justin</t>
  </si>
  <si>
    <t>Peter</t>
  </si>
  <si>
    <t>Roling</t>
  </si>
  <si>
    <t>Sharon</t>
  </si>
  <si>
    <t>Bianca</t>
  </si>
  <si>
    <t>0554413</t>
  </si>
  <si>
    <t>Sandrina</t>
  </si>
  <si>
    <t>Steward</t>
  </si>
  <si>
    <t>Sam</t>
  </si>
  <si>
    <t>Thomas</t>
  </si>
  <si>
    <t>Dora</t>
  </si>
  <si>
    <t>Grace</t>
  </si>
  <si>
    <t>Lavi</t>
  </si>
  <si>
    <t>0554393</t>
  </si>
  <si>
    <t>Tabi</t>
  </si>
  <si>
    <t>Elisha</t>
  </si>
  <si>
    <t>Glen</t>
  </si>
  <si>
    <t>Mabonsue</t>
  </si>
  <si>
    <t>Victor</t>
  </si>
  <si>
    <t>Fred</t>
  </si>
  <si>
    <t>Nakou</t>
  </si>
  <si>
    <t>Pierre</t>
  </si>
  <si>
    <t>Roger</t>
  </si>
  <si>
    <t>Ruben</t>
  </si>
  <si>
    <t>Samantha</t>
  </si>
  <si>
    <t>Yannick</t>
  </si>
  <si>
    <t>Albert David</t>
  </si>
  <si>
    <t>Maya</t>
  </si>
  <si>
    <t>983782</t>
  </si>
  <si>
    <t>Marian</t>
  </si>
  <si>
    <t>Solomon</t>
  </si>
  <si>
    <t>Adeline</t>
  </si>
  <si>
    <t>Alicia</t>
  </si>
  <si>
    <t>Sapa</t>
  </si>
  <si>
    <t>Wilfred</t>
  </si>
  <si>
    <t>Rayson</t>
  </si>
  <si>
    <t>TOM</t>
  </si>
  <si>
    <t>Rosalinda</t>
  </si>
  <si>
    <t>Julia</t>
  </si>
  <si>
    <t>Melisa</t>
  </si>
  <si>
    <t>Mike</t>
  </si>
  <si>
    <t>Terry</t>
  </si>
  <si>
    <t>Andre</t>
  </si>
  <si>
    <t>Angina</t>
  </si>
  <si>
    <t>G</t>
  </si>
  <si>
    <t>Anita</t>
  </si>
  <si>
    <t>Annie</t>
  </si>
  <si>
    <t>Danny</t>
  </si>
  <si>
    <t>Morris</t>
  </si>
  <si>
    <t>Leimata</t>
  </si>
  <si>
    <t>Lonsdale</t>
  </si>
  <si>
    <t>Avock</t>
  </si>
  <si>
    <t>Maina</t>
  </si>
  <si>
    <t>Miona</t>
  </si>
  <si>
    <t>99103701</t>
  </si>
  <si>
    <t>Daniela</t>
  </si>
  <si>
    <t>Morinda</t>
  </si>
  <si>
    <t>0554411</t>
  </si>
  <si>
    <t>Rex</t>
  </si>
  <si>
    <t>Steve</t>
  </si>
  <si>
    <t>Tari</t>
  </si>
  <si>
    <t>Berry</t>
  </si>
  <si>
    <t>Reginol</t>
  </si>
  <si>
    <t>Sabrina</t>
  </si>
  <si>
    <t>Allan</t>
  </si>
  <si>
    <t>Kenneth</t>
  </si>
  <si>
    <t>Fancy</t>
  </si>
  <si>
    <t>Evanna</t>
  </si>
  <si>
    <t>Ronaldino</t>
  </si>
  <si>
    <t>Alo</t>
  </si>
  <si>
    <t>Magret</t>
  </si>
  <si>
    <t>Lolo</t>
  </si>
  <si>
    <t>Emma</t>
  </si>
  <si>
    <t>Malia</t>
  </si>
  <si>
    <t>Chris</t>
  </si>
  <si>
    <t>Apia</t>
  </si>
  <si>
    <t>Gino</t>
  </si>
  <si>
    <t>Shila</t>
  </si>
  <si>
    <t>Elina</t>
  </si>
  <si>
    <t>Ambong</t>
  </si>
  <si>
    <t>713507</t>
  </si>
  <si>
    <t>Benjamin</t>
  </si>
  <si>
    <t>Amende</t>
  </si>
  <si>
    <t>Emeline</t>
  </si>
  <si>
    <t>Robinson</t>
  </si>
  <si>
    <t>Jalina</t>
  </si>
  <si>
    <t>Ammath</t>
  </si>
  <si>
    <t>Jeshiah</t>
  </si>
  <si>
    <t>687257</t>
  </si>
  <si>
    <t>Angella</t>
  </si>
  <si>
    <t>670095</t>
  </si>
  <si>
    <t>Kamil</t>
  </si>
  <si>
    <t>633745</t>
  </si>
  <si>
    <t>Magaret</t>
  </si>
  <si>
    <t>Melinda</t>
  </si>
  <si>
    <t>Kelly</t>
  </si>
  <si>
    <t>Lorina</t>
  </si>
  <si>
    <t>Analine</t>
  </si>
  <si>
    <t>Elton</t>
  </si>
  <si>
    <t>Joe</t>
  </si>
  <si>
    <t>Lucie</t>
  </si>
  <si>
    <t>Doroty</t>
  </si>
  <si>
    <t>713068</t>
  </si>
  <si>
    <t>Henry</t>
  </si>
  <si>
    <t>Okis</t>
  </si>
  <si>
    <t>Toa</t>
  </si>
  <si>
    <t>Arsen</t>
  </si>
  <si>
    <t>638159</t>
  </si>
  <si>
    <t>Gideon</t>
  </si>
  <si>
    <t>JOHN</t>
  </si>
  <si>
    <t>JOSHUA</t>
  </si>
  <si>
    <t>Allana</t>
  </si>
  <si>
    <t>Kalsaf</t>
  </si>
  <si>
    <t>Natalie</t>
  </si>
  <si>
    <t>Reggie</t>
  </si>
  <si>
    <t>Renjo</t>
  </si>
  <si>
    <t>Retchy</t>
  </si>
  <si>
    <t>699742</t>
  </si>
  <si>
    <t>Riky</t>
  </si>
  <si>
    <t>572076</t>
  </si>
  <si>
    <t>92789201</t>
  </si>
  <si>
    <t>Selineth</t>
  </si>
  <si>
    <t>63525201</t>
  </si>
  <si>
    <t>Jaylin</t>
  </si>
  <si>
    <t>Ramos</t>
  </si>
  <si>
    <t>Sophia</t>
  </si>
  <si>
    <t>Betina</t>
  </si>
  <si>
    <t>Annes</t>
  </si>
  <si>
    <t>Lerig</t>
  </si>
  <si>
    <t>Maekol</t>
  </si>
  <si>
    <t>Vuti</t>
  </si>
  <si>
    <t>Anthony</t>
  </si>
  <si>
    <t>Daisy</t>
  </si>
  <si>
    <t>Api</t>
  </si>
  <si>
    <t>Jeofry</t>
  </si>
  <si>
    <t>692862</t>
  </si>
  <si>
    <t>Jeck</t>
  </si>
  <si>
    <t>Manuela</t>
  </si>
  <si>
    <t>Rensly</t>
  </si>
  <si>
    <t>Emanuel</t>
  </si>
  <si>
    <t>Judah</t>
  </si>
  <si>
    <t>Edward</t>
  </si>
  <si>
    <t>Josina</t>
  </si>
  <si>
    <t>Mariana</t>
  </si>
  <si>
    <t>Wete</t>
  </si>
  <si>
    <t>Haward</t>
  </si>
  <si>
    <t>Jiock</t>
  </si>
  <si>
    <t>Sale</t>
  </si>
  <si>
    <t>Christiano</t>
  </si>
  <si>
    <t>Arthur</t>
  </si>
  <si>
    <t>Leonie</t>
  </si>
  <si>
    <t>LIHALIN</t>
  </si>
  <si>
    <t>KAYLA</t>
  </si>
  <si>
    <t>Tahi</t>
  </si>
  <si>
    <t>Daeline</t>
  </si>
  <si>
    <t>765477</t>
  </si>
  <si>
    <t>032862</t>
  </si>
  <si>
    <t>Hake</t>
  </si>
  <si>
    <t>Felix</t>
  </si>
  <si>
    <t>032639</t>
  </si>
  <si>
    <t>Ileen</t>
  </si>
  <si>
    <t>926980</t>
  </si>
  <si>
    <t>Julieth</t>
  </si>
  <si>
    <t>Kelino</t>
  </si>
  <si>
    <t>Lilian</t>
  </si>
  <si>
    <t>Lino</t>
  </si>
  <si>
    <t>Morine</t>
  </si>
  <si>
    <t>Simeon</t>
  </si>
  <si>
    <t>Singi</t>
  </si>
  <si>
    <t>Stevenson</t>
  </si>
  <si>
    <t>Terah</t>
  </si>
  <si>
    <t>968416</t>
  </si>
  <si>
    <t>Vanua</t>
  </si>
  <si>
    <t>Evans</t>
  </si>
  <si>
    <t>Francois</t>
  </si>
  <si>
    <t>Lavenda</t>
  </si>
  <si>
    <t>Jasmina</t>
  </si>
  <si>
    <t>Matthew</t>
  </si>
  <si>
    <t>Asal</t>
  </si>
  <si>
    <t>Bila</t>
  </si>
  <si>
    <t>Kelep</t>
  </si>
  <si>
    <t>Riana</t>
  </si>
  <si>
    <t>Romain</t>
  </si>
  <si>
    <t>Voia</t>
  </si>
  <si>
    <t>John Mark</t>
  </si>
  <si>
    <t>Roslyn</t>
  </si>
  <si>
    <t>Atkin</t>
  </si>
  <si>
    <t>836306</t>
  </si>
  <si>
    <t>Atkins</t>
  </si>
  <si>
    <t>ATKINS</t>
  </si>
  <si>
    <t>Jastin</t>
  </si>
  <si>
    <t>Atrina</t>
  </si>
  <si>
    <t>Tuleng</t>
  </si>
  <si>
    <t>Louis</t>
  </si>
  <si>
    <t>Valery</t>
  </si>
  <si>
    <t>Augustin</t>
  </si>
  <si>
    <t>Kalsong</t>
  </si>
  <si>
    <t>Jesica</t>
  </si>
  <si>
    <t>Ava</t>
  </si>
  <si>
    <t>Mery</t>
  </si>
  <si>
    <t>Esau</t>
  </si>
  <si>
    <t>JEFFERY</t>
  </si>
  <si>
    <t>556667</t>
  </si>
  <si>
    <t>Megan</t>
  </si>
  <si>
    <t>Buleuru</t>
  </si>
  <si>
    <t>Mahit</t>
  </si>
  <si>
    <t>Bani</t>
  </si>
  <si>
    <t>Joselita</t>
  </si>
  <si>
    <t>Bebe</t>
  </si>
  <si>
    <t>Mabon</t>
  </si>
  <si>
    <t>Baet</t>
  </si>
  <si>
    <t>Washington</t>
  </si>
  <si>
    <t>710260</t>
  </si>
  <si>
    <t>Lovelyn</t>
  </si>
  <si>
    <t>Marineth</t>
  </si>
  <si>
    <t>Sese</t>
  </si>
  <si>
    <t>Olul</t>
  </si>
  <si>
    <t>Bahavus</t>
  </si>
  <si>
    <t>Jerolyn</t>
  </si>
  <si>
    <t>65601301</t>
  </si>
  <si>
    <t>Unes</t>
  </si>
  <si>
    <t>793770</t>
  </si>
  <si>
    <t>Bahe</t>
  </si>
  <si>
    <t>640225</t>
  </si>
  <si>
    <t>Matansawan</t>
  </si>
  <si>
    <t>Fredly</t>
  </si>
  <si>
    <t>Kelisha</t>
  </si>
  <si>
    <t>Saimon</t>
  </si>
  <si>
    <t>Bakokoto</t>
  </si>
  <si>
    <t>Julivan</t>
  </si>
  <si>
    <t>Boriki</t>
  </si>
  <si>
    <t>530149</t>
  </si>
  <si>
    <t>Nadia</t>
  </si>
  <si>
    <t>Watson</t>
  </si>
  <si>
    <t>Tuku</t>
  </si>
  <si>
    <t>BAMBU</t>
  </si>
  <si>
    <t>Banga</t>
  </si>
  <si>
    <t>Elena</t>
  </si>
  <si>
    <t>Bulewak</t>
  </si>
  <si>
    <t>Emile</t>
  </si>
  <si>
    <t>Janisha</t>
  </si>
  <si>
    <t>Lineth</t>
  </si>
  <si>
    <t>Nellisa</t>
  </si>
  <si>
    <t>Bara</t>
  </si>
  <si>
    <t>Ansen Wilfred</t>
  </si>
  <si>
    <t>J Paul</t>
  </si>
  <si>
    <t>Dania</t>
  </si>
  <si>
    <t>Basile</t>
  </si>
  <si>
    <t>Collin</t>
  </si>
  <si>
    <t>Jesida</t>
  </si>
  <si>
    <t>Buleban</t>
  </si>
  <si>
    <t>Wally</t>
  </si>
  <si>
    <t>Batana</t>
  </si>
  <si>
    <t>Cecil</t>
  </si>
  <si>
    <t>0554486</t>
  </si>
  <si>
    <t>Robson</t>
  </si>
  <si>
    <t>Batik</t>
  </si>
  <si>
    <t>Catanna</t>
  </si>
  <si>
    <t>Tristan</t>
  </si>
  <si>
    <t>Derick</t>
  </si>
  <si>
    <t>Ruben Walter</t>
  </si>
  <si>
    <t>Analin</t>
  </si>
  <si>
    <t>Bena</t>
  </si>
  <si>
    <t>King</t>
  </si>
  <si>
    <t>Marlon</t>
  </si>
  <si>
    <t>Betrina</t>
  </si>
  <si>
    <t>649295</t>
  </si>
  <si>
    <t>Betry</t>
  </si>
  <si>
    <t>Tabivahka</t>
  </si>
  <si>
    <t>Bice</t>
  </si>
  <si>
    <t>Anne marie</t>
  </si>
  <si>
    <t>Selwyn</t>
  </si>
  <si>
    <t>Orasio</t>
  </si>
  <si>
    <t>Buleval</t>
  </si>
  <si>
    <t>Shalom</t>
  </si>
  <si>
    <t>Binihi</t>
  </si>
  <si>
    <t>Sine</t>
  </si>
  <si>
    <t>Tabiusu</t>
  </si>
  <si>
    <t>Merian</t>
  </si>
  <si>
    <t>Blessing</t>
  </si>
  <si>
    <t>Hugh</t>
  </si>
  <si>
    <t>Johnson</t>
  </si>
  <si>
    <t>Julio</t>
  </si>
  <si>
    <t>Whytely</t>
  </si>
  <si>
    <t>989611</t>
  </si>
  <si>
    <t>Nataniel</t>
  </si>
  <si>
    <t>Ngoto</t>
  </si>
  <si>
    <t>Rose Marie</t>
  </si>
  <si>
    <t>Kennedy</t>
  </si>
  <si>
    <t>Bulu</t>
  </si>
  <si>
    <t>657547</t>
  </si>
  <si>
    <t>Rongo</t>
  </si>
  <si>
    <t>Sala</t>
  </si>
  <si>
    <t>Emelyn</t>
  </si>
  <si>
    <t>Bogiri</t>
  </si>
  <si>
    <t>Waibilage</t>
  </si>
  <si>
    <t>Bohilan</t>
  </si>
  <si>
    <t>Boihilan</t>
  </si>
  <si>
    <t>Bolenga</t>
  </si>
  <si>
    <t>Manisha</t>
  </si>
  <si>
    <t>Joanita</t>
  </si>
  <si>
    <t>Matahvanu</t>
  </si>
  <si>
    <t>Annalin</t>
  </si>
  <si>
    <t>772037</t>
  </si>
  <si>
    <t>Taso</t>
  </si>
  <si>
    <t>Sandie</t>
  </si>
  <si>
    <t>Bonga</t>
  </si>
  <si>
    <t>Ciara</t>
  </si>
  <si>
    <t>Bongaru</t>
  </si>
  <si>
    <t>Bovu</t>
  </si>
  <si>
    <t>630039</t>
  </si>
  <si>
    <t>Kaysen</t>
  </si>
  <si>
    <t>Wai</t>
  </si>
  <si>
    <t>Worwor</t>
  </si>
  <si>
    <t>Braon</t>
  </si>
  <si>
    <t>Brechtefeld</t>
  </si>
  <si>
    <t>Praveen</t>
  </si>
  <si>
    <t>656747</t>
  </si>
  <si>
    <t>714252</t>
  </si>
  <si>
    <t>VIOLET Chunil</t>
  </si>
  <si>
    <t>Matanmeh</t>
  </si>
  <si>
    <t>Sannick</t>
  </si>
  <si>
    <t>Cathy</t>
  </si>
  <si>
    <t>Ediane</t>
  </si>
  <si>
    <t>601429</t>
  </si>
  <si>
    <t>Narcisse</t>
  </si>
  <si>
    <t>Tali</t>
  </si>
  <si>
    <t>616440</t>
  </si>
  <si>
    <t>Bulemis</t>
  </si>
  <si>
    <t>Marklen</t>
  </si>
  <si>
    <t>Thomsin</t>
  </si>
  <si>
    <t>926335</t>
  </si>
  <si>
    <t>Nixon</t>
  </si>
  <si>
    <t>923299</t>
  </si>
  <si>
    <t>Saelas</t>
  </si>
  <si>
    <t>Philos</t>
  </si>
  <si>
    <t>Mala</t>
  </si>
  <si>
    <t>Jaimie</t>
  </si>
  <si>
    <t>Zebedee</t>
  </si>
  <si>
    <t>Charlo</t>
  </si>
  <si>
    <t>Monic</t>
  </si>
  <si>
    <t>CHRISTIAN</t>
  </si>
  <si>
    <t>SONIA</t>
  </si>
  <si>
    <t>Esnun</t>
  </si>
  <si>
    <t>Mol</t>
  </si>
  <si>
    <t>Clemen</t>
  </si>
  <si>
    <t>Tigona</t>
  </si>
  <si>
    <t>Dalesa</t>
  </si>
  <si>
    <t>Yoni</t>
  </si>
  <si>
    <t>Andrina</t>
  </si>
  <si>
    <t>Taka</t>
  </si>
  <si>
    <t>Bryline</t>
  </si>
  <si>
    <t>Veapu</t>
  </si>
  <si>
    <t>Maki</t>
  </si>
  <si>
    <t>Malop</t>
  </si>
  <si>
    <t>Morsi</t>
  </si>
  <si>
    <t>Daviana</t>
  </si>
  <si>
    <t>Cesly</t>
  </si>
  <si>
    <t>Mak</t>
  </si>
  <si>
    <t>Smithy</t>
  </si>
  <si>
    <t>60979301</t>
  </si>
  <si>
    <t>Davol</t>
  </si>
  <si>
    <t>Risford</t>
  </si>
  <si>
    <t>606474</t>
  </si>
  <si>
    <t>Demas</t>
  </si>
  <si>
    <t>Denison</t>
  </si>
  <si>
    <t>Denizer</t>
  </si>
  <si>
    <t>Kieth</t>
  </si>
  <si>
    <t>Kaltang</t>
  </si>
  <si>
    <t>644812</t>
  </si>
  <si>
    <t>Tarin</t>
  </si>
  <si>
    <t>Din</t>
  </si>
  <si>
    <t>Esuva</t>
  </si>
  <si>
    <t>657906</t>
  </si>
  <si>
    <t>Dini</t>
  </si>
  <si>
    <t>Merina</t>
  </si>
  <si>
    <t>Rigo</t>
  </si>
  <si>
    <t>Yonel</t>
  </si>
  <si>
    <t>Donal</t>
  </si>
  <si>
    <t>Reveag</t>
  </si>
  <si>
    <t>Dule</t>
  </si>
  <si>
    <t>Hanah</t>
  </si>
  <si>
    <t>927365</t>
  </si>
  <si>
    <t>Eclmanley</t>
  </si>
  <si>
    <t>Jef</t>
  </si>
  <si>
    <t>Edmo</t>
  </si>
  <si>
    <t>Membel</t>
  </si>
  <si>
    <t>Edmon Balbong</t>
  </si>
  <si>
    <t>753778</t>
  </si>
  <si>
    <t>Sanila</t>
  </si>
  <si>
    <t>Selona</t>
  </si>
  <si>
    <t>Hinge</t>
  </si>
  <si>
    <t>Vui</t>
  </si>
  <si>
    <t>Trician</t>
  </si>
  <si>
    <t>Elwelken</t>
  </si>
  <si>
    <t>Danil</t>
  </si>
  <si>
    <t>Maxwel</t>
  </si>
  <si>
    <t>Ephram</t>
  </si>
  <si>
    <t>Claudy</t>
  </si>
  <si>
    <t>Kalsakau</t>
  </si>
  <si>
    <t>Leimas</t>
  </si>
  <si>
    <t>Molban</t>
  </si>
  <si>
    <t>753061</t>
  </si>
  <si>
    <t>Judian</t>
  </si>
  <si>
    <t>Rosew</t>
  </si>
  <si>
    <t>Estabas</t>
  </si>
  <si>
    <t>Yien</t>
  </si>
  <si>
    <t>Cendia</t>
  </si>
  <si>
    <t>Adlina</t>
  </si>
  <si>
    <t>Shasha</t>
  </si>
  <si>
    <t>Fanalyn</t>
  </si>
  <si>
    <t>Fatdal</t>
  </si>
  <si>
    <t>Vital</t>
  </si>
  <si>
    <t>Qwensy</t>
  </si>
  <si>
    <t>727262</t>
  </si>
  <si>
    <t>Wulul</t>
  </si>
  <si>
    <t>Fenny</t>
  </si>
  <si>
    <t>Figo</t>
  </si>
  <si>
    <t>Makira</t>
  </si>
  <si>
    <t>Amanijah</t>
  </si>
  <si>
    <t>65063901</t>
  </si>
  <si>
    <t>99103101</t>
  </si>
  <si>
    <t>62816501</t>
  </si>
  <si>
    <t>969847</t>
  </si>
  <si>
    <t>Ririmal</t>
  </si>
  <si>
    <t>99103601</t>
  </si>
  <si>
    <t>Frankem</t>
  </si>
  <si>
    <t>1685494</t>
  </si>
  <si>
    <t>Kalogeojo</t>
  </si>
  <si>
    <t>639127</t>
  </si>
  <si>
    <t>Hamishem</t>
  </si>
  <si>
    <t>99103401</t>
  </si>
  <si>
    <t>989956</t>
  </si>
  <si>
    <t>63778901</t>
  </si>
  <si>
    <t>Kolisa</t>
  </si>
  <si>
    <t>61121701</t>
  </si>
  <si>
    <t>Freza</t>
  </si>
  <si>
    <t>Briton</t>
  </si>
  <si>
    <t>Devson</t>
  </si>
  <si>
    <t>957048</t>
  </si>
  <si>
    <t>Ganileo</t>
  </si>
  <si>
    <t>Elsina</t>
  </si>
  <si>
    <t>967831</t>
  </si>
  <si>
    <t>Vatu</t>
  </si>
  <si>
    <t>tiro</t>
  </si>
  <si>
    <t>Gasi</t>
  </si>
  <si>
    <t>Lenisha</t>
  </si>
  <si>
    <t>Gelesi</t>
  </si>
  <si>
    <t>Kalip</t>
  </si>
  <si>
    <t>673817</t>
  </si>
  <si>
    <t>Gigina</t>
  </si>
  <si>
    <t>Tabe</t>
  </si>
  <si>
    <t>Tari Lini</t>
  </si>
  <si>
    <t>Olen</t>
  </si>
  <si>
    <t>Tabisal</t>
  </si>
  <si>
    <t>Gislapos</t>
  </si>
  <si>
    <t>Gistitin</t>
  </si>
  <si>
    <t>Ketina</t>
  </si>
  <si>
    <t>Goto</t>
  </si>
  <si>
    <t>Grorge</t>
  </si>
  <si>
    <t>HENSLEY</t>
  </si>
  <si>
    <t>DENIE</t>
  </si>
  <si>
    <t>Guigui</t>
  </si>
  <si>
    <t>989716</t>
  </si>
  <si>
    <t>989719</t>
  </si>
  <si>
    <t>Haikilbuas</t>
  </si>
  <si>
    <t>Vanranie</t>
  </si>
  <si>
    <t>964545</t>
  </si>
  <si>
    <t>Haimeniau</t>
  </si>
  <si>
    <t>Hardy</t>
  </si>
  <si>
    <t>771960</t>
  </si>
  <si>
    <t>Harison</t>
  </si>
  <si>
    <t>Robi</t>
  </si>
  <si>
    <t>Harison Ata</t>
  </si>
  <si>
    <t>830431</t>
  </si>
  <si>
    <t>Bresly</t>
  </si>
  <si>
    <t>Valeri</t>
  </si>
  <si>
    <t>Alisa</t>
  </si>
  <si>
    <t>Bleshila</t>
  </si>
  <si>
    <t>723972</t>
  </si>
  <si>
    <t>Hiu</t>
  </si>
  <si>
    <t>Fabiolla</t>
  </si>
  <si>
    <t>PAUL</t>
  </si>
  <si>
    <t>Hubat</t>
  </si>
  <si>
    <t>Salomi</t>
  </si>
  <si>
    <t>Malachai</t>
  </si>
  <si>
    <t>Iamha</t>
  </si>
  <si>
    <t>528266</t>
  </si>
  <si>
    <t>Quenda</t>
  </si>
  <si>
    <t>Moniqua</t>
  </si>
  <si>
    <t>Ron</t>
  </si>
  <si>
    <t>Toka</t>
  </si>
  <si>
    <t>Marksen</t>
  </si>
  <si>
    <t>Nawata</t>
  </si>
  <si>
    <t>Christoph</t>
  </si>
  <si>
    <t>61464301</t>
  </si>
  <si>
    <t>903552</t>
  </si>
  <si>
    <t>Lemal</t>
  </si>
  <si>
    <t>699361</t>
  </si>
  <si>
    <t>Isno</t>
  </si>
  <si>
    <t>628333</t>
  </si>
  <si>
    <t>Weler</t>
  </si>
  <si>
    <t>J.robin</t>
  </si>
  <si>
    <t>Molinda</t>
  </si>
  <si>
    <t>Mohana</t>
  </si>
  <si>
    <t>77834301</t>
  </si>
  <si>
    <t>Jackaf</t>
  </si>
  <si>
    <t>Aniseh</t>
  </si>
  <si>
    <t>Jackap</t>
  </si>
  <si>
    <t>Wesiu</t>
  </si>
  <si>
    <t>997932</t>
  </si>
  <si>
    <t>JUIE</t>
  </si>
  <si>
    <t>KEREN</t>
  </si>
  <si>
    <t>Ginalyne</t>
  </si>
  <si>
    <t>735711</t>
  </si>
  <si>
    <t>Mal</t>
  </si>
  <si>
    <t>706763</t>
  </si>
  <si>
    <t>Sunila</t>
  </si>
  <si>
    <t>735702</t>
  </si>
  <si>
    <t>Dahren</t>
  </si>
  <si>
    <t>Denian</t>
  </si>
  <si>
    <t>697846</t>
  </si>
  <si>
    <t>Jeanlus</t>
  </si>
  <si>
    <t>Alina Maila</t>
  </si>
  <si>
    <t>655356</t>
  </si>
  <si>
    <t>Jendrick</t>
  </si>
  <si>
    <t>Ruthline</t>
  </si>
  <si>
    <t>955898</t>
  </si>
  <si>
    <t>Sope</t>
  </si>
  <si>
    <t>Rosiana</t>
  </si>
  <si>
    <t>Jillia</t>
  </si>
  <si>
    <t>Elvaira</t>
  </si>
  <si>
    <t>956529</t>
  </si>
  <si>
    <t>Annmarie</t>
  </si>
  <si>
    <t>Lila</t>
  </si>
  <si>
    <t>Bajio Maxim</t>
  </si>
  <si>
    <t>John Roy</t>
  </si>
  <si>
    <t>591893</t>
  </si>
  <si>
    <t>Lolinda</t>
  </si>
  <si>
    <t>64840801</t>
  </si>
  <si>
    <t>588563</t>
  </si>
  <si>
    <t>DASINO</t>
  </si>
  <si>
    <t>Joas Wills</t>
  </si>
  <si>
    <t>Lapsai</t>
  </si>
  <si>
    <t>Shaniana</t>
  </si>
  <si>
    <t>684804</t>
  </si>
  <si>
    <t>Watere</t>
  </si>
  <si>
    <t>Johnally</t>
  </si>
  <si>
    <t>Lisie</t>
  </si>
  <si>
    <t>Womal</t>
  </si>
  <si>
    <t>Jermino</t>
  </si>
  <si>
    <t>636749</t>
  </si>
  <si>
    <t>657539</t>
  </si>
  <si>
    <t>Junio</t>
  </si>
  <si>
    <t>Morsigrine</t>
  </si>
  <si>
    <t>54062701</t>
  </si>
  <si>
    <t>Lorency</t>
  </si>
  <si>
    <t>Mika</t>
  </si>
  <si>
    <t>957682</t>
  </si>
  <si>
    <t>Julun</t>
  </si>
  <si>
    <t>829695</t>
  </si>
  <si>
    <t>Merak</t>
  </si>
  <si>
    <t>Merilyn</t>
  </si>
  <si>
    <t>Kaitip</t>
  </si>
  <si>
    <t>286792</t>
  </si>
  <si>
    <t>Maxium</t>
  </si>
  <si>
    <t>Ler</t>
  </si>
  <si>
    <t>Absul</t>
  </si>
  <si>
    <t>Glera</t>
  </si>
  <si>
    <t>Myles</t>
  </si>
  <si>
    <t>546169</t>
  </si>
  <si>
    <t>Marko</t>
  </si>
  <si>
    <t>Dorinda</t>
  </si>
  <si>
    <t>Leimaram</t>
  </si>
  <si>
    <t>Kalonier</t>
  </si>
  <si>
    <t>Vitolina</t>
  </si>
  <si>
    <t>Kara</t>
  </si>
  <si>
    <t>Kalpukai</t>
  </si>
  <si>
    <t>637812</t>
  </si>
  <si>
    <t>Wosyl</t>
  </si>
  <si>
    <t>988374</t>
  </si>
  <si>
    <t>Mooney</t>
  </si>
  <si>
    <t>694281</t>
  </si>
  <si>
    <t>644205</t>
  </si>
  <si>
    <t>Manunleo</t>
  </si>
  <si>
    <t>Sablan</t>
  </si>
  <si>
    <t>Eles</t>
  </si>
  <si>
    <t>Kiri</t>
  </si>
  <si>
    <t>654193</t>
  </si>
  <si>
    <t>Karbir</t>
  </si>
  <si>
    <t>Emelin</t>
  </si>
  <si>
    <t>Manua</t>
  </si>
  <si>
    <t>Keisy</t>
  </si>
  <si>
    <t>Worek</t>
  </si>
  <si>
    <t>Keker</t>
  </si>
  <si>
    <t>fency</t>
  </si>
  <si>
    <t>Ken  Ata</t>
  </si>
  <si>
    <t>796693</t>
  </si>
  <si>
    <t>Kenbulong</t>
  </si>
  <si>
    <t>735686</t>
  </si>
  <si>
    <t>HUSON</t>
  </si>
  <si>
    <t>MESLY</t>
  </si>
  <si>
    <t>Masilyn</t>
  </si>
  <si>
    <t>673144</t>
  </si>
  <si>
    <t>Kes</t>
  </si>
  <si>
    <t>Fready</t>
  </si>
  <si>
    <t>Tuva</t>
  </si>
  <si>
    <t>Leyri</t>
  </si>
  <si>
    <t>Rodolph</t>
  </si>
  <si>
    <t>641214</t>
  </si>
  <si>
    <t>Maheo</t>
  </si>
  <si>
    <t>532169</t>
  </si>
  <si>
    <t>kona</t>
  </si>
  <si>
    <t>611671</t>
  </si>
  <si>
    <t>Patick</t>
  </si>
  <si>
    <t>Korikalo</t>
  </si>
  <si>
    <t>579135</t>
  </si>
  <si>
    <t>796573</t>
  </si>
  <si>
    <t>Lakal</t>
  </si>
  <si>
    <t>lan</t>
  </si>
  <si>
    <t>947832</t>
  </si>
  <si>
    <t>Pele</t>
  </si>
  <si>
    <t>610077</t>
  </si>
  <si>
    <t>966522</t>
  </si>
  <si>
    <t>Lasekula</t>
  </si>
  <si>
    <t>727446</t>
  </si>
  <si>
    <t>Siro</t>
  </si>
  <si>
    <t>Lepiko</t>
  </si>
  <si>
    <t>693181</t>
  </si>
  <si>
    <t>Merinda</t>
  </si>
  <si>
    <t>Lewislili</t>
  </si>
  <si>
    <t>Lies</t>
  </si>
  <si>
    <t>Anotoni</t>
  </si>
  <si>
    <t>Jelesin</t>
  </si>
  <si>
    <t>Jeremi</t>
  </si>
  <si>
    <t>Lingban</t>
  </si>
  <si>
    <t>Joslinda</t>
  </si>
  <si>
    <t>Liniwok</t>
  </si>
  <si>
    <t>833417</t>
  </si>
  <si>
    <t>LISS</t>
  </si>
  <si>
    <t>ELIAN</t>
  </si>
  <si>
    <t>Rosien</t>
  </si>
  <si>
    <t>Loli</t>
  </si>
  <si>
    <t>609556</t>
  </si>
  <si>
    <t>792645</t>
  </si>
  <si>
    <t>928655</t>
  </si>
  <si>
    <t>Longa</t>
  </si>
  <si>
    <t>573715</t>
  </si>
  <si>
    <t>706796</t>
  </si>
  <si>
    <t>718913</t>
  </si>
  <si>
    <t>726987</t>
  </si>
  <si>
    <t>Lonstil</t>
  </si>
  <si>
    <t>Towyem</t>
  </si>
  <si>
    <t>Lopez</t>
  </si>
  <si>
    <t>927427</t>
  </si>
  <si>
    <t>Trinalyn</t>
  </si>
  <si>
    <t>Petiano</t>
  </si>
  <si>
    <t>Mila</t>
  </si>
  <si>
    <t>Lyons</t>
  </si>
  <si>
    <t>662453</t>
  </si>
  <si>
    <t>Jesiana</t>
  </si>
  <si>
    <t>Macpe</t>
  </si>
  <si>
    <t>788179</t>
  </si>
  <si>
    <t>675961</t>
  </si>
  <si>
    <t>MAJU</t>
  </si>
  <si>
    <t>546051</t>
  </si>
  <si>
    <t>Patricia Leirip</t>
  </si>
  <si>
    <t>721629</t>
  </si>
  <si>
    <t>Tesla</t>
  </si>
  <si>
    <t>Shilesta</t>
  </si>
  <si>
    <t>700307</t>
  </si>
  <si>
    <t>Noptup</t>
  </si>
  <si>
    <t>Malburi</t>
  </si>
  <si>
    <t>Cinderella</t>
  </si>
  <si>
    <t>wilson</t>
  </si>
  <si>
    <t>Johnia</t>
  </si>
  <si>
    <t>Malpati</t>
  </si>
  <si>
    <t>Malres</t>
  </si>
  <si>
    <t>656977</t>
  </si>
  <si>
    <t>Maltasie</t>
  </si>
  <si>
    <t>610437</t>
  </si>
  <si>
    <t>Man</t>
  </si>
  <si>
    <t>Mangawai</t>
  </si>
  <si>
    <t>660240</t>
  </si>
  <si>
    <t>SILVANO</t>
  </si>
  <si>
    <t>Manlau</t>
  </si>
  <si>
    <t>Lovisa</t>
  </si>
  <si>
    <t>662669</t>
  </si>
  <si>
    <t>Felixson</t>
  </si>
  <si>
    <t>Amina</t>
  </si>
  <si>
    <t>Valele</t>
  </si>
  <si>
    <t>Resly</t>
  </si>
  <si>
    <t>MARALAU</t>
  </si>
  <si>
    <t>Lista</t>
  </si>
  <si>
    <t>Moraia</t>
  </si>
  <si>
    <t>Markie</t>
  </si>
  <si>
    <t>693311</t>
  </si>
  <si>
    <t>722515</t>
  </si>
  <si>
    <t>Marvat</t>
  </si>
  <si>
    <t>96711501</t>
  </si>
  <si>
    <t>Masamagkon</t>
  </si>
  <si>
    <t>Masovis</t>
  </si>
  <si>
    <t>Buleusu</t>
  </si>
  <si>
    <t>Vickina</t>
  </si>
  <si>
    <t>MATHEW</t>
  </si>
  <si>
    <t>ZECHARIAH</t>
  </si>
  <si>
    <t>987604</t>
  </si>
  <si>
    <t>69775901</t>
  </si>
  <si>
    <t>655344</t>
  </si>
  <si>
    <t>Meltekral</t>
  </si>
  <si>
    <t>Jabesh</t>
  </si>
  <si>
    <t>606751</t>
  </si>
  <si>
    <t>Barack</t>
  </si>
  <si>
    <t>655402</t>
  </si>
  <si>
    <t>Mereck</t>
  </si>
  <si>
    <t>Dhansley</t>
  </si>
  <si>
    <t>694480</t>
  </si>
  <si>
    <t>Elanson</t>
  </si>
  <si>
    <t>Mesiwa</t>
  </si>
  <si>
    <t>Nef</t>
  </si>
  <si>
    <t>Metenmal</t>
  </si>
  <si>
    <t>569526</t>
  </si>
  <si>
    <t>MICHEL</t>
  </si>
  <si>
    <t>SIRIANA</t>
  </si>
  <si>
    <t>Jayma</t>
  </si>
  <si>
    <t>666673</t>
  </si>
  <si>
    <t>Modo</t>
  </si>
  <si>
    <t>Lorens</t>
  </si>
  <si>
    <t>950634</t>
  </si>
  <si>
    <t>Mokal</t>
  </si>
  <si>
    <t>986657</t>
  </si>
  <si>
    <t>Jaylanie</t>
  </si>
  <si>
    <t>923528</t>
  </si>
  <si>
    <t>Kenia</t>
  </si>
  <si>
    <t>Xlee</t>
  </si>
  <si>
    <t>829965</t>
  </si>
  <si>
    <t>616503</t>
  </si>
  <si>
    <t>Juniva</t>
  </si>
  <si>
    <t>Rofina</t>
  </si>
  <si>
    <t>MOLINDA</t>
  </si>
  <si>
    <t>MAHANA</t>
  </si>
  <si>
    <t>K0222564</t>
  </si>
  <si>
    <t>Molkou</t>
  </si>
  <si>
    <t>579765</t>
  </si>
  <si>
    <t>Molmol</t>
  </si>
  <si>
    <t>983238</t>
  </si>
  <si>
    <t>Matison</t>
  </si>
  <si>
    <t>Moltabun</t>
  </si>
  <si>
    <t>Mabonmeh</t>
  </si>
  <si>
    <t>moltag</t>
  </si>
  <si>
    <t>Moltake</t>
  </si>
  <si>
    <t>Dansley</t>
  </si>
  <si>
    <t>Molvi</t>
  </si>
  <si>
    <t>Madalin</t>
  </si>
  <si>
    <t>Moso</t>
  </si>
  <si>
    <t>Mwaraksurmes</t>
  </si>
  <si>
    <t>642259</t>
  </si>
  <si>
    <t>Tutu</t>
  </si>
  <si>
    <t>Yasi</t>
  </si>
  <si>
    <t>Gracia</t>
  </si>
  <si>
    <t>Linna</t>
  </si>
  <si>
    <t>Nbeckrow</t>
  </si>
  <si>
    <t>957908</t>
  </si>
  <si>
    <t>Syline</t>
  </si>
  <si>
    <t>Kaysie</t>
  </si>
  <si>
    <t>595297</t>
  </si>
  <si>
    <t>795678</t>
  </si>
  <si>
    <t>Katawo</t>
  </si>
  <si>
    <t>612103</t>
  </si>
  <si>
    <t>NORMAN</t>
  </si>
  <si>
    <t>Norman Judah</t>
  </si>
  <si>
    <t>Emelson</t>
  </si>
  <si>
    <t>656699</t>
  </si>
  <si>
    <t>Nun</t>
  </si>
  <si>
    <t>Leidy</t>
  </si>
  <si>
    <t>754728</t>
  </si>
  <si>
    <t>Emellie</t>
  </si>
  <si>
    <t>99103001</t>
  </si>
  <si>
    <t>710031</t>
  </si>
  <si>
    <t>Lamahau</t>
  </si>
  <si>
    <t>892780</t>
  </si>
  <si>
    <t>Onesurwar</t>
  </si>
  <si>
    <t>Catty</t>
  </si>
  <si>
    <t>Jeanny</t>
  </si>
  <si>
    <t>Pathison</t>
  </si>
  <si>
    <t>Dolden</t>
  </si>
  <si>
    <t>Jonina</t>
  </si>
  <si>
    <t>Paule</t>
  </si>
  <si>
    <t>Paulicap</t>
  </si>
  <si>
    <t>709967</t>
  </si>
  <si>
    <t>Pune</t>
  </si>
  <si>
    <t>Peter Talsing</t>
  </si>
  <si>
    <t>657729</t>
  </si>
  <si>
    <t>Philomie</t>
  </si>
  <si>
    <t>989181</t>
  </si>
  <si>
    <t>713026</t>
  </si>
  <si>
    <t>Arriana</t>
  </si>
  <si>
    <t>Pioney</t>
  </si>
  <si>
    <t>Qarani</t>
  </si>
  <si>
    <t>Qatraet</t>
  </si>
  <si>
    <t>Jainsnail</t>
  </si>
  <si>
    <t>Burity</t>
  </si>
  <si>
    <t>830571</t>
  </si>
  <si>
    <t>Qea</t>
  </si>
  <si>
    <t>Quea</t>
  </si>
  <si>
    <t>Ci-Kay</t>
  </si>
  <si>
    <t>Qurani</t>
  </si>
  <si>
    <t>Randy Ata</t>
  </si>
  <si>
    <t>782933</t>
  </si>
  <si>
    <t>GEORGIE</t>
  </si>
  <si>
    <t>Ravukuvu</t>
  </si>
  <si>
    <t>983149</t>
  </si>
  <si>
    <t>791796</t>
  </si>
  <si>
    <t>Ravulolo</t>
  </si>
  <si>
    <t>Tenslina</t>
  </si>
  <si>
    <t>689254</t>
  </si>
  <si>
    <t>Reganvanu</t>
  </si>
  <si>
    <t>Migrena</t>
  </si>
  <si>
    <t>735691</t>
  </si>
  <si>
    <t>Regenvanu</t>
  </si>
  <si>
    <t>606824</t>
  </si>
  <si>
    <t>MATHIEW</t>
  </si>
  <si>
    <t>Renrentar</t>
  </si>
  <si>
    <t>Siena</t>
  </si>
  <si>
    <t>671582</t>
  </si>
  <si>
    <t>Richard Wesu</t>
  </si>
  <si>
    <t>920618</t>
  </si>
  <si>
    <t>Ririnmal</t>
  </si>
  <si>
    <t>990543</t>
  </si>
  <si>
    <t>Robert Obed</t>
  </si>
  <si>
    <t>641873</t>
  </si>
  <si>
    <t>956180</t>
  </si>
  <si>
    <t>677777</t>
  </si>
  <si>
    <t>697774</t>
  </si>
  <si>
    <t>Jaslina</t>
  </si>
  <si>
    <t>Clemetina</t>
  </si>
  <si>
    <t>Romanic</t>
  </si>
  <si>
    <t>639970</t>
  </si>
  <si>
    <t>Rosia</t>
  </si>
  <si>
    <t>Roupon</t>
  </si>
  <si>
    <t>981428</t>
  </si>
  <si>
    <t>Risu</t>
  </si>
  <si>
    <t>Jayme</t>
  </si>
  <si>
    <t>552239</t>
  </si>
  <si>
    <t>539962</t>
  </si>
  <si>
    <t>Sagai</t>
  </si>
  <si>
    <t>926460</t>
  </si>
  <si>
    <t>66011701</t>
  </si>
  <si>
    <t>Saisen Saity</t>
  </si>
  <si>
    <t>556240</t>
  </si>
  <si>
    <t>Salbenew</t>
  </si>
  <si>
    <t>Beveli</t>
  </si>
  <si>
    <t>Ancryno</t>
  </si>
  <si>
    <t>Enitha</t>
  </si>
  <si>
    <t>Salmule</t>
  </si>
  <si>
    <t>Zeticio</t>
  </si>
  <si>
    <t>6682290</t>
  </si>
  <si>
    <t>Limereh</t>
  </si>
  <si>
    <t>Roodona</t>
  </si>
  <si>
    <t>713288</t>
  </si>
  <si>
    <t>Silvet</t>
  </si>
  <si>
    <t>99103801</t>
  </si>
  <si>
    <t>Sambo</t>
  </si>
  <si>
    <t>590327</t>
  </si>
  <si>
    <t>703444</t>
  </si>
  <si>
    <t>652647</t>
  </si>
  <si>
    <t>SAUREI</t>
  </si>
  <si>
    <t>Sandrine Ella</t>
  </si>
  <si>
    <t>576471</t>
  </si>
  <si>
    <t>SEIROA</t>
  </si>
  <si>
    <t>Selestin</t>
  </si>
  <si>
    <t>CATHILINA Lina</t>
  </si>
  <si>
    <t>Elvany</t>
  </si>
  <si>
    <t>Siba</t>
  </si>
  <si>
    <t>922911</t>
  </si>
  <si>
    <t>Sigi</t>
  </si>
  <si>
    <t>789525</t>
  </si>
  <si>
    <t>Junia Renold</t>
  </si>
  <si>
    <t>Saviana Rene</t>
  </si>
  <si>
    <t>Aria Eiloea</t>
  </si>
  <si>
    <t>648535</t>
  </si>
  <si>
    <t>Simeon Mol</t>
  </si>
  <si>
    <t>Leodovic</t>
  </si>
  <si>
    <t>606089</t>
  </si>
  <si>
    <t>Simo Sam</t>
  </si>
  <si>
    <t>955181</t>
  </si>
  <si>
    <t>955145</t>
  </si>
  <si>
    <t>Friane</t>
  </si>
  <si>
    <t>659844</t>
  </si>
  <si>
    <t>SLIMSON</t>
  </si>
  <si>
    <t>ETHIEN</t>
  </si>
  <si>
    <t>Soaram</t>
  </si>
  <si>
    <t>776811</t>
  </si>
  <si>
    <t>Rija</t>
  </si>
  <si>
    <t>575956</t>
  </si>
  <si>
    <t>784410</t>
  </si>
  <si>
    <t>Songsep</t>
  </si>
  <si>
    <t>Varean</t>
  </si>
  <si>
    <t>sope</t>
  </si>
  <si>
    <t>Jenkein</t>
  </si>
  <si>
    <t>669464</t>
  </si>
  <si>
    <t>Lenora</t>
  </si>
  <si>
    <t>660536</t>
  </si>
  <si>
    <t>williamson</t>
  </si>
  <si>
    <t>Sosomele</t>
  </si>
  <si>
    <t>991720</t>
  </si>
  <si>
    <t>Sovan</t>
  </si>
  <si>
    <t>Trova</t>
  </si>
  <si>
    <t>837506</t>
  </si>
  <si>
    <t>Stanly Jonny</t>
  </si>
  <si>
    <t>694046</t>
  </si>
  <si>
    <t>Supetui</t>
  </si>
  <si>
    <t>Tamou</t>
  </si>
  <si>
    <t>689860</t>
  </si>
  <si>
    <t>Sur</t>
  </si>
  <si>
    <t>Eita</t>
  </si>
  <si>
    <t>667722</t>
  </si>
  <si>
    <t>Bensteward</t>
  </si>
  <si>
    <t>682766</t>
  </si>
  <si>
    <t>526413</t>
  </si>
  <si>
    <t>Tabismasmas</t>
  </si>
  <si>
    <t>Apirose</t>
  </si>
  <si>
    <t>657963</t>
  </si>
  <si>
    <t>Tagai</t>
  </si>
  <si>
    <t>Tagar</t>
  </si>
  <si>
    <t>Thiego</t>
  </si>
  <si>
    <t>539549</t>
  </si>
  <si>
    <t>992267</t>
  </si>
  <si>
    <t>Taison Ruben</t>
  </si>
  <si>
    <t>960482</t>
  </si>
  <si>
    <t>Taiwia</t>
  </si>
  <si>
    <t>632159</t>
  </si>
  <si>
    <t>Tajumle</t>
  </si>
  <si>
    <t>546668</t>
  </si>
  <si>
    <t>TAMAT</t>
  </si>
  <si>
    <t>KAYSI</t>
  </si>
  <si>
    <t>Valval</t>
  </si>
  <si>
    <t>Mabontang</t>
  </si>
  <si>
    <t>771905</t>
  </si>
  <si>
    <t>Desine</t>
  </si>
  <si>
    <t>731702</t>
  </si>
  <si>
    <t>Elsie Matalile</t>
  </si>
  <si>
    <t>Toala</t>
  </si>
  <si>
    <t>521935</t>
  </si>
  <si>
    <t>Ralphy</t>
  </si>
  <si>
    <t>843802</t>
  </si>
  <si>
    <t>Tarodi</t>
  </si>
  <si>
    <t>Mathalala</t>
  </si>
  <si>
    <t>997926</t>
  </si>
  <si>
    <t>Campef</t>
  </si>
  <si>
    <t>TAUNI</t>
  </si>
  <si>
    <t>CHARLES</t>
  </si>
  <si>
    <t>Elianne</t>
  </si>
  <si>
    <t>Tavun</t>
  </si>
  <si>
    <t>Teplina</t>
  </si>
  <si>
    <t>Jancy</t>
  </si>
  <si>
    <t>Jennet</t>
  </si>
  <si>
    <t>Tessi</t>
  </si>
  <si>
    <t>719625</t>
  </si>
  <si>
    <t>Tevanu</t>
  </si>
  <si>
    <t>689953</t>
  </si>
  <si>
    <t>622027</t>
  </si>
  <si>
    <t>Siriana</t>
  </si>
  <si>
    <t>Janic</t>
  </si>
  <si>
    <t>66241001</t>
  </si>
  <si>
    <t>99103901</t>
  </si>
  <si>
    <t>Petrishia</t>
  </si>
  <si>
    <t>Quirence</t>
  </si>
  <si>
    <t>Tias</t>
  </si>
  <si>
    <t>Djay</t>
  </si>
  <si>
    <t>962237</t>
  </si>
  <si>
    <t>581914</t>
  </si>
  <si>
    <t>893063</t>
  </si>
  <si>
    <t>Raniel</t>
  </si>
  <si>
    <t>576651</t>
  </si>
  <si>
    <t>719702</t>
  </si>
  <si>
    <t>Tobibi</t>
  </si>
  <si>
    <t>Joeja</t>
  </si>
  <si>
    <t>655134</t>
  </si>
  <si>
    <t>Letineth</t>
  </si>
  <si>
    <t>Macom</t>
  </si>
  <si>
    <t>63083301</t>
  </si>
  <si>
    <t>Taylin</t>
  </si>
  <si>
    <t>Villiberr</t>
  </si>
  <si>
    <t>Tombia</t>
  </si>
  <si>
    <t>Tomson</t>
  </si>
  <si>
    <t>Torwie</t>
  </si>
  <si>
    <t>Jereimah</t>
  </si>
  <si>
    <t>Tsiabon</t>
  </si>
  <si>
    <t>507818</t>
  </si>
  <si>
    <t>Tuktuk</t>
  </si>
  <si>
    <t>Andyson</t>
  </si>
  <si>
    <t>Tula</t>
  </si>
  <si>
    <t>merrie</t>
  </si>
  <si>
    <t>Turis</t>
  </si>
  <si>
    <t>Turvale Sere</t>
  </si>
  <si>
    <t>Ulvules</t>
  </si>
  <si>
    <t>Abija</t>
  </si>
  <si>
    <t>964605</t>
  </si>
  <si>
    <t>Unack</t>
  </si>
  <si>
    <t>Haword</t>
  </si>
  <si>
    <t>674224</t>
  </si>
  <si>
    <t>Uran</t>
  </si>
  <si>
    <t>615483</t>
  </si>
  <si>
    <t>Rathel</t>
  </si>
  <si>
    <t>990890</t>
  </si>
  <si>
    <t>Vanbir</t>
  </si>
  <si>
    <t>Vanonemlano</t>
  </si>
  <si>
    <t>Qinqineth</t>
  </si>
  <si>
    <t>vanosivi</t>
  </si>
  <si>
    <t>Trisha Helena</t>
  </si>
  <si>
    <t>600981</t>
  </si>
  <si>
    <t>Ostina</t>
  </si>
  <si>
    <t>Vanva</t>
  </si>
  <si>
    <t>Werong</t>
  </si>
  <si>
    <t>Vao</t>
  </si>
  <si>
    <t>983246</t>
  </si>
  <si>
    <t>Arrina</t>
  </si>
  <si>
    <t>Flowrol</t>
  </si>
  <si>
    <t>Vasur</t>
  </si>
  <si>
    <t>772013</t>
  </si>
  <si>
    <t>Veanem</t>
  </si>
  <si>
    <t>Verao</t>
  </si>
  <si>
    <t>Veremaito</t>
  </si>
  <si>
    <t>788401</t>
  </si>
  <si>
    <t>727512</t>
  </si>
  <si>
    <t>Oswald</t>
  </si>
  <si>
    <t>719402</t>
  </si>
  <si>
    <t>696499</t>
  </si>
  <si>
    <t>925163</t>
  </si>
  <si>
    <t>Virairan</t>
  </si>
  <si>
    <t>Viresang</t>
  </si>
  <si>
    <t>Virey</t>
  </si>
  <si>
    <t>Voisania</t>
  </si>
  <si>
    <t>Taesen</t>
  </si>
  <si>
    <t>Vorovone</t>
  </si>
  <si>
    <t>Jevian Macy</t>
  </si>
  <si>
    <t>923088</t>
  </si>
  <si>
    <t>Vusuley</t>
  </si>
  <si>
    <t>550635</t>
  </si>
  <si>
    <t>Musine</t>
  </si>
  <si>
    <t>628655</t>
  </si>
  <si>
    <t>Wakeret</t>
  </si>
  <si>
    <t>Bulemas</t>
  </si>
  <si>
    <t>Wel</t>
  </si>
  <si>
    <t>Wele</t>
  </si>
  <si>
    <t>Kloriar</t>
  </si>
  <si>
    <t>Hare</t>
  </si>
  <si>
    <t>Key</t>
  </si>
  <si>
    <t>Marieon</t>
  </si>
  <si>
    <t>Weman</t>
  </si>
  <si>
    <t>943409</t>
  </si>
  <si>
    <t>943448</t>
  </si>
  <si>
    <t>Wersur</t>
  </si>
  <si>
    <t>Prila</t>
  </si>
  <si>
    <t>Weting</t>
  </si>
  <si>
    <t>Wetuw</t>
  </si>
  <si>
    <t>Wetuwa</t>
  </si>
  <si>
    <t>Jehnsly</t>
  </si>
  <si>
    <t>Wia</t>
  </si>
  <si>
    <t>646950</t>
  </si>
  <si>
    <t>Williamsen Saity</t>
  </si>
  <si>
    <t>663357</t>
  </si>
  <si>
    <t>Wobur</t>
  </si>
  <si>
    <t>Lolima</t>
  </si>
  <si>
    <t>Jorce</t>
  </si>
  <si>
    <t>Woksen</t>
  </si>
  <si>
    <t>715376</t>
  </si>
  <si>
    <t>Wolo</t>
  </si>
  <si>
    <t>Keen</t>
  </si>
  <si>
    <t>679194</t>
  </si>
  <si>
    <t>Sasa Ovelie</t>
  </si>
  <si>
    <t>Womel</t>
  </si>
  <si>
    <t>954769</t>
  </si>
  <si>
    <t>Leiwor</t>
  </si>
  <si>
    <t>557048</t>
  </si>
  <si>
    <t>Wosil</t>
  </si>
  <si>
    <t>Cloutine</t>
  </si>
  <si>
    <t>Jenela</t>
  </si>
  <si>
    <t>Wotal</t>
  </si>
  <si>
    <t>Vikian</t>
  </si>
  <si>
    <t>Wul</t>
  </si>
  <si>
    <t>Yake</t>
  </si>
  <si>
    <t>682625</t>
  </si>
  <si>
    <t>Acy</t>
  </si>
  <si>
    <t>636921</t>
  </si>
  <si>
    <t>Udu</t>
  </si>
  <si>
    <t>Isangel French</t>
  </si>
  <si>
    <t>0084965001</t>
  </si>
  <si>
    <t>Luwoi</t>
  </si>
  <si>
    <t>0085099001</t>
  </si>
  <si>
    <t>Lambubu</t>
  </si>
  <si>
    <t>0085081001</t>
  </si>
  <si>
    <t>Atchin</t>
  </si>
  <si>
    <t>Baiap Church school</t>
  </si>
  <si>
    <t>0098411001</t>
  </si>
  <si>
    <t>Lalkoko (Mae Sirbulbul)</t>
  </si>
  <si>
    <t>0085098001</t>
  </si>
  <si>
    <t>0085133001</t>
  </si>
  <si>
    <t>Baie Caroline</t>
  </si>
  <si>
    <t>0085077001</t>
  </si>
  <si>
    <t>CIO Kindy Tisman</t>
  </si>
  <si>
    <t>Cherard</t>
  </si>
  <si>
    <t>0085063001</t>
  </si>
  <si>
    <t>0085067001</t>
  </si>
  <si>
    <t>Malua Bay</t>
  </si>
  <si>
    <t>0098418001</t>
  </si>
  <si>
    <t>Ranon</t>
  </si>
  <si>
    <t>0085050001</t>
  </si>
  <si>
    <t>0085048001</t>
  </si>
  <si>
    <t>Galilee</t>
  </si>
  <si>
    <t>0098396001</t>
  </si>
  <si>
    <t>Vanruru</t>
  </si>
  <si>
    <t>0084984001</t>
  </si>
  <si>
    <t>Farun (Kalwai)</t>
  </si>
  <si>
    <t>0085046001</t>
  </si>
  <si>
    <t>0098414001</t>
  </si>
  <si>
    <t>Pinapow</t>
  </si>
  <si>
    <t>0085100001</t>
  </si>
  <si>
    <t>0085000001</t>
  </si>
  <si>
    <t>Sangalai</t>
  </si>
  <si>
    <t>Maskelyns</t>
  </si>
  <si>
    <t>0084995001</t>
  </si>
  <si>
    <t>0085003001</t>
  </si>
  <si>
    <t>Metune</t>
  </si>
  <si>
    <t>0085131001</t>
  </si>
  <si>
    <t>Melworbank</t>
  </si>
  <si>
    <t>0084966001</t>
  </si>
  <si>
    <t>Carolyn Bay</t>
  </si>
  <si>
    <t>0084973001</t>
  </si>
  <si>
    <t>0085064001</t>
  </si>
  <si>
    <t>0085054001</t>
  </si>
  <si>
    <t>Port Vato 2</t>
  </si>
  <si>
    <t>0085011001</t>
  </si>
  <si>
    <t>0085055001</t>
  </si>
  <si>
    <t>Rensarie (Tembibi)</t>
  </si>
  <si>
    <t>0084978001</t>
  </si>
  <si>
    <t>Lekan</t>
  </si>
  <si>
    <t>0139002001</t>
  </si>
  <si>
    <t>0085074001</t>
  </si>
  <si>
    <t>0085065001</t>
  </si>
  <si>
    <t>St. Loiuse</t>
  </si>
  <si>
    <t>0085060001</t>
  </si>
  <si>
    <t>Pikayer</t>
  </si>
  <si>
    <t>0085128001</t>
  </si>
  <si>
    <t>St. Pierre (Lamap)</t>
  </si>
  <si>
    <t>Ste Therese de Mae</t>
  </si>
  <si>
    <t>0085127001</t>
  </si>
  <si>
    <t>0085068001</t>
  </si>
  <si>
    <t>Vali Crai-Cove Kindy</t>
  </si>
  <si>
    <t>0084988001</t>
  </si>
  <si>
    <t>0087034001</t>
  </si>
  <si>
    <t>0098415001</t>
  </si>
  <si>
    <t>0087035001</t>
  </si>
  <si>
    <t>0085073001</t>
  </si>
  <si>
    <t>Ala Memorial</t>
  </si>
  <si>
    <t>0084858001</t>
  </si>
  <si>
    <t>Autabulu</t>
  </si>
  <si>
    <t>0086416001</t>
  </si>
  <si>
    <t>0084894001</t>
  </si>
  <si>
    <t>Enkul</t>
  </si>
  <si>
    <t>0084871001</t>
  </si>
  <si>
    <t>Ambaebulu</t>
  </si>
  <si>
    <t>0084844001</t>
  </si>
  <si>
    <t>Lolovoli</t>
  </si>
  <si>
    <t>0084847001</t>
  </si>
  <si>
    <t>Qatuneala</t>
  </si>
  <si>
    <t>0084853001</t>
  </si>
  <si>
    <t>0084851001</t>
  </si>
  <si>
    <t>0084890001</t>
  </si>
  <si>
    <t>Ngwalona</t>
  </si>
  <si>
    <t>0085079001</t>
  </si>
  <si>
    <t xml:space="preserve">Quatuneala </t>
  </si>
  <si>
    <t xml:space="preserve">Simon </t>
  </si>
  <si>
    <t>0084857001</t>
  </si>
  <si>
    <t>0084904001</t>
  </si>
  <si>
    <t>0084893001</t>
  </si>
  <si>
    <t>0084887001</t>
  </si>
  <si>
    <t>0084889001</t>
  </si>
  <si>
    <t>Waisine</t>
  </si>
  <si>
    <t>0084907001</t>
  </si>
  <si>
    <t>Vuinkalato</t>
  </si>
  <si>
    <t>0084888001</t>
  </si>
  <si>
    <t xml:space="preserve">Alowaru </t>
  </si>
  <si>
    <t>0084592001</t>
  </si>
  <si>
    <t xml:space="preserve">Lehilehina </t>
  </si>
  <si>
    <t>Araki</t>
  </si>
  <si>
    <t>0084644001</t>
  </si>
  <si>
    <t>Mavea</t>
  </si>
  <si>
    <t>0084591001</t>
  </si>
  <si>
    <t xml:space="preserve">Balon </t>
  </si>
  <si>
    <t xml:space="preserve">Bernier Bay </t>
  </si>
  <si>
    <t>Aore</t>
  </si>
  <si>
    <t>0084642001</t>
  </si>
  <si>
    <t>0084600001</t>
  </si>
  <si>
    <t xml:space="preserve">De Quiros </t>
  </si>
  <si>
    <t>0098423001</t>
  </si>
  <si>
    <t>Tutuba</t>
  </si>
  <si>
    <t>Fanofo</t>
  </si>
  <si>
    <t xml:space="preserve">Menevula </t>
  </si>
  <si>
    <t xml:space="preserve">Natawa </t>
  </si>
  <si>
    <t>0084624001</t>
  </si>
  <si>
    <t>Kamewa-Inglis</t>
  </si>
  <si>
    <t xml:space="preserve">Kitacu </t>
  </si>
  <si>
    <t>0084595001</t>
  </si>
  <si>
    <t xml:space="preserve">Namoru </t>
  </si>
  <si>
    <t>0084658001</t>
  </si>
  <si>
    <t>Lemesie (lape/Paparam)</t>
  </si>
  <si>
    <t>0098424001</t>
  </si>
  <si>
    <t>0084606001</t>
  </si>
  <si>
    <t>0084605001</t>
  </si>
  <si>
    <t>Lorevulko Anglican Community</t>
  </si>
  <si>
    <t>0084675001</t>
  </si>
  <si>
    <t>0084659001</t>
  </si>
  <si>
    <t xml:space="preserve">Mwast </t>
  </si>
  <si>
    <t>Santo East -English</t>
  </si>
  <si>
    <t>0084585001</t>
  </si>
  <si>
    <t>0098421001</t>
  </si>
  <si>
    <t>Piareve (Nasulesule)</t>
  </si>
  <si>
    <t>0084652001</t>
  </si>
  <si>
    <t xml:space="preserve">John Noble Mackenzie </t>
  </si>
  <si>
    <t>0084627001</t>
  </si>
  <si>
    <t xml:space="preserve">Parker </t>
  </si>
  <si>
    <t>0098429001</t>
  </si>
  <si>
    <t xml:space="preserve">Ipayato </t>
  </si>
  <si>
    <t>0084671001</t>
  </si>
  <si>
    <t>Puama (porema)</t>
  </si>
  <si>
    <t>0087031001</t>
  </si>
  <si>
    <t>0107822001</t>
  </si>
  <si>
    <t>sakau</t>
  </si>
  <si>
    <t>0098391001</t>
  </si>
  <si>
    <t>Luganville- Est</t>
  </si>
  <si>
    <t>0084608001</t>
  </si>
  <si>
    <t>Sara Soari</t>
  </si>
  <si>
    <t>0084632001</t>
  </si>
  <si>
    <t>St Anne (portolry)</t>
  </si>
  <si>
    <t>0084620001</t>
  </si>
  <si>
    <t>St. Jacques</t>
  </si>
  <si>
    <t>0084599001</t>
  </si>
  <si>
    <t>St. Joseph ( Rowok)</t>
  </si>
  <si>
    <t>0084662001</t>
  </si>
  <si>
    <t xml:space="preserve">St. Theresse </t>
  </si>
  <si>
    <t>0084655001</t>
  </si>
  <si>
    <t xml:space="preserve">Amapelau/Mati </t>
  </si>
  <si>
    <t>0091201001</t>
  </si>
  <si>
    <t>Tcharanavusvus</t>
  </si>
  <si>
    <t>0084674001</t>
  </si>
  <si>
    <t>022261</t>
  </si>
  <si>
    <t>020109</t>
  </si>
  <si>
    <t>Santo Christian School</t>
  </si>
  <si>
    <t>BSP</t>
  </si>
  <si>
    <t>2000051637</t>
  </si>
  <si>
    <t>0222530</t>
  </si>
  <si>
    <t>Luganville International School</t>
  </si>
  <si>
    <t>ANZ</t>
  </si>
  <si>
    <t>Santo East</t>
  </si>
  <si>
    <t>St Joseph (Rowok)</t>
  </si>
  <si>
    <t>St Banabas ( Turtle bay )</t>
  </si>
  <si>
    <t>0098426001</t>
  </si>
  <si>
    <t xml:space="preserve">Vovlei </t>
  </si>
  <si>
    <t>0084637001</t>
  </si>
  <si>
    <t>0084638001</t>
  </si>
  <si>
    <t>0084668001</t>
  </si>
  <si>
    <t>Akama</t>
  </si>
  <si>
    <t>0084788001</t>
  </si>
  <si>
    <t>Amoro</t>
  </si>
  <si>
    <t>Lelepa</t>
  </si>
  <si>
    <t>0084807001</t>
  </si>
  <si>
    <t>Noaiwia</t>
  </si>
  <si>
    <t>0084806001</t>
  </si>
  <si>
    <t>St Jeanne D''ARC Port Vila</t>
  </si>
  <si>
    <t>Bonkovio</t>
  </si>
  <si>
    <t>0084761001</t>
  </si>
  <si>
    <t xml:space="preserve">Burumba </t>
  </si>
  <si>
    <t>0084753001</t>
  </si>
  <si>
    <t xml:space="preserve">Centre Ville </t>
  </si>
  <si>
    <t>Tongariki</t>
  </si>
  <si>
    <t>Anabrou</t>
  </si>
  <si>
    <t>0084752001</t>
  </si>
  <si>
    <t>Ere</t>
  </si>
  <si>
    <t>Tongoa</t>
  </si>
  <si>
    <t>0084771001</t>
  </si>
  <si>
    <t>0084757001</t>
  </si>
  <si>
    <t>Etas Community</t>
  </si>
  <si>
    <t>0144373001</t>
  </si>
  <si>
    <t>0084797001</t>
  </si>
  <si>
    <t>Fokona</t>
  </si>
  <si>
    <t>0098394001</t>
  </si>
  <si>
    <t>Fresh wota english</t>
  </si>
  <si>
    <t>0084754001</t>
  </si>
  <si>
    <t>0103104001</t>
  </si>
  <si>
    <t>Havsigai Betsesai Private School</t>
  </si>
  <si>
    <t>0158618001</t>
  </si>
  <si>
    <t>Hiwelo</t>
  </si>
  <si>
    <t>0084772001</t>
  </si>
  <si>
    <t>Itukama</t>
  </si>
  <si>
    <t>0084773001</t>
  </si>
  <si>
    <t>Yevali</t>
  </si>
  <si>
    <t>0084770001</t>
  </si>
  <si>
    <t>Katundaula</t>
  </si>
  <si>
    <t>0084775001</t>
  </si>
  <si>
    <t>Lamenu</t>
  </si>
  <si>
    <t>0084763001</t>
  </si>
  <si>
    <t xml:space="preserve">Lausake </t>
  </si>
  <si>
    <t>0084798001</t>
  </si>
  <si>
    <t>Lokopue</t>
  </si>
  <si>
    <t>0084764001</t>
  </si>
  <si>
    <t>Lonest(st Jean Marie Vianey Primaire )</t>
  </si>
  <si>
    <t>0084831001</t>
  </si>
  <si>
    <t>Lopenie</t>
  </si>
  <si>
    <t>0136285003</t>
  </si>
  <si>
    <t xml:space="preserve">Mabfilau </t>
  </si>
  <si>
    <t>0084789001</t>
  </si>
  <si>
    <t>0084815001</t>
  </si>
  <si>
    <t>Malasitabu</t>
  </si>
  <si>
    <t>0144341001</t>
  </si>
  <si>
    <t>Matarisu</t>
  </si>
  <si>
    <t>Mataso</t>
  </si>
  <si>
    <t>Matoso</t>
  </si>
  <si>
    <t>0084818001</t>
  </si>
  <si>
    <t>Maumau</t>
  </si>
  <si>
    <t>0094551001</t>
  </si>
  <si>
    <t xml:space="preserve">Lopeni </t>
  </si>
  <si>
    <t>Mobarawa</t>
  </si>
  <si>
    <t>0084790001</t>
  </si>
  <si>
    <t>Nguna</t>
  </si>
  <si>
    <t>Nukuskasaru</t>
  </si>
  <si>
    <t>0138543001</t>
  </si>
  <si>
    <t>Nikaura</t>
  </si>
  <si>
    <t>0084791001</t>
  </si>
  <si>
    <t>0145134001</t>
  </si>
  <si>
    <t>Port Vila Internation</t>
  </si>
  <si>
    <t>401021010017</t>
  </si>
  <si>
    <t>Grace Baptist</t>
  </si>
  <si>
    <t>Teouma Christian Academy</t>
  </si>
  <si>
    <t>2001061387</t>
  </si>
  <si>
    <t>Donna's Elite Foundation</t>
  </si>
  <si>
    <t>0084755001</t>
  </si>
  <si>
    <t>Nottage</t>
  </si>
  <si>
    <t>0084778001</t>
  </si>
  <si>
    <t>NTCU-Port Vila</t>
  </si>
  <si>
    <t>Nuakwananabu</t>
  </si>
  <si>
    <t>0131781001</t>
  </si>
  <si>
    <t>0084800001</t>
  </si>
  <si>
    <t>Pango ECCE Centre</t>
  </si>
  <si>
    <t xml:space="preserve">Pikinini Playtime Childcare &amp; education center </t>
  </si>
  <si>
    <t>0125894001</t>
  </si>
  <si>
    <t>Roau</t>
  </si>
  <si>
    <t>0084823001</t>
  </si>
  <si>
    <t>Sea Side Community School</t>
  </si>
  <si>
    <t>0087030001</t>
  </si>
  <si>
    <t>Sikembo</t>
  </si>
  <si>
    <t>0084769001</t>
  </si>
  <si>
    <t>Sorovanga</t>
  </si>
  <si>
    <t>Lagon II / St . Joseph</t>
  </si>
  <si>
    <t>0084829001</t>
  </si>
  <si>
    <t>Survival</t>
  </si>
  <si>
    <t xml:space="preserve">Susana </t>
  </si>
  <si>
    <t>0097114001</t>
  </si>
  <si>
    <t>Takara</t>
  </si>
  <si>
    <t>0084803001</t>
  </si>
  <si>
    <t>Tangovawia</t>
  </si>
  <si>
    <t>0084804001</t>
  </si>
  <si>
    <t>Tanoliu</t>
  </si>
  <si>
    <t>0084826001</t>
  </si>
  <si>
    <t>Nawaraone</t>
  </si>
  <si>
    <t>0084776001</t>
  </si>
  <si>
    <t>0084805001</t>
  </si>
  <si>
    <t>Votlo</t>
  </si>
  <si>
    <t>0098383001</t>
  </si>
  <si>
    <t>0103592001</t>
  </si>
  <si>
    <t>Isangel English</t>
  </si>
  <si>
    <t>0087412001</t>
  </si>
  <si>
    <t>Futuna</t>
  </si>
  <si>
    <t>Aniwa</t>
  </si>
  <si>
    <t>Manuapen French</t>
  </si>
  <si>
    <t>Lounialou</t>
  </si>
  <si>
    <t>Lautapunga</t>
  </si>
  <si>
    <t>0085121001</t>
  </si>
  <si>
    <t>Kamahau (Karimasanga)</t>
  </si>
  <si>
    <t>0085028001</t>
  </si>
  <si>
    <t>0085117001</t>
  </si>
  <si>
    <t>kwamera</t>
  </si>
  <si>
    <t>0084954001</t>
  </si>
  <si>
    <t>'0664512</t>
  </si>
  <si>
    <t>Enam French</t>
  </si>
  <si>
    <t>0016936001</t>
  </si>
  <si>
    <t>Pasalele</t>
  </si>
  <si>
    <t>Mota</t>
  </si>
  <si>
    <t>0084574001</t>
  </si>
  <si>
    <t>Lifechanger</t>
  </si>
  <si>
    <t>Lenakel Harbour View</t>
  </si>
  <si>
    <t>Silas</t>
  </si>
  <si>
    <t>Linda</t>
  </si>
  <si>
    <t>Sandra</t>
  </si>
  <si>
    <t>Ben</t>
  </si>
  <si>
    <t>Jackson</t>
  </si>
  <si>
    <t>Veapae</t>
  </si>
  <si>
    <t>Moses</t>
  </si>
  <si>
    <t>Maliu</t>
  </si>
  <si>
    <t>Norman</t>
  </si>
  <si>
    <t>Bill</t>
  </si>
  <si>
    <t>Rosalina</t>
  </si>
  <si>
    <t>Elsie</t>
  </si>
  <si>
    <t>Jeff</t>
  </si>
  <si>
    <t>ADELA</t>
  </si>
  <si>
    <t>LINDY</t>
  </si>
  <si>
    <t>Student age invalid for ECCE</t>
  </si>
  <si>
    <t>Adrian</t>
  </si>
  <si>
    <t>Trisha</t>
  </si>
  <si>
    <t>Sonia</t>
  </si>
  <si>
    <t>Patricia</t>
  </si>
  <si>
    <t>Tristen</t>
  </si>
  <si>
    <t>Mathew</t>
  </si>
  <si>
    <t>Vivian</t>
  </si>
  <si>
    <t>Lilla</t>
  </si>
  <si>
    <t>Nelson</t>
  </si>
  <si>
    <t>Ezekiel</t>
  </si>
  <si>
    <t>Monica</t>
  </si>
  <si>
    <t>Alberto</t>
  </si>
  <si>
    <t>Kensly</t>
  </si>
  <si>
    <t>Maxon</t>
  </si>
  <si>
    <t>Wartes</t>
  </si>
  <si>
    <t>Anika</t>
  </si>
  <si>
    <t>Sophie</t>
  </si>
  <si>
    <t>Leo</t>
  </si>
  <si>
    <t>Hellena</t>
  </si>
  <si>
    <t>Judas</t>
  </si>
  <si>
    <t>Jina</t>
  </si>
  <si>
    <t>Lionel</t>
  </si>
  <si>
    <t>Max</t>
  </si>
  <si>
    <t>Natasha</t>
  </si>
  <si>
    <t>Owen</t>
  </si>
  <si>
    <t>Titus</t>
  </si>
  <si>
    <t>Erika</t>
  </si>
  <si>
    <t>Samson</t>
  </si>
  <si>
    <t>Nano</t>
  </si>
  <si>
    <t>Sina</t>
  </si>
  <si>
    <t>Juliana</t>
  </si>
  <si>
    <t>Magreth</t>
  </si>
  <si>
    <t>Odil</t>
  </si>
  <si>
    <t>Shilda</t>
  </si>
  <si>
    <t>Rinneth</t>
  </si>
  <si>
    <t>Amon</t>
  </si>
  <si>
    <t>Emmanuella</t>
  </si>
  <si>
    <t>Marilen</t>
  </si>
  <si>
    <t>Benny</t>
  </si>
  <si>
    <t>Fredy</t>
  </si>
  <si>
    <t>Mini</t>
  </si>
  <si>
    <t>Diego</t>
  </si>
  <si>
    <t>744522</t>
  </si>
  <si>
    <t>Tawata</t>
  </si>
  <si>
    <t>Simion</t>
  </si>
  <si>
    <t>Sue</t>
  </si>
  <si>
    <t>Antony</t>
  </si>
  <si>
    <t>Jordan</t>
  </si>
  <si>
    <t>Barton</t>
  </si>
  <si>
    <t>Donalyn</t>
  </si>
  <si>
    <t>923776</t>
  </si>
  <si>
    <t>Feline</t>
  </si>
  <si>
    <t>Fillia</t>
  </si>
  <si>
    <t>Livae</t>
  </si>
  <si>
    <t>Nelyn</t>
  </si>
  <si>
    <t>Viniana</t>
  </si>
  <si>
    <t>Sylvian</t>
  </si>
  <si>
    <t>Raphael</t>
  </si>
  <si>
    <t>Eliane</t>
  </si>
  <si>
    <t>Vava</t>
  </si>
  <si>
    <t>Ata</t>
  </si>
  <si>
    <t>Mael</t>
  </si>
  <si>
    <t>Sasha</t>
  </si>
  <si>
    <t>Brenden</t>
  </si>
  <si>
    <t>Jean Pierre</t>
  </si>
  <si>
    <t>Seule</t>
  </si>
  <si>
    <t>Johny</t>
  </si>
  <si>
    <t>Elson</t>
  </si>
  <si>
    <t>Matansue</t>
  </si>
  <si>
    <t>Angelica</t>
  </si>
  <si>
    <t>Nesta</t>
  </si>
  <si>
    <t>Edmon</t>
  </si>
  <si>
    <t>Banabas</t>
  </si>
  <si>
    <t>Fanny</t>
  </si>
  <si>
    <t>Zoe</t>
  </si>
  <si>
    <t>Jenny Rose</t>
  </si>
  <si>
    <t>Makali</t>
  </si>
  <si>
    <t>Liza</t>
  </si>
  <si>
    <t>Mandy</t>
  </si>
  <si>
    <t>Tabiaga</t>
  </si>
  <si>
    <t>Mabontel</t>
  </si>
  <si>
    <t>Dino</t>
  </si>
  <si>
    <t>Joram</t>
  </si>
  <si>
    <t>Laurent</t>
  </si>
  <si>
    <t>Tabimal</t>
  </si>
  <si>
    <t>Yoan</t>
  </si>
  <si>
    <t>Hosea</t>
  </si>
  <si>
    <t>Biani</t>
  </si>
  <si>
    <t>Ennix</t>
  </si>
  <si>
    <t>Wosulet</t>
  </si>
  <si>
    <t>Jinet</t>
  </si>
  <si>
    <t>Rokalsakau</t>
  </si>
  <si>
    <t>Prudence</t>
  </si>
  <si>
    <t>Tabisang</t>
  </si>
  <si>
    <t>Macbric</t>
  </si>
  <si>
    <t>989728</t>
  </si>
  <si>
    <t>Sumu</t>
  </si>
  <si>
    <t>Trevan</t>
  </si>
  <si>
    <t>Rendy</t>
  </si>
  <si>
    <t>Fleja</t>
  </si>
  <si>
    <t>Kathrine</t>
  </si>
  <si>
    <t>Nerian</t>
  </si>
  <si>
    <t>Lenard</t>
  </si>
  <si>
    <t>Phillip</t>
  </si>
  <si>
    <t>725784</t>
  </si>
  <si>
    <t>Donavan</t>
  </si>
  <si>
    <t>Tarileo</t>
  </si>
  <si>
    <t>Rosemarie</t>
  </si>
  <si>
    <t>995233</t>
  </si>
  <si>
    <t>Reman</t>
  </si>
  <si>
    <t>Chals</t>
  </si>
  <si>
    <t>641191</t>
  </si>
  <si>
    <t>Susane</t>
  </si>
  <si>
    <t>Iaruel</t>
  </si>
  <si>
    <t>Jon</t>
  </si>
  <si>
    <t>Chichirua</t>
  </si>
  <si>
    <t>514650</t>
  </si>
  <si>
    <t>Cicil</t>
  </si>
  <si>
    <t>Clerian</t>
  </si>
  <si>
    <t>COLIN</t>
  </si>
  <si>
    <t>NEIDEN FRANKY</t>
  </si>
  <si>
    <t>Diamalouze</t>
  </si>
  <si>
    <t>Toara</t>
  </si>
  <si>
    <t>Hayden</t>
  </si>
  <si>
    <t>Talei</t>
  </si>
  <si>
    <t>Rory</t>
  </si>
  <si>
    <t>Veton</t>
  </si>
  <si>
    <t>Raetly</t>
  </si>
  <si>
    <t>Evelyne</t>
  </si>
  <si>
    <t>Emory</t>
  </si>
  <si>
    <t>Naies</t>
  </si>
  <si>
    <t>709663</t>
  </si>
  <si>
    <t>938490</t>
  </si>
  <si>
    <t>Felinda</t>
  </si>
  <si>
    <t>Tauratamate</t>
  </si>
  <si>
    <t>Aslyn</t>
  </si>
  <si>
    <t>525082</t>
  </si>
  <si>
    <t>Saliana</t>
  </si>
  <si>
    <t>Violet</t>
  </si>
  <si>
    <t>Gaviga</t>
  </si>
  <si>
    <t>922906</t>
  </si>
  <si>
    <t>968480</t>
  </si>
  <si>
    <t>Rotiwia</t>
  </si>
  <si>
    <t>Rong</t>
  </si>
  <si>
    <t>Gril</t>
  </si>
  <si>
    <t>Lorinda</t>
  </si>
  <si>
    <t>Angeia</t>
  </si>
  <si>
    <t>580893</t>
  </si>
  <si>
    <t>Crista</t>
  </si>
  <si>
    <t>Iarwel</t>
  </si>
  <si>
    <t>Annasia</t>
  </si>
  <si>
    <t>995441</t>
  </si>
  <si>
    <t>Napuati</t>
  </si>
  <si>
    <t>Taylor</t>
  </si>
  <si>
    <t>Janso</t>
  </si>
  <si>
    <t>Karotali</t>
  </si>
  <si>
    <t>Jerom</t>
  </si>
  <si>
    <t>Lishia</t>
  </si>
  <si>
    <t>Silvia</t>
  </si>
  <si>
    <t>Braddy</t>
  </si>
  <si>
    <t>Christin</t>
  </si>
  <si>
    <t>Adlyne</t>
  </si>
  <si>
    <t>991317</t>
  </si>
  <si>
    <t>Molwak</t>
  </si>
  <si>
    <t>Yamaimai</t>
  </si>
  <si>
    <t>Wensly</t>
  </si>
  <si>
    <t>Kalotiti</t>
  </si>
  <si>
    <t>Gavin</t>
  </si>
  <si>
    <t>726902</t>
  </si>
  <si>
    <t>kaltoua</t>
  </si>
  <si>
    <t>Tourana</t>
  </si>
  <si>
    <t>721353</t>
  </si>
  <si>
    <t>Kalvanu</t>
  </si>
  <si>
    <t>Rogal</t>
  </si>
  <si>
    <t>Marima</t>
  </si>
  <si>
    <t>Lauru</t>
  </si>
  <si>
    <t>Tom Joshua</t>
  </si>
  <si>
    <t>721946</t>
  </si>
  <si>
    <t>764752</t>
  </si>
  <si>
    <t>750934</t>
  </si>
  <si>
    <t>Limson</t>
  </si>
  <si>
    <t>Wonau</t>
  </si>
  <si>
    <t>Lingle</t>
  </si>
  <si>
    <t>Lingson</t>
  </si>
  <si>
    <t>726417</t>
  </si>
  <si>
    <t>Lope</t>
  </si>
  <si>
    <t>Henix</t>
  </si>
  <si>
    <t>Luise</t>
  </si>
  <si>
    <t>LUKE</t>
  </si>
  <si>
    <t>RAYDEN</t>
  </si>
  <si>
    <t>Tekla</t>
  </si>
  <si>
    <t>721934</t>
  </si>
  <si>
    <t>Mahelia E</t>
  </si>
  <si>
    <t>712666</t>
  </si>
  <si>
    <t>Reveline</t>
  </si>
  <si>
    <t>Malanatan</t>
  </si>
  <si>
    <t>Metsan</t>
  </si>
  <si>
    <t>Manaseh</t>
  </si>
  <si>
    <t>Maniks</t>
  </si>
  <si>
    <t>Melenie</t>
  </si>
  <si>
    <t>496466</t>
  </si>
  <si>
    <t>Marav</t>
  </si>
  <si>
    <t>975815</t>
  </si>
  <si>
    <t>Marki</t>
  </si>
  <si>
    <t>Ciana</t>
  </si>
  <si>
    <t>829371</t>
  </si>
  <si>
    <t>Rexy</t>
  </si>
  <si>
    <t>Mendo</t>
  </si>
  <si>
    <t>714363</t>
  </si>
  <si>
    <t>Celestiane</t>
  </si>
  <si>
    <t>Gesina</t>
  </si>
  <si>
    <t>Singo</t>
  </si>
  <si>
    <t>Moliojo</t>
  </si>
  <si>
    <t>983257</t>
  </si>
  <si>
    <t>Moltag</t>
  </si>
  <si>
    <t>Matricha</t>
  </si>
  <si>
    <t>Hiki</t>
  </si>
  <si>
    <t>721644</t>
  </si>
  <si>
    <t>Mrenato</t>
  </si>
  <si>
    <t>810389</t>
  </si>
  <si>
    <t>Napaukarana</t>
  </si>
  <si>
    <t>707140</t>
  </si>
  <si>
    <t>Romar</t>
  </si>
  <si>
    <t>Wuwut</t>
  </si>
  <si>
    <t>Noror</t>
  </si>
  <si>
    <t>Weselerg</t>
  </si>
  <si>
    <t>754726</t>
  </si>
  <si>
    <t>Jorame</t>
  </si>
  <si>
    <t>730844</t>
  </si>
  <si>
    <t>Polan</t>
  </si>
  <si>
    <t>Ebel</t>
  </si>
  <si>
    <t>Rakvukuvu</t>
  </si>
  <si>
    <t>685152</t>
  </si>
  <si>
    <t>Ratha</t>
  </si>
  <si>
    <t>684716</t>
  </si>
  <si>
    <t>Tosiro</t>
  </si>
  <si>
    <t>Renne</t>
  </si>
  <si>
    <t>Rezel</t>
  </si>
  <si>
    <t>REZEL</t>
  </si>
  <si>
    <t>740721</t>
  </si>
  <si>
    <t>Start</t>
  </si>
  <si>
    <t>Iarawoi</t>
  </si>
  <si>
    <t>510937</t>
  </si>
  <si>
    <t>Riw</t>
  </si>
  <si>
    <t>Dellian</t>
  </si>
  <si>
    <t>Bonghman</t>
  </si>
  <si>
    <t>720941</t>
  </si>
  <si>
    <t>Rotul</t>
  </si>
  <si>
    <t>S</t>
  </si>
  <si>
    <t>Shelisha</t>
  </si>
  <si>
    <t>sablan</t>
  </si>
  <si>
    <t>723511</t>
  </si>
  <si>
    <t>Terista</t>
  </si>
  <si>
    <t>Anila</t>
  </si>
  <si>
    <t>Surmat</t>
  </si>
  <si>
    <t>988919</t>
  </si>
  <si>
    <t>Sile T</t>
  </si>
  <si>
    <t>768761</t>
  </si>
  <si>
    <t>Ihana</t>
  </si>
  <si>
    <t>Ricka</t>
  </si>
  <si>
    <t>Langina</t>
  </si>
  <si>
    <t>Clevanie</t>
  </si>
  <si>
    <t>702791</t>
  </si>
  <si>
    <t>Maliunus</t>
  </si>
  <si>
    <t>991723</t>
  </si>
  <si>
    <t>sovan</t>
  </si>
  <si>
    <t>Suar</t>
  </si>
  <si>
    <t>Ephriam</t>
  </si>
  <si>
    <t>782874</t>
  </si>
  <si>
    <t>Bernardine</t>
  </si>
  <si>
    <t>Jala</t>
  </si>
  <si>
    <t>707261</t>
  </si>
  <si>
    <t>Tarianga</t>
  </si>
  <si>
    <t>731704</t>
  </si>
  <si>
    <t>788431</t>
  </si>
  <si>
    <t>516510</t>
  </si>
  <si>
    <t>Qwenisha</t>
  </si>
  <si>
    <t>922513</t>
  </si>
  <si>
    <t>Treshina</t>
  </si>
  <si>
    <t>876777</t>
  </si>
  <si>
    <t>Tarsolui</t>
  </si>
  <si>
    <t>685321</t>
  </si>
  <si>
    <t>Taseru</t>
  </si>
  <si>
    <t>721750</t>
  </si>
  <si>
    <t>Atiana</t>
  </si>
  <si>
    <t>998150</t>
  </si>
  <si>
    <t>Jenix</t>
  </si>
  <si>
    <t>Fredlyn</t>
  </si>
  <si>
    <t>Tiasley</t>
  </si>
  <si>
    <t>Josiphin</t>
  </si>
  <si>
    <t>Natalyn</t>
  </si>
  <si>
    <t>713445</t>
  </si>
  <si>
    <t>Tiway</t>
  </si>
  <si>
    <t>981437</t>
  </si>
  <si>
    <t>689202</t>
  </si>
  <si>
    <t>709868</t>
  </si>
  <si>
    <t>Toarerega</t>
  </si>
  <si>
    <t>TOFOU</t>
  </si>
  <si>
    <t>Tomberry</t>
  </si>
  <si>
    <t>Narisma</t>
  </si>
  <si>
    <t>713464</t>
  </si>
  <si>
    <t>Tabioleng</t>
  </si>
  <si>
    <t>Tugu</t>
  </si>
  <si>
    <t>739838</t>
  </si>
  <si>
    <t>Junaline</t>
  </si>
  <si>
    <t>964606</t>
  </si>
  <si>
    <t>Vagongon</t>
  </si>
  <si>
    <t>Vanae</t>
  </si>
  <si>
    <t>684644</t>
  </si>
  <si>
    <t>veremaito</t>
  </si>
  <si>
    <t>Cleman</t>
  </si>
  <si>
    <t>981740</t>
  </si>
  <si>
    <t>836816</t>
  </si>
  <si>
    <t>Vetqon</t>
  </si>
  <si>
    <t>Pateson</t>
  </si>
  <si>
    <t>Virekairo</t>
  </si>
  <si>
    <t>772434</t>
  </si>
  <si>
    <t>Vwari</t>
  </si>
  <si>
    <t>926114</t>
  </si>
  <si>
    <t>Waripaul</t>
  </si>
  <si>
    <t>31/12/14</t>
  </si>
  <si>
    <t>Vlorian Vlovlo</t>
  </si>
  <si>
    <t>Wesiw</t>
  </si>
  <si>
    <t>Rotak</t>
  </si>
  <si>
    <t>512554</t>
  </si>
  <si>
    <t>Jarit</t>
  </si>
  <si>
    <t>wis</t>
  </si>
  <si>
    <t>Wogis</t>
  </si>
  <si>
    <t>522824</t>
  </si>
  <si>
    <t>Woleng</t>
  </si>
  <si>
    <t>969563</t>
  </si>
  <si>
    <t>990695</t>
  </si>
  <si>
    <t>722111</t>
  </si>
  <si>
    <t>Kenea Kindy</t>
  </si>
  <si>
    <t>School Name</t>
  </si>
  <si>
    <t>No.</t>
  </si>
  <si>
    <t>SchoolName</t>
  </si>
  <si>
    <t>SchoolType</t>
  </si>
  <si>
    <t>SchoolLanguage</t>
  </si>
  <si>
    <t>Registration</t>
  </si>
  <si>
    <t>AuthorityType</t>
  </si>
  <si>
    <t>StudentAge4and5</t>
  </si>
  <si>
    <t>Fanto Raliwel ECCE</t>
  </si>
  <si>
    <t>ECE</t>
  </si>
  <si>
    <t>ENG</t>
  </si>
  <si>
    <t>Not Registered</t>
  </si>
  <si>
    <t>Fonteng ECCE</t>
  </si>
  <si>
    <t>FRE</t>
  </si>
  <si>
    <t>Government of Vanuatu</t>
  </si>
  <si>
    <t>Benapo ECCE</t>
  </si>
  <si>
    <t>Bulemap ECCE</t>
  </si>
  <si>
    <t>Wuro ECCE</t>
  </si>
  <si>
    <t>VERN</t>
  </si>
  <si>
    <t>Fanrereo ECCE</t>
  </si>
  <si>
    <t>Baiap SDA ECCE</t>
  </si>
  <si>
    <t>Atchin S.D.A Parker ECCE</t>
  </si>
  <si>
    <t>Chenard ECCE</t>
  </si>
  <si>
    <t>Church (Not Government Assisted)</t>
  </si>
  <si>
    <t xml:space="preserve">PreSchool </t>
  </si>
  <si>
    <t>Faralo ECCE</t>
  </si>
  <si>
    <t>Calvary ECCE</t>
  </si>
  <si>
    <t>Bangareth ECCE</t>
  </si>
  <si>
    <t>Wora ECCE</t>
  </si>
  <si>
    <t>Womul ECCE</t>
  </si>
  <si>
    <t>Brekha ECCE</t>
  </si>
  <si>
    <t>Aulua Valley ECCE</t>
  </si>
  <si>
    <t>Bonvor SDA ECCE</t>
  </si>
  <si>
    <t>Caroline Bay ECCE</t>
  </si>
  <si>
    <t>Gallilee ECCE</t>
  </si>
  <si>
    <t>Dixon ECCE</t>
  </si>
  <si>
    <t>BIS</t>
  </si>
  <si>
    <t>Amelvet ECCE</t>
  </si>
  <si>
    <t>Wintua ECCE</t>
  </si>
  <si>
    <t>Brenwei Primary School ECCE</t>
  </si>
  <si>
    <t>Espigiles Bay ECCE</t>
  </si>
  <si>
    <t>Church (Government Assisted)</t>
  </si>
  <si>
    <t>Amu ECCE</t>
  </si>
  <si>
    <t>Cenacle ECCE</t>
  </si>
  <si>
    <t>Yegaymbwas ECCE</t>
  </si>
  <si>
    <t>Cio Tisman ECCE</t>
  </si>
  <si>
    <t>Battlecreek ECCE</t>
  </si>
  <si>
    <t>Balehi ECCE</t>
  </si>
  <si>
    <t>Dravail ECCE</t>
  </si>
  <si>
    <t>Daodobo ECCE</t>
  </si>
  <si>
    <t>Loquirutaro ECCE</t>
  </si>
  <si>
    <t>Lovatugato ECCE</t>
  </si>
  <si>
    <t>Naleleo ECCE</t>
  </si>
  <si>
    <t>K0326013</t>
  </si>
  <si>
    <t>Lolovange ECCE</t>
  </si>
  <si>
    <t>Lolosori ECCE</t>
  </si>
  <si>
    <t>Nangire ECCE</t>
  </si>
  <si>
    <t>Lolopuepue ECCE</t>
  </si>
  <si>
    <t>K0326031</t>
  </si>
  <si>
    <t>Loone ECCE</t>
  </si>
  <si>
    <t>Vatuhangele ECCE</t>
  </si>
  <si>
    <t>Nduindui ECCE</t>
  </si>
  <si>
    <t>Autabulu ECCE</t>
  </si>
  <si>
    <t>Volovuhu ECCE</t>
  </si>
  <si>
    <t>K0326040</t>
  </si>
  <si>
    <t>Nambulu ECCE</t>
  </si>
  <si>
    <t>Vilakalaka ECCE</t>
  </si>
  <si>
    <t>Walaha ECCE</t>
  </si>
  <si>
    <t>Saratamata ECCE</t>
  </si>
  <si>
    <t>Tagui ECCE</t>
  </si>
  <si>
    <t>Ngwalona ECCE</t>
  </si>
  <si>
    <t>Quatuneala ECCE</t>
  </si>
  <si>
    <t>Ala Memorial ECCE</t>
  </si>
  <si>
    <t>Vanuebulu ECCE</t>
  </si>
  <si>
    <t>Lolovoli ECCE</t>
  </si>
  <si>
    <t>Simon ECCE</t>
  </si>
  <si>
    <t>Bangabulu ECCE</t>
  </si>
  <si>
    <t>Waisine ECCE</t>
  </si>
  <si>
    <t>Sarabulu ECCE</t>
  </si>
  <si>
    <t>Ambanaga Child Care ECCE</t>
  </si>
  <si>
    <t>Tambebulu ECCE</t>
  </si>
  <si>
    <t>Talai Roroi Leleo ECCE</t>
  </si>
  <si>
    <t>Quatui ECCE</t>
  </si>
  <si>
    <t>Wailakau ECCE</t>
  </si>
  <si>
    <t>Nonda ECCE</t>
  </si>
  <si>
    <t>Daligao ECCE</t>
  </si>
  <si>
    <t>Bakanao ECCE</t>
  </si>
  <si>
    <t>Sulua ECCE</t>
  </si>
  <si>
    <t>Saranagwelu ECCE</t>
  </si>
  <si>
    <t>Baitora ECCE</t>
  </si>
  <si>
    <t>Nasawa ECCE</t>
  </si>
  <si>
    <t>Susui ECCE</t>
  </si>
  <si>
    <t>Rogrere ECCE</t>
  </si>
  <si>
    <t>Wai Bulu ECCE</t>
  </si>
  <si>
    <t>Ambanga ECCE</t>
  </si>
  <si>
    <t>Roronda ECCE</t>
  </si>
  <si>
    <t>Naone ECCE</t>
  </si>
  <si>
    <t>Marino ECCE</t>
  </si>
  <si>
    <t>Tano Bula ECCE</t>
  </si>
  <si>
    <t>Rembu Home Base ECCE</t>
  </si>
  <si>
    <t>K0327411</t>
  </si>
  <si>
    <t>Eagadoro ECCE</t>
  </si>
  <si>
    <t xml:space="preserve">Not Registered </t>
  </si>
  <si>
    <t>Vonda ECCE</t>
  </si>
  <si>
    <t>Bevatu ECCE</t>
  </si>
  <si>
    <t>Lemabulu ECCE</t>
  </si>
  <si>
    <t>Levatkainmel ECCE</t>
  </si>
  <si>
    <t>Aligu ECCE</t>
  </si>
  <si>
    <t>Gamalmaua ECCE</t>
  </si>
  <si>
    <t>K0328074</t>
  </si>
  <si>
    <t>Latano ECCE</t>
  </si>
  <si>
    <t>Tanbok ECCE</t>
  </si>
  <si>
    <t>Herenhala ECCE</t>
  </si>
  <si>
    <t>Tamua ECCE</t>
  </si>
  <si>
    <t>Pointcross ECCE</t>
  </si>
  <si>
    <t>Ranwas ECCE</t>
  </si>
  <si>
    <t>Rangusoksu ECCE</t>
  </si>
  <si>
    <t>Ranbutor ECCE</t>
  </si>
  <si>
    <t>Enkul ECCE</t>
  </si>
  <si>
    <t>Lesasanemal ECCE</t>
  </si>
  <si>
    <t>Melsisi ECCE</t>
  </si>
  <si>
    <t>Lalzadeth ECCE</t>
  </si>
  <si>
    <t>Ubiku ECCE</t>
  </si>
  <si>
    <t>Vansemakul ECCE</t>
  </si>
  <si>
    <t>Lonfis ECCE</t>
  </si>
  <si>
    <t>Vanmamla Model ECCE</t>
  </si>
  <si>
    <t>Ranmawot ECCE</t>
  </si>
  <si>
    <t>St. Pierre Chanel ECCE</t>
  </si>
  <si>
    <t>Londar ECCE</t>
  </si>
  <si>
    <t>Torlie ECCE</t>
  </si>
  <si>
    <t>Ponra Model ECCE</t>
  </si>
  <si>
    <t>Wali ECCE</t>
  </si>
  <si>
    <t>Lon Gron Ske ECCE</t>
  </si>
  <si>
    <t>St. Henri ECCE</t>
  </si>
  <si>
    <t>Wanur ECCE</t>
  </si>
  <si>
    <t>Lemalda ECCE</t>
  </si>
  <si>
    <t>Walun Butuana ECCE</t>
  </si>
  <si>
    <t>Ranwadi ECCE</t>
  </si>
  <si>
    <t>Sara Leo ECCE</t>
  </si>
  <si>
    <t>Talwa ECCE</t>
  </si>
  <si>
    <t>St. Michel Laringmat ECCE</t>
  </si>
  <si>
    <t>Maram ECCE</t>
  </si>
  <si>
    <t>Naruah ECCE</t>
  </si>
  <si>
    <t>Atavtabanga ECCE</t>
  </si>
  <si>
    <t>Baie Barrier ECCE</t>
  </si>
  <si>
    <t>St Lerankaro ECCE</t>
  </si>
  <si>
    <t>Sacre Coeur Laringmat ECCE</t>
  </si>
  <si>
    <t>Giginmwele ECCE</t>
  </si>
  <si>
    <t>Baie Martelie ECCE</t>
  </si>
  <si>
    <t>Agabe Ranmawot</t>
  </si>
  <si>
    <t>Bwatnapni ECCE</t>
  </si>
  <si>
    <t>Tarileo ECCE</t>
  </si>
  <si>
    <t>Namaram ECCE</t>
  </si>
  <si>
    <t>Gatavgalana ECCE</t>
  </si>
  <si>
    <t>Lini Memorial ECCE</t>
  </si>
  <si>
    <t>Saint Therese ECCE</t>
  </si>
  <si>
    <t>Bernier Bay ECCE</t>
  </si>
  <si>
    <t>Alowaru ECCE</t>
  </si>
  <si>
    <t>Banaviti ECCE</t>
  </si>
  <si>
    <t>Asula ECCE</t>
  </si>
  <si>
    <t>Avunatari ECCE</t>
  </si>
  <si>
    <t>Bosahe Aseturu ECCE</t>
  </si>
  <si>
    <t>Avunamalai ECCE</t>
  </si>
  <si>
    <t>Belalulu ECCE</t>
  </si>
  <si>
    <t>Aviaboe ECCE</t>
  </si>
  <si>
    <t>Dambulu ECCE</t>
  </si>
  <si>
    <t>De Quiros ECCE</t>
  </si>
  <si>
    <t>Maurie ECCE</t>
  </si>
  <si>
    <t>Winsau ECCE</t>
  </si>
  <si>
    <t>Butmas ECCE</t>
  </si>
  <si>
    <t>Antioch ECCE</t>
  </si>
  <si>
    <t>K0222054</t>
  </si>
  <si>
    <t>Jorden Valley</t>
  </si>
  <si>
    <t>Mataloi ECCE</t>
  </si>
  <si>
    <t>Anne Marie ECCE</t>
  </si>
  <si>
    <t>Banban ECCE</t>
  </si>
  <si>
    <t>Coolidge ECCE</t>
  </si>
  <si>
    <t>Matafanga ECCE</t>
  </si>
  <si>
    <t>D Ocean ECCE</t>
  </si>
  <si>
    <t>Balon ECCE</t>
  </si>
  <si>
    <t>Lorethiakarkar ECCE</t>
  </si>
  <si>
    <t>Lorevulko ECCE</t>
  </si>
  <si>
    <t>Kom'ese(Namoru) ECCE</t>
  </si>
  <si>
    <t>Araki Komuniti ECCE</t>
  </si>
  <si>
    <t>Zion Echo ECCE</t>
  </si>
  <si>
    <t>Ailapa Community</t>
  </si>
  <si>
    <t>Lolorai ECCE</t>
  </si>
  <si>
    <t>K0222153</t>
  </si>
  <si>
    <t>Tunie</t>
  </si>
  <si>
    <t>Wunavae ECCE</t>
  </si>
  <si>
    <t>Koroia ECCE</t>
  </si>
  <si>
    <t>Wunon ECCE</t>
  </si>
  <si>
    <t>Wunpuko ECCE</t>
  </si>
  <si>
    <t>Marua ECCE</t>
  </si>
  <si>
    <t>Malapo ECCE</t>
  </si>
  <si>
    <t>Akirio ECCE</t>
  </si>
  <si>
    <t>Lape ECCE</t>
  </si>
  <si>
    <t>Maltape ECCE</t>
  </si>
  <si>
    <t>Malsie ECCE</t>
  </si>
  <si>
    <t>K0222205</t>
  </si>
  <si>
    <t>Vusfongo Model Kindy</t>
  </si>
  <si>
    <t>K0222322</t>
  </si>
  <si>
    <t>Vunavosi</t>
  </si>
  <si>
    <t>Amnie ( Malao) ECCE</t>
  </si>
  <si>
    <t>K0222349</t>
  </si>
  <si>
    <t>Jarati Kindy</t>
  </si>
  <si>
    <t>K0222354</t>
  </si>
  <si>
    <t>Vavuro Kindy</t>
  </si>
  <si>
    <t>Merap St Augustin ECCE</t>
  </si>
  <si>
    <t>K0222356</t>
  </si>
  <si>
    <t>Baemisio  Loloran ECCE</t>
  </si>
  <si>
    <t>Fimele Community ECCE</t>
  </si>
  <si>
    <t>Mataivura ECCE</t>
  </si>
  <si>
    <t>Lovenu ECCE</t>
  </si>
  <si>
    <t>K0222510</t>
  </si>
  <si>
    <t>Noka Kindy (Tarvalapa)</t>
  </si>
  <si>
    <t>K0222512</t>
  </si>
  <si>
    <t>Ravlepa Kindy</t>
  </si>
  <si>
    <t>Fanafo ECCE</t>
  </si>
  <si>
    <t>Grace ECCE</t>
  </si>
  <si>
    <t>Knox ECCE</t>
  </si>
  <si>
    <t>Line ECCE</t>
  </si>
  <si>
    <t>Driana ECCE</t>
  </si>
  <si>
    <t>Evergreen ECCE</t>
  </si>
  <si>
    <t>Malores ECCE</t>
  </si>
  <si>
    <t>Bombua ECCE</t>
  </si>
  <si>
    <t>Buluiana (Bueli) ECCE</t>
  </si>
  <si>
    <t>Dombulu ECCE</t>
  </si>
  <si>
    <t>Nakowia ECCE</t>
  </si>
  <si>
    <t>Eton ECCE</t>
  </si>
  <si>
    <t>Lykuky ECCE</t>
  </si>
  <si>
    <t>Pango ECCE</t>
  </si>
  <si>
    <t>St. Josephs ECCE</t>
  </si>
  <si>
    <t>Centre Ville ECCE</t>
  </si>
  <si>
    <t>Kawenu ECCE</t>
  </si>
  <si>
    <t>Sorovanga ECCE</t>
  </si>
  <si>
    <t>Fokona ECCE</t>
  </si>
  <si>
    <t>Central ECCE</t>
  </si>
  <si>
    <t>Anabrou Annex Sacre Coeur ECCE</t>
  </si>
  <si>
    <t>Cathedral-Sacre Coeur ECCE</t>
  </si>
  <si>
    <t>Mele Community ECCE</t>
  </si>
  <si>
    <t>Mele NTM (Zion ECCE)</t>
  </si>
  <si>
    <t>Child Care ECCE</t>
  </si>
  <si>
    <t>Freswota ECCE</t>
  </si>
  <si>
    <t>Peter Pan ECCE</t>
  </si>
  <si>
    <t>Eratap ECCE</t>
  </si>
  <si>
    <t>Lonest ECCE</t>
  </si>
  <si>
    <t>Olwi ECCE</t>
  </si>
  <si>
    <t>Port Vila International ECCE</t>
  </si>
  <si>
    <t>Seaside Community ECCE</t>
  </si>
  <si>
    <t>NTCU ECCE</t>
  </si>
  <si>
    <t>Grace Baptist ECCE</t>
  </si>
  <si>
    <t>Lifechanger ECCE</t>
  </si>
  <si>
    <t>Pikinini Playtime ECCE</t>
  </si>
  <si>
    <t>Esnaar ECCE</t>
  </si>
  <si>
    <t>Roau  ECCE</t>
  </si>
  <si>
    <t>Nuakwananabu ECCE</t>
  </si>
  <si>
    <t>Green Hill ECCE</t>
  </si>
  <si>
    <t>Ekipe ECCE</t>
  </si>
  <si>
    <t>Matarisu ECCE</t>
  </si>
  <si>
    <t>Maumau ECCE</t>
  </si>
  <si>
    <t>Etas Grace Child Care ECCE</t>
  </si>
  <si>
    <t>Nakuskasaru ECCE</t>
  </si>
  <si>
    <t>Epau ECCE</t>
  </si>
  <si>
    <t>ENFR</t>
  </si>
  <si>
    <t>Malasitabu ECCE</t>
  </si>
  <si>
    <t>Erakor ECCE</t>
  </si>
  <si>
    <t>Yvone Webber Child Care ECCE</t>
  </si>
  <si>
    <t>St Martin Child Care</t>
  </si>
  <si>
    <t>St Jean Paul 2 ECCE</t>
  </si>
  <si>
    <t>Malatia ECCE</t>
  </si>
  <si>
    <t>Suango ECCE</t>
  </si>
  <si>
    <t>Efate Macses Presbyterian Mission ECCE</t>
  </si>
  <si>
    <t>K0554487</t>
  </si>
  <si>
    <t>Goodwill ECCE</t>
  </si>
  <si>
    <t>Cascade Sub-division ECCE</t>
  </si>
  <si>
    <t>St Andrien ECCE</t>
  </si>
  <si>
    <t>Marobe ECCE</t>
  </si>
  <si>
    <t>Donna's Elite Foundation ECCE</t>
  </si>
  <si>
    <t>Christ Redeemer ECCE</t>
  </si>
  <si>
    <t>Nofo ECCE</t>
  </si>
  <si>
    <t>Mangarongo ECCE</t>
  </si>
  <si>
    <t>Lausake ECCE</t>
  </si>
  <si>
    <t>Manganua ECCE</t>
  </si>
  <si>
    <t>Sara ECCE</t>
  </si>
  <si>
    <t>Nikaura ECCE</t>
  </si>
  <si>
    <t>Nulnesa ECCE</t>
  </si>
  <si>
    <t>Akama ECCE</t>
  </si>
  <si>
    <t>Bonkovio ECCE</t>
  </si>
  <si>
    <t>Sikembo ECCE</t>
  </si>
  <si>
    <t>Moriu ECCE</t>
  </si>
  <si>
    <t>Yevali ECCE</t>
  </si>
  <si>
    <t>Lopeni ECCE</t>
  </si>
  <si>
    <t>Amarana ECCE</t>
  </si>
  <si>
    <t>Burumba ECCE</t>
  </si>
  <si>
    <t>Lokopue ECCE</t>
  </si>
  <si>
    <t>Lamen</t>
  </si>
  <si>
    <t>Lamenu ECCE</t>
  </si>
  <si>
    <t>Amaro ECCE</t>
  </si>
  <si>
    <t>Makira ECCE</t>
  </si>
  <si>
    <t>K0553119</t>
  </si>
  <si>
    <t>Mataso ECCE</t>
  </si>
  <si>
    <t>Noaiwia ECCE</t>
  </si>
  <si>
    <t>Amaronea ECCE</t>
  </si>
  <si>
    <t>Newora ECCE</t>
  </si>
  <si>
    <t>Coconak ECCE</t>
  </si>
  <si>
    <t>Nottage ECCE</t>
  </si>
  <si>
    <t>Itakoma ECCE</t>
  </si>
  <si>
    <t>Ere ECCE</t>
  </si>
  <si>
    <t>Kutundaula ECCE</t>
  </si>
  <si>
    <t>Hiwelo ECCE</t>
  </si>
  <si>
    <t>Malawia ECCE</t>
  </si>
  <si>
    <t>K0667001</t>
  </si>
  <si>
    <t>Galalee ECCE</t>
  </si>
  <si>
    <t>Blue Water ECCE</t>
  </si>
  <si>
    <t>Dillons Bay ECCE</t>
  </si>
  <si>
    <t>Day Sprink ECCE</t>
  </si>
  <si>
    <t>Fetukai ECCE</t>
  </si>
  <si>
    <t>Bethel 2 ECCE</t>
  </si>
  <si>
    <t>Yapilmai ECCE</t>
  </si>
  <si>
    <t>Yavenkula ECCE</t>
  </si>
  <si>
    <t>Yanumakel ECCE</t>
  </si>
  <si>
    <t>Yanavateig ECCE</t>
  </si>
  <si>
    <t>Dick Comminuty ECCE</t>
  </si>
  <si>
    <t>Green Land ECCE</t>
  </si>
  <si>
    <t>K0664540</t>
  </si>
  <si>
    <t>Ikunauka Kindy</t>
  </si>
  <si>
    <t>Koro Bay</t>
  </si>
  <si>
    <t>Silva Memorial</t>
  </si>
  <si>
    <t>Karamal</t>
  </si>
  <si>
    <t>Rah</t>
  </si>
  <si>
    <t>Tegua</t>
  </si>
  <si>
    <t>Bagavegug</t>
  </si>
  <si>
    <t>Baldwin Lonsdale Memorial</t>
  </si>
  <si>
    <t>Zephaniah ECCE</t>
  </si>
  <si>
    <t>K0222348</t>
  </si>
  <si>
    <t>Navae ECCE</t>
  </si>
  <si>
    <t>Eagadoro</t>
  </si>
  <si>
    <t>K0554501</t>
  </si>
  <si>
    <t>Mini Me DayCare</t>
  </si>
  <si>
    <t>Club Hippique ECCE</t>
  </si>
  <si>
    <t>Ecole Française ECCE</t>
  </si>
  <si>
    <t>K0664087</t>
  </si>
  <si>
    <t>Laketam</t>
  </si>
  <si>
    <t>Lathi ECCE</t>
  </si>
  <si>
    <t>K0222557</t>
  </si>
  <si>
    <t>Lovrice ECCE</t>
  </si>
  <si>
    <t>Mabfilau ECCE</t>
  </si>
  <si>
    <t>Manuapen Kindy</t>
  </si>
  <si>
    <t>Marabonga ECCE</t>
  </si>
  <si>
    <t>Mini Me Daycare</t>
  </si>
  <si>
    <t>Naitincy ECCE</t>
  </si>
  <si>
    <t>Port Narvin Kindy</t>
  </si>
  <si>
    <t>0222475</t>
  </si>
  <si>
    <t xml:space="preserve">Ambanga  </t>
  </si>
  <si>
    <t>BanBan</t>
  </si>
  <si>
    <t>Baemisio Loloran ECCE</t>
  </si>
  <si>
    <t>Good Will</t>
  </si>
  <si>
    <t>0554414</t>
  </si>
  <si>
    <t xml:space="preserve">Good Will </t>
  </si>
  <si>
    <t>0158024001</t>
  </si>
  <si>
    <t>Jordan Valley</t>
  </si>
  <si>
    <t>032627</t>
  </si>
  <si>
    <t>Loone Primary</t>
  </si>
  <si>
    <t>0084892001</t>
  </si>
  <si>
    <t>0098407001</t>
  </si>
  <si>
    <t>022283</t>
  </si>
  <si>
    <t xml:space="preserve">Vusfongo </t>
  </si>
  <si>
    <t>Ravlepa</t>
  </si>
  <si>
    <t>Lonaluilu (Lamenaura)</t>
  </si>
  <si>
    <t>0170001002</t>
  </si>
  <si>
    <t>Central Primary</t>
  </si>
  <si>
    <t>Umej</t>
  </si>
  <si>
    <t>Open VEMIS Basic Indicators Report</t>
  </si>
  <si>
    <t>Basic Indicators Report</t>
  </si>
  <si>
    <t>For: 2022  Term: 3  All Provinces   For Class: PreSchool</t>
  </si>
  <si>
    <t/>
  </si>
  <si>
    <t>Age  4</t>
  </si>
  <si>
    <t>Age  5</t>
  </si>
  <si>
    <t>Total</t>
  </si>
  <si>
    <t>Faralao ECCE</t>
  </si>
  <si>
    <t>Laindua Kindy</t>
  </si>
  <si>
    <t>South West Bay (SWB) ECCE</t>
  </si>
  <si>
    <t>Vanruru Kindy</t>
  </si>
  <si>
    <t>Lonmelfaran</t>
  </si>
  <si>
    <t>Luvil Kindy</t>
  </si>
  <si>
    <t>Malampa Total</t>
  </si>
  <si>
    <t>Vanue Marama</t>
  </si>
  <si>
    <t>Bonoe ECCE</t>
  </si>
  <si>
    <t>Warebulu ECCE</t>
  </si>
  <si>
    <t>Penama Total</t>
  </si>
  <si>
    <t>K0222124</t>
  </si>
  <si>
    <t>Bunuas ECCE</t>
  </si>
  <si>
    <t>Malapo (LFV) ECCE</t>
  </si>
  <si>
    <t>K0222569</t>
  </si>
  <si>
    <t>Bethel Kindy</t>
  </si>
  <si>
    <t>K0222570</t>
  </si>
  <si>
    <t>Naorota Kindy</t>
  </si>
  <si>
    <t>K0222573</t>
  </si>
  <si>
    <t>Nambawan</t>
  </si>
  <si>
    <t>K0222576</t>
  </si>
  <si>
    <t>Pikinini Play Time</t>
  </si>
  <si>
    <t>Sanma Total</t>
  </si>
  <si>
    <t>Senecol ECCE</t>
  </si>
  <si>
    <t>Epauto Vila SDA</t>
  </si>
  <si>
    <t>Manua ECCE</t>
  </si>
  <si>
    <t>Shefa Total</t>
  </si>
  <si>
    <t>Dillon's Bay</t>
  </si>
  <si>
    <t>Alofa Community Christian ECCE</t>
  </si>
  <si>
    <t>K0664423</t>
  </si>
  <si>
    <t>Kwataparen Kindy</t>
  </si>
  <si>
    <t>K0664440</t>
  </si>
  <si>
    <t>Latun Midle Bush Kindy</t>
  </si>
  <si>
    <t>K0664543</t>
  </si>
  <si>
    <t>Tafea Total</t>
  </si>
  <si>
    <t>Dolap ECCE</t>
  </si>
  <si>
    <t>Shem Rolley (Leara) Model Kindy</t>
  </si>
  <si>
    <t>Torba Total</t>
  </si>
  <si>
    <t>Overall Total</t>
  </si>
  <si>
    <t>All Provinces Total</t>
  </si>
  <si>
    <t>Luganville Adventist</t>
  </si>
  <si>
    <t>Bethel ECCE</t>
  </si>
  <si>
    <t>Naorota ECCE</t>
  </si>
  <si>
    <t>Latun Middle Bush Kindy</t>
  </si>
  <si>
    <t>Saletui</t>
  </si>
  <si>
    <t>0084654001</t>
  </si>
  <si>
    <t>022264</t>
  </si>
  <si>
    <t>0222301</t>
  </si>
  <si>
    <t>Bombua Secondary</t>
  </si>
  <si>
    <t>0186772001</t>
  </si>
  <si>
    <t>Ubuki ECCE</t>
  </si>
  <si>
    <t>Qeton</t>
  </si>
  <si>
    <t>Manua Ecce Centre</t>
  </si>
  <si>
    <t>020104</t>
  </si>
  <si>
    <t>St. Michel</t>
  </si>
  <si>
    <t>0084667001</t>
  </si>
  <si>
    <t>022272</t>
  </si>
  <si>
    <t>Valabei</t>
  </si>
  <si>
    <t>0087032001</t>
  </si>
  <si>
    <t>Metetwai (Daodobo Kindy)</t>
  </si>
  <si>
    <t>Luvil (Lulep) Kindy</t>
  </si>
  <si>
    <t>Nasawa ECCE Vatukabani)</t>
  </si>
  <si>
    <t>For: 2023  Term: 2  All Provinces   For Class: PreSchool</t>
  </si>
  <si>
    <t>Notre Dame B ECCE</t>
  </si>
  <si>
    <t>K0222057</t>
  </si>
  <si>
    <t>Maljia Kindy</t>
  </si>
  <si>
    <t>Ecole Maternelle de Luganville Est. Kindy</t>
  </si>
  <si>
    <t>St. Joseph (Rowok)</t>
  </si>
  <si>
    <t>Pareo NTCU</t>
  </si>
  <si>
    <t>K0222559</t>
  </si>
  <si>
    <t>Bethany ECCE</t>
  </si>
  <si>
    <t>K0222575</t>
  </si>
  <si>
    <t>Narsacwe</t>
  </si>
  <si>
    <t>K0222582</t>
  </si>
  <si>
    <t>Tata School Kindergarten</t>
  </si>
  <si>
    <t>K0222587</t>
  </si>
  <si>
    <t>Tamana Kindy</t>
  </si>
  <si>
    <t>Rongdal ECCE</t>
  </si>
  <si>
    <t>K0554518</t>
  </si>
  <si>
    <t>Tasitu Kindy</t>
  </si>
  <si>
    <t>Marouwia ECCE</t>
  </si>
  <si>
    <t>K0663517</t>
  </si>
  <si>
    <t>Ilvu alam Kindy</t>
  </si>
  <si>
    <t>K0663518</t>
  </si>
  <si>
    <t>Side River Kindy</t>
  </si>
  <si>
    <t>K0664085</t>
  </si>
  <si>
    <t>Enaula</t>
  </si>
  <si>
    <t>K0664125</t>
  </si>
  <si>
    <t>Lounapikiko</t>
  </si>
  <si>
    <t>K0664463</t>
  </si>
  <si>
    <t>Blue Water ECCE Total</t>
  </si>
  <si>
    <t>Aver Kindy</t>
  </si>
  <si>
    <t>0020387003</t>
  </si>
  <si>
    <t>Penama PEB</t>
  </si>
  <si>
    <t>2024 ECCE Tranche 1 30%</t>
  </si>
  <si>
    <t>Total Grant, 2024</t>
  </si>
  <si>
    <t>2023 Overpayment</t>
  </si>
  <si>
    <t>Calculated Pre-School 30% Tranche 1, 2024 (without overpayment)</t>
  </si>
  <si>
    <t>055412</t>
  </si>
  <si>
    <t xml:space="preserve">Ekonak </t>
  </si>
  <si>
    <t>0084793001</t>
  </si>
  <si>
    <t>Ecole Maternelle De Luganville Est. ECCE</t>
  </si>
  <si>
    <t>0085096001</t>
  </si>
  <si>
    <t>042987</t>
  </si>
  <si>
    <t>0085132001</t>
  </si>
  <si>
    <t>Tranche 1 Grant (30%) 2024</t>
  </si>
  <si>
    <t>Net Pre-School 30% Tranche 1, 2024 (without overpayment)</t>
  </si>
  <si>
    <t>0664475</t>
  </si>
  <si>
    <t>Ilvu alam</t>
  </si>
  <si>
    <t>0103594001</t>
  </si>
  <si>
    <t xml:space="preserve"> 2024 ECCE TF Tranche 2</t>
  </si>
  <si>
    <t>Ecole Maternelle De Lenamtahin</t>
  </si>
  <si>
    <t>Tranche 1 Grant (30%) 2024-Actual</t>
  </si>
  <si>
    <t>Calculated Pre-School 30% Tranche 2, 2024 (without overpayment)</t>
  </si>
  <si>
    <t>Net Pre-School 30% Tranche 2, 2024 (without overpayment)</t>
  </si>
  <si>
    <t>Tranche 1 Grant (30%) 2024-Yet to be Paid</t>
  </si>
  <si>
    <t>Tranche 2 Grant (30%) 2024</t>
  </si>
  <si>
    <t xml:space="preserve"> 2024 ECCE TF Tranche 1 &amp; 2</t>
  </si>
  <si>
    <t>2024 ECCE Tranche 2 30%-Bank Version</t>
  </si>
  <si>
    <t>For: 2024  Term: 3  All Provinces   For Class: PreSchool</t>
  </si>
  <si>
    <t>Velese ECCE</t>
  </si>
  <si>
    <t>Litzlitz Community ECCE</t>
  </si>
  <si>
    <t>Vukof- Maour ECCE</t>
  </si>
  <si>
    <t>Uripiv ECCE</t>
  </si>
  <si>
    <t>Lambubu ECCE</t>
  </si>
  <si>
    <t>Norsup ECCE</t>
  </si>
  <si>
    <t>Ransarie Saoana ECCE</t>
  </si>
  <si>
    <t>Lakatoro ECCE</t>
  </si>
  <si>
    <t>Lingarak ECCE</t>
  </si>
  <si>
    <t>Neramb ECCE</t>
  </si>
  <si>
    <t>St. Paul ECCE</t>
  </si>
  <si>
    <t>Tokvanu ECCE</t>
  </si>
  <si>
    <t>St. Patrick ECCE</t>
  </si>
  <si>
    <t>St. Therese ECCE</t>
  </si>
  <si>
    <t>Rose De Lima ECCE</t>
  </si>
  <si>
    <t>Orap ECCE</t>
  </si>
  <si>
    <t>Lavalsal ECCE</t>
  </si>
  <si>
    <t>Rambeck ECCE</t>
  </si>
  <si>
    <t>Matanvat 2 ECCE</t>
  </si>
  <si>
    <t>Metune ECCE</t>
  </si>
  <si>
    <t>Lavi ECCE</t>
  </si>
  <si>
    <t>Wiaru ECCE</t>
  </si>
  <si>
    <t>Ste. Jeanne D'arc ECCE</t>
  </si>
  <si>
    <t>Palu ECCE</t>
  </si>
  <si>
    <t>Wilak ECCE</t>
  </si>
  <si>
    <t>Richard ECCE</t>
  </si>
  <si>
    <t>Winn ECCE</t>
  </si>
  <si>
    <t>Benbon ECCE</t>
  </si>
  <si>
    <t>Aulua ECCE</t>
  </si>
  <si>
    <t>Kamai ECCE</t>
  </si>
  <si>
    <t>Millip ECCE</t>
  </si>
  <si>
    <t>Laindua ECCE</t>
  </si>
  <si>
    <t>Vinian/ Toman ECCE</t>
  </si>
  <si>
    <t>St. Rosaire ECCE</t>
  </si>
  <si>
    <t>Lembinwen ECCE</t>
  </si>
  <si>
    <t>Notre Dame ECCE</t>
  </si>
  <si>
    <t>Tautu ECCE</t>
  </si>
  <si>
    <t>Vellow ECCE</t>
  </si>
  <si>
    <t>Vinmavis ECCE</t>
  </si>
  <si>
    <t>Sanesup ECCE</t>
  </si>
  <si>
    <t>Vartavo ECCE</t>
  </si>
  <si>
    <t>Lutes ECCE</t>
  </si>
  <si>
    <t>Ahamb ECCE</t>
  </si>
  <si>
    <t>South West Bay ECCE</t>
  </si>
  <si>
    <t>Lapo ECCE</t>
  </si>
  <si>
    <t>Brenwei ECCE</t>
  </si>
  <si>
    <t>Qwens ECCE</t>
  </si>
  <si>
    <t>St. Michel ECCE</t>
  </si>
  <si>
    <t>Kalwai ECCE</t>
  </si>
  <si>
    <t>Lerawo ECCE</t>
  </si>
  <si>
    <t>Leviamp ECCE</t>
  </si>
  <si>
    <t>Metensel Rano (HB) ECCE</t>
  </si>
  <si>
    <t>Newetava (HB) ECCE</t>
  </si>
  <si>
    <t>Pangir Komunity Tisman ECCE</t>
  </si>
  <si>
    <t>Vet ECCE</t>
  </si>
  <si>
    <t>Hatbol HB ECCE</t>
  </si>
  <si>
    <t>Lounie ECCE</t>
  </si>
  <si>
    <t>Vanruru ECCE</t>
  </si>
  <si>
    <t>St. Pierre Channel (Lamap) ECCE</t>
  </si>
  <si>
    <t>Namaru ECCE</t>
  </si>
  <si>
    <t>St. Louise ECCE</t>
  </si>
  <si>
    <t>Pelanck ECCE</t>
  </si>
  <si>
    <t>Peskarus ECCE</t>
  </si>
  <si>
    <t>Willit ECCE</t>
  </si>
  <si>
    <t>Olal ECCE</t>
  </si>
  <si>
    <t>Linbul ECCE</t>
  </si>
  <si>
    <t>Tobol ECCE</t>
  </si>
  <si>
    <t>Roromai ECCE</t>
  </si>
  <si>
    <t>Mbossung ECCE</t>
  </si>
  <si>
    <t>Sahuwot ECCE</t>
  </si>
  <si>
    <t>Pam's Play Group (Moru) ECCE</t>
  </si>
  <si>
    <t>Vali Crai-Cove ECCE</t>
  </si>
  <si>
    <t>Sessivi ECCE</t>
  </si>
  <si>
    <t>Port Vato ECCE</t>
  </si>
  <si>
    <t>Lolibulo ECCE</t>
  </si>
  <si>
    <t>Paamal ECCE</t>
  </si>
  <si>
    <t>Leleut ECCE</t>
  </si>
  <si>
    <t>Magam ECCE</t>
  </si>
  <si>
    <t>Lonmelfaran ECCE</t>
  </si>
  <si>
    <t>Megamone ECCE</t>
  </si>
  <si>
    <t>Liro ECCE</t>
  </si>
  <si>
    <t>Vutekai ECCE</t>
  </si>
  <si>
    <t>Selusa ECCE</t>
  </si>
  <si>
    <t>Vauleli ECCE</t>
  </si>
  <si>
    <t>Luvil ECCE</t>
  </si>
  <si>
    <t>Lemus ECCE</t>
  </si>
  <si>
    <t>Vanue Marama ECCE</t>
  </si>
  <si>
    <t>Lolowai Home Base ECCE</t>
  </si>
  <si>
    <t>Naumum Homebase ECCE</t>
  </si>
  <si>
    <t>Moldoro ECCE</t>
  </si>
  <si>
    <t>Lolkasai ECCE</t>
  </si>
  <si>
    <t>Agabe Ranmawot ECCE</t>
  </si>
  <si>
    <t>St Immaculee Conception ECCE</t>
  </si>
  <si>
    <t>St Joseph Lebutsubutsuvet ECCE</t>
  </si>
  <si>
    <t>Tafmas Torpen ECCE</t>
  </si>
  <si>
    <t>Sunshine ECCE</t>
  </si>
  <si>
    <t>Salehi ECCE</t>
  </si>
  <si>
    <t>Jinaure ECCE</t>
  </si>
  <si>
    <t>Reveles ECCE</t>
  </si>
  <si>
    <t>Saleturu ECCE</t>
  </si>
  <si>
    <t>Nanuhu ECCE</t>
  </si>
  <si>
    <t>Tawiville ECCE</t>
  </si>
  <si>
    <t>Najaraiwelu ECCE</t>
  </si>
  <si>
    <t>Naviaru ECCE</t>
  </si>
  <si>
    <t>Tabunversake ECCE</t>
  </si>
  <si>
    <t>Tovila ECCE</t>
  </si>
  <si>
    <t>Belabulu ECCE</t>
  </si>
  <si>
    <t>Pelvus ECCE</t>
  </si>
  <si>
    <t>St. Jacques ECCE</t>
  </si>
  <si>
    <t>Pialulup ECCE</t>
  </si>
  <si>
    <t>K0222048</t>
  </si>
  <si>
    <t>Onekara Kindy</t>
  </si>
  <si>
    <t>Vusiroro ECCE</t>
  </si>
  <si>
    <t>Ste. Therese ECCE</t>
  </si>
  <si>
    <t>Kamewa English ECCE</t>
  </si>
  <si>
    <t>St. Pierre et St. Paul ECCE</t>
  </si>
  <si>
    <t>Jerahap ECCE</t>
  </si>
  <si>
    <t>Rowhani ECCE</t>
  </si>
  <si>
    <t>Ecole Maternelle de Luganville Est. ECCE</t>
  </si>
  <si>
    <t>Santo East ECCE</t>
  </si>
  <si>
    <t>Kamewa French ECCE</t>
  </si>
  <si>
    <t>Iethvekar ECCE</t>
  </si>
  <si>
    <t>St. Anne ECCE</t>
  </si>
  <si>
    <t>Vuthe- Ev ECCE</t>
  </si>
  <si>
    <t>Vunabulu ECCE</t>
  </si>
  <si>
    <t>Wailapa ECCE</t>
  </si>
  <si>
    <t>St. Pierre (Okoro) ECCE</t>
  </si>
  <si>
    <t>Venie ECCE</t>
  </si>
  <si>
    <t>Vovlei ECCE</t>
  </si>
  <si>
    <t>Hasevaia ECCE</t>
  </si>
  <si>
    <t>Porema ECCE</t>
  </si>
  <si>
    <t>Talua ECCE</t>
  </si>
  <si>
    <t>Tovotovo ECCE</t>
  </si>
  <si>
    <t>Toa Lui ECCE</t>
  </si>
  <si>
    <t>Valbei ECCE</t>
  </si>
  <si>
    <t>Tangoa Komuniti ECCE</t>
  </si>
  <si>
    <t>Silaevae ECCE</t>
  </si>
  <si>
    <t>Hokua ECCE</t>
  </si>
  <si>
    <t>Petawata ECCE</t>
  </si>
  <si>
    <t>Nogugu ECCE</t>
  </si>
  <si>
    <t>Molboe ECCE</t>
  </si>
  <si>
    <t>U.T.S ECCE</t>
  </si>
  <si>
    <t>Natawa ECCE</t>
  </si>
  <si>
    <t>Notre Dame de Lourde Vilvil ECCE</t>
  </si>
  <si>
    <t>Torap ECCE</t>
  </si>
  <si>
    <t>Sama Seventh Day Adventist ECCE</t>
  </si>
  <si>
    <t>Vusfongo Model ECCE</t>
  </si>
  <si>
    <t>Sakau ECCE</t>
  </si>
  <si>
    <t>Vanco ECCE</t>
  </si>
  <si>
    <t>Osten ECCE</t>
  </si>
  <si>
    <t>Vunakariakara ECCE</t>
  </si>
  <si>
    <t>Valangara  ECCE</t>
  </si>
  <si>
    <t>Natchara ECCE</t>
  </si>
  <si>
    <t>Vunavosi ECCE</t>
  </si>
  <si>
    <t>Amnie (Malao) ECCE</t>
  </si>
  <si>
    <t>St. Joseph (Rowok) ECCE</t>
  </si>
  <si>
    <t>Tasmalum ECCE</t>
  </si>
  <si>
    <t>Vanvatavui ECCE</t>
  </si>
  <si>
    <t>Kerr Family ECCE</t>
  </si>
  <si>
    <t>Vunarei ECCE</t>
  </si>
  <si>
    <t>Piamatsina ECCE</t>
  </si>
  <si>
    <t>Pianarae (Tapulekoleko) ECCE</t>
  </si>
  <si>
    <t>Tuhalai ECCE</t>
  </si>
  <si>
    <t>Ravlepa ECCE</t>
  </si>
  <si>
    <t>Narango ECCE</t>
  </si>
  <si>
    <t>Nabanga ECCE</t>
  </si>
  <si>
    <t>Sacre Coeur Fanafo ECCE</t>
  </si>
  <si>
    <t>Talvenbis ECCE</t>
  </si>
  <si>
    <t>St. Raphael ECCE</t>
  </si>
  <si>
    <t>Naone Digicel Tower ECCE</t>
  </si>
  <si>
    <t>Jarailan ECCE</t>
  </si>
  <si>
    <t>Olpoe ECCE</t>
  </si>
  <si>
    <t>Kenea ECCE</t>
  </si>
  <si>
    <t>Show Ground Community ECCE</t>
  </si>
  <si>
    <t>Narsacwe ECCE</t>
  </si>
  <si>
    <t>Pikinini Play Time ECCE</t>
  </si>
  <si>
    <t>Tata ECCE</t>
  </si>
  <si>
    <t>Tamana ECCE</t>
  </si>
  <si>
    <t>Susana ECCE</t>
  </si>
  <si>
    <t>Keta ECCE</t>
  </si>
  <si>
    <t>Lopalis Child Care ECCE</t>
  </si>
  <si>
    <t>K0553404</t>
  </si>
  <si>
    <t>Matasso ECCE</t>
  </si>
  <si>
    <t>Tasiriki ECCE</t>
  </si>
  <si>
    <t>Tangovawia ECCE</t>
  </si>
  <si>
    <t>Vila North ECCE</t>
  </si>
  <si>
    <t>Aim Yee ECCE</t>
  </si>
  <si>
    <t>Ecole Maternelle d'Anabrou ECCE</t>
  </si>
  <si>
    <t>Survival Child Care ECCE</t>
  </si>
  <si>
    <t>Vila East ECCE</t>
  </si>
  <si>
    <t>Tanoliu ECCE</t>
  </si>
  <si>
    <t>Freedom ECCE</t>
  </si>
  <si>
    <t>Epauto Vila SDA ECCE</t>
  </si>
  <si>
    <t>Takara ECCE</t>
  </si>
  <si>
    <t>Lau's Child Care ECCE</t>
  </si>
  <si>
    <t>Yvone Webber ECCE</t>
  </si>
  <si>
    <t>Kavirere Child Care ECCE</t>
  </si>
  <si>
    <t>Epule Play Group ECCE</t>
  </si>
  <si>
    <t>Victory School of Hope ECCE</t>
  </si>
  <si>
    <t>Vanuatu Independent Pikinini ECCE</t>
  </si>
  <si>
    <t>Tamate Play Group ECCE</t>
  </si>
  <si>
    <t>Saint Michel Play Group ECCE</t>
  </si>
  <si>
    <t>Teouma Christian Academy ECCE</t>
  </si>
  <si>
    <t>Ervan Play Group ECCE</t>
  </si>
  <si>
    <t>Hope's Child Care Centre ECCE</t>
  </si>
  <si>
    <t>Mini Me Day Care ECCE</t>
  </si>
  <si>
    <t>K0554519</t>
  </si>
  <si>
    <t>Popowoh ECCE</t>
  </si>
  <si>
    <t>K0554529</t>
  </si>
  <si>
    <t>Glory Rangorango ECCE</t>
  </si>
  <si>
    <t>Tuai-Vau ECCE</t>
  </si>
  <si>
    <t>Lakamalimali ECCE</t>
  </si>
  <si>
    <t>Port Narvin ECCE</t>
  </si>
  <si>
    <t>Lownapekruan ECCE</t>
  </si>
  <si>
    <t>Eniou ECCE</t>
  </si>
  <si>
    <t>Tapisi ECCE</t>
  </si>
  <si>
    <t>Dillon's Bay ECCE</t>
  </si>
  <si>
    <t>Enimillen (Isaka) ECCE</t>
  </si>
  <si>
    <t>Port Melou ECCE</t>
  </si>
  <si>
    <t>Sivnu ECCE</t>
  </si>
  <si>
    <t>Side River ECCE</t>
  </si>
  <si>
    <t>Letoupam ECCE</t>
  </si>
  <si>
    <t>Tuhu ECCE</t>
  </si>
  <si>
    <t>Day Spring ECCE</t>
  </si>
  <si>
    <t>Lounahunu ECCE</t>
  </si>
  <si>
    <t>Imaru ECCE</t>
  </si>
  <si>
    <t>Enkatalei ECCE</t>
  </si>
  <si>
    <t>Lonaluilu ECCE</t>
  </si>
  <si>
    <t>Lamanuo ECCE</t>
  </si>
  <si>
    <t>Isaka ECCE</t>
  </si>
  <si>
    <t>Port Resolution ECCE</t>
  </si>
  <si>
    <t>Lounaula ECCE</t>
  </si>
  <si>
    <t>Loanialu ECCE</t>
  </si>
  <si>
    <t>Leauer ECCE</t>
  </si>
  <si>
    <t>Launarei ECCE</t>
  </si>
  <si>
    <t>Lenaken ECCE</t>
  </si>
  <si>
    <t>Nasuman ECCE</t>
  </si>
  <si>
    <t>Lowmia ECCE</t>
  </si>
  <si>
    <t>Ilmanga ECCE</t>
  </si>
  <si>
    <t>Lamlu ECCE</t>
  </si>
  <si>
    <t>Lounapayou ECCE</t>
  </si>
  <si>
    <t>Lawithal ECCE</t>
  </si>
  <si>
    <t>Kamahau 1 ECCE</t>
  </si>
  <si>
    <t>Ieruareng ECCE</t>
  </si>
  <si>
    <t>Ianmarei ECCE</t>
  </si>
  <si>
    <t>Tennis Futuna ECCE</t>
  </si>
  <si>
    <t>Iekel ECCE</t>
  </si>
  <si>
    <t>Lenakel Harbour View ECCE</t>
  </si>
  <si>
    <t>Ikurup ECCE</t>
  </si>
  <si>
    <t>K0664129</t>
  </si>
  <si>
    <t>Ianpinan ECCE</t>
  </si>
  <si>
    <t>Imaio ECCE</t>
  </si>
  <si>
    <t>Latun West Tanna ECCE</t>
  </si>
  <si>
    <t>Ikakahak ECCE</t>
  </si>
  <si>
    <t>Iwinmit ECCE</t>
  </si>
  <si>
    <t>Lowanatom ECCE</t>
  </si>
  <si>
    <t>Isla ECCE</t>
  </si>
  <si>
    <t>Ietap ECCE</t>
  </si>
  <si>
    <t>Lamanaruan ECCE</t>
  </si>
  <si>
    <t>Nowanagei ECCE</t>
  </si>
  <si>
    <t>Iatukei ECCE</t>
  </si>
  <si>
    <t>Ianawasu ECCE</t>
  </si>
  <si>
    <t>Manuapen ECCE</t>
  </si>
  <si>
    <t>Lamnatou ECCE</t>
  </si>
  <si>
    <t>Imanaka ECCE</t>
  </si>
  <si>
    <t>K0664424</t>
  </si>
  <si>
    <t>Irukuan</t>
  </si>
  <si>
    <t>Karunanen ECCE</t>
  </si>
  <si>
    <t>Enfitanna ECCE</t>
  </si>
  <si>
    <t>Iemsine ECCE</t>
  </si>
  <si>
    <t>Lautapunga ECCE</t>
  </si>
  <si>
    <t>Loukaru ECCE</t>
  </si>
  <si>
    <t>Latun Middle Bush ECCE</t>
  </si>
  <si>
    <t>North Gate A B C ECCE</t>
  </si>
  <si>
    <t>Lamasak ECCE</t>
  </si>
  <si>
    <t>Imaki ECCE</t>
  </si>
  <si>
    <t>Enekis ECCE</t>
  </si>
  <si>
    <t>Lamkail ECCE</t>
  </si>
  <si>
    <t>Laumelu ECCE</t>
  </si>
  <si>
    <t>Iquaramanu ECCE</t>
  </si>
  <si>
    <t>Ikiti Maternelle ECCE</t>
  </si>
  <si>
    <t>Ipekel ECCE</t>
  </si>
  <si>
    <t>Imafen ECCE</t>
  </si>
  <si>
    <t>NTM Kwansiwi ECCE</t>
  </si>
  <si>
    <t>Lapkit ECCE</t>
  </si>
  <si>
    <t>Waisisi Kasali ECCE</t>
  </si>
  <si>
    <t>Ielkis ECCE</t>
  </si>
  <si>
    <t>Lowenata ECCE</t>
  </si>
  <si>
    <t>Lowieru ECCE</t>
  </si>
  <si>
    <t>Iwel ECCE</t>
  </si>
  <si>
    <t>Loukatai ECCE</t>
  </si>
  <si>
    <t>St. John ECCE</t>
  </si>
  <si>
    <t>Itaku ECCE</t>
  </si>
  <si>
    <t>Lamakaun ECCE</t>
  </si>
  <si>
    <t>Launalang ECCE</t>
  </si>
  <si>
    <t>K0664533</t>
  </si>
  <si>
    <t>Leneai Kindy</t>
  </si>
  <si>
    <t>Lounapkiko ECCE</t>
  </si>
  <si>
    <t>Labongtaua ECCE</t>
  </si>
  <si>
    <t>Tanmaren ECCE</t>
  </si>
  <si>
    <t>Ikwaraka ECCE</t>
  </si>
  <si>
    <t>Ikunauka ECCE</t>
  </si>
  <si>
    <t>Ecole Maternelle de Lenamtahin</t>
  </si>
  <si>
    <t>Laketam ECCE</t>
  </si>
  <si>
    <t>Enuhup ECCE</t>
  </si>
  <si>
    <t>Tawiak ECCE</t>
  </si>
  <si>
    <t>Lamrau ECCE</t>
  </si>
  <si>
    <t>Iasitu ECCE</t>
  </si>
  <si>
    <t>Kwamera ECCE</t>
  </si>
  <si>
    <t>Ianapkasu ECCE</t>
  </si>
  <si>
    <t>Enam ECCE</t>
  </si>
  <si>
    <t>Kwanpaku ECCE</t>
  </si>
  <si>
    <t>Imapusine Community ECCE</t>
  </si>
  <si>
    <t>Ikunap ECCE</t>
  </si>
  <si>
    <t>Lausitana ECCE</t>
  </si>
  <si>
    <t>Toripar ECCE</t>
  </si>
  <si>
    <t>Lapasilis ECCE</t>
  </si>
  <si>
    <t>K0664576</t>
  </si>
  <si>
    <t>Imarapu ECCE</t>
  </si>
  <si>
    <t>Ishia ECCE</t>
  </si>
  <si>
    <t>Ramema ECCE</t>
  </si>
  <si>
    <t>Hapina ECCE</t>
  </si>
  <si>
    <t>Umetch ECCE</t>
  </si>
  <si>
    <t>Simeona ECCE</t>
  </si>
  <si>
    <t>St. Pitres ECCE</t>
  </si>
  <si>
    <t>Lewes ECCE</t>
  </si>
  <si>
    <t>Ruruw ECCE</t>
  </si>
  <si>
    <t>Vaget ECCE</t>
  </si>
  <si>
    <t>Leonqe ECCE</t>
  </si>
  <si>
    <t>Salgorgor (Atkor) ECCE</t>
  </si>
  <si>
    <t>Losalava ECCE</t>
  </si>
  <si>
    <t>Santa Maria ECCE</t>
  </si>
  <si>
    <t>Sarantar ECCE</t>
  </si>
  <si>
    <t>Aver ECCE</t>
  </si>
  <si>
    <t>Silva Memorial ECCE</t>
  </si>
  <si>
    <t>Vaes ECCE</t>
  </si>
  <si>
    <t>Tasvare ECCE</t>
  </si>
  <si>
    <t>Nergar ECCE</t>
  </si>
  <si>
    <t>Kerebeta ECCE</t>
  </si>
  <si>
    <t>Singerlap ECCE</t>
  </si>
  <si>
    <t>Wosok ECCE</t>
  </si>
  <si>
    <t>Raymond (Johnter First) ECCE</t>
  </si>
  <si>
    <t>Baldwin Lonsdale Memorial ECCE</t>
  </si>
  <si>
    <t>Nelson ECCE</t>
  </si>
  <si>
    <t>Humility Letiwial ECCE</t>
  </si>
  <si>
    <t>Tegar Malau ECCE</t>
  </si>
  <si>
    <t>Royel ECCE</t>
  </si>
  <si>
    <t>Serevagal ECCE</t>
  </si>
  <si>
    <t>Telvet ECCE</t>
  </si>
  <si>
    <t>Wongyeskei ECCE</t>
  </si>
  <si>
    <t>Telhei ECCE</t>
  </si>
  <si>
    <t>Rah ECCE</t>
  </si>
  <si>
    <t>Gneretuvuro ECCE</t>
  </si>
  <si>
    <t>Pasalele ECCE</t>
  </si>
  <si>
    <t>Karamal ECCE</t>
  </si>
  <si>
    <t>Shelil ECCE</t>
  </si>
  <si>
    <t>Shem Rolley (Leara) Model ECCE</t>
  </si>
  <si>
    <t>Bagavegug ECCE</t>
  </si>
  <si>
    <t>Robin ECCE</t>
  </si>
  <si>
    <t>Ventow ECCE</t>
  </si>
  <si>
    <t>Martin ECCE</t>
  </si>
  <si>
    <t>Mahi ECCE</t>
  </si>
  <si>
    <t>2024 ECCE Tranche 3 30%</t>
  </si>
  <si>
    <t>Tranche 2 Grant (30%) 2024-Actual</t>
  </si>
  <si>
    <t>Tranche 3 Grant (40%) 2024</t>
  </si>
  <si>
    <t>0215449001</t>
  </si>
  <si>
    <t>Popowoh</t>
  </si>
  <si>
    <t>0554515</t>
  </si>
  <si>
    <t>Ietap Primary</t>
  </si>
  <si>
    <t>Tafea PEB</t>
  </si>
  <si>
    <t>Enkatalei Primary</t>
  </si>
  <si>
    <t>Yevenkula Primary</t>
  </si>
  <si>
    <t>Tranche 2 2024</t>
  </si>
  <si>
    <t xml:space="preserve"> 2025 ECCE Tranche 1</t>
  </si>
  <si>
    <t>Total Grant, 2025</t>
  </si>
  <si>
    <t>Tranche 1 Grant (30%) 2025-Actual</t>
  </si>
  <si>
    <t>Tranche 1 and 2 2024</t>
  </si>
  <si>
    <t>Total Grant 2024</t>
  </si>
  <si>
    <t>Tranche 1 Grant (30%) 2025</t>
  </si>
  <si>
    <t>2024 Overpayment</t>
  </si>
  <si>
    <t>2024 ELIGIBLE ECCE Tranche 1 30%</t>
  </si>
  <si>
    <t>Total No. of Students Without Birth Registration</t>
  </si>
  <si>
    <t>Enrollment of 2025</t>
  </si>
  <si>
    <t>Tranche 1 Grant (30%) 2026-Actual payment</t>
  </si>
  <si>
    <t>2025 Overpayment</t>
  </si>
  <si>
    <t>Net Tranche 1 ECCE 2026 30%</t>
  </si>
  <si>
    <t xml:space="preserve"> 2026 ECCE Tranche 1</t>
  </si>
  <si>
    <t xml:space="preserve"> 2033 ECCE Tranche 1</t>
  </si>
  <si>
    <t xml:space="preserve"> 2046 ECCE Tranche 1</t>
  </si>
  <si>
    <t xml:space="preserve"> 2078 ECCE Tranche 1</t>
  </si>
  <si>
    <t xml:space="preserve"> 2025 ECCE Tranche 2</t>
  </si>
  <si>
    <t xml:space="preserve"> 2087 ECCE Tranche 1</t>
  </si>
  <si>
    <t xml:space="preserve"> 2099 ECCE Tranche 1</t>
  </si>
  <si>
    <t xml:space="preserve"> 2101 ECCE Tranche 1</t>
  </si>
  <si>
    <t xml:space="preserve"> 2115 ECCE Tranche 1</t>
  </si>
  <si>
    <t xml:space="preserve"> 2142 ECCE Tranche 1</t>
  </si>
  <si>
    <t xml:space="preserve"> 2145 ECCE Tranche 1</t>
  </si>
  <si>
    <t>TOTAL GRANT</t>
  </si>
  <si>
    <t>2026 ECCE Tranche 1 30% Schools Grant -(Eligible Schools  For Malampa &amp; Shafe and Penama Province)and Sanma,Torba and Tafea the list will received later for next process of payment</t>
  </si>
  <si>
    <t xml:space="preserve"> Summary</t>
  </si>
  <si>
    <t>Number of Schools</t>
  </si>
  <si>
    <t xml:space="preserve">sanma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</si>
</sst>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_-* #,##0_-;\-* #,##0_-;_-* &quot;-&quot;??_-;_-@_-"/>
  </numFmts>
  <fonts count="3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name val="Calibri Light"/>
      <family val="2"/>
      <scheme val="major"/>
    </font>
    <font>
      <b/>
      <sz val="12"/>
      <color indexed="8"/>
      <name val="Calibri Light"/>
      <family val="2"/>
      <scheme val="major"/>
    </font>
    <font>
      <sz val="12"/>
      <color indexed="8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sz val="12"/>
      <color rgb="FF0070C0"/>
      <name val="Calibri Light"/>
      <family val="2"/>
      <scheme val="maj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9" tint="-0.249977111117893"/>
      <name val="Calibri Light"/>
      <family val="2"/>
      <scheme val="major"/>
    </font>
    <font>
      <b/>
      <sz val="22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10"/>
      <name val="Arial"/>
      <family val="2"/>
    </font>
    <font>
      <sz val="14"/>
      <color rgb="FF000000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22"/>
      <color theme="5" tint="-0.249977111117893"/>
      <name val="Calibri Light"/>
      <family val="2"/>
      <scheme val="major"/>
    </font>
    <font>
      <sz val="14"/>
      <color rgb="FF000000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sz val="14"/>
      <color rgb="FF000000"/>
      <name val="Arial"/>
      <family val="2"/>
    </font>
    <font>
      <sz val="11"/>
      <name val="Calibri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FFFFFF"/>
      <name val="Arial"/>
      <family val="2"/>
    </font>
    <font>
      <b/>
      <sz val="11"/>
      <name val="Calibri"/>
      <family val="2"/>
    </font>
    <font>
      <sz val="10"/>
      <color rgb="FF000000"/>
      <name val="Calibri"/>
      <family val="2"/>
    </font>
    <font>
      <b/>
      <sz val="12"/>
      <color theme="1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1"/>
      <color rgb="FF000000"/>
      <name val="Calibri"/>
      <family val="2"/>
    </font>
    <font>
      <b/>
      <sz val="14"/>
      <name val="Calibri Light"/>
      <family val="2"/>
      <scheme val="major"/>
    </font>
  </fonts>
  <fills count="1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6" fillId="0" borderId="0"/>
  </cellStyleXfs>
  <cellXfs count="227">
    <xf numFmtId="0" fontId="0" fillId="0" borderId="0" xfId="0"/>
    <xf numFmtId="0" fontId="4" fillId="0" borderId="0" xfId="0" applyFont="1"/>
    <xf numFmtId="0" fontId="7" fillId="0" borderId="0" xfId="0" applyFont="1"/>
    <xf numFmtId="0" fontId="6" fillId="0" borderId="2" xfId="0" applyFont="1" applyBorder="1" applyAlignment="1" applyProtection="1">
      <alignment vertical="top" readingOrder="1"/>
      <protection locked="0"/>
    </xf>
    <xf numFmtId="0" fontId="6" fillId="0" borderId="2" xfId="0" applyFont="1" applyBorder="1" applyAlignment="1" applyProtection="1">
      <alignment vertical="top" wrapText="1"/>
      <protection locked="0"/>
    </xf>
    <xf numFmtId="0" fontId="6" fillId="0" borderId="2" xfId="0" applyFont="1" applyBorder="1" applyAlignment="1" applyProtection="1">
      <alignment horizontal="center" vertical="top" readingOrder="1"/>
      <protection locked="0"/>
    </xf>
    <xf numFmtId="0" fontId="6" fillId="0" borderId="2" xfId="0" quotePrefix="1" applyFont="1" applyBorder="1" applyAlignment="1" applyProtection="1">
      <alignment horizontal="left" vertical="top" readingOrder="1"/>
      <protection locked="0"/>
    </xf>
    <xf numFmtId="0" fontId="4" fillId="0" borderId="2" xfId="0" applyFont="1" applyBorder="1" applyAlignment="1" applyProtection="1">
      <alignment vertical="top" readingOrder="1"/>
      <protection locked="0"/>
    </xf>
    <xf numFmtId="0" fontId="4" fillId="0" borderId="2" xfId="0" quotePrefix="1" applyFont="1" applyBorder="1" applyAlignment="1" applyProtection="1">
      <alignment horizontal="left" vertical="top" readingOrder="1"/>
      <protection locked="0"/>
    </xf>
    <xf numFmtId="0" fontId="4" fillId="0" borderId="2" xfId="0" applyFont="1" applyBorder="1" applyAlignment="1" applyProtection="1">
      <alignment vertical="top" wrapText="1"/>
      <protection locked="0"/>
    </xf>
    <xf numFmtId="0" fontId="4" fillId="0" borderId="2" xfId="0" applyFont="1" applyBorder="1" applyAlignment="1" applyProtection="1">
      <alignment horizontal="center" vertical="top" readingOrder="1"/>
      <protection locked="0"/>
    </xf>
    <xf numFmtId="164" fontId="4" fillId="0" borderId="2" xfId="1" applyNumberFormat="1" applyFont="1" applyFill="1" applyBorder="1" applyAlignment="1"/>
    <xf numFmtId="164" fontId="7" fillId="0" borderId="2" xfId="1" applyNumberFormat="1" applyFont="1" applyBorder="1"/>
    <xf numFmtId="164" fontId="4" fillId="0" borderId="0" xfId="1" applyNumberFormat="1" applyFont="1"/>
    <xf numFmtId="49" fontId="4" fillId="0" borderId="2" xfId="0" applyNumberFormat="1" applyFont="1" applyBorder="1" applyAlignment="1" applyProtection="1">
      <alignment horizontal="left" vertical="top" readingOrder="1"/>
      <protection locked="0"/>
    </xf>
    <xf numFmtId="164" fontId="5" fillId="0" borderId="2" xfId="1" applyNumberFormat="1" applyFont="1" applyFill="1" applyBorder="1" applyAlignment="1" applyProtection="1">
      <alignment vertical="center" wrapText="1" readingOrder="1"/>
      <protection locked="0"/>
    </xf>
    <xf numFmtId="164" fontId="8" fillId="0" borderId="2" xfId="1" applyNumberFormat="1" applyFont="1" applyFill="1" applyBorder="1" applyAlignment="1" applyProtection="1">
      <alignment vertical="center" wrapText="1" readingOrder="1"/>
      <protection locked="0"/>
    </xf>
    <xf numFmtId="164" fontId="6" fillId="0" borderId="2" xfId="1" applyNumberFormat="1" applyFont="1" applyFill="1" applyBorder="1" applyAlignment="1" applyProtection="1">
      <alignment vertical="top" readingOrder="1"/>
      <protection locked="0"/>
    </xf>
    <xf numFmtId="164" fontId="6" fillId="0" borderId="2" xfId="1" quotePrefix="1" applyNumberFormat="1" applyFont="1" applyFill="1" applyBorder="1" applyAlignment="1" applyProtection="1">
      <alignment horizontal="left" vertical="top" readingOrder="1"/>
      <protection locked="0"/>
    </xf>
    <xf numFmtId="164" fontId="6" fillId="0" borderId="2" xfId="1" applyNumberFormat="1" applyFont="1" applyFill="1" applyBorder="1" applyAlignment="1" applyProtection="1">
      <alignment vertical="top" wrapText="1"/>
      <protection locked="0"/>
    </xf>
    <xf numFmtId="164" fontId="6" fillId="0" borderId="2" xfId="1" applyNumberFormat="1" applyFont="1" applyFill="1" applyBorder="1" applyAlignment="1" applyProtection="1">
      <alignment horizontal="center" vertical="top" readingOrder="1"/>
      <protection locked="0"/>
    </xf>
    <xf numFmtId="164" fontId="6" fillId="0" borderId="2" xfId="1" quotePrefix="1" applyNumberFormat="1" applyFont="1" applyFill="1" applyBorder="1" applyAlignment="1" applyProtection="1">
      <alignment vertical="top" readingOrder="1"/>
      <protection locked="0"/>
    </xf>
    <xf numFmtId="164" fontId="6" fillId="0" borderId="2" xfId="1" applyNumberFormat="1" applyFont="1" applyFill="1" applyBorder="1" applyAlignment="1" applyProtection="1">
      <alignment horizontal="left" vertical="top" readingOrder="1"/>
      <protection locked="0"/>
    </xf>
    <xf numFmtId="164" fontId="7" fillId="0" borderId="2" xfId="1" applyNumberFormat="1" applyFont="1" applyBorder="1" applyAlignment="1">
      <alignment horizontal="left"/>
    </xf>
    <xf numFmtId="164" fontId="7" fillId="0" borderId="2" xfId="1" applyNumberFormat="1" applyFont="1" applyBorder="1" applyAlignment="1">
      <alignment wrapText="1"/>
    </xf>
    <xf numFmtId="164" fontId="4" fillId="0" borderId="0" xfId="1" applyNumberFormat="1" applyFont="1" applyAlignment="1">
      <alignment horizontal="left"/>
    </xf>
    <xf numFmtId="164" fontId="4" fillId="0" borderId="0" xfId="1" applyNumberFormat="1" applyFont="1" applyAlignment="1">
      <alignment wrapText="1"/>
    </xf>
    <xf numFmtId="164" fontId="4" fillId="0" borderId="0" xfId="1" applyNumberFormat="1" applyFont="1" applyFill="1"/>
    <xf numFmtId="164" fontId="9" fillId="0" borderId="0" xfId="1" applyNumberFormat="1" applyFont="1" applyFill="1"/>
    <xf numFmtId="164" fontId="4" fillId="0" borderId="2" xfId="1" applyNumberFormat="1" applyFont="1" applyFill="1" applyBorder="1"/>
    <xf numFmtId="164" fontId="4" fillId="0" borderId="2" xfId="1" applyNumberFormat="1" applyFont="1" applyFill="1" applyBorder="1" applyAlignment="1" applyProtection="1">
      <alignment vertical="top" readingOrder="1"/>
      <protection locked="0"/>
    </xf>
    <xf numFmtId="164" fontId="4" fillId="0" borderId="2" xfId="1" quotePrefix="1" applyNumberFormat="1" applyFont="1" applyFill="1" applyBorder="1" applyAlignment="1" applyProtection="1">
      <alignment horizontal="left" vertical="top" readingOrder="1"/>
      <protection locked="0"/>
    </xf>
    <xf numFmtId="164" fontId="4" fillId="0" borderId="2" xfId="1" applyNumberFormat="1" applyFont="1" applyFill="1" applyBorder="1" applyAlignment="1" applyProtection="1">
      <alignment vertical="top" wrapText="1"/>
      <protection locked="0"/>
    </xf>
    <xf numFmtId="164" fontId="4" fillId="0" borderId="2" xfId="1" applyNumberFormat="1" applyFont="1" applyFill="1" applyBorder="1" applyAlignment="1" applyProtection="1">
      <alignment horizontal="center" vertical="top" readingOrder="1"/>
      <protection locked="0"/>
    </xf>
    <xf numFmtId="164" fontId="4" fillId="0" borderId="2" xfId="1" quotePrefix="1" applyNumberFormat="1" applyFont="1" applyFill="1" applyBorder="1" applyAlignment="1" applyProtection="1">
      <alignment vertical="top" readingOrder="1"/>
      <protection locked="0"/>
    </xf>
    <xf numFmtId="0" fontId="12" fillId="0" borderId="0" xfId="0" applyFont="1"/>
    <xf numFmtId="164" fontId="0" fillId="0" borderId="2" xfId="1" quotePrefix="1" applyNumberFormat="1" applyFont="1" applyFill="1" applyBorder="1"/>
    <xf numFmtId="1" fontId="6" fillId="0" borderId="2" xfId="1" quotePrefix="1" applyNumberFormat="1" applyFont="1" applyFill="1" applyBorder="1" applyAlignment="1" applyProtection="1">
      <alignment horizontal="left" vertical="top" readingOrder="1"/>
      <protection locked="0"/>
    </xf>
    <xf numFmtId="164" fontId="4" fillId="0" borderId="2" xfId="1" quotePrefix="1" applyNumberFormat="1" applyFont="1" applyFill="1" applyBorder="1" applyAlignment="1">
      <alignment horizontal="left"/>
    </xf>
    <xf numFmtId="164" fontId="4" fillId="0" borderId="2" xfId="1" applyNumberFormat="1" applyFont="1" applyFill="1" applyBorder="1" applyAlignment="1">
      <alignment wrapText="1"/>
    </xf>
    <xf numFmtId="164" fontId="4" fillId="0" borderId="2" xfId="1" quotePrefix="1" applyNumberFormat="1" applyFont="1" applyFill="1" applyBorder="1"/>
    <xf numFmtId="0" fontId="1" fillId="0" borderId="0" xfId="0" applyFont="1"/>
    <xf numFmtId="164" fontId="4" fillId="2" borderId="2" xfId="1" applyNumberFormat="1" applyFont="1" applyFill="1" applyBorder="1"/>
    <xf numFmtId="164" fontId="7" fillId="0" borderId="2" xfId="1" applyNumberFormat="1" applyFont="1" applyFill="1" applyBorder="1"/>
    <xf numFmtId="164" fontId="5" fillId="0" borderId="2" xfId="1" applyNumberFormat="1" applyFont="1" applyFill="1" applyBorder="1" applyAlignment="1" applyProtection="1">
      <alignment vertical="top" readingOrder="1"/>
      <protection locked="0"/>
    </xf>
    <xf numFmtId="164" fontId="6" fillId="0" borderId="6" xfId="1" applyNumberFormat="1" applyFont="1" applyFill="1" applyBorder="1" applyAlignment="1" applyProtection="1">
      <alignment vertical="top" readingOrder="1"/>
      <protection locked="0"/>
    </xf>
    <xf numFmtId="164" fontId="6" fillId="0" borderId="6" xfId="1" applyNumberFormat="1" applyFont="1" applyFill="1" applyBorder="1" applyAlignment="1" applyProtection="1">
      <alignment horizontal="left" vertical="top" readingOrder="1"/>
      <protection locked="0"/>
    </xf>
    <xf numFmtId="164" fontId="6" fillId="0" borderId="6" xfId="1" applyNumberFormat="1" applyFont="1" applyFill="1" applyBorder="1" applyAlignment="1" applyProtection="1">
      <alignment vertical="top" wrapText="1"/>
      <protection locked="0"/>
    </xf>
    <xf numFmtId="164" fontId="6" fillId="0" borderId="6" xfId="1" applyNumberFormat="1" applyFont="1" applyFill="1" applyBorder="1" applyAlignment="1" applyProtection="1">
      <alignment horizontal="center" vertical="top" readingOrder="1"/>
      <protection locked="0"/>
    </xf>
    <xf numFmtId="164" fontId="4" fillId="0" borderId="6" xfId="1" applyNumberFormat="1" applyFont="1" applyFill="1" applyBorder="1" applyAlignment="1"/>
    <xf numFmtId="164" fontId="9" fillId="0" borderId="6" xfId="1" applyNumberFormat="1" applyFont="1" applyFill="1" applyBorder="1" applyAlignment="1"/>
    <xf numFmtId="0" fontId="6" fillId="0" borderId="0" xfId="2" applyFont="1" applyAlignment="1" applyProtection="1">
      <alignment vertical="center" wrapText="1" readingOrder="1"/>
      <protection locked="0"/>
    </xf>
    <xf numFmtId="164" fontId="5" fillId="0" borderId="2" xfId="1" applyNumberFormat="1" applyFont="1" applyFill="1" applyBorder="1" applyAlignment="1" applyProtection="1">
      <alignment horizontal="left" vertical="center" wrapText="1" readingOrder="1"/>
      <protection locked="0"/>
    </xf>
    <xf numFmtId="164" fontId="5" fillId="0" borderId="2" xfId="1" applyNumberFormat="1" applyFont="1" applyFill="1" applyBorder="1" applyAlignment="1" applyProtection="1">
      <alignment vertical="center" wrapText="1"/>
      <protection locked="0"/>
    </xf>
    <xf numFmtId="164" fontId="3" fillId="0" borderId="2" xfId="1" applyNumberFormat="1" applyFont="1" applyFill="1" applyBorder="1" applyAlignment="1">
      <alignment horizontal="center"/>
    </xf>
    <xf numFmtId="164" fontId="7" fillId="0" borderId="0" xfId="1" applyNumberFormat="1" applyFont="1"/>
    <xf numFmtId="164" fontId="4" fillId="2" borderId="2" xfId="1" applyNumberFormat="1" applyFont="1" applyFill="1" applyBorder="1" applyAlignment="1"/>
    <xf numFmtId="164" fontId="4" fillId="0" borderId="2" xfId="1" applyNumberFormat="1" applyFont="1" applyFill="1" applyBorder="1" applyAlignment="1" applyProtection="1">
      <alignment horizontal="left" vertical="top" readingOrder="1"/>
      <protection locked="0"/>
    </xf>
    <xf numFmtId="1" fontId="4" fillId="0" borderId="2" xfId="1" applyNumberFormat="1" applyFont="1" applyFill="1" applyBorder="1" applyAlignment="1" applyProtection="1">
      <alignment horizontal="left" vertical="top" readingOrder="1"/>
      <protection locked="0"/>
    </xf>
    <xf numFmtId="164" fontId="6" fillId="0" borderId="2" xfId="1" applyNumberFormat="1" applyFont="1" applyFill="1" applyBorder="1" applyAlignment="1" applyProtection="1">
      <alignment horizontal="center" vertical="top"/>
      <protection locked="0"/>
    </xf>
    <xf numFmtId="1" fontId="6" fillId="0" borderId="2" xfId="1" applyNumberFormat="1" applyFont="1" applyFill="1" applyBorder="1" applyAlignment="1" applyProtection="1">
      <alignment horizontal="left" vertical="top" readingOrder="1"/>
      <protection locked="0"/>
    </xf>
    <xf numFmtId="164" fontId="1" fillId="0" borderId="3" xfId="1" applyNumberFormat="1" applyFont="1" applyFill="1" applyBorder="1" applyAlignment="1" applyProtection="1">
      <alignment vertical="top" wrapText="1" readingOrder="1"/>
      <protection locked="0"/>
    </xf>
    <xf numFmtId="164" fontId="7" fillId="0" borderId="2" xfId="1" applyNumberFormat="1" applyFont="1" applyFill="1" applyBorder="1" applyAlignment="1" applyProtection="1">
      <alignment vertical="center" wrapText="1" readingOrder="1"/>
      <protection locked="0"/>
    </xf>
    <xf numFmtId="49" fontId="14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14" fontId="14" fillId="0" borderId="0" xfId="0" applyNumberFormat="1" applyFont="1"/>
    <xf numFmtId="49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/>
    <xf numFmtId="0" fontId="15" fillId="0" borderId="0" xfId="0" applyFont="1"/>
    <xf numFmtId="164" fontId="4" fillId="2" borderId="6" xfId="1" applyNumberFormat="1" applyFont="1" applyFill="1" applyBorder="1" applyAlignment="1"/>
    <xf numFmtId="164" fontId="7" fillId="0" borderId="5" xfId="1" applyNumberFormat="1" applyFont="1" applyBorder="1" applyAlignment="1"/>
    <xf numFmtId="0" fontId="0" fillId="0" borderId="2" xfId="0" applyBorder="1"/>
    <xf numFmtId="164" fontId="3" fillId="0" borderId="7" xfId="1" applyNumberFormat="1" applyFont="1" applyBorder="1"/>
    <xf numFmtId="0" fontId="0" fillId="0" borderId="0" xfId="0" quotePrefix="1"/>
    <xf numFmtId="164" fontId="6" fillId="4" borderId="2" xfId="1" applyNumberFormat="1" applyFont="1" applyFill="1" applyBorder="1" applyAlignment="1" applyProtection="1">
      <alignment vertical="top" readingOrder="1"/>
      <protection locked="0"/>
    </xf>
    <xf numFmtId="164" fontId="6" fillId="4" borderId="2" xfId="1" applyNumberFormat="1" applyFont="1" applyFill="1" applyBorder="1" applyAlignment="1" applyProtection="1">
      <alignment horizontal="left" vertical="top" readingOrder="1"/>
      <protection locked="0"/>
    </xf>
    <xf numFmtId="164" fontId="6" fillId="4" borderId="2" xfId="1" applyNumberFormat="1" applyFont="1" applyFill="1" applyBorder="1" applyAlignment="1" applyProtection="1">
      <alignment vertical="top" wrapText="1"/>
      <protection locked="0"/>
    </xf>
    <xf numFmtId="164" fontId="6" fillId="4" borderId="2" xfId="1" applyNumberFormat="1" applyFont="1" applyFill="1" applyBorder="1" applyAlignment="1" applyProtection="1">
      <alignment horizontal="center" vertical="top" readingOrder="1"/>
      <protection locked="0"/>
    </xf>
    <xf numFmtId="164" fontId="4" fillId="4" borderId="2" xfId="1" applyNumberFormat="1" applyFont="1" applyFill="1" applyBorder="1" applyAlignment="1" applyProtection="1">
      <alignment vertical="top" readingOrder="1"/>
      <protection locked="0"/>
    </xf>
    <xf numFmtId="164" fontId="4" fillId="4" borderId="2" xfId="1" applyNumberFormat="1" applyFont="1" applyFill="1" applyBorder="1" applyAlignment="1" applyProtection="1">
      <alignment vertical="top" wrapText="1"/>
      <protection locked="0"/>
    </xf>
    <xf numFmtId="164" fontId="4" fillId="4" borderId="2" xfId="1" applyNumberFormat="1" applyFont="1" applyFill="1" applyBorder="1" applyAlignment="1" applyProtection="1">
      <alignment horizontal="center" vertical="top" readingOrder="1"/>
      <protection locked="0"/>
    </xf>
    <xf numFmtId="164" fontId="4" fillId="4" borderId="2" xfId="1" applyNumberFormat="1" applyFont="1" applyFill="1" applyBorder="1" applyAlignment="1" applyProtection="1">
      <alignment horizontal="left" vertical="top" readingOrder="1"/>
      <protection locked="0"/>
    </xf>
    <xf numFmtId="164" fontId="7" fillId="0" borderId="2" xfId="1" applyNumberFormat="1" applyFont="1" applyFill="1" applyBorder="1" applyAlignment="1" applyProtection="1">
      <alignment vertical="top" readingOrder="1"/>
      <protection locked="0"/>
    </xf>
    <xf numFmtId="164" fontId="4" fillId="0" borderId="6" xfId="1" applyNumberFormat="1" applyFont="1" applyFill="1" applyBorder="1"/>
    <xf numFmtId="0" fontId="18" fillId="0" borderId="0" xfId="0" applyFont="1"/>
    <xf numFmtId="0" fontId="18" fillId="0" borderId="8" xfId="0" applyFont="1" applyBorder="1" applyAlignment="1">
      <alignment vertical="top" wrapText="1"/>
    </xf>
    <xf numFmtId="0" fontId="20" fillId="0" borderId="9" xfId="0" applyFont="1" applyBorder="1" applyAlignment="1">
      <alignment vertical="top" wrapText="1" readingOrder="1"/>
    </xf>
    <xf numFmtId="0" fontId="21" fillId="5" borderId="9" xfId="0" applyFont="1" applyFill="1" applyBorder="1" applyAlignment="1">
      <alignment vertical="top" wrapText="1" readingOrder="1"/>
    </xf>
    <xf numFmtId="0" fontId="19" fillId="0" borderId="9" xfId="0" applyFont="1" applyBorder="1" applyAlignment="1">
      <alignment vertical="top" wrapText="1" readingOrder="1"/>
    </xf>
    <xf numFmtId="165" fontId="21" fillId="5" borderId="9" xfId="1" applyNumberFormat="1" applyFont="1" applyFill="1" applyBorder="1" applyAlignment="1">
      <alignment vertical="top" wrapText="1" readingOrder="1"/>
    </xf>
    <xf numFmtId="164" fontId="6" fillId="2" borderId="2" xfId="1" applyNumberFormat="1" applyFont="1" applyFill="1" applyBorder="1" applyAlignment="1" applyProtection="1">
      <alignment vertical="top" readingOrder="1"/>
      <protection locked="0"/>
    </xf>
    <xf numFmtId="164" fontId="4" fillId="2" borderId="2" xfId="1" applyNumberFormat="1" applyFont="1" applyFill="1" applyBorder="1" applyAlignment="1" applyProtection="1">
      <alignment vertical="top" readingOrder="1"/>
      <protection locked="0"/>
    </xf>
    <xf numFmtId="164" fontId="6" fillId="0" borderId="2" xfId="1" applyNumberFormat="1" applyFont="1" applyFill="1" applyBorder="1" applyAlignment="1" applyProtection="1">
      <alignment vertical="top" wrapText="1" readingOrder="1"/>
      <protection locked="0"/>
    </xf>
    <xf numFmtId="164" fontId="6" fillId="0" borderId="1" xfId="1" applyNumberFormat="1" applyFont="1" applyFill="1" applyBorder="1" applyAlignment="1" applyProtection="1">
      <alignment vertical="top" readingOrder="1"/>
      <protection locked="0"/>
    </xf>
    <xf numFmtId="164" fontId="4" fillId="3" borderId="6" xfId="1" applyNumberFormat="1" applyFont="1" applyFill="1" applyBorder="1" applyAlignment="1"/>
    <xf numFmtId="164" fontId="4" fillId="0" borderId="0" xfId="1" applyNumberFormat="1" applyFont="1" applyFill="1" applyBorder="1" applyAlignment="1" applyProtection="1">
      <alignment vertical="top" readingOrder="1"/>
      <protection locked="0"/>
    </xf>
    <xf numFmtId="0" fontId="16" fillId="0" borderId="2" xfId="0" applyFont="1" applyBorder="1"/>
    <xf numFmtId="1" fontId="6" fillId="6" borderId="2" xfId="1" applyNumberFormat="1" applyFont="1" applyFill="1" applyBorder="1" applyAlignment="1" applyProtection="1">
      <alignment horizontal="left" vertical="top" readingOrder="1"/>
      <protection locked="0"/>
    </xf>
    <xf numFmtId="1" fontId="4" fillId="6" borderId="2" xfId="1" quotePrefix="1" applyNumberFormat="1" applyFont="1" applyFill="1" applyBorder="1" applyAlignment="1">
      <alignment horizontal="left"/>
    </xf>
    <xf numFmtId="164" fontId="7" fillId="0" borderId="4" xfId="1" applyNumberFormat="1" applyFont="1" applyFill="1" applyBorder="1" applyAlignment="1"/>
    <xf numFmtId="164" fontId="4" fillId="2" borderId="0" xfId="1" applyNumberFormat="1" applyFont="1" applyFill="1" applyBorder="1" applyAlignment="1" applyProtection="1">
      <alignment vertical="top" readingOrder="1"/>
      <protection locked="0"/>
    </xf>
    <xf numFmtId="164" fontId="6" fillId="2" borderId="6" xfId="1" applyNumberFormat="1" applyFont="1" applyFill="1" applyBorder="1" applyAlignment="1" applyProtection="1">
      <alignment vertical="top" readingOrder="1"/>
      <protection locked="0"/>
    </xf>
    <xf numFmtId="0" fontId="6" fillId="2" borderId="2" xfId="0" applyFont="1" applyFill="1" applyBorder="1" applyAlignment="1" applyProtection="1">
      <alignment vertical="top" readingOrder="1"/>
      <protection locked="0"/>
    </xf>
    <xf numFmtId="0" fontId="24" fillId="0" borderId="0" xfId="0" applyFont="1"/>
    <xf numFmtId="0" fontId="24" fillId="0" borderId="8" xfId="0" applyFont="1" applyBorder="1" applyAlignment="1">
      <alignment vertical="top" wrapText="1"/>
    </xf>
    <xf numFmtId="0" fontId="26" fillId="0" borderId="9" xfId="0" applyFont="1" applyBorder="1" applyAlignment="1">
      <alignment vertical="top" wrapText="1" readingOrder="1"/>
    </xf>
    <xf numFmtId="0" fontId="26" fillId="0" borderId="11" xfId="0" applyFont="1" applyBorder="1" applyAlignment="1">
      <alignment vertical="top" wrapText="1" readingOrder="1"/>
    </xf>
    <xf numFmtId="0" fontId="24" fillId="0" borderId="2" xfId="0" applyFont="1" applyBorder="1"/>
    <xf numFmtId="0" fontId="27" fillId="5" borderId="9" xfId="0" applyFont="1" applyFill="1" applyBorder="1" applyAlignment="1">
      <alignment vertical="top" wrapText="1" readingOrder="1"/>
    </xf>
    <xf numFmtId="0" fontId="25" fillId="0" borderId="9" xfId="0" applyFont="1" applyBorder="1" applyAlignment="1">
      <alignment vertical="top" wrapText="1" readingOrder="1"/>
    </xf>
    <xf numFmtId="0" fontId="25" fillId="0" borderId="11" xfId="0" applyFont="1" applyBorder="1" applyAlignment="1">
      <alignment vertical="top" wrapText="1" readingOrder="1"/>
    </xf>
    <xf numFmtId="0" fontId="27" fillId="5" borderId="11" xfId="0" applyFont="1" applyFill="1" applyBorder="1" applyAlignment="1">
      <alignment vertical="top" wrapText="1" readingOrder="1"/>
    </xf>
    <xf numFmtId="164" fontId="6" fillId="6" borderId="2" xfId="1" applyNumberFormat="1" applyFont="1" applyFill="1" applyBorder="1" applyAlignment="1" applyProtection="1">
      <alignment horizontal="left" vertical="top" readingOrder="1"/>
      <protection locked="0"/>
    </xf>
    <xf numFmtId="164" fontId="4" fillId="2" borderId="2" xfId="1" quotePrefix="1" applyNumberFormat="1" applyFont="1" applyFill="1" applyBorder="1" applyAlignment="1" applyProtection="1">
      <alignment vertical="top" readingOrder="1"/>
      <protection locked="0"/>
    </xf>
    <xf numFmtId="0" fontId="16" fillId="2" borderId="2" xfId="0" applyFont="1" applyFill="1" applyBorder="1"/>
    <xf numFmtId="0" fontId="20" fillId="2" borderId="9" xfId="0" applyFont="1" applyFill="1" applyBorder="1" applyAlignment="1">
      <alignment vertical="top" wrapText="1" readingOrder="1"/>
    </xf>
    <xf numFmtId="0" fontId="20" fillId="2" borderId="2" xfId="0" applyFont="1" applyFill="1" applyBorder="1" applyAlignment="1">
      <alignment vertical="top" wrapText="1" readingOrder="1"/>
    </xf>
    <xf numFmtId="164" fontId="6" fillId="2" borderId="9" xfId="1" applyNumberFormat="1" applyFont="1" applyFill="1" applyBorder="1" applyAlignment="1" applyProtection="1">
      <alignment vertical="top" readingOrder="1"/>
      <protection locked="0"/>
    </xf>
    <xf numFmtId="164" fontId="1" fillId="0" borderId="2" xfId="1" applyNumberFormat="1" applyFont="1" applyFill="1" applyBorder="1" applyAlignment="1" applyProtection="1">
      <alignment vertical="top" wrapText="1" readingOrder="1"/>
      <protection locked="0"/>
    </xf>
    <xf numFmtId="164" fontId="4" fillId="0" borderId="3" xfId="1" applyNumberFormat="1" applyFont="1" applyFill="1" applyBorder="1" applyAlignment="1" applyProtection="1">
      <alignment vertical="top" readingOrder="1"/>
      <protection locked="0"/>
    </xf>
    <xf numFmtId="0" fontId="4" fillId="0" borderId="2" xfId="0" applyFont="1" applyBorder="1"/>
    <xf numFmtId="164" fontId="4" fillId="0" borderId="0" xfId="1" applyNumberFormat="1" applyFont="1" applyFill="1" applyBorder="1"/>
    <xf numFmtId="164" fontId="5" fillId="0" borderId="0" xfId="1" applyNumberFormat="1" applyFont="1" applyFill="1" applyBorder="1" applyAlignment="1" applyProtection="1">
      <alignment vertical="center" wrapText="1" readingOrder="1"/>
      <protection locked="0"/>
    </xf>
    <xf numFmtId="164" fontId="8" fillId="0" borderId="0" xfId="1" applyNumberFormat="1" applyFont="1" applyFill="1"/>
    <xf numFmtId="164" fontId="8" fillId="0" borderId="6" xfId="1" applyNumberFormat="1" applyFont="1" applyFill="1" applyBorder="1" applyAlignment="1"/>
    <xf numFmtId="0" fontId="29" fillId="0" borderId="0" xfId="0" applyFont="1"/>
    <xf numFmtId="0" fontId="29" fillId="0" borderId="8" xfId="0" applyFont="1" applyBorder="1" applyAlignment="1">
      <alignment vertical="top" wrapText="1"/>
    </xf>
    <xf numFmtId="0" fontId="31" fillId="0" borderId="9" xfId="0" applyFont="1" applyBorder="1" applyAlignment="1">
      <alignment vertical="top" wrapText="1" readingOrder="1"/>
    </xf>
    <xf numFmtId="0" fontId="32" fillId="5" borderId="9" xfId="0" applyFont="1" applyFill="1" applyBorder="1" applyAlignment="1">
      <alignment vertical="top" wrapText="1" readingOrder="1"/>
    </xf>
    <xf numFmtId="0" fontId="30" fillId="0" borderId="9" xfId="0" applyFont="1" applyBorder="1" applyAlignment="1">
      <alignment vertical="top" wrapText="1" readingOrder="1"/>
    </xf>
    <xf numFmtId="0" fontId="33" fillId="0" borderId="0" xfId="0" applyFont="1"/>
    <xf numFmtId="0" fontId="33" fillId="0" borderId="12" xfId="0" applyFont="1" applyBorder="1" applyAlignment="1">
      <alignment vertical="top" wrapText="1"/>
    </xf>
    <xf numFmtId="0" fontId="28" fillId="0" borderId="0" xfId="0" applyFont="1" applyAlignment="1">
      <alignment wrapText="1" readingOrder="1"/>
    </xf>
    <xf numFmtId="0" fontId="32" fillId="5" borderId="11" xfId="0" applyFont="1" applyFill="1" applyBorder="1" applyAlignment="1">
      <alignment vertical="top" wrapText="1" readingOrder="1"/>
    </xf>
    <xf numFmtId="164" fontId="6" fillId="0" borderId="5" xfId="1" applyNumberFormat="1" applyFont="1" applyFill="1" applyBorder="1" applyAlignment="1" applyProtection="1">
      <alignment vertical="top" readingOrder="1"/>
      <protection locked="0"/>
    </xf>
    <xf numFmtId="0" fontId="34" fillId="0" borderId="2" xfId="0" applyFont="1" applyBorder="1" applyAlignment="1">
      <alignment vertical="top"/>
    </xf>
    <xf numFmtId="164" fontId="4" fillId="7" borderId="2" xfId="1" applyNumberFormat="1" applyFont="1" applyFill="1" applyBorder="1" applyAlignment="1" applyProtection="1">
      <alignment vertical="top" readingOrder="1"/>
      <protection locked="0"/>
    </xf>
    <xf numFmtId="164" fontId="6" fillId="7" borderId="2" xfId="1" applyNumberFormat="1" applyFont="1" applyFill="1" applyBorder="1" applyAlignment="1" applyProtection="1">
      <alignment vertical="top" readingOrder="1"/>
      <protection locked="0"/>
    </xf>
    <xf numFmtId="164" fontId="4" fillId="7" borderId="2" xfId="1" applyNumberFormat="1" applyFont="1" applyFill="1" applyBorder="1"/>
    <xf numFmtId="164" fontId="9" fillId="4" borderId="6" xfId="1" applyNumberFormat="1" applyFont="1" applyFill="1" applyBorder="1" applyAlignment="1"/>
    <xf numFmtId="164" fontId="4" fillId="7" borderId="0" xfId="1" applyNumberFormat="1" applyFont="1" applyFill="1" applyBorder="1" applyAlignment="1" applyProtection="1">
      <alignment vertical="top" readingOrder="1"/>
      <protection locked="0"/>
    </xf>
    <xf numFmtId="0" fontId="16" fillId="7" borderId="2" xfId="0" applyFont="1" applyFill="1" applyBorder="1"/>
    <xf numFmtId="164" fontId="4" fillId="7" borderId="2" xfId="1" quotePrefix="1" applyNumberFormat="1" applyFont="1" applyFill="1" applyBorder="1" applyAlignment="1" applyProtection="1">
      <alignment vertical="top" readingOrder="1"/>
      <protection locked="0"/>
    </xf>
    <xf numFmtId="0" fontId="20" fillId="7" borderId="9" xfId="0" applyFont="1" applyFill="1" applyBorder="1" applyAlignment="1">
      <alignment vertical="top" wrapText="1" readingOrder="1"/>
    </xf>
    <xf numFmtId="164" fontId="7" fillId="0" borderId="0" xfId="0" applyNumberFormat="1" applyFont="1"/>
    <xf numFmtId="164" fontId="4" fillId="0" borderId="0" xfId="0" applyNumberFormat="1" applyFont="1"/>
    <xf numFmtId="0" fontId="20" fillId="0" borderId="9" xfId="0" applyFont="1" applyFill="1" applyBorder="1" applyAlignment="1">
      <alignment vertical="top" wrapText="1" readingOrder="1"/>
    </xf>
    <xf numFmtId="0" fontId="6" fillId="0" borderId="2" xfId="0" applyFont="1" applyFill="1" applyBorder="1" applyAlignment="1" applyProtection="1">
      <alignment vertical="top" readingOrder="1"/>
      <protection locked="0"/>
    </xf>
    <xf numFmtId="164" fontId="7" fillId="6" borderId="2" xfId="1" applyNumberFormat="1" applyFont="1" applyFill="1" applyBorder="1" applyAlignment="1" applyProtection="1">
      <alignment vertical="center" wrapText="1" readingOrder="1"/>
      <protection locked="0"/>
    </xf>
    <xf numFmtId="164" fontId="5" fillId="6" borderId="2" xfId="1" applyNumberFormat="1" applyFont="1" applyFill="1" applyBorder="1" applyAlignment="1" applyProtection="1">
      <alignment vertical="center" wrapText="1" readingOrder="1"/>
      <protection locked="0"/>
    </xf>
    <xf numFmtId="164" fontId="5" fillId="6" borderId="2" xfId="1" applyNumberFormat="1" applyFont="1" applyFill="1" applyBorder="1" applyAlignment="1" applyProtection="1">
      <alignment horizontal="left" vertical="center" wrapText="1" readingOrder="1"/>
      <protection locked="0"/>
    </xf>
    <xf numFmtId="164" fontId="5" fillId="6" borderId="2" xfId="1" applyNumberFormat="1" applyFont="1" applyFill="1" applyBorder="1" applyAlignment="1" applyProtection="1">
      <alignment vertical="center" wrapText="1"/>
      <protection locked="0"/>
    </xf>
    <xf numFmtId="164" fontId="35" fillId="6" borderId="2" xfId="1" applyNumberFormat="1" applyFont="1" applyFill="1" applyBorder="1" applyAlignment="1" applyProtection="1">
      <alignment vertical="center" wrapText="1" readingOrder="1"/>
      <protection locked="0"/>
    </xf>
    <xf numFmtId="164" fontId="36" fillId="0" borderId="6" xfId="1" applyNumberFormat="1" applyFont="1" applyFill="1" applyBorder="1" applyAlignment="1"/>
    <xf numFmtId="164" fontId="4" fillId="8" borderId="6" xfId="1" applyNumberFormat="1" applyFont="1" applyFill="1" applyBorder="1"/>
    <xf numFmtId="164" fontId="6" fillId="8" borderId="2" xfId="1" applyNumberFormat="1" applyFont="1" applyFill="1" applyBorder="1" applyAlignment="1" applyProtection="1">
      <alignment vertical="top" readingOrder="1"/>
      <protection locked="0"/>
    </xf>
    <xf numFmtId="164" fontId="6" fillId="8" borderId="2" xfId="1" applyNumberFormat="1" applyFont="1" applyFill="1" applyBorder="1" applyAlignment="1" applyProtection="1">
      <alignment horizontal="left" vertical="top" readingOrder="1"/>
      <protection locked="0"/>
    </xf>
    <xf numFmtId="164" fontId="6" fillId="8" borderId="2" xfId="1" applyNumberFormat="1" applyFont="1" applyFill="1" applyBorder="1" applyAlignment="1" applyProtection="1">
      <alignment vertical="top" wrapText="1"/>
      <protection locked="0"/>
    </xf>
    <xf numFmtId="164" fontId="6" fillId="8" borderId="2" xfId="1" applyNumberFormat="1" applyFont="1" applyFill="1" applyBorder="1" applyAlignment="1" applyProtection="1">
      <alignment horizontal="center" vertical="top" readingOrder="1"/>
      <protection locked="0"/>
    </xf>
    <xf numFmtId="164" fontId="4" fillId="8" borderId="6" xfId="1" applyNumberFormat="1" applyFont="1" applyFill="1" applyBorder="1" applyAlignment="1"/>
    <xf numFmtId="164" fontId="36" fillId="8" borderId="6" xfId="1" applyNumberFormat="1" applyFont="1" applyFill="1" applyBorder="1" applyAlignment="1"/>
    <xf numFmtId="164" fontId="3" fillId="8" borderId="2" xfId="1" applyNumberFormat="1" applyFont="1" applyFill="1" applyBorder="1" applyAlignment="1">
      <alignment horizontal="center"/>
    </xf>
    <xf numFmtId="164" fontId="4" fillId="8" borderId="2" xfId="1" applyNumberFormat="1" applyFont="1" applyFill="1" applyBorder="1" applyAlignment="1" applyProtection="1">
      <alignment vertical="top" readingOrder="1"/>
      <protection locked="0"/>
    </xf>
    <xf numFmtId="164" fontId="4" fillId="8" borderId="2" xfId="1" applyNumberFormat="1" applyFont="1" applyFill="1" applyBorder="1" applyAlignment="1" applyProtection="1">
      <alignment horizontal="left" vertical="top" readingOrder="1"/>
      <protection locked="0"/>
    </xf>
    <xf numFmtId="164" fontId="4" fillId="8" borderId="2" xfId="1" applyNumberFormat="1" applyFont="1" applyFill="1" applyBorder="1" applyAlignment="1" applyProtection="1">
      <alignment vertical="top" wrapText="1"/>
      <protection locked="0"/>
    </xf>
    <xf numFmtId="164" fontId="4" fillId="8" borderId="2" xfId="1" applyNumberFormat="1" applyFont="1" applyFill="1" applyBorder="1" applyAlignment="1" applyProtection="1">
      <alignment horizontal="center" vertical="top" readingOrder="1"/>
      <protection locked="0"/>
    </xf>
    <xf numFmtId="164" fontId="6" fillId="8" borderId="2" xfId="1" quotePrefix="1" applyNumberFormat="1" applyFont="1" applyFill="1" applyBorder="1" applyAlignment="1" applyProtection="1">
      <alignment horizontal="left" vertical="top" readingOrder="1"/>
      <protection locked="0"/>
    </xf>
    <xf numFmtId="164" fontId="6" fillId="8" borderId="2" xfId="1" quotePrefix="1" applyNumberFormat="1" applyFont="1" applyFill="1" applyBorder="1" applyAlignment="1" applyProtection="1">
      <alignment vertical="top" readingOrder="1"/>
      <protection locked="0"/>
    </xf>
    <xf numFmtId="0" fontId="37" fillId="3" borderId="4" xfId="0" applyFont="1" applyFill="1" applyBorder="1" applyAlignment="1">
      <alignment vertical="top"/>
    </xf>
    <xf numFmtId="0" fontId="37" fillId="3" borderId="15" xfId="0" applyFont="1" applyFill="1" applyBorder="1" applyAlignment="1">
      <alignment vertical="top"/>
    </xf>
    <xf numFmtId="164" fontId="37" fillId="3" borderId="5" xfId="0" applyNumberFormat="1" applyFont="1" applyFill="1" applyBorder="1" applyAlignment="1">
      <alignment vertical="top"/>
    </xf>
    <xf numFmtId="164" fontId="37" fillId="3" borderId="2" xfId="0" applyNumberFormat="1" applyFont="1" applyFill="1" applyBorder="1" applyAlignment="1">
      <alignment vertical="top"/>
    </xf>
    <xf numFmtId="0" fontId="37" fillId="3" borderId="2" xfId="0" applyFont="1" applyFill="1" applyBorder="1" applyAlignment="1">
      <alignment vertical="top"/>
    </xf>
    <xf numFmtId="164" fontId="6" fillId="8" borderId="14" xfId="1" applyNumberFormat="1" applyFont="1" applyFill="1" applyBorder="1" applyAlignment="1" applyProtection="1">
      <alignment vertical="top" readingOrder="1"/>
      <protection locked="0"/>
    </xf>
    <xf numFmtId="164" fontId="6" fillId="8" borderId="3" xfId="1" applyNumberFormat="1" applyFont="1" applyFill="1" applyBorder="1" applyAlignment="1" applyProtection="1">
      <alignment vertical="top" readingOrder="1"/>
      <protection locked="0"/>
    </xf>
    <xf numFmtId="164" fontId="6" fillId="8" borderId="14" xfId="1" applyNumberFormat="1" applyFont="1" applyFill="1" applyBorder="1" applyAlignment="1" applyProtection="1">
      <alignment horizontal="left" vertical="top" readingOrder="1"/>
      <protection locked="0"/>
    </xf>
    <xf numFmtId="164" fontId="4" fillId="0" borderId="0" xfId="1" quotePrefix="1" applyNumberFormat="1" applyFont="1" applyFill="1" applyBorder="1" applyAlignment="1" applyProtection="1">
      <alignment horizontal="left" vertical="top" readingOrder="1"/>
      <protection locked="0"/>
    </xf>
    <xf numFmtId="164" fontId="6" fillId="8" borderId="14" xfId="1" applyNumberFormat="1" applyFont="1" applyFill="1" applyBorder="1" applyAlignment="1" applyProtection="1">
      <alignment vertical="top" wrapText="1"/>
      <protection locked="0"/>
    </xf>
    <xf numFmtId="164" fontId="4" fillId="0" borderId="0" xfId="1" applyNumberFormat="1" applyFont="1" applyFill="1" applyBorder="1" applyAlignment="1" applyProtection="1">
      <alignment vertical="top" wrapText="1"/>
      <protection locked="0"/>
    </xf>
    <xf numFmtId="164" fontId="6" fillId="8" borderId="14" xfId="1" applyNumberFormat="1" applyFont="1" applyFill="1" applyBorder="1" applyAlignment="1" applyProtection="1">
      <alignment horizontal="center" vertical="top" readingOrder="1"/>
      <protection locked="0"/>
    </xf>
    <xf numFmtId="164" fontId="4" fillId="0" borderId="0" xfId="1" quotePrefix="1" applyNumberFormat="1" applyFont="1" applyFill="1" applyBorder="1" applyAlignment="1" applyProtection="1">
      <alignment vertical="top" readingOrder="1"/>
      <protection locked="0"/>
    </xf>
    <xf numFmtId="0" fontId="14" fillId="10" borderId="4" xfId="0" applyFont="1" applyFill="1" applyBorder="1" applyAlignment="1">
      <alignment horizontal="right" vertical="center"/>
    </xf>
    <xf numFmtId="0" fontId="14" fillId="10" borderId="5" xfId="0" applyFont="1" applyFill="1" applyBorder="1" applyAlignment="1">
      <alignment horizontal="right" vertical="center"/>
    </xf>
    <xf numFmtId="0" fontId="14" fillId="10" borderId="6" xfId="0" applyFont="1" applyFill="1" applyBorder="1"/>
    <xf numFmtId="0" fontId="0" fillId="4" borderId="2" xfId="0" applyFill="1" applyBorder="1"/>
    <xf numFmtId="0" fontId="14" fillId="8" borderId="2" xfId="0" applyFont="1" applyFill="1" applyBorder="1"/>
    <xf numFmtId="0" fontId="0" fillId="3" borderId="2" xfId="0" applyFill="1" applyBorder="1"/>
    <xf numFmtId="0" fontId="0" fillId="2" borderId="2" xfId="0" applyFill="1" applyBorder="1"/>
    <xf numFmtId="0" fontId="0" fillId="6" borderId="2" xfId="0" applyFill="1" applyBorder="1"/>
    <xf numFmtId="0" fontId="0" fillId="11" borderId="2" xfId="0" applyFill="1" applyBorder="1"/>
    <xf numFmtId="0" fontId="14" fillId="12" borderId="2" xfId="0" applyFont="1" applyFill="1" applyBorder="1"/>
    <xf numFmtId="164" fontId="4" fillId="4" borderId="2" xfId="1" applyNumberFormat="1" applyFont="1" applyFill="1" applyBorder="1"/>
    <xf numFmtId="164" fontId="4" fillId="3" borderId="2" xfId="1" applyNumberFormat="1" applyFont="1" applyFill="1" applyBorder="1" applyAlignment="1" applyProtection="1">
      <alignment vertical="top" readingOrder="1"/>
      <protection locked="0"/>
    </xf>
    <xf numFmtId="164" fontId="6" fillId="3" borderId="2" xfId="1" applyNumberFormat="1" applyFont="1" applyFill="1" applyBorder="1" applyAlignment="1" applyProtection="1">
      <alignment vertical="top" readingOrder="1"/>
      <protection locked="0"/>
    </xf>
    <xf numFmtId="164" fontId="6" fillId="6" borderId="2" xfId="1" applyNumberFormat="1" applyFont="1" applyFill="1" applyBorder="1" applyAlignment="1" applyProtection="1">
      <alignment vertical="top" readingOrder="1"/>
      <protection locked="0"/>
    </xf>
    <xf numFmtId="164" fontId="4" fillId="6" borderId="2" xfId="1" applyNumberFormat="1" applyFont="1" applyFill="1" applyBorder="1" applyAlignment="1" applyProtection="1">
      <alignment vertical="top" readingOrder="1"/>
      <protection locked="0"/>
    </xf>
    <xf numFmtId="164" fontId="6" fillId="6" borderId="14" xfId="1" applyNumberFormat="1" applyFont="1" applyFill="1" applyBorder="1" applyAlignment="1" applyProtection="1">
      <alignment vertical="top" readingOrder="1"/>
      <protection locked="0"/>
    </xf>
    <xf numFmtId="164" fontId="13" fillId="0" borderId="0" xfId="1" applyNumberFormat="1" applyFont="1" applyBorder="1" applyAlignment="1">
      <alignment horizontal="center"/>
    </xf>
    <xf numFmtId="164" fontId="13" fillId="0" borderId="0" xfId="1" applyNumberFormat="1" applyFont="1" applyFill="1" applyBorder="1" applyAlignment="1">
      <alignment horizontal="center"/>
    </xf>
    <xf numFmtId="164" fontId="22" fillId="0" borderId="0" xfId="1" applyNumberFormat="1" applyFont="1" applyBorder="1" applyAlignment="1">
      <alignment horizontal="center"/>
    </xf>
    <xf numFmtId="164" fontId="38" fillId="9" borderId="0" xfId="1" applyNumberFormat="1" applyFont="1" applyFill="1" applyBorder="1" applyAlignment="1">
      <alignment horizontal="center"/>
    </xf>
    <xf numFmtId="164" fontId="13" fillId="9" borderId="0" xfId="1" applyNumberFormat="1" applyFont="1" applyFill="1" applyBorder="1" applyAlignment="1">
      <alignment horizontal="center"/>
    </xf>
    <xf numFmtId="164" fontId="22" fillId="9" borderId="0" xfId="1" applyNumberFormat="1" applyFont="1" applyFill="1" applyBorder="1" applyAlignment="1">
      <alignment horizontal="center"/>
    </xf>
    <xf numFmtId="0" fontId="30" fillId="0" borderId="0" xfId="0" applyFont="1" applyAlignment="1">
      <alignment horizontal="center" vertical="top" wrapText="1" readingOrder="1"/>
    </xf>
    <xf numFmtId="0" fontId="31" fillId="0" borderId="0" xfId="0" applyFont="1" applyAlignment="1">
      <alignment horizontal="center" vertical="top" wrapText="1" readingOrder="1"/>
    </xf>
    <xf numFmtId="0" fontId="19" fillId="0" borderId="9" xfId="0" applyFont="1" applyBorder="1" applyAlignment="1">
      <alignment vertical="top" wrapText="1" readingOrder="1"/>
    </xf>
    <xf numFmtId="0" fontId="33" fillId="0" borderId="10" xfId="0" applyFont="1" applyBorder="1" applyAlignment="1">
      <alignment vertical="top" wrapText="1"/>
    </xf>
    <xf numFmtId="0" fontId="25" fillId="0" borderId="9" xfId="0" applyFont="1" applyBorder="1" applyAlignment="1">
      <alignment vertical="top" wrapText="1" readingOrder="1"/>
    </xf>
    <xf numFmtId="0" fontId="24" fillId="0" borderId="10" xfId="0" applyFont="1" applyBorder="1" applyAlignment="1">
      <alignment vertical="top" wrapText="1"/>
    </xf>
    <xf numFmtId="0" fontId="27" fillId="5" borderId="9" xfId="0" applyFont="1" applyFill="1" applyBorder="1" applyAlignment="1">
      <alignment vertical="top" wrapText="1" readingOrder="1"/>
    </xf>
    <xf numFmtId="0" fontId="26" fillId="0" borderId="9" xfId="0" applyFont="1" applyBorder="1" applyAlignment="1">
      <alignment vertical="top" wrapText="1" readingOrder="1"/>
    </xf>
    <xf numFmtId="0" fontId="23" fillId="0" borderId="0" xfId="0" applyFont="1" applyAlignment="1">
      <alignment wrapText="1" readingOrder="1"/>
    </xf>
    <xf numFmtId="0" fontId="24" fillId="0" borderId="0" xfId="0" applyFont="1"/>
    <xf numFmtId="0" fontId="25" fillId="0" borderId="0" xfId="0" applyFont="1" applyAlignment="1">
      <alignment vertical="top" wrapText="1" readingOrder="1"/>
    </xf>
    <xf numFmtId="0" fontId="26" fillId="0" borderId="0" xfId="0" applyFont="1" applyAlignment="1">
      <alignment vertical="top" wrapText="1" readingOrder="1"/>
    </xf>
    <xf numFmtId="0" fontId="20" fillId="0" borderId="9" xfId="0" applyFont="1" applyBorder="1" applyAlignment="1">
      <alignment vertical="top" wrapText="1" readingOrder="1"/>
    </xf>
    <xf numFmtId="0" fontId="18" fillId="0" borderId="10" xfId="0" applyFont="1" applyBorder="1" applyAlignment="1">
      <alignment vertical="top" wrapText="1"/>
    </xf>
    <xf numFmtId="0" fontId="18" fillId="0" borderId="13" xfId="0" applyFont="1" applyBorder="1" applyAlignment="1">
      <alignment horizontal="center"/>
    </xf>
    <xf numFmtId="0" fontId="21" fillId="5" borderId="9" xfId="0" applyFont="1" applyFill="1" applyBorder="1" applyAlignment="1">
      <alignment vertical="top" wrapText="1" readingOrder="1"/>
    </xf>
    <xf numFmtId="0" fontId="17" fillId="0" borderId="0" xfId="0" applyFont="1" applyAlignment="1">
      <alignment wrapText="1" readingOrder="1"/>
    </xf>
    <xf numFmtId="0" fontId="18" fillId="0" borderId="0" xfId="0" applyFont="1"/>
    <xf numFmtId="0" fontId="19" fillId="0" borderId="0" xfId="0" applyFont="1" applyAlignment="1">
      <alignment vertical="top" wrapText="1" readingOrder="1"/>
    </xf>
    <xf numFmtId="0" fontId="20" fillId="0" borderId="0" xfId="0" applyFont="1" applyAlignment="1">
      <alignment vertical="top" wrapText="1" readingOrder="1"/>
    </xf>
    <xf numFmtId="0" fontId="20" fillId="0" borderId="11" xfId="0" applyFont="1" applyBorder="1" applyAlignment="1">
      <alignment horizontal="center" vertical="top" wrapText="1" readingOrder="1"/>
    </xf>
    <xf numFmtId="0" fontId="20" fillId="0" borderId="12" xfId="0" applyFont="1" applyBorder="1" applyAlignment="1">
      <alignment horizontal="center" vertical="top" wrapText="1" readingOrder="1"/>
    </xf>
  </cellXfs>
  <cellStyles count="4">
    <cellStyle name="Comma" xfId="1" builtinId="3"/>
    <cellStyle name="Normal" xfId="0" builtinId="0"/>
    <cellStyle name="Normal 2" xfId="2" xr:uid="{00000000-0005-0000-0000-000002000000}"/>
    <cellStyle name="Normal 3" xfId="3" xr:uid="{00000000-0005-0000-0000-000003000000}"/>
  </cellStyles>
  <dxfs count="3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0000"/>
          <bgColor rgb="FF0000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FFFF"/>
      <rgbColor rgb="00FFC0CB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895349</xdr:colOff>
      <xdr:row>0</xdr:row>
      <xdr:rowOff>0</xdr:rowOff>
    </xdr:from>
    <xdr:to>
      <xdr:col>6</xdr:col>
      <xdr:colOff>57149</xdr:colOff>
      <xdr:row>5</xdr:row>
      <xdr:rowOff>88900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9FEDB0-5C12-4A23-AB3C-3F61ADF2772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676774" y="0"/>
          <a:ext cx="1323975" cy="1012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180975</xdr:colOff>
      <xdr:row>0</xdr:row>
      <xdr:rowOff>0</xdr:rowOff>
    </xdr:from>
    <xdr:to>
      <xdr:col>8</xdr:col>
      <xdr:colOff>9931</xdr:colOff>
      <xdr:row>6</xdr:row>
      <xdr:rowOff>3175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BFFADF-F9E0-4424-8556-7E05924C9D1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438775" y="0"/>
          <a:ext cx="914806" cy="8604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504825</xdr:colOff>
      <xdr:row>0</xdr:row>
      <xdr:rowOff>38100</xdr:rowOff>
    </xdr:from>
    <xdr:to>
      <xdr:col>5</xdr:col>
      <xdr:colOff>524281</xdr:colOff>
      <xdr:row>7</xdr:row>
      <xdr:rowOff>12700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6B516E-0A3B-416C-9DCA-4C22F42E7B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81425" y="38100"/>
          <a:ext cx="914806" cy="86042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School%20Grant/2020/Tranche%201/04_2020%20ECCE%20Tranche%201%20Operating%20Grant%20Tranche%201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LJ"/>
      <sheetName val="Sheet3"/>
      <sheetName val="WORKING DOC (2)"/>
      <sheetName val="ECCE Trnch 1 Master List"/>
      <sheetName val="ECCE Eligible 1st List"/>
      <sheetName val="ECCE Eligible Bank V"/>
      <sheetName val="ECCE Eligible 2nd List"/>
      <sheetName val="ECCE Eligible 2nd List BV"/>
      <sheetName val="ECCE Eligible 3rd List"/>
      <sheetName val="ECCE Eligible 3rd List BV"/>
      <sheetName val="ECCE Ineligible"/>
      <sheetName val="ECCE - No Enrolment"/>
      <sheetName val="2019 Tranche 2 Grant"/>
      <sheetName val="Working Document"/>
      <sheetName val="Sheet2"/>
      <sheetName val="WORKING DOC"/>
      <sheetName val="ECCE GRANT BEING PAID TO PEO"/>
      <sheetName val="JULZ"/>
      <sheetName val="Skuls Without Primary Schools"/>
      <sheetName val="Tranche 2"/>
      <sheetName val="Tranche 1"/>
      <sheetName val="Acc #"/>
      <sheetName val="PS List"/>
      <sheetName val="SV work Doc"/>
    </sheetNames>
    <sheetDataSet>
      <sheetData sheetId="0"/>
      <sheetData sheetId="1"/>
      <sheetData sheetId="2"/>
      <sheetData sheetId="3"/>
      <sheetData sheetId="4">
        <row r="3">
          <cell r="B3" t="str">
            <v>K0429361</v>
          </cell>
          <cell r="C3" t="str">
            <v>Ahamb</v>
          </cell>
          <cell r="D3" t="str">
            <v>Audited</v>
          </cell>
          <cell r="E3" t="str">
            <v>Feeder</v>
          </cell>
          <cell r="F3" t="str">
            <v>044043</v>
          </cell>
          <cell r="G3" t="str">
            <v>Luwoi</v>
          </cell>
          <cell r="H3" t="str">
            <v>Malekula</v>
          </cell>
          <cell r="I3" t="str">
            <v>NBV</v>
          </cell>
          <cell r="J3" t="str">
            <v>Malampa</v>
          </cell>
          <cell r="K3" t="str">
            <v>0085099001</v>
          </cell>
          <cell r="L3">
            <v>14</v>
          </cell>
          <cell r="M3">
            <v>3</v>
          </cell>
          <cell r="N3">
            <v>6</v>
          </cell>
          <cell r="O3">
            <v>10</v>
          </cell>
          <cell r="P3">
            <v>33</v>
          </cell>
          <cell r="Q3">
            <v>9000</v>
          </cell>
          <cell r="R3">
            <v>297000</v>
          </cell>
          <cell r="S3">
            <v>178200</v>
          </cell>
          <cell r="T3"/>
        </row>
        <row r="4">
          <cell r="B4" t="str">
            <v>K0429050</v>
          </cell>
          <cell r="C4" t="str">
            <v>Amelatin</v>
          </cell>
          <cell r="D4" t="str">
            <v>Audited</v>
          </cell>
          <cell r="E4" t="str">
            <v>Attached</v>
          </cell>
          <cell r="F4" t="str">
            <v>042931</v>
          </cell>
          <cell r="G4" t="str">
            <v>Lambubu</v>
          </cell>
          <cell r="H4" t="str">
            <v>Malekula</v>
          </cell>
          <cell r="I4" t="str">
            <v>NBV</v>
          </cell>
          <cell r="J4" t="str">
            <v>Malampa</v>
          </cell>
          <cell r="K4" t="str">
            <v>0085081001</v>
          </cell>
          <cell r="L4">
            <v>3</v>
          </cell>
          <cell r="M4">
            <v>8</v>
          </cell>
          <cell r="N4">
            <v>5</v>
          </cell>
          <cell r="O4">
            <v>6</v>
          </cell>
          <cell r="P4">
            <v>22</v>
          </cell>
          <cell r="Q4">
            <v>9000</v>
          </cell>
          <cell r="R4">
            <v>198000</v>
          </cell>
          <cell r="S4">
            <v>118800</v>
          </cell>
          <cell r="T4"/>
        </row>
        <row r="5">
          <cell r="B5" t="str">
            <v>K0429354</v>
          </cell>
          <cell r="C5" t="str">
            <v>Amelveth</v>
          </cell>
          <cell r="D5" t="str">
            <v>Audited</v>
          </cell>
          <cell r="E5" t="str">
            <v>Attached</v>
          </cell>
          <cell r="F5" t="str">
            <v>042902</v>
          </cell>
          <cell r="G5" t="str">
            <v>Amelvet</v>
          </cell>
          <cell r="H5" t="str">
            <v>Malekula</v>
          </cell>
          <cell r="I5" t="str">
            <v>NBV</v>
          </cell>
          <cell r="J5" t="str">
            <v>Malampa</v>
          </cell>
          <cell r="K5" t="str">
            <v>0085044001</v>
          </cell>
          <cell r="L5">
            <v>2</v>
          </cell>
          <cell r="M5">
            <v>6</v>
          </cell>
          <cell r="N5">
            <v>17</v>
          </cell>
          <cell r="O5">
            <v>7</v>
          </cell>
          <cell r="P5">
            <v>32</v>
          </cell>
          <cell r="Q5">
            <v>9000</v>
          </cell>
          <cell r="R5">
            <v>288000</v>
          </cell>
          <cell r="S5">
            <v>172800</v>
          </cell>
          <cell r="T5"/>
        </row>
        <row r="6">
          <cell r="B6" t="str">
            <v>K0429399</v>
          </cell>
          <cell r="C6" t="str">
            <v>Amu Kindy</v>
          </cell>
          <cell r="D6" t="str">
            <v>Audited</v>
          </cell>
          <cell r="E6" t="str">
            <v>Feeder</v>
          </cell>
          <cell r="F6" t="str">
            <v>042978</v>
          </cell>
          <cell r="G6" t="str">
            <v>Unmet</v>
          </cell>
          <cell r="H6" t="str">
            <v>Malekula</v>
          </cell>
          <cell r="I6" t="str">
            <v>NBV</v>
          </cell>
          <cell r="J6" t="str">
            <v>Malampa</v>
          </cell>
          <cell r="K6" t="str">
            <v>0085056001</v>
          </cell>
          <cell r="L6">
            <v>4</v>
          </cell>
          <cell r="M6">
            <v>0</v>
          </cell>
          <cell r="N6">
            <v>3</v>
          </cell>
          <cell r="O6">
            <v>0</v>
          </cell>
          <cell r="P6">
            <v>7</v>
          </cell>
          <cell r="Q6">
            <v>9000</v>
          </cell>
          <cell r="R6">
            <v>63000</v>
          </cell>
          <cell r="S6">
            <v>37800</v>
          </cell>
          <cell r="T6">
            <v>22902</v>
          </cell>
        </row>
        <row r="7">
          <cell r="B7" t="str">
            <v>K0431334</v>
          </cell>
          <cell r="C7" t="str">
            <v>Atchin S.D.A Parker Kindy</v>
          </cell>
          <cell r="D7" t="str">
            <v>Audited</v>
          </cell>
          <cell r="E7" t="str">
            <v>Feeder</v>
          </cell>
          <cell r="F7" t="str">
            <v>043177</v>
          </cell>
          <cell r="G7" t="str">
            <v>Topaen</v>
          </cell>
          <cell r="H7" t="str">
            <v>Atchin</v>
          </cell>
          <cell r="I7" t="str">
            <v>NBV</v>
          </cell>
          <cell r="J7" t="str">
            <v>Malampa</v>
          </cell>
          <cell r="K7" t="str">
            <v>0098419001</v>
          </cell>
          <cell r="L7">
            <v>4</v>
          </cell>
          <cell r="M7">
            <v>8</v>
          </cell>
          <cell r="N7">
            <v>1</v>
          </cell>
          <cell r="O7">
            <v>2</v>
          </cell>
          <cell r="P7">
            <v>15</v>
          </cell>
          <cell r="Q7">
            <v>9000</v>
          </cell>
          <cell r="R7">
            <v>135000</v>
          </cell>
          <cell r="S7">
            <v>81000</v>
          </cell>
          <cell r="T7">
            <v>10800</v>
          </cell>
        </row>
        <row r="8">
          <cell r="B8" t="str">
            <v>K0429143</v>
          </cell>
          <cell r="C8" t="str">
            <v>Aulua Valley</v>
          </cell>
          <cell r="D8" t="str">
            <v>Audited</v>
          </cell>
          <cell r="E8" t="str">
            <v>Feeder</v>
          </cell>
          <cell r="F8" t="str">
            <v>042904</v>
          </cell>
          <cell r="G8" t="str">
            <v>Aulua</v>
          </cell>
          <cell r="H8" t="str">
            <v>Malekula</v>
          </cell>
          <cell r="I8" t="str">
            <v>NBV</v>
          </cell>
          <cell r="J8" t="str">
            <v>Malampa</v>
          </cell>
          <cell r="K8" t="str">
            <v>0084957001</v>
          </cell>
          <cell r="L8">
            <v>4</v>
          </cell>
          <cell r="M8">
            <v>4</v>
          </cell>
          <cell r="N8">
            <v>3</v>
          </cell>
          <cell r="O8">
            <v>11</v>
          </cell>
          <cell r="P8">
            <v>22</v>
          </cell>
          <cell r="Q8">
            <v>9000</v>
          </cell>
          <cell r="R8">
            <v>198000</v>
          </cell>
          <cell r="S8">
            <v>118800</v>
          </cell>
          <cell r="T8"/>
        </row>
        <row r="9">
          <cell r="B9" t="str">
            <v>K0443395</v>
          </cell>
          <cell r="C9" t="str">
            <v>Baiap SDA Kindy</v>
          </cell>
          <cell r="D9" t="str">
            <v>Audited</v>
          </cell>
          <cell r="E9" t="str">
            <v>Attached</v>
          </cell>
          <cell r="F9" t="str">
            <v>044306</v>
          </cell>
          <cell r="G9" t="str">
            <v>Baiap Church school</v>
          </cell>
          <cell r="H9" t="str">
            <v>Ambrym</v>
          </cell>
          <cell r="I9" t="str">
            <v>NBV</v>
          </cell>
          <cell r="J9" t="str">
            <v>Malampa</v>
          </cell>
          <cell r="K9" t="str">
            <v>0098411001</v>
          </cell>
          <cell r="L9">
            <v>3</v>
          </cell>
          <cell r="M9">
            <v>2</v>
          </cell>
          <cell r="N9">
            <v>4</v>
          </cell>
          <cell r="O9">
            <v>4</v>
          </cell>
          <cell r="P9">
            <v>13</v>
          </cell>
          <cell r="Q9">
            <v>9000</v>
          </cell>
          <cell r="R9">
            <v>117000</v>
          </cell>
          <cell r="S9">
            <v>70200</v>
          </cell>
          <cell r="T9"/>
        </row>
        <row r="10">
          <cell r="B10" t="str">
            <v>K0429416</v>
          </cell>
          <cell r="C10" t="str">
            <v>Balehi Kindy</v>
          </cell>
          <cell r="D10" t="str">
            <v>Audited</v>
          </cell>
          <cell r="E10" t="str">
            <v>Feeder</v>
          </cell>
          <cell r="F10" t="str">
            <v>0429317</v>
          </cell>
          <cell r="G10" t="str">
            <v>Lalkoko (Mae Sirbulbul)</v>
          </cell>
          <cell r="H10" t="str">
            <v>Malekula</v>
          </cell>
          <cell r="I10" t="str">
            <v>NBV</v>
          </cell>
          <cell r="J10" t="str">
            <v>Malampa</v>
          </cell>
          <cell r="K10" t="str">
            <v>0085098001</v>
          </cell>
          <cell r="L10">
            <v>7</v>
          </cell>
          <cell r="M10">
            <v>8</v>
          </cell>
          <cell r="N10">
            <v>3</v>
          </cell>
          <cell r="O10">
            <v>10</v>
          </cell>
          <cell r="P10">
            <v>28</v>
          </cell>
          <cell r="Q10">
            <v>9000</v>
          </cell>
          <cell r="R10">
            <v>252000</v>
          </cell>
          <cell r="S10">
            <v>151200</v>
          </cell>
          <cell r="T10"/>
        </row>
        <row r="11">
          <cell r="B11" t="str">
            <v>K0429078</v>
          </cell>
          <cell r="C11" t="str">
            <v>Bangareth</v>
          </cell>
          <cell r="D11" t="str">
            <v>Audited</v>
          </cell>
          <cell r="E11" t="str">
            <v>Feeder</v>
          </cell>
          <cell r="F11" t="str">
            <v>042931</v>
          </cell>
          <cell r="G11" t="str">
            <v>Lambubu</v>
          </cell>
          <cell r="H11" t="str">
            <v>Malekula</v>
          </cell>
          <cell r="I11" t="str">
            <v>NBV</v>
          </cell>
          <cell r="J11" t="str">
            <v>Malampa</v>
          </cell>
          <cell r="K11" t="str">
            <v>0085081001</v>
          </cell>
          <cell r="L11">
            <v>5</v>
          </cell>
          <cell r="M11">
            <v>2</v>
          </cell>
          <cell r="N11">
            <v>8</v>
          </cell>
          <cell r="O11">
            <v>5</v>
          </cell>
          <cell r="P11">
            <v>20</v>
          </cell>
          <cell r="Q11">
            <v>9000</v>
          </cell>
          <cell r="R11">
            <v>180000</v>
          </cell>
          <cell r="S11">
            <v>108000</v>
          </cell>
          <cell r="T11">
            <v>64720</v>
          </cell>
        </row>
        <row r="12">
          <cell r="B12" t="str">
            <v>K0429411</v>
          </cell>
          <cell r="C12" t="str">
            <v>Battlecreek Kindy</v>
          </cell>
          <cell r="D12" t="str">
            <v>Audited</v>
          </cell>
          <cell r="E12" t="str">
            <v>Feeder</v>
          </cell>
          <cell r="F12" t="str">
            <v>042955</v>
          </cell>
          <cell r="G12" t="str">
            <v>Neramb</v>
          </cell>
          <cell r="H12" t="str">
            <v>Malekula</v>
          </cell>
          <cell r="I12" t="str">
            <v>NBV</v>
          </cell>
          <cell r="J12" t="str">
            <v>Malampa</v>
          </cell>
          <cell r="K12" t="str">
            <v>0084969001</v>
          </cell>
          <cell r="L12">
            <v>0</v>
          </cell>
          <cell r="M12">
            <v>0</v>
          </cell>
          <cell r="N12">
            <v>8</v>
          </cell>
          <cell r="O12">
            <v>3</v>
          </cell>
          <cell r="P12">
            <v>11</v>
          </cell>
          <cell r="Q12">
            <v>9000</v>
          </cell>
          <cell r="R12">
            <v>99000</v>
          </cell>
          <cell r="S12">
            <v>59400</v>
          </cell>
          <cell r="T12"/>
        </row>
        <row r="13">
          <cell r="B13" t="str">
            <v>K0443029</v>
          </cell>
          <cell r="C13" t="str">
            <v>Benapo</v>
          </cell>
          <cell r="D13" t="str">
            <v>Audited</v>
          </cell>
          <cell r="E13" t="str">
            <v>Feeder</v>
          </cell>
          <cell r="F13" t="str">
            <v>044369</v>
          </cell>
          <cell r="G13" t="str">
            <v>Senai</v>
          </cell>
          <cell r="H13" t="str">
            <v>Ambrym</v>
          </cell>
          <cell r="I13" t="str">
            <v>NBV</v>
          </cell>
          <cell r="J13" t="str">
            <v>Malampa</v>
          </cell>
          <cell r="K13" t="str">
            <v>0085051001</v>
          </cell>
          <cell r="L13">
            <v>3</v>
          </cell>
          <cell r="M13">
            <v>4</v>
          </cell>
          <cell r="N13">
            <v>3</v>
          </cell>
          <cell r="O13">
            <v>1</v>
          </cell>
          <cell r="P13">
            <v>11</v>
          </cell>
          <cell r="Q13">
            <v>9000</v>
          </cell>
          <cell r="R13">
            <v>99000</v>
          </cell>
          <cell r="S13">
            <v>59400</v>
          </cell>
          <cell r="T13">
            <v>25200</v>
          </cell>
        </row>
        <row r="14">
          <cell r="B14" t="str">
            <v>K0429100</v>
          </cell>
          <cell r="C14" t="str">
            <v>Brekha</v>
          </cell>
          <cell r="D14" t="str">
            <v>Audited</v>
          </cell>
          <cell r="E14" t="str">
            <v>Feeder</v>
          </cell>
          <cell r="F14" t="str">
            <v>042936</v>
          </cell>
          <cell r="G14" t="str">
            <v>Leviamp</v>
          </cell>
          <cell r="H14" t="str">
            <v>Malekula</v>
          </cell>
          <cell r="I14" t="str">
            <v>NBV</v>
          </cell>
          <cell r="J14" t="str">
            <v>Malampa</v>
          </cell>
          <cell r="K14" t="str">
            <v>0085102001</v>
          </cell>
          <cell r="L14">
            <v>3</v>
          </cell>
          <cell r="M14">
            <v>0</v>
          </cell>
          <cell r="N14">
            <v>2</v>
          </cell>
          <cell r="O14">
            <v>3</v>
          </cell>
          <cell r="P14">
            <v>8</v>
          </cell>
          <cell r="Q14">
            <v>9000</v>
          </cell>
          <cell r="R14">
            <v>72000</v>
          </cell>
          <cell r="S14">
            <v>43200</v>
          </cell>
          <cell r="T14">
            <v>25888</v>
          </cell>
        </row>
        <row r="15">
          <cell r="B15" t="str">
            <v>K0443036</v>
          </cell>
          <cell r="C15" t="str">
            <v>Bulemap</v>
          </cell>
          <cell r="D15" t="str">
            <v>Audited</v>
          </cell>
          <cell r="E15" t="str">
            <v>Attached</v>
          </cell>
          <cell r="F15" t="str">
            <v>044313</v>
          </cell>
          <cell r="G15" t="str">
            <v>Bulemap</v>
          </cell>
          <cell r="H15" t="str">
            <v>Ambrym</v>
          </cell>
          <cell r="I15" t="str">
            <v>NBV</v>
          </cell>
          <cell r="J15" t="str">
            <v>Malampa</v>
          </cell>
          <cell r="K15" t="str">
            <v>0085133001</v>
          </cell>
          <cell r="L15">
            <v>2</v>
          </cell>
          <cell r="M15">
            <v>4</v>
          </cell>
          <cell r="N15">
            <v>6</v>
          </cell>
          <cell r="O15">
            <v>4</v>
          </cell>
          <cell r="P15">
            <v>16</v>
          </cell>
          <cell r="Q15">
            <v>9000</v>
          </cell>
          <cell r="R15">
            <v>144000</v>
          </cell>
          <cell r="S15">
            <v>86400</v>
          </cell>
          <cell r="T15"/>
        </row>
        <row r="16">
          <cell r="B16" t="str">
            <v>K0429052</v>
          </cell>
          <cell r="C16" t="str">
            <v>Calvary</v>
          </cell>
          <cell r="D16" t="str">
            <v>Audited</v>
          </cell>
          <cell r="E16" t="str">
            <v>Feeder</v>
          </cell>
          <cell r="F16" t="str">
            <v>042985</v>
          </cell>
          <cell r="G16" t="str">
            <v>Notre Dame de Walarano</v>
          </cell>
          <cell r="H16" t="str">
            <v>Malekula</v>
          </cell>
          <cell r="I16" t="str">
            <v>NBV</v>
          </cell>
          <cell r="J16" t="str">
            <v>Malampa</v>
          </cell>
          <cell r="K16" t="str">
            <v>0085057001</v>
          </cell>
          <cell r="L16">
            <v>1</v>
          </cell>
          <cell r="M16">
            <v>4</v>
          </cell>
          <cell r="N16">
            <v>3</v>
          </cell>
          <cell r="O16">
            <v>3</v>
          </cell>
          <cell r="P16">
            <v>11</v>
          </cell>
          <cell r="Q16">
            <v>9000</v>
          </cell>
          <cell r="R16">
            <v>99000</v>
          </cell>
          <cell r="S16">
            <v>59400</v>
          </cell>
          <cell r="T16">
            <v>31846</v>
          </cell>
        </row>
        <row r="17">
          <cell r="B17" t="str">
            <v>K0429176</v>
          </cell>
          <cell r="C17" t="str">
            <v>Caroline bay</v>
          </cell>
          <cell r="D17" t="str">
            <v>Audited</v>
          </cell>
          <cell r="E17" t="str">
            <v>Attached</v>
          </cell>
          <cell r="F17" t="str">
            <v>042907</v>
          </cell>
          <cell r="G17" t="str">
            <v>Baie Caroline</v>
          </cell>
          <cell r="H17" t="str">
            <v>Malekula</v>
          </cell>
          <cell r="I17" t="str">
            <v>NBV</v>
          </cell>
          <cell r="J17" t="str">
            <v>Malampa</v>
          </cell>
          <cell r="K17" t="str">
            <v>0085077001</v>
          </cell>
          <cell r="L17">
            <v>4</v>
          </cell>
          <cell r="M17">
            <v>0</v>
          </cell>
          <cell r="N17">
            <v>1</v>
          </cell>
          <cell r="O17">
            <v>7</v>
          </cell>
          <cell r="P17">
            <v>12</v>
          </cell>
          <cell r="Q17">
            <v>9000</v>
          </cell>
          <cell r="R17">
            <v>108000</v>
          </cell>
          <cell r="S17">
            <v>64800</v>
          </cell>
          <cell r="T17"/>
        </row>
        <row r="18">
          <cell r="B18" t="str">
            <v>K0429404</v>
          </cell>
          <cell r="C18" t="str">
            <v>Cenacle Kindy</v>
          </cell>
          <cell r="D18" t="str">
            <v>Audited</v>
          </cell>
          <cell r="E18" t="str">
            <v>Feeder</v>
          </cell>
          <cell r="F18" t="str">
            <v>043081</v>
          </cell>
          <cell r="G18" t="str">
            <v>Vao Ilot</v>
          </cell>
          <cell r="H18" t="str">
            <v>Vao</v>
          </cell>
          <cell r="I18" t="str">
            <v>NBV</v>
          </cell>
          <cell r="J18" t="str">
            <v>Malampa</v>
          </cell>
          <cell r="K18" t="str">
            <v>0085059001</v>
          </cell>
          <cell r="L18">
            <v>2</v>
          </cell>
          <cell r="M18">
            <v>10</v>
          </cell>
          <cell r="N18">
            <v>4</v>
          </cell>
          <cell r="O18">
            <v>3</v>
          </cell>
          <cell r="P18">
            <v>19</v>
          </cell>
          <cell r="Q18">
            <v>9000</v>
          </cell>
          <cell r="R18">
            <v>171000</v>
          </cell>
          <cell r="S18">
            <v>102600</v>
          </cell>
          <cell r="T18"/>
        </row>
        <row r="19">
          <cell r="B19" t="str">
            <v>K0429410</v>
          </cell>
          <cell r="C19" t="str">
            <v>CIO</v>
          </cell>
          <cell r="D19" t="str">
            <v>Audited</v>
          </cell>
          <cell r="E19" t="str">
            <v>Feeder</v>
          </cell>
          <cell r="F19" t="str">
            <v>042975</v>
          </cell>
          <cell r="G19" t="str">
            <v>Tisman</v>
          </cell>
          <cell r="H19" t="str">
            <v>Malekula</v>
          </cell>
          <cell r="I19" t="str">
            <v>NBV</v>
          </cell>
          <cell r="J19" t="str">
            <v>Malampa</v>
          </cell>
          <cell r="K19" t="str">
            <v>0084981001</v>
          </cell>
          <cell r="L19">
            <v>4</v>
          </cell>
          <cell r="M19">
            <v>2</v>
          </cell>
          <cell r="N19">
            <v>3</v>
          </cell>
          <cell r="O19">
            <v>5</v>
          </cell>
          <cell r="P19">
            <v>14</v>
          </cell>
          <cell r="Q19">
            <v>9000</v>
          </cell>
          <cell r="R19">
            <v>126000</v>
          </cell>
          <cell r="S19">
            <v>75600</v>
          </cell>
          <cell r="T19"/>
        </row>
        <row r="20">
          <cell r="B20" t="str">
            <v>K0431352</v>
          </cell>
          <cell r="C20" t="str">
            <v>Chenard</v>
          </cell>
          <cell r="D20" t="str">
            <v>Audited</v>
          </cell>
          <cell r="E20" t="str">
            <v>Attached</v>
          </cell>
          <cell r="F20" t="str">
            <v>043115</v>
          </cell>
          <cell r="G20" t="str">
            <v>Cherard</v>
          </cell>
          <cell r="H20" t="str">
            <v>Atchin</v>
          </cell>
          <cell r="I20" t="str">
            <v>NBV</v>
          </cell>
          <cell r="J20" t="str">
            <v>Malampa</v>
          </cell>
          <cell r="K20" t="str">
            <v>0085063001</v>
          </cell>
          <cell r="L20">
            <v>1</v>
          </cell>
          <cell r="M20">
            <v>4</v>
          </cell>
          <cell r="N20">
            <v>6</v>
          </cell>
          <cell r="O20">
            <v>2</v>
          </cell>
          <cell r="P20">
            <v>13</v>
          </cell>
          <cell r="Q20">
            <v>9000</v>
          </cell>
          <cell r="R20">
            <v>117000</v>
          </cell>
          <cell r="S20">
            <v>70200</v>
          </cell>
          <cell r="T20"/>
        </row>
        <row r="21">
          <cell r="B21" t="str">
            <v>K0429422</v>
          </cell>
          <cell r="C21" t="str">
            <v>Daodobo Kindy</v>
          </cell>
          <cell r="D21" t="str">
            <v>Audited</v>
          </cell>
          <cell r="E21" t="str">
            <v>Attached</v>
          </cell>
          <cell r="F21" t="str">
            <v>042917</v>
          </cell>
          <cell r="G21" t="str">
            <v>Daodobo</v>
          </cell>
          <cell r="H21" t="str">
            <v>Malekula</v>
          </cell>
          <cell r="I21" t="str">
            <v>NBV</v>
          </cell>
          <cell r="J21" t="str">
            <v>Malampa</v>
          </cell>
          <cell r="K21" t="str">
            <v>0085144001</v>
          </cell>
          <cell r="L21">
            <v>2</v>
          </cell>
          <cell r="M21">
            <v>2</v>
          </cell>
          <cell r="N21">
            <v>3</v>
          </cell>
          <cell r="O21">
            <v>1</v>
          </cell>
          <cell r="P21">
            <v>8</v>
          </cell>
          <cell r="Q21">
            <v>9000</v>
          </cell>
          <cell r="R21">
            <v>72000</v>
          </cell>
          <cell r="S21">
            <v>43200</v>
          </cell>
          <cell r="T21">
            <v>25200</v>
          </cell>
        </row>
        <row r="22">
          <cell r="B22" t="str">
            <v>K0429326</v>
          </cell>
          <cell r="C22" t="str">
            <v>Dixon</v>
          </cell>
          <cell r="D22" t="str">
            <v>Audited</v>
          </cell>
          <cell r="E22" t="str">
            <v>Feeder</v>
          </cell>
          <cell r="F22" t="str">
            <v>042919</v>
          </cell>
          <cell r="G22" t="str">
            <v>Dixon</v>
          </cell>
          <cell r="H22" t="str">
            <v>Malekula</v>
          </cell>
          <cell r="I22" t="str">
            <v>NBV</v>
          </cell>
          <cell r="J22" t="str">
            <v>Malampa</v>
          </cell>
          <cell r="K22" t="str">
            <v>0085067001</v>
          </cell>
          <cell r="L22">
            <v>5</v>
          </cell>
          <cell r="M22">
            <v>0</v>
          </cell>
          <cell r="N22">
            <v>1</v>
          </cell>
          <cell r="O22">
            <v>3</v>
          </cell>
          <cell r="P22">
            <v>9</v>
          </cell>
          <cell r="Q22">
            <v>9000</v>
          </cell>
          <cell r="R22">
            <v>81000</v>
          </cell>
          <cell r="S22">
            <v>48600</v>
          </cell>
          <cell r="T22">
            <v>24674</v>
          </cell>
        </row>
        <row r="23">
          <cell r="B23" t="str">
            <v>K0429417</v>
          </cell>
          <cell r="C23" t="str">
            <v>Dravail Kindy</v>
          </cell>
          <cell r="D23" t="str">
            <v>Audited</v>
          </cell>
          <cell r="E23" t="str">
            <v>Feeder</v>
          </cell>
          <cell r="F23" t="str">
            <v>042930</v>
          </cell>
          <cell r="G23" t="str">
            <v>Lamap</v>
          </cell>
          <cell r="H23" t="str">
            <v>Malekula</v>
          </cell>
          <cell r="I23" t="str">
            <v>NBV</v>
          </cell>
          <cell r="J23" t="str">
            <v>Malampa</v>
          </cell>
          <cell r="K23" t="str">
            <v>0085053001</v>
          </cell>
          <cell r="L23">
            <v>7</v>
          </cell>
          <cell r="M23">
            <v>6</v>
          </cell>
          <cell r="N23">
            <v>6</v>
          </cell>
          <cell r="O23">
            <v>3</v>
          </cell>
          <cell r="P23">
            <v>22</v>
          </cell>
          <cell r="Q23">
            <v>9000</v>
          </cell>
          <cell r="R23">
            <v>198000</v>
          </cell>
          <cell r="S23">
            <v>118800</v>
          </cell>
          <cell r="T23"/>
        </row>
        <row r="24">
          <cell r="B24" t="str">
            <v>K0429398</v>
          </cell>
          <cell r="C24" t="str">
            <v>Espigiles Bay Kindy</v>
          </cell>
          <cell r="D24" t="str">
            <v>Audited</v>
          </cell>
          <cell r="E24" t="str">
            <v>Feeder</v>
          </cell>
          <cell r="F24" t="str">
            <v>042945</v>
          </cell>
          <cell r="G24" t="str">
            <v>Malua Bay</v>
          </cell>
          <cell r="H24" t="str">
            <v>Malekula</v>
          </cell>
          <cell r="I24" t="str">
            <v>NBV</v>
          </cell>
          <cell r="J24" t="str">
            <v>Malampa</v>
          </cell>
          <cell r="K24" t="str">
            <v>0098418001</v>
          </cell>
          <cell r="L24">
            <v>2</v>
          </cell>
          <cell r="M24">
            <v>0</v>
          </cell>
          <cell r="N24">
            <v>1</v>
          </cell>
          <cell r="O24">
            <v>6</v>
          </cell>
          <cell r="P24">
            <v>9</v>
          </cell>
          <cell r="Q24">
            <v>9000</v>
          </cell>
          <cell r="R24">
            <v>81000</v>
          </cell>
          <cell r="S24">
            <v>48600</v>
          </cell>
          <cell r="T24"/>
        </row>
        <row r="25">
          <cell r="B25" t="str">
            <v>K0443351</v>
          </cell>
          <cell r="C25" t="str">
            <v>Fanrereo</v>
          </cell>
          <cell r="D25" t="str">
            <v>Audited</v>
          </cell>
          <cell r="E25" t="str">
            <v>Feeder</v>
          </cell>
          <cell r="F25" t="str">
            <v>044337</v>
          </cell>
          <cell r="G25" t="str">
            <v>Linbul</v>
          </cell>
          <cell r="H25" t="str">
            <v>Ambrym</v>
          </cell>
          <cell r="I25" t="str">
            <v>NBV</v>
          </cell>
          <cell r="J25" t="str">
            <v>Malampa</v>
          </cell>
          <cell r="K25" t="str">
            <v>0098416001</v>
          </cell>
          <cell r="L25">
            <v>1</v>
          </cell>
          <cell r="M25">
            <v>1</v>
          </cell>
          <cell r="N25">
            <v>0</v>
          </cell>
          <cell r="O25">
            <v>2</v>
          </cell>
          <cell r="P25">
            <v>4</v>
          </cell>
          <cell r="Q25">
            <v>9000</v>
          </cell>
          <cell r="R25">
            <v>36000</v>
          </cell>
          <cell r="S25">
            <v>21600</v>
          </cell>
          <cell r="T25">
            <v>7944</v>
          </cell>
        </row>
        <row r="26">
          <cell r="B26" t="str">
            <v>K0443008</v>
          </cell>
          <cell r="C26" t="str">
            <v>Fanto Raliwel</v>
          </cell>
          <cell r="D26" t="str">
            <v>Audited</v>
          </cell>
          <cell r="E26" t="str">
            <v>Feeder</v>
          </cell>
          <cell r="F26" t="str">
            <v>044364</v>
          </cell>
          <cell r="G26" t="str">
            <v>Ranon</v>
          </cell>
          <cell r="H26" t="str">
            <v>Ambrym</v>
          </cell>
          <cell r="I26" t="str">
            <v>NBV</v>
          </cell>
          <cell r="J26" t="str">
            <v>Malampa</v>
          </cell>
          <cell r="K26" t="str">
            <v>0085050001</v>
          </cell>
          <cell r="L26">
            <v>6</v>
          </cell>
          <cell r="M26">
            <v>1</v>
          </cell>
          <cell r="N26">
            <v>5</v>
          </cell>
          <cell r="O26">
            <v>9</v>
          </cell>
          <cell r="P26">
            <v>21</v>
          </cell>
          <cell r="Q26">
            <v>9000</v>
          </cell>
          <cell r="R26">
            <v>189000</v>
          </cell>
          <cell r="S26">
            <v>113400</v>
          </cell>
          <cell r="T26"/>
        </row>
        <row r="27">
          <cell r="B27" t="str">
            <v>K0429049</v>
          </cell>
          <cell r="C27" t="str">
            <v>Faralo</v>
          </cell>
          <cell r="D27" t="str">
            <v>Audited</v>
          </cell>
          <cell r="E27" t="str">
            <v>Attached</v>
          </cell>
          <cell r="F27" t="str">
            <v>042921</v>
          </cell>
          <cell r="G27" t="str">
            <v>Faralo</v>
          </cell>
          <cell r="H27" t="str">
            <v>Malekula</v>
          </cell>
          <cell r="I27" t="str">
            <v>NBV</v>
          </cell>
          <cell r="J27" t="str">
            <v>Malampa</v>
          </cell>
          <cell r="K27" t="str">
            <v>0085048001</v>
          </cell>
          <cell r="L27">
            <v>1</v>
          </cell>
          <cell r="M27">
            <v>3</v>
          </cell>
          <cell r="N27">
            <v>11</v>
          </cell>
          <cell r="O27">
            <v>6</v>
          </cell>
          <cell r="P27">
            <v>21</v>
          </cell>
          <cell r="Q27">
            <v>9000</v>
          </cell>
          <cell r="R27">
            <v>189000</v>
          </cell>
          <cell r="S27">
            <v>113400</v>
          </cell>
          <cell r="T27"/>
        </row>
        <row r="28">
          <cell r="B28" t="str">
            <v>K0443013</v>
          </cell>
          <cell r="C28" t="str">
            <v>Fonteng</v>
          </cell>
          <cell r="D28" t="str">
            <v>Audited</v>
          </cell>
          <cell r="E28" t="str">
            <v>Attached</v>
          </cell>
          <cell r="F28" t="str">
            <v>044323</v>
          </cell>
          <cell r="G28" t="str">
            <v>Fonteng</v>
          </cell>
          <cell r="H28" t="str">
            <v>Ambrym</v>
          </cell>
          <cell r="I28" t="str">
            <v>NBV</v>
          </cell>
          <cell r="J28" t="str">
            <v>Malampa</v>
          </cell>
          <cell r="K28" t="str">
            <v>0098413001</v>
          </cell>
          <cell r="L28">
            <v>2</v>
          </cell>
          <cell r="M28">
            <v>3</v>
          </cell>
          <cell r="N28">
            <v>2</v>
          </cell>
          <cell r="O28">
            <v>2</v>
          </cell>
          <cell r="P28">
            <v>9</v>
          </cell>
          <cell r="Q28">
            <v>9000</v>
          </cell>
          <cell r="R28">
            <v>81000</v>
          </cell>
          <cell r="S28">
            <v>48600</v>
          </cell>
          <cell r="T28"/>
        </row>
        <row r="29">
          <cell r="B29" t="str">
            <v>K0429318</v>
          </cell>
          <cell r="C29" t="str">
            <v>Gallilee</v>
          </cell>
          <cell r="D29" t="str">
            <v>Audited</v>
          </cell>
          <cell r="E29" t="str">
            <v>Attached</v>
          </cell>
          <cell r="F29" t="str">
            <v>042924</v>
          </cell>
          <cell r="G29" t="str">
            <v>Galilee</v>
          </cell>
          <cell r="H29" t="str">
            <v>Malekula</v>
          </cell>
          <cell r="I29" t="str">
            <v>NBV</v>
          </cell>
          <cell r="J29" t="str">
            <v>Malampa</v>
          </cell>
          <cell r="K29" t="str">
            <v>0098396001</v>
          </cell>
          <cell r="L29">
            <v>1</v>
          </cell>
          <cell r="M29">
            <v>4</v>
          </cell>
          <cell r="N29">
            <v>2</v>
          </cell>
          <cell r="O29">
            <v>4</v>
          </cell>
          <cell r="P29">
            <v>11</v>
          </cell>
          <cell r="Q29">
            <v>9000</v>
          </cell>
          <cell r="R29">
            <v>99000</v>
          </cell>
          <cell r="S29">
            <v>59400</v>
          </cell>
          <cell r="T29"/>
        </row>
        <row r="30">
          <cell r="B30" t="str">
            <v>K0429413</v>
          </cell>
          <cell r="C30" t="str">
            <v>Hatbol HB Kindy</v>
          </cell>
          <cell r="D30" t="str">
            <v>Audited</v>
          </cell>
          <cell r="E30" t="str">
            <v>Feeder</v>
          </cell>
          <cell r="F30" t="str">
            <v>042938</v>
          </cell>
          <cell r="G30" t="str">
            <v>Lingarak</v>
          </cell>
          <cell r="H30" t="str">
            <v>Malekula</v>
          </cell>
          <cell r="I30" t="str">
            <v>NBV</v>
          </cell>
          <cell r="J30" t="str">
            <v>Malampa</v>
          </cell>
          <cell r="K30" t="str">
            <v>0085037001</v>
          </cell>
          <cell r="L30">
            <v>3</v>
          </cell>
          <cell r="M30">
            <v>1</v>
          </cell>
          <cell r="N30">
            <v>1</v>
          </cell>
          <cell r="O30">
            <v>0</v>
          </cell>
          <cell r="P30">
            <v>5</v>
          </cell>
          <cell r="Q30">
            <v>9000</v>
          </cell>
          <cell r="R30">
            <v>45000</v>
          </cell>
          <cell r="S30">
            <v>27000</v>
          </cell>
          <cell r="T30"/>
        </row>
        <row r="31">
          <cell r="B31" t="str">
            <v>K0429418</v>
          </cell>
          <cell r="C31" t="str">
            <v>Hokai Kindy</v>
          </cell>
          <cell r="D31" t="str">
            <v>Audited</v>
          </cell>
          <cell r="E31" t="str">
            <v>Feeder</v>
          </cell>
          <cell r="F31" t="str">
            <v>042980</v>
          </cell>
          <cell r="G31" t="str">
            <v>Vanruru</v>
          </cell>
          <cell r="H31" t="str">
            <v>Malekula</v>
          </cell>
          <cell r="I31" t="str">
            <v>NBV</v>
          </cell>
          <cell r="J31" t="str">
            <v>Malampa</v>
          </cell>
          <cell r="K31" t="str">
            <v>0084984001</v>
          </cell>
          <cell r="L31">
            <v>4</v>
          </cell>
          <cell r="M31">
            <v>1</v>
          </cell>
          <cell r="N31">
            <v>5</v>
          </cell>
          <cell r="O31">
            <v>8</v>
          </cell>
          <cell r="P31">
            <v>18</v>
          </cell>
          <cell r="Q31">
            <v>9000</v>
          </cell>
          <cell r="R31">
            <v>162000</v>
          </cell>
          <cell r="S31">
            <v>97200</v>
          </cell>
          <cell r="T31"/>
        </row>
        <row r="32">
          <cell r="B32" t="str">
            <v>K0429390</v>
          </cell>
          <cell r="C32" t="str">
            <v>Kalwai</v>
          </cell>
          <cell r="D32" t="str">
            <v>Audited</v>
          </cell>
          <cell r="E32" t="str">
            <v>Attached</v>
          </cell>
          <cell r="F32" t="str">
            <v>042922</v>
          </cell>
          <cell r="G32" t="str">
            <v>Farun (Kalwai)</v>
          </cell>
          <cell r="H32" t="str">
            <v>Malekula</v>
          </cell>
          <cell r="I32" t="str">
            <v>NBV</v>
          </cell>
          <cell r="J32" t="str">
            <v>Malampa</v>
          </cell>
          <cell r="K32" t="str">
            <v>0085046001</v>
          </cell>
          <cell r="L32">
            <v>5</v>
          </cell>
          <cell r="M32">
            <v>4</v>
          </cell>
          <cell r="N32">
            <v>0</v>
          </cell>
          <cell r="O32">
            <v>0</v>
          </cell>
          <cell r="P32">
            <v>9</v>
          </cell>
          <cell r="Q32">
            <v>9000</v>
          </cell>
          <cell r="R32">
            <v>81000</v>
          </cell>
          <cell r="S32">
            <v>48600</v>
          </cell>
          <cell r="T32">
            <v>27974</v>
          </cell>
        </row>
        <row r="33">
          <cell r="B33" t="str">
            <v>K0429158</v>
          </cell>
          <cell r="C33" t="str">
            <v>Kamai</v>
          </cell>
          <cell r="D33" t="str">
            <v>Audited</v>
          </cell>
          <cell r="E33" t="str">
            <v>Attached</v>
          </cell>
          <cell r="F33" t="str">
            <v>042926</v>
          </cell>
          <cell r="G33" t="str">
            <v>Kamai</v>
          </cell>
          <cell r="H33" t="str">
            <v>Malekula</v>
          </cell>
          <cell r="I33" t="str">
            <v>NBV</v>
          </cell>
          <cell r="J33" t="str">
            <v>Malampa</v>
          </cell>
          <cell r="K33" t="str">
            <v>0085135001</v>
          </cell>
          <cell r="L33">
            <v>10</v>
          </cell>
          <cell r="M33">
            <v>4</v>
          </cell>
          <cell r="N33">
            <v>6</v>
          </cell>
          <cell r="O33">
            <v>8</v>
          </cell>
          <cell r="P33">
            <v>28</v>
          </cell>
          <cell r="Q33">
            <v>9000</v>
          </cell>
          <cell r="R33">
            <v>252000</v>
          </cell>
          <cell r="S33">
            <v>151200</v>
          </cell>
          <cell r="T33">
            <v>12600</v>
          </cell>
        </row>
        <row r="34">
          <cell r="B34" t="str">
            <v>K0429060</v>
          </cell>
          <cell r="C34" t="str">
            <v>Lakatoro</v>
          </cell>
          <cell r="D34" t="str">
            <v>Audited</v>
          </cell>
          <cell r="E34" t="str">
            <v>Attached</v>
          </cell>
          <cell r="F34" t="str">
            <v>042927</v>
          </cell>
          <cell r="G34" t="str">
            <v>Lakatoro</v>
          </cell>
          <cell r="H34" t="str">
            <v>Malekula</v>
          </cell>
          <cell r="I34" t="str">
            <v>NBV</v>
          </cell>
          <cell r="J34" t="str">
            <v>Malampa</v>
          </cell>
          <cell r="K34" t="str">
            <v>0085039001</v>
          </cell>
          <cell r="L34">
            <v>8</v>
          </cell>
          <cell r="M34">
            <v>16</v>
          </cell>
          <cell r="N34">
            <v>16</v>
          </cell>
          <cell r="O34">
            <v>15</v>
          </cell>
          <cell r="P34">
            <v>55</v>
          </cell>
          <cell r="Q34">
            <v>9000</v>
          </cell>
          <cell r="R34">
            <v>495000</v>
          </cell>
          <cell r="S34">
            <v>297000</v>
          </cell>
          <cell r="T34">
            <v>21600</v>
          </cell>
        </row>
        <row r="35">
          <cell r="B35" t="str">
            <v>K0443039</v>
          </cell>
          <cell r="C35" t="str">
            <v>Lalinda</v>
          </cell>
          <cell r="D35" t="str">
            <v>Audited</v>
          </cell>
          <cell r="E35" t="str">
            <v>Attached</v>
          </cell>
          <cell r="F35" t="str">
            <v>044329</v>
          </cell>
          <cell r="G35" t="str">
            <v>Lalinda</v>
          </cell>
          <cell r="H35" t="str">
            <v>Ambrym</v>
          </cell>
          <cell r="I35" t="str">
            <v>NBV</v>
          </cell>
          <cell r="J35" t="str">
            <v>Malampa</v>
          </cell>
          <cell r="K35" t="str">
            <v>0098414001</v>
          </cell>
          <cell r="L35">
            <v>1</v>
          </cell>
          <cell r="M35">
            <v>2</v>
          </cell>
          <cell r="N35">
            <v>8</v>
          </cell>
          <cell r="O35">
            <v>5</v>
          </cell>
          <cell r="P35">
            <v>16</v>
          </cell>
          <cell r="Q35">
            <v>9000</v>
          </cell>
          <cell r="R35">
            <v>144000</v>
          </cell>
          <cell r="S35">
            <v>86400</v>
          </cell>
          <cell r="T35"/>
        </row>
        <row r="36">
          <cell r="B36" t="str">
            <v>K0429371</v>
          </cell>
          <cell r="C36" t="str">
            <v>Lapo</v>
          </cell>
          <cell r="D36" t="str">
            <v>Audited</v>
          </cell>
          <cell r="E36" t="str">
            <v>Feeder</v>
          </cell>
          <cell r="F36" t="str">
            <v>042928</v>
          </cell>
          <cell r="G36" t="str">
            <v>Laindua</v>
          </cell>
          <cell r="H36" t="str">
            <v>Malekula</v>
          </cell>
          <cell r="I36" t="str">
            <v>NBV</v>
          </cell>
          <cell r="J36" t="str">
            <v>Malampa</v>
          </cell>
          <cell r="K36" t="str">
            <v>0085083001</v>
          </cell>
          <cell r="L36">
            <v>1</v>
          </cell>
          <cell r="M36">
            <v>1</v>
          </cell>
          <cell r="N36">
            <v>2</v>
          </cell>
          <cell r="O36">
            <v>3</v>
          </cell>
          <cell r="P36">
            <v>7</v>
          </cell>
          <cell r="Q36">
            <v>9000</v>
          </cell>
          <cell r="R36">
            <v>63000</v>
          </cell>
          <cell r="S36">
            <v>37800</v>
          </cell>
          <cell r="T36"/>
        </row>
        <row r="37">
          <cell r="B37" t="str">
            <v>K0429072</v>
          </cell>
          <cell r="C37" t="str">
            <v>L'auberge</v>
          </cell>
          <cell r="D37" t="str">
            <v>Audited</v>
          </cell>
          <cell r="E37" t="str">
            <v>Feeder</v>
          </cell>
          <cell r="F37" t="str">
            <v>042985</v>
          </cell>
          <cell r="G37" t="str">
            <v>Notre Dame de Walarano</v>
          </cell>
          <cell r="H37" t="str">
            <v>Malekula</v>
          </cell>
          <cell r="I37" t="str">
            <v>NBV</v>
          </cell>
          <cell r="J37" t="str">
            <v>Malampa</v>
          </cell>
          <cell r="K37" t="str">
            <v>0085057001</v>
          </cell>
          <cell r="L37">
            <v>2</v>
          </cell>
          <cell r="M37">
            <v>8</v>
          </cell>
          <cell r="N37">
            <v>4</v>
          </cell>
          <cell r="O37">
            <v>3</v>
          </cell>
          <cell r="P37">
            <v>17</v>
          </cell>
          <cell r="Q37">
            <v>9000</v>
          </cell>
          <cell r="R37">
            <v>153000</v>
          </cell>
          <cell r="S37">
            <v>91800</v>
          </cell>
          <cell r="T37"/>
        </row>
        <row r="38">
          <cell r="B38" t="str">
            <v>K0429086</v>
          </cell>
          <cell r="C38" t="str">
            <v>Lavalsal</v>
          </cell>
          <cell r="D38" t="str">
            <v>Audited</v>
          </cell>
          <cell r="E38" t="str">
            <v>Attached</v>
          </cell>
          <cell r="F38" t="str">
            <v>043177</v>
          </cell>
          <cell r="G38" t="str">
            <v>Topaen</v>
          </cell>
          <cell r="H38" t="str">
            <v>Atchin</v>
          </cell>
          <cell r="I38" t="str">
            <v>NBV</v>
          </cell>
          <cell r="J38" t="str">
            <v>Malampa</v>
          </cell>
          <cell r="K38" t="str">
            <v>0098419001</v>
          </cell>
          <cell r="L38">
            <v>4</v>
          </cell>
          <cell r="M38">
            <v>6</v>
          </cell>
          <cell r="N38">
            <v>10</v>
          </cell>
          <cell r="O38">
            <v>3</v>
          </cell>
          <cell r="P38">
            <v>23</v>
          </cell>
          <cell r="Q38">
            <v>9000</v>
          </cell>
          <cell r="R38">
            <v>207000</v>
          </cell>
          <cell r="S38">
            <v>124200</v>
          </cell>
          <cell r="T38"/>
        </row>
        <row r="39">
          <cell r="B39" t="str">
            <v>K0429095</v>
          </cell>
          <cell r="C39" t="str">
            <v>Lavi Kindy</v>
          </cell>
          <cell r="D39" t="str">
            <v>Audited</v>
          </cell>
          <cell r="E39" t="str">
            <v>Feeder</v>
          </cell>
          <cell r="F39" t="str">
            <v>042961</v>
          </cell>
          <cell r="G39" t="str">
            <v>Pinapow</v>
          </cell>
          <cell r="H39" t="str">
            <v>Malekula</v>
          </cell>
          <cell r="I39" t="str">
            <v>NBV</v>
          </cell>
          <cell r="J39" t="str">
            <v>Malampa</v>
          </cell>
          <cell r="K39" t="str">
            <v>0085100001</v>
          </cell>
          <cell r="L39">
            <v>0</v>
          </cell>
          <cell r="M39">
            <v>0</v>
          </cell>
          <cell r="N39">
            <v>1</v>
          </cell>
          <cell r="O39">
            <v>1</v>
          </cell>
          <cell r="P39">
            <v>2</v>
          </cell>
          <cell r="Q39">
            <v>9000</v>
          </cell>
          <cell r="R39">
            <v>18000</v>
          </cell>
          <cell r="S39">
            <v>10800</v>
          </cell>
          <cell r="T39">
            <v>3972</v>
          </cell>
        </row>
        <row r="40">
          <cell r="B40" t="str">
            <v>K0429396</v>
          </cell>
          <cell r="C40" t="str">
            <v>Lebetiar Kindy</v>
          </cell>
          <cell r="D40" t="str">
            <v>Audited</v>
          </cell>
          <cell r="E40" t="str">
            <v>Feeder</v>
          </cell>
          <cell r="F40" t="str">
            <v>044497</v>
          </cell>
          <cell r="G40" t="str">
            <v>Lerawo</v>
          </cell>
          <cell r="H40" t="str">
            <v>Malekula</v>
          </cell>
          <cell r="I40" t="str">
            <v>NBV</v>
          </cell>
          <cell r="J40" t="str">
            <v>Malampa</v>
          </cell>
          <cell r="K40" t="str">
            <v>0098410001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9000</v>
          </cell>
          <cell r="R40">
            <v>0</v>
          </cell>
          <cell r="S40">
            <v>0</v>
          </cell>
          <cell r="T40"/>
        </row>
        <row r="41">
          <cell r="B41" t="str">
            <v>K0429414</v>
          </cell>
          <cell r="C41" t="str">
            <v>LEJM (HB) Kindy</v>
          </cell>
          <cell r="D41" t="str">
            <v>Audited</v>
          </cell>
          <cell r="E41" t="str">
            <v>Feeder</v>
          </cell>
          <cell r="F41" t="str">
            <v>042938</v>
          </cell>
          <cell r="G41" t="str">
            <v>Lingarak</v>
          </cell>
          <cell r="H41" t="str">
            <v>Malekula</v>
          </cell>
          <cell r="I41" t="str">
            <v>NBV</v>
          </cell>
          <cell r="J41" t="str">
            <v>Malampa</v>
          </cell>
          <cell r="K41" t="str">
            <v>0085037001</v>
          </cell>
          <cell r="L41">
            <v>2</v>
          </cell>
          <cell r="M41">
            <v>4</v>
          </cell>
          <cell r="N41">
            <v>5</v>
          </cell>
          <cell r="O41">
            <v>3</v>
          </cell>
          <cell r="P41">
            <v>14</v>
          </cell>
          <cell r="Q41">
            <v>9000</v>
          </cell>
          <cell r="R41">
            <v>126000</v>
          </cell>
          <cell r="S41">
            <v>75600</v>
          </cell>
          <cell r="T41">
            <v>42804</v>
          </cell>
        </row>
        <row r="42">
          <cell r="B42" t="str">
            <v>K0443355</v>
          </cell>
          <cell r="C42" t="str">
            <v>Leleut</v>
          </cell>
          <cell r="D42" t="str">
            <v>Audited</v>
          </cell>
          <cell r="E42" t="str">
            <v>Attached</v>
          </cell>
          <cell r="F42" t="str">
            <v>044335</v>
          </cell>
          <cell r="G42" t="str">
            <v>Leleut</v>
          </cell>
          <cell r="H42" t="str">
            <v>Ambrym</v>
          </cell>
          <cell r="I42" t="str">
            <v>NBV</v>
          </cell>
          <cell r="J42" t="str">
            <v>Malampa</v>
          </cell>
          <cell r="K42" t="str">
            <v>0085129001</v>
          </cell>
          <cell r="L42">
            <v>3</v>
          </cell>
          <cell r="M42">
            <v>5</v>
          </cell>
          <cell r="N42">
            <v>10</v>
          </cell>
          <cell r="O42">
            <v>1</v>
          </cell>
          <cell r="P42">
            <v>19</v>
          </cell>
          <cell r="Q42">
            <v>9000</v>
          </cell>
          <cell r="R42">
            <v>171000</v>
          </cell>
          <cell r="S42">
            <v>102600</v>
          </cell>
          <cell r="T42"/>
        </row>
        <row r="43">
          <cell r="B43" t="str">
            <v>K0429328</v>
          </cell>
          <cell r="C43" t="str">
            <v>Lembinwen</v>
          </cell>
          <cell r="D43" t="str">
            <v>Audited</v>
          </cell>
          <cell r="E43" t="str">
            <v>Feeder</v>
          </cell>
          <cell r="F43" t="str">
            <v>042971</v>
          </cell>
          <cell r="G43" t="str">
            <v>South West Bay</v>
          </cell>
          <cell r="H43" t="str">
            <v>Malekula</v>
          </cell>
          <cell r="I43" t="str">
            <v>NBV</v>
          </cell>
          <cell r="J43" t="str">
            <v>Malampa</v>
          </cell>
          <cell r="K43" t="str">
            <v>0085086001</v>
          </cell>
          <cell r="L43">
            <v>7</v>
          </cell>
          <cell r="M43">
            <v>6</v>
          </cell>
          <cell r="N43">
            <v>9</v>
          </cell>
          <cell r="O43">
            <v>7</v>
          </cell>
          <cell r="P43">
            <v>29</v>
          </cell>
          <cell r="Q43">
            <v>9000</v>
          </cell>
          <cell r="R43">
            <v>261000</v>
          </cell>
          <cell r="S43">
            <v>156600</v>
          </cell>
          <cell r="T43"/>
        </row>
        <row r="44">
          <cell r="B44" t="str">
            <v>K0429391</v>
          </cell>
          <cell r="C44" t="str">
            <v>Lerawo Kindy</v>
          </cell>
          <cell r="D44" t="str">
            <v>Audited</v>
          </cell>
          <cell r="E44" t="str">
            <v>Attached</v>
          </cell>
          <cell r="F44" t="str">
            <v>044497</v>
          </cell>
          <cell r="G44" t="str">
            <v>Lerawo</v>
          </cell>
          <cell r="H44" t="str">
            <v>Malekula</v>
          </cell>
          <cell r="I44" t="str">
            <v>NBV</v>
          </cell>
          <cell r="J44" t="str">
            <v>Malampa</v>
          </cell>
          <cell r="K44" t="str">
            <v>0098410001</v>
          </cell>
          <cell r="L44">
            <v>3</v>
          </cell>
          <cell r="M44">
            <v>3</v>
          </cell>
          <cell r="N44">
            <v>2</v>
          </cell>
          <cell r="O44">
            <v>3</v>
          </cell>
          <cell r="P44">
            <v>11</v>
          </cell>
          <cell r="Q44">
            <v>9000</v>
          </cell>
          <cell r="R44">
            <v>99000</v>
          </cell>
          <cell r="S44">
            <v>59400</v>
          </cell>
          <cell r="T44">
            <v>5000</v>
          </cell>
        </row>
        <row r="45">
          <cell r="B45" t="str">
            <v>K0429400</v>
          </cell>
          <cell r="C45" t="str">
            <v>Leviamp 2 Kindy</v>
          </cell>
          <cell r="D45" t="str">
            <v>Audited</v>
          </cell>
          <cell r="E45" t="str">
            <v>Attached</v>
          </cell>
          <cell r="F45" t="str">
            <v>042936</v>
          </cell>
          <cell r="G45" t="str">
            <v>Leviamp</v>
          </cell>
          <cell r="H45" t="str">
            <v>Malekula</v>
          </cell>
          <cell r="I45" t="str">
            <v>NBV</v>
          </cell>
          <cell r="J45" t="str">
            <v>Malampa</v>
          </cell>
          <cell r="K45" t="str">
            <v>0085102001</v>
          </cell>
          <cell r="L45">
            <v>3</v>
          </cell>
          <cell r="M45">
            <v>3</v>
          </cell>
          <cell r="N45">
            <v>6</v>
          </cell>
          <cell r="O45">
            <v>9</v>
          </cell>
          <cell r="P45">
            <v>21</v>
          </cell>
          <cell r="Q45">
            <v>9000</v>
          </cell>
          <cell r="R45">
            <v>189000</v>
          </cell>
          <cell r="S45">
            <v>113400</v>
          </cell>
          <cell r="T45"/>
        </row>
        <row r="46">
          <cell r="B46" t="str">
            <v>K0443017</v>
          </cell>
          <cell r="C46" t="str">
            <v>Linbul</v>
          </cell>
          <cell r="D46" t="str">
            <v>Audited</v>
          </cell>
          <cell r="E46" t="str">
            <v>Attached</v>
          </cell>
          <cell r="F46" t="str">
            <v>044337</v>
          </cell>
          <cell r="G46" t="str">
            <v>Linbul</v>
          </cell>
          <cell r="H46" t="str">
            <v>Ambrym</v>
          </cell>
          <cell r="I46" t="str">
            <v>NBV</v>
          </cell>
          <cell r="J46" t="str">
            <v>Malampa</v>
          </cell>
          <cell r="K46" t="str">
            <v>0098416001</v>
          </cell>
          <cell r="L46">
            <v>2</v>
          </cell>
          <cell r="M46">
            <v>5</v>
          </cell>
          <cell r="N46">
            <v>1</v>
          </cell>
          <cell r="O46">
            <v>4</v>
          </cell>
          <cell r="P46">
            <v>12</v>
          </cell>
          <cell r="Q46">
            <v>9000</v>
          </cell>
          <cell r="R46">
            <v>108000</v>
          </cell>
          <cell r="S46">
            <v>64800</v>
          </cell>
          <cell r="T46"/>
        </row>
        <row r="47">
          <cell r="B47" t="str">
            <v>K0429062</v>
          </cell>
          <cell r="C47" t="str">
            <v>Lingarak</v>
          </cell>
          <cell r="D47" t="str">
            <v>Audited</v>
          </cell>
          <cell r="E47" t="str">
            <v>Attached</v>
          </cell>
          <cell r="F47" t="str">
            <v>042938</v>
          </cell>
          <cell r="G47" t="str">
            <v>Lingarak</v>
          </cell>
          <cell r="H47" t="str">
            <v>Malekula</v>
          </cell>
          <cell r="I47" t="str">
            <v>NBV</v>
          </cell>
          <cell r="J47" t="str">
            <v>Malampa</v>
          </cell>
          <cell r="K47" t="str">
            <v>0085037001</v>
          </cell>
          <cell r="L47">
            <v>6</v>
          </cell>
          <cell r="M47">
            <v>2</v>
          </cell>
          <cell r="N47">
            <v>2</v>
          </cell>
          <cell r="O47">
            <v>6</v>
          </cell>
          <cell r="P47">
            <v>16</v>
          </cell>
          <cell r="Q47">
            <v>9000</v>
          </cell>
          <cell r="R47">
            <v>144000</v>
          </cell>
          <cell r="S47">
            <v>86400</v>
          </cell>
          <cell r="T47"/>
        </row>
        <row r="48">
          <cell r="B48" t="str">
            <v>K0444179</v>
          </cell>
          <cell r="C48" t="str">
            <v>Liro Venekula</v>
          </cell>
          <cell r="D48" t="str">
            <v>Audited</v>
          </cell>
          <cell r="E48" t="str">
            <v>Attached</v>
          </cell>
          <cell r="F48" t="str">
            <v>044439</v>
          </cell>
          <cell r="G48" t="str">
            <v>Liro</v>
          </cell>
          <cell r="H48" t="str">
            <v>Paama</v>
          </cell>
          <cell r="I48" t="str">
            <v>NBV</v>
          </cell>
          <cell r="J48" t="str">
            <v>Malampa</v>
          </cell>
          <cell r="K48" t="str">
            <v>0085032001</v>
          </cell>
          <cell r="L48">
            <v>2</v>
          </cell>
          <cell r="M48">
            <v>4</v>
          </cell>
          <cell r="N48">
            <v>8</v>
          </cell>
          <cell r="O48">
            <v>0</v>
          </cell>
          <cell r="P48">
            <v>14</v>
          </cell>
          <cell r="Q48">
            <v>9000</v>
          </cell>
          <cell r="R48">
            <v>126000</v>
          </cell>
          <cell r="S48">
            <v>75600</v>
          </cell>
          <cell r="T48"/>
        </row>
        <row r="49">
          <cell r="B49" t="str">
            <v>K0443042</v>
          </cell>
          <cell r="C49" t="str">
            <v>Lolibulo</v>
          </cell>
          <cell r="D49" t="str">
            <v>Audited</v>
          </cell>
          <cell r="E49" t="str">
            <v>Attached</v>
          </cell>
          <cell r="F49" t="str">
            <v>044340</v>
          </cell>
          <cell r="G49" t="str">
            <v>Lolibulo</v>
          </cell>
          <cell r="H49" t="str">
            <v>Ambrym</v>
          </cell>
          <cell r="I49" t="str">
            <v>NBV</v>
          </cell>
          <cell r="J49" t="str">
            <v>Malampa</v>
          </cell>
          <cell r="K49" t="str">
            <v>0085000001</v>
          </cell>
          <cell r="L49">
            <v>2</v>
          </cell>
          <cell r="M49">
            <v>1</v>
          </cell>
          <cell r="N49">
            <v>2</v>
          </cell>
          <cell r="O49">
            <v>2</v>
          </cell>
          <cell r="P49">
            <v>7</v>
          </cell>
          <cell r="Q49">
            <v>9000</v>
          </cell>
          <cell r="R49">
            <v>63000</v>
          </cell>
          <cell r="S49">
            <v>37800</v>
          </cell>
          <cell r="T49"/>
        </row>
        <row r="50">
          <cell r="B50" t="str">
            <v>K0429415</v>
          </cell>
          <cell r="C50" t="str">
            <v>Lounie Kindy</v>
          </cell>
          <cell r="D50" t="str">
            <v>Audited</v>
          </cell>
          <cell r="E50" t="str">
            <v>Feeder</v>
          </cell>
          <cell r="F50" t="str">
            <v>042938</v>
          </cell>
          <cell r="G50" t="str">
            <v>Lingarak</v>
          </cell>
          <cell r="H50" t="str">
            <v>Malekula</v>
          </cell>
          <cell r="I50" t="str">
            <v>NBV</v>
          </cell>
          <cell r="J50" t="str">
            <v>Malampa</v>
          </cell>
          <cell r="K50" t="str">
            <v>0085037001</v>
          </cell>
          <cell r="L50">
            <v>2</v>
          </cell>
          <cell r="M50">
            <v>2</v>
          </cell>
          <cell r="N50">
            <v>1</v>
          </cell>
          <cell r="O50">
            <v>2</v>
          </cell>
          <cell r="P50">
            <v>7</v>
          </cell>
          <cell r="Q50">
            <v>9000</v>
          </cell>
          <cell r="R50">
            <v>63000</v>
          </cell>
          <cell r="S50">
            <v>37800</v>
          </cell>
          <cell r="T50">
            <v>1800</v>
          </cell>
        </row>
        <row r="51">
          <cell r="B51" t="str">
            <v>K0444340</v>
          </cell>
          <cell r="C51" t="str">
            <v>Lulep Kindy</v>
          </cell>
          <cell r="D51" t="str">
            <v>Audited</v>
          </cell>
          <cell r="E51" t="str">
            <v>Attached</v>
          </cell>
          <cell r="F51" t="str">
            <v>044442</v>
          </cell>
          <cell r="G51" t="str">
            <v>Luvil</v>
          </cell>
          <cell r="H51" t="str">
            <v>Paama</v>
          </cell>
          <cell r="I51" t="str">
            <v>NBV</v>
          </cell>
          <cell r="J51" t="str">
            <v>Malampa</v>
          </cell>
          <cell r="K51" t="str">
            <v>0085034001</v>
          </cell>
          <cell r="L51">
            <v>0</v>
          </cell>
          <cell r="M51">
            <v>2</v>
          </cell>
          <cell r="N51">
            <v>1</v>
          </cell>
          <cell r="O51">
            <v>4</v>
          </cell>
          <cell r="P51">
            <v>7</v>
          </cell>
          <cell r="Q51">
            <v>9000</v>
          </cell>
          <cell r="R51">
            <v>63000</v>
          </cell>
          <cell r="S51">
            <v>37800</v>
          </cell>
          <cell r="T51"/>
        </row>
        <row r="52">
          <cell r="B52" t="str">
            <v>K0444187</v>
          </cell>
          <cell r="C52" t="str">
            <v>Luly</v>
          </cell>
          <cell r="D52" t="str">
            <v>Audited</v>
          </cell>
          <cell r="E52" t="str">
            <v>Feeder</v>
          </cell>
          <cell r="F52" t="str">
            <v>044442</v>
          </cell>
          <cell r="G52" t="str">
            <v>Luvil</v>
          </cell>
          <cell r="H52" t="str">
            <v>Paama</v>
          </cell>
          <cell r="I52" t="str">
            <v>NBV</v>
          </cell>
          <cell r="J52" t="str">
            <v>Malampa</v>
          </cell>
          <cell r="K52" t="str">
            <v>0085034001</v>
          </cell>
          <cell r="L52">
            <v>0</v>
          </cell>
          <cell r="M52">
            <v>0</v>
          </cell>
          <cell r="N52">
            <v>3</v>
          </cell>
          <cell r="O52">
            <v>1</v>
          </cell>
          <cell r="P52">
            <v>4</v>
          </cell>
          <cell r="Q52">
            <v>9000</v>
          </cell>
          <cell r="R52">
            <v>36000</v>
          </cell>
          <cell r="S52">
            <v>21600</v>
          </cell>
          <cell r="T52">
            <v>17944</v>
          </cell>
        </row>
        <row r="53">
          <cell r="B53" t="str">
            <v>K0429360</v>
          </cell>
          <cell r="C53" t="str">
            <v>Lutes</v>
          </cell>
          <cell r="D53" t="str">
            <v>Audited</v>
          </cell>
          <cell r="E53" t="str">
            <v>Feeder</v>
          </cell>
          <cell r="F53" t="str">
            <v>043867</v>
          </cell>
          <cell r="G53" t="str">
            <v>Sangalai</v>
          </cell>
          <cell r="H53" t="str">
            <v>Maskelyns</v>
          </cell>
          <cell r="I53" t="str">
            <v>NBV</v>
          </cell>
          <cell r="J53" t="str">
            <v>Malampa</v>
          </cell>
          <cell r="K53" t="str">
            <v>0084995001</v>
          </cell>
          <cell r="L53">
            <v>1</v>
          </cell>
          <cell r="M53">
            <v>5</v>
          </cell>
          <cell r="N53">
            <v>5</v>
          </cell>
          <cell r="O53">
            <v>2</v>
          </cell>
          <cell r="P53">
            <v>13</v>
          </cell>
          <cell r="Q53">
            <v>9000</v>
          </cell>
          <cell r="R53">
            <v>117000</v>
          </cell>
          <cell r="S53">
            <v>70200</v>
          </cell>
          <cell r="T53">
            <v>35818</v>
          </cell>
        </row>
        <row r="54">
          <cell r="B54" t="str">
            <v>K0443385</v>
          </cell>
          <cell r="C54" t="str">
            <v>Magam</v>
          </cell>
          <cell r="D54" t="str">
            <v>Audited</v>
          </cell>
          <cell r="E54" t="str">
            <v>Attached</v>
          </cell>
          <cell r="F54" t="str">
            <v>044346</v>
          </cell>
          <cell r="G54" t="str">
            <v>Magam</v>
          </cell>
          <cell r="H54" t="str">
            <v>Ambrym</v>
          </cell>
          <cell r="I54" t="str">
            <v>NBV</v>
          </cell>
          <cell r="J54" t="str">
            <v>Malampa</v>
          </cell>
          <cell r="K54" t="str">
            <v>0085003001</v>
          </cell>
          <cell r="L54">
            <v>6</v>
          </cell>
          <cell r="M54">
            <v>5</v>
          </cell>
          <cell r="N54">
            <v>2</v>
          </cell>
          <cell r="O54">
            <v>5</v>
          </cell>
          <cell r="P54">
            <v>18</v>
          </cell>
          <cell r="Q54">
            <v>9000</v>
          </cell>
          <cell r="R54">
            <v>162000</v>
          </cell>
          <cell r="S54">
            <v>97200</v>
          </cell>
          <cell r="T54"/>
        </row>
        <row r="55">
          <cell r="B55" t="str">
            <v>K0429132</v>
          </cell>
          <cell r="C55" t="str">
            <v>Malvakal</v>
          </cell>
          <cell r="D55" t="str">
            <v>Audited</v>
          </cell>
          <cell r="E55" t="str">
            <v>Feeder</v>
          </cell>
          <cell r="F55" t="str">
            <v>042908</v>
          </cell>
          <cell r="G55" t="str">
            <v>Benbon</v>
          </cell>
          <cell r="H55" t="str">
            <v>Malekula</v>
          </cell>
          <cell r="I55" t="str">
            <v>NBV</v>
          </cell>
          <cell r="J55" t="str">
            <v>Malampa</v>
          </cell>
          <cell r="K55" t="str">
            <v>0085087001</v>
          </cell>
          <cell r="L55">
            <v>3</v>
          </cell>
          <cell r="M55">
            <v>5</v>
          </cell>
          <cell r="N55">
            <v>13</v>
          </cell>
          <cell r="O55">
            <v>6</v>
          </cell>
          <cell r="P55">
            <v>27</v>
          </cell>
          <cell r="Q55">
            <v>9000</v>
          </cell>
          <cell r="R55">
            <v>243000</v>
          </cell>
          <cell r="S55">
            <v>145800</v>
          </cell>
          <cell r="T55"/>
        </row>
        <row r="56">
          <cell r="B56" t="str">
            <v>K0429091</v>
          </cell>
          <cell r="C56" t="str">
            <v>Matanvat 2</v>
          </cell>
          <cell r="D56" t="str">
            <v>Audited</v>
          </cell>
          <cell r="E56" t="str">
            <v>Feeder</v>
          </cell>
          <cell r="F56" t="str">
            <v>042948</v>
          </cell>
          <cell r="G56" t="str">
            <v>Matanvat</v>
          </cell>
          <cell r="H56" t="str">
            <v>Malekula</v>
          </cell>
          <cell r="I56" t="str">
            <v>NBV</v>
          </cell>
          <cell r="J56" t="str">
            <v>Malampa</v>
          </cell>
          <cell r="K56" t="str">
            <v>0085084001</v>
          </cell>
          <cell r="L56">
            <v>4</v>
          </cell>
          <cell r="M56">
            <v>5</v>
          </cell>
          <cell r="N56">
            <v>4</v>
          </cell>
          <cell r="O56">
            <v>1</v>
          </cell>
          <cell r="P56">
            <v>14</v>
          </cell>
          <cell r="Q56">
            <v>9000</v>
          </cell>
          <cell r="R56">
            <v>126000</v>
          </cell>
          <cell r="S56">
            <v>75600</v>
          </cell>
          <cell r="T56"/>
        </row>
        <row r="57">
          <cell r="B57" t="str">
            <v>K0443023</v>
          </cell>
          <cell r="C57" t="str">
            <v>Mbossung kindy</v>
          </cell>
          <cell r="D57" t="str">
            <v>Audited</v>
          </cell>
          <cell r="E57" t="str">
            <v>Attached</v>
          </cell>
          <cell r="F57" t="str">
            <v>044349</v>
          </cell>
          <cell r="G57" t="str">
            <v>Mbossung</v>
          </cell>
          <cell r="H57" t="str">
            <v>Ambrym</v>
          </cell>
          <cell r="I57" t="str">
            <v>NBV</v>
          </cell>
          <cell r="J57" t="str">
            <v>Malampa</v>
          </cell>
          <cell r="K57" t="str">
            <v>0085006001</v>
          </cell>
          <cell r="L57">
            <v>4</v>
          </cell>
          <cell r="M57">
            <v>4</v>
          </cell>
          <cell r="N57">
            <v>6</v>
          </cell>
          <cell r="O57">
            <v>7</v>
          </cell>
          <cell r="P57">
            <v>21</v>
          </cell>
          <cell r="Q57">
            <v>9000</v>
          </cell>
          <cell r="R57">
            <v>189000</v>
          </cell>
          <cell r="S57">
            <v>113400</v>
          </cell>
          <cell r="T57"/>
        </row>
        <row r="58">
          <cell r="B58" t="str">
            <v>K0443421</v>
          </cell>
          <cell r="C58" t="str">
            <v>Megamone</v>
          </cell>
          <cell r="D58" t="str">
            <v>Audited</v>
          </cell>
          <cell r="E58" t="str">
            <v>Attached</v>
          </cell>
          <cell r="F58" t="str">
            <v>044350</v>
          </cell>
          <cell r="G58" t="str">
            <v>Megamone</v>
          </cell>
          <cell r="H58" t="str">
            <v>Ambrym</v>
          </cell>
          <cell r="I58" t="str">
            <v>NBV</v>
          </cell>
          <cell r="J58" t="str">
            <v>Malampa</v>
          </cell>
          <cell r="K58" t="str">
            <v>0085142001</v>
          </cell>
          <cell r="L58">
            <v>0</v>
          </cell>
          <cell r="M58">
            <v>1</v>
          </cell>
          <cell r="N58">
            <v>2</v>
          </cell>
          <cell r="O58">
            <v>2</v>
          </cell>
          <cell r="P58">
            <v>5</v>
          </cell>
          <cell r="Q58">
            <v>9000</v>
          </cell>
          <cell r="R58">
            <v>45000</v>
          </cell>
          <cell r="S58">
            <v>27000</v>
          </cell>
          <cell r="T58"/>
        </row>
        <row r="59">
          <cell r="B59" t="str">
            <v>K0443369</v>
          </cell>
          <cell r="C59" t="str">
            <v>Mene (Lonmel)</v>
          </cell>
          <cell r="D59" t="str">
            <v>Audited</v>
          </cell>
          <cell r="E59" t="str">
            <v>Feeder</v>
          </cell>
          <cell r="F59" t="str">
            <v>044337</v>
          </cell>
          <cell r="G59" t="str">
            <v>Linbul</v>
          </cell>
          <cell r="H59" t="str">
            <v>Ambrym</v>
          </cell>
          <cell r="I59" t="str">
            <v>NBV</v>
          </cell>
          <cell r="J59" t="str">
            <v>Malampa</v>
          </cell>
          <cell r="K59" t="str">
            <v>0098416001</v>
          </cell>
          <cell r="L59">
            <v>1</v>
          </cell>
          <cell r="M59">
            <v>2</v>
          </cell>
          <cell r="N59">
            <v>1</v>
          </cell>
          <cell r="O59">
            <v>4</v>
          </cell>
          <cell r="P59">
            <v>8</v>
          </cell>
          <cell r="Q59">
            <v>9000</v>
          </cell>
          <cell r="R59">
            <v>72000</v>
          </cell>
          <cell r="S59">
            <v>43200</v>
          </cell>
          <cell r="T59">
            <v>12600</v>
          </cell>
        </row>
        <row r="60">
          <cell r="B60" t="str">
            <v>K0429402</v>
          </cell>
          <cell r="C60" t="str">
            <v>Metensel Rano</v>
          </cell>
          <cell r="D60" t="str">
            <v>Audited</v>
          </cell>
          <cell r="E60" t="str">
            <v>Attached</v>
          </cell>
          <cell r="F60" t="str">
            <v>042902</v>
          </cell>
          <cell r="G60" t="str">
            <v>Amelvet</v>
          </cell>
          <cell r="H60" t="str">
            <v>Malekula</v>
          </cell>
          <cell r="I60" t="str">
            <v>NBV</v>
          </cell>
          <cell r="J60" t="str">
            <v>Malampa</v>
          </cell>
          <cell r="K60" t="str">
            <v>0085044001</v>
          </cell>
          <cell r="L60">
            <v>2</v>
          </cell>
          <cell r="M60">
            <v>5</v>
          </cell>
          <cell r="N60">
            <v>2</v>
          </cell>
          <cell r="O60">
            <v>7</v>
          </cell>
          <cell r="P60">
            <v>16</v>
          </cell>
          <cell r="Q60">
            <v>9000</v>
          </cell>
          <cell r="R60">
            <v>144000</v>
          </cell>
          <cell r="S60">
            <v>86400</v>
          </cell>
          <cell r="T60"/>
        </row>
        <row r="61">
          <cell r="B61" t="str">
            <v>K0429162</v>
          </cell>
          <cell r="C61" t="str">
            <v>Metetwai</v>
          </cell>
          <cell r="D61" t="str">
            <v>Audited</v>
          </cell>
          <cell r="E61" t="str">
            <v>Feeder</v>
          </cell>
          <cell r="F61" t="str">
            <v>042917</v>
          </cell>
          <cell r="G61" t="str">
            <v>Daodobo</v>
          </cell>
          <cell r="H61" t="str">
            <v>Malekula</v>
          </cell>
          <cell r="I61" t="str">
            <v>NBV</v>
          </cell>
          <cell r="J61" t="str">
            <v>Malampa</v>
          </cell>
          <cell r="K61" t="str">
            <v>0085144001</v>
          </cell>
          <cell r="L61">
            <v>4</v>
          </cell>
          <cell r="M61">
            <v>2</v>
          </cell>
          <cell r="N61">
            <v>2</v>
          </cell>
          <cell r="O61">
            <v>3</v>
          </cell>
          <cell r="P61">
            <v>11</v>
          </cell>
          <cell r="Q61">
            <v>9000</v>
          </cell>
          <cell r="R61">
            <v>99000</v>
          </cell>
          <cell r="S61">
            <v>59400</v>
          </cell>
          <cell r="T61"/>
        </row>
        <row r="62">
          <cell r="B62" t="str">
            <v>K0429094</v>
          </cell>
          <cell r="C62" t="str">
            <v>Metoune</v>
          </cell>
          <cell r="D62" t="str">
            <v>Audited</v>
          </cell>
          <cell r="E62" t="str">
            <v>Attached</v>
          </cell>
          <cell r="F62" t="str">
            <v>042952</v>
          </cell>
          <cell r="G62" t="str">
            <v>Metune</v>
          </cell>
          <cell r="H62" t="str">
            <v>Malekula</v>
          </cell>
          <cell r="I62" t="str">
            <v>NBV</v>
          </cell>
          <cell r="J62" t="str">
            <v>Malampa</v>
          </cell>
          <cell r="K62" t="str">
            <v>0085131001</v>
          </cell>
          <cell r="L62">
            <v>3</v>
          </cell>
          <cell r="M62">
            <v>5</v>
          </cell>
          <cell r="N62">
            <v>2</v>
          </cell>
          <cell r="O62">
            <v>3</v>
          </cell>
          <cell r="P62">
            <v>13</v>
          </cell>
          <cell r="Q62">
            <v>9000</v>
          </cell>
          <cell r="R62">
            <v>117000</v>
          </cell>
          <cell r="S62">
            <v>70200</v>
          </cell>
          <cell r="T62">
            <v>9000</v>
          </cell>
        </row>
        <row r="63">
          <cell r="B63" t="str">
            <v>K0429168</v>
          </cell>
          <cell r="C63" t="str">
            <v>Millip</v>
          </cell>
          <cell r="D63" t="str">
            <v>Audited</v>
          </cell>
          <cell r="E63" t="str">
            <v>Attached</v>
          </cell>
          <cell r="F63" t="str">
            <v>042951</v>
          </cell>
          <cell r="G63" t="str">
            <v>Melworbank</v>
          </cell>
          <cell r="H63" t="str">
            <v>Malekula</v>
          </cell>
          <cell r="I63" t="str">
            <v>NBV</v>
          </cell>
          <cell r="J63" t="str">
            <v>Malampa</v>
          </cell>
          <cell r="K63" t="str">
            <v>0084966001</v>
          </cell>
          <cell r="L63">
            <v>2</v>
          </cell>
          <cell r="M63">
            <v>2</v>
          </cell>
          <cell r="N63">
            <v>1</v>
          </cell>
          <cell r="O63">
            <v>0</v>
          </cell>
          <cell r="P63">
            <v>5</v>
          </cell>
          <cell r="Q63">
            <v>9000</v>
          </cell>
          <cell r="R63">
            <v>45000</v>
          </cell>
          <cell r="S63">
            <v>27000</v>
          </cell>
          <cell r="T63">
            <v>9930</v>
          </cell>
        </row>
        <row r="64">
          <cell r="B64" t="str">
            <v>K0429172</v>
          </cell>
          <cell r="C64" t="str">
            <v>Moslim (Laindua)</v>
          </cell>
          <cell r="D64" t="str">
            <v>Audited</v>
          </cell>
          <cell r="E64" t="str">
            <v>Feeder</v>
          </cell>
          <cell r="F64" t="str">
            <v>042928</v>
          </cell>
          <cell r="G64" t="str">
            <v>Laindua</v>
          </cell>
          <cell r="H64" t="str">
            <v>Malekula</v>
          </cell>
          <cell r="I64" t="str">
            <v>NBV</v>
          </cell>
          <cell r="J64" t="str">
            <v>Malampa</v>
          </cell>
          <cell r="K64" t="str">
            <v>0085083001</v>
          </cell>
          <cell r="L64">
            <v>15</v>
          </cell>
          <cell r="M64">
            <v>2</v>
          </cell>
          <cell r="N64">
            <v>3</v>
          </cell>
          <cell r="O64">
            <v>6</v>
          </cell>
          <cell r="P64">
            <v>26</v>
          </cell>
          <cell r="Q64">
            <v>9000</v>
          </cell>
          <cell r="R64">
            <v>234000</v>
          </cell>
          <cell r="S64">
            <v>140400</v>
          </cell>
          <cell r="T64">
            <v>41400</v>
          </cell>
        </row>
        <row r="65">
          <cell r="B65" t="str">
            <v>K0429104</v>
          </cell>
          <cell r="C65" t="str">
            <v>Nal</v>
          </cell>
          <cell r="D65" t="str">
            <v>Audited</v>
          </cell>
          <cell r="E65" t="str">
            <v>Feeder</v>
          </cell>
          <cell r="F65" t="str">
            <v>042936</v>
          </cell>
          <cell r="G65" t="str">
            <v>Leviamp</v>
          </cell>
          <cell r="H65" t="str">
            <v>Malekula</v>
          </cell>
          <cell r="I65" t="str">
            <v>NBV</v>
          </cell>
          <cell r="J65" t="str">
            <v>Malampa</v>
          </cell>
          <cell r="K65" t="str">
            <v>0085102001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9000</v>
          </cell>
          <cell r="R65">
            <v>0</v>
          </cell>
          <cell r="S65">
            <v>0</v>
          </cell>
          <cell r="T65"/>
        </row>
        <row r="66">
          <cell r="B66" t="str">
            <v>K0429420</v>
          </cell>
          <cell r="C66" t="str">
            <v>Namaru Primary School Kindy</v>
          </cell>
          <cell r="D66" t="str">
            <v>Audited</v>
          </cell>
          <cell r="E66" t="str">
            <v>Attached</v>
          </cell>
          <cell r="F66" t="str">
            <v>043953</v>
          </cell>
          <cell r="G66" t="str">
            <v>Namaru</v>
          </cell>
          <cell r="H66" t="str">
            <v>Avock</v>
          </cell>
          <cell r="I66" t="str">
            <v>NBV</v>
          </cell>
          <cell r="J66" t="str">
            <v>Malampa</v>
          </cell>
          <cell r="K66" t="str">
            <v>0085045001</v>
          </cell>
          <cell r="L66">
            <v>1</v>
          </cell>
          <cell r="M66">
            <v>6</v>
          </cell>
          <cell r="N66">
            <v>2</v>
          </cell>
          <cell r="O66">
            <v>8</v>
          </cell>
          <cell r="P66">
            <v>17</v>
          </cell>
          <cell r="Q66">
            <v>9000</v>
          </cell>
          <cell r="R66">
            <v>153000</v>
          </cell>
          <cell r="S66">
            <v>91800</v>
          </cell>
          <cell r="T66"/>
        </row>
        <row r="67">
          <cell r="B67" t="str">
            <v>K0429065</v>
          </cell>
          <cell r="C67" t="str">
            <v>Neramb</v>
          </cell>
          <cell r="D67" t="str">
            <v>Audited</v>
          </cell>
          <cell r="E67" t="str">
            <v>Attached</v>
          </cell>
          <cell r="F67" t="str">
            <v>042955</v>
          </cell>
          <cell r="G67" t="str">
            <v>Neramb</v>
          </cell>
          <cell r="H67" t="str">
            <v>Malekula</v>
          </cell>
          <cell r="I67" t="str">
            <v>NBV</v>
          </cell>
          <cell r="J67" t="str">
            <v>Malampa</v>
          </cell>
          <cell r="K67" t="str">
            <v>0084969001</v>
          </cell>
          <cell r="L67">
            <v>3</v>
          </cell>
          <cell r="M67">
            <v>2</v>
          </cell>
          <cell r="N67">
            <v>4</v>
          </cell>
          <cell r="O67">
            <v>5</v>
          </cell>
          <cell r="P67">
            <v>14</v>
          </cell>
          <cell r="Q67">
            <v>9000</v>
          </cell>
          <cell r="R67">
            <v>126000</v>
          </cell>
          <cell r="S67">
            <v>75600</v>
          </cell>
          <cell r="T67"/>
        </row>
        <row r="68">
          <cell r="B68" t="str">
            <v>K0429406</v>
          </cell>
          <cell r="C68" t="str">
            <v>Newetava (HB) Kindy</v>
          </cell>
          <cell r="D68" t="str">
            <v>Audited</v>
          </cell>
          <cell r="E68" t="str">
            <v>Feeder</v>
          </cell>
          <cell r="F68" t="str">
            <v>042907</v>
          </cell>
          <cell r="G68" t="str">
            <v>Carolyn Bay</v>
          </cell>
          <cell r="H68" t="str">
            <v>Malekula</v>
          </cell>
          <cell r="I68" t="str">
            <v>NBV</v>
          </cell>
          <cell r="J68" t="str">
            <v>Malampa</v>
          </cell>
          <cell r="K68" t="str">
            <v>0085077001</v>
          </cell>
          <cell r="L68">
            <v>1</v>
          </cell>
          <cell r="M68">
            <v>0</v>
          </cell>
          <cell r="N68">
            <v>3</v>
          </cell>
          <cell r="O68">
            <v>0</v>
          </cell>
          <cell r="P68">
            <v>4</v>
          </cell>
          <cell r="Q68">
            <v>9000</v>
          </cell>
          <cell r="R68">
            <v>36000</v>
          </cell>
          <cell r="S68">
            <v>21600</v>
          </cell>
          <cell r="T68"/>
        </row>
        <row r="69">
          <cell r="B69" t="str">
            <v>K0429051</v>
          </cell>
          <cell r="C69" t="str">
            <v>Norsup</v>
          </cell>
          <cell r="D69" t="str">
            <v>Audited</v>
          </cell>
          <cell r="E69" t="str">
            <v>Attached</v>
          </cell>
          <cell r="F69" t="str">
            <v>042956</v>
          </cell>
          <cell r="G69" t="str">
            <v>Norsup</v>
          </cell>
          <cell r="H69" t="str">
            <v>Malekula</v>
          </cell>
          <cell r="I69" t="str">
            <v>NBV</v>
          </cell>
          <cell r="J69" t="str">
            <v>Malampa</v>
          </cell>
          <cell r="K69" t="str">
            <v>0084973001</v>
          </cell>
          <cell r="L69">
            <v>9</v>
          </cell>
          <cell r="M69">
            <v>14</v>
          </cell>
          <cell r="N69">
            <v>9</v>
          </cell>
          <cell r="O69">
            <v>12</v>
          </cell>
          <cell r="P69">
            <v>44</v>
          </cell>
          <cell r="Q69">
            <v>9000</v>
          </cell>
          <cell r="R69">
            <v>396000</v>
          </cell>
          <cell r="S69">
            <v>237600</v>
          </cell>
          <cell r="T69"/>
        </row>
        <row r="70">
          <cell r="B70" t="str">
            <v>K0429331</v>
          </cell>
          <cell r="C70" t="str">
            <v>Notre Dame</v>
          </cell>
          <cell r="D70" t="str">
            <v>Audited</v>
          </cell>
          <cell r="E70" t="str">
            <v>Attached</v>
          </cell>
          <cell r="F70" t="str">
            <v>042985</v>
          </cell>
          <cell r="G70" t="str">
            <v>Notre Dame de Walarano</v>
          </cell>
          <cell r="H70" t="str">
            <v>Malekula</v>
          </cell>
          <cell r="I70" t="str">
            <v>NBV</v>
          </cell>
          <cell r="J70" t="str">
            <v>Malampa</v>
          </cell>
          <cell r="K70" t="str">
            <v>0085057001</v>
          </cell>
          <cell r="L70">
            <v>3</v>
          </cell>
          <cell r="M70">
            <v>1</v>
          </cell>
          <cell r="N70">
            <v>9</v>
          </cell>
          <cell r="O70">
            <v>16</v>
          </cell>
          <cell r="P70">
            <v>29</v>
          </cell>
          <cell r="Q70">
            <v>9000</v>
          </cell>
          <cell r="R70">
            <v>261000</v>
          </cell>
          <cell r="S70">
            <v>156600</v>
          </cell>
          <cell r="T70"/>
        </row>
        <row r="71">
          <cell r="B71" t="str">
            <v>K0443014</v>
          </cell>
          <cell r="C71" t="str">
            <v>Olal</v>
          </cell>
          <cell r="D71" t="str">
            <v>Audited</v>
          </cell>
          <cell r="E71" t="str">
            <v>Attached</v>
          </cell>
          <cell r="F71" t="str">
            <v>044357</v>
          </cell>
          <cell r="G71" t="str">
            <v>Olal</v>
          </cell>
          <cell r="H71" t="str">
            <v>Ambrym</v>
          </cell>
          <cell r="I71" t="str">
            <v>NBV</v>
          </cell>
          <cell r="J71" t="str">
            <v>Malampa</v>
          </cell>
          <cell r="K71" t="str">
            <v>0085064001</v>
          </cell>
          <cell r="L71">
            <v>3</v>
          </cell>
          <cell r="M71">
            <v>2</v>
          </cell>
          <cell r="N71">
            <v>7</v>
          </cell>
          <cell r="O71">
            <v>9</v>
          </cell>
          <cell r="P71">
            <v>21</v>
          </cell>
          <cell r="Q71">
            <v>9000</v>
          </cell>
          <cell r="R71">
            <v>189000</v>
          </cell>
          <cell r="S71">
            <v>113400</v>
          </cell>
          <cell r="T71"/>
        </row>
        <row r="72">
          <cell r="B72" t="str">
            <v>K0429080</v>
          </cell>
          <cell r="C72" t="str">
            <v>Orap</v>
          </cell>
          <cell r="D72" t="str">
            <v>Audited</v>
          </cell>
          <cell r="E72" t="str">
            <v>Attached</v>
          </cell>
          <cell r="F72" t="str">
            <v>042958</v>
          </cell>
          <cell r="G72" t="str">
            <v>Orap</v>
          </cell>
          <cell r="H72" t="str">
            <v>Malekula</v>
          </cell>
          <cell r="I72" t="str">
            <v>NBV</v>
          </cell>
          <cell r="J72" t="str">
            <v>Malampa</v>
          </cell>
          <cell r="K72" t="str">
            <v>0085054001</v>
          </cell>
          <cell r="L72">
            <v>2</v>
          </cell>
          <cell r="M72">
            <v>5</v>
          </cell>
          <cell r="N72">
            <v>5</v>
          </cell>
          <cell r="O72">
            <v>10</v>
          </cell>
          <cell r="P72">
            <v>22</v>
          </cell>
          <cell r="Q72">
            <v>9000</v>
          </cell>
          <cell r="R72">
            <v>198000</v>
          </cell>
          <cell r="S72">
            <v>118800</v>
          </cell>
          <cell r="T72"/>
        </row>
        <row r="73">
          <cell r="B73" t="str">
            <v>K0443324</v>
          </cell>
          <cell r="C73" t="str">
            <v>Paamal</v>
          </cell>
          <cell r="D73" t="str">
            <v>Audited</v>
          </cell>
          <cell r="E73" t="str">
            <v>Attached</v>
          </cell>
          <cell r="F73" t="str">
            <v>044359</v>
          </cell>
          <cell r="G73" t="str">
            <v>Paamal</v>
          </cell>
          <cell r="H73" t="str">
            <v>Ambrym</v>
          </cell>
          <cell r="I73" t="str">
            <v>NBV</v>
          </cell>
          <cell r="J73" t="str">
            <v>Malampa</v>
          </cell>
          <cell r="K73" t="str">
            <v>0085066001</v>
          </cell>
          <cell r="L73">
            <v>2</v>
          </cell>
          <cell r="M73">
            <v>2</v>
          </cell>
          <cell r="N73">
            <v>0</v>
          </cell>
          <cell r="O73">
            <v>2</v>
          </cell>
          <cell r="P73">
            <v>6</v>
          </cell>
          <cell r="Q73">
            <v>9000</v>
          </cell>
          <cell r="R73">
            <v>54000</v>
          </cell>
          <cell r="S73">
            <v>32400</v>
          </cell>
          <cell r="T73"/>
        </row>
        <row r="74">
          <cell r="B74" t="str">
            <v>K0429109</v>
          </cell>
          <cell r="C74" t="str">
            <v>Palu</v>
          </cell>
          <cell r="D74" t="str">
            <v>Audited</v>
          </cell>
          <cell r="E74" t="str">
            <v>Feeder</v>
          </cell>
          <cell r="F74" t="str">
            <v>042936</v>
          </cell>
          <cell r="G74" t="str">
            <v>Leviamp</v>
          </cell>
          <cell r="H74" t="str">
            <v>Malekula</v>
          </cell>
          <cell r="I74" t="str">
            <v>NBV</v>
          </cell>
          <cell r="J74" t="str">
            <v>Malampa</v>
          </cell>
          <cell r="K74" t="str">
            <v>0085102001</v>
          </cell>
          <cell r="L74">
            <v>1</v>
          </cell>
          <cell r="M74">
            <v>1</v>
          </cell>
          <cell r="N74">
            <v>1</v>
          </cell>
          <cell r="O74">
            <v>1</v>
          </cell>
          <cell r="P74">
            <v>4</v>
          </cell>
          <cell r="Q74">
            <v>9000</v>
          </cell>
          <cell r="R74">
            <v>36000</v>
          </cell>
          <cell r="S74">
            <v>21600</v>
          </cell>
          <cell r="T74">
            <v>7944</v>
          </cell>
        </row>
        <row r="75">
          <cell r="B75" t="str">
            <v>K0443031</v>
          </cell>
          <cell r="C75" t="str">
            <v>Pam's Play Group</v>
          </cell>
          <cell r="D75" t="str">
            <v>Audited</v>
          </cell>
          <cell r="E75" t="str">
            <v>Feeder</v>
          </cell>
          <cell r="F75" t="str">
            <v>044369</v>
          </cell>
          <cell r="G75" t="str">
            <v>Senai</v>
          </cell>
          <cell r="H75" t="str">
            <v>Ambrym</v>
          </cell>
          <cell r="I75" t="str">
            <v>NBV</v>
          </cell>
          <cell r="J75" t="str">
            <v>Malampa</v>
          </cell>
          <cell r="K75" t="str">
            <v>0085051001</v>
          </cell>
          <cell r="L75">
            <v>5</v>
          </cell>
          <cell r="M75">
            <v>1</v>
          </cell>
          <cell r="N75">
            <v>5</v>
          </cell>
          <cell r="O75">
            <v>3</v>
          </cell>
          <cell r="P75">
            <v>14</v>
          </cell>
          <cell r="Q75">
            <v>9000</v>
          </cell>
          <cell r="R75">
            <v>126000</v>
          </cell>
          <cell r="S75">
            <v>75600</v>
          </cell>
          <cell r="T75"/>
        </row>
        <row r="76">
          <cell r="B76" t="str">
            <v>K0429408</v>
          </cell>
          <cell r="C76" t="str">
            <v>Pangir</v>
          </cell>
          <cell r="D76" t="str">
            <v>Audited</v>
          </cell>
          <cell r="E76" t="str">
            <v>Feeder</v>
          </cell>
          <cell r="F76" t="str">
            <v>042975</v>
          </cell>
          <cell r="G76" t="str">
            <v>Tisman</v>
          </cell>
          <cell r="H76" t="str">
            <v>Malekula</v>
          </cell>
          <cell r="I76" t="str">
            <v>NBV</v>
          </cell>
          <cell r="J76" t="str">
            <v>Malampa</v>
          </cell>
          <cell r="K76" t="str">
            <v>0084981001</v>
          </cell>
          <cell r="L76">
            <v>0</v>
          </cell>
          <cell r="M76">
            <v>1</v>
          </cell>
          <cell r="N76">
            <v>6</v>
          </cell>
          <cell r="O76">
            <v>5</v>
          </cell>
          <cell r="P76">
            <v>12</v>
          </cell>
          <cell r="Q76">
            <v>9000</v>
          </cell>
          <cell r="R76">
            <v>108000</v>
          </cell>
          <cell r="S76">
            <v>64800</v>
          </cell>
          <cell r="T76"/>
        </row>
        <row r="77">
          <cell r="B77" t="str">
            <v>K0438365</v>
          </cell>
          <cell r="C77" t="str">
            <v>Pelanck</v>
          </cell>
          <cell r="D77" t="str">
            <v>Audited</v>
          </cell>
          <cell r="E77" t="str">
            <v>Feeder</v>
          </cell>
          <cell r="F77" t="str">
            <v>043867</v>
          </cell>
          <cell r="G77" t="str">
            <v>Sangalai</v>
          </cell>
          <cell r="H77" t="str">
            <v>Maskelyns</v>
          </cell>
          <cell r="I77" t="str">
            <v>NBV</v>
          </cell>
          <cell r="J77" t="str">
            <v>Malampa</v>
          </cell>
          <cell r="K77" t="str">
            <v>0084995001</v>
          </cell>
          <cell r="L77">
            <v>4</v>
          </cell>
          <cell r="M77">
            <v>3</v>
          </cell>
          <cell r="N77">
            <v>4</v>
          </cell>
          <cell r="O77">
            <v>6</v>
          </cell>
          <cell r="P77">
            <v>17</v>
          </cell>
          <cell r="Q77">
            <v>9000</v>
          </cell>
          <cell r="R77">
            <v>153000</v>
          </cell>
          <cell r="S77">
            <v>91800</v>
          </cell>
          <cell r="T77"/>
        </row>
        <row r="78">
          <cell r="B78" t="str">
            <v>K0438366</v>
          </cell>
          <cell r="C78" t="str">
            <v>Peskarus</v>
          </cell>
          <cell r="D78" t="str">
            <v>Audited</v>
          </cell>
          <cell r="E78" t="str">
            <v>Feeder</v>
          </cell>
          <cell r="F78" t="str">
            <v>043867</v>
          </cell>
          <cell r="G78" t="str">
            <v>Sangalai</v>
          </cell>
          <cell r="H78" t="str">
            <v>Maskelyns</v>
          </cell>
          <cell r="I78" t="str">
            <v>NBV</v>
          </cell>
          <cell r="J78" t="str">
            <v>Malampa</v>
          </cell>
          <cell r="K78" t="str">
            <v>0084995001</v>
          </cell>
          <cell r="L78">
            <v>0</v>
          </cell>
          <cell r="M78">
            <v>1</v>
          </cell>
          <cell r="N78">
            <v>8</v>
          </cell>
          <cell r="O78">
            <v>7</v>
          </cell>
          <cell r="P78">
            <v>16</v>
          </cell>
          <cell r="Q78">
            <v>9000</v>
          </cell>
          <cell r="R78">
            <v>144000</v>
          </cell>
          <cell r="S78">
            <v>86400</v>
          </cell>
          <cell r="T78"/>
        </row>
        <row r="79">
          <cell r="B79" t="str">
            <v>K0443038</v>
          </cell>
          <cell r="C79" t="str">
            <v>Port Vato</v>
          </cell>
          <cell r="D79" t="str">
            <v>Audited</v>
          </cell>
          <cell r="E79" t="str">
            <v>Attached</v>
          </cell>
          <cell r="F79" t="str">
            <v>0443336</v>
          </cell>
          <cell r="G79" t="str">
            <v>Port Vato 2</v>
          </cell>
          <cell r="H79" t="str">
            <v>Ambrym</v>
          </cell>
          <cell r="I79" t="str">
            <v>NBV</v>
          </cell>
          <cell r="J79" t="str">
            <v>Malampa</v>
          </cell>
          <cell r="K79" t="str">
            <v>0085011001</v>
          </cell>
          <cell r="L79">
            <v>0</v>
          </cell>
          <cell r="M79">
            <v>0</v>
          </cell>
          <cell r="N79">
            <v>6</v>
          </cell>
          <cell r="O79">
            <v>4</v>
          </cell>
          <cell r="P79">
            <v>10</v>
          </cell>
          <cell r="Q79">
            <v>9000</v>
          </cell>
          <cell r="R79">
            <v>90000</v>
          </cell>
          <cell r="S79">
            <v>54000</v>
          </cell>
          <cell r="T79"/>
        </row>
        <row r="80">
          <cell r="B80" t="str">
            <v>K0429372</v>
          </cell>
          <cell r="C80" t="str">
            <v>Brenwei Primary School Kindy</v>
          </cell>
          <cell r="D80" t="str">
            <v>Audited</v>
          </cell>
          <cell r="E80" t="str">
            <v>Attached</v>
          </cell>
          <cell r="F80" t="str">
            <v>042912</v>
          </cell>
          <cell r="G80" t="str">
            <v>Brenwei</v>
          </cell>
          <cell r="H80" t="str">
            <v>Malekula</v>
          </cell>
          <cell r="I80" t="str">
            <v>NBV</v>
          </cell>
          <cell r="J80" t="str">
            <v>Malampa</v>
          </cell>
          <cell r="K80" t="str">
            <v>0084963001</v>
          </cell>
          <cell r="L80">
            <v>8</v>
          </cell>
          <cell r="M80">
            <v>6</v>
          </cell>
          <cell r="N80">
            <v>13</v>
          </cell>
          <cell r="O80">
            <v>12</v>
          </cell>
          <cell r="P80">
            <v>39</v>
          </cell>
          <cell r="Q80">
            <v>9000</v>
          </cell>
          <cell r="R80">
            <v>351000</v>
          </cell>
          <cell r="S80">
            <v>210600</v>
          </cell>
          <cell r="T80"/>
        </row>
        <row r="81">
          <cell r="B81" t="str">
            <v>K0429380</v>
          </cell>
          <cell r="C81" t="str">
            <v>Qwens</v>
          </cell>
          <cell r="D81" t="str">
            <v>Audited</v>
          </cell>
          <cell r="E81" t="str">
            <v>Feeder</v>
          </cell>
          <cell r="F81" t="str">
            <v>042972</v>
          </cell>
          <cell r="G81" t="str">
            <v>Tautu</v>
          </cell>
          <cell r="H81" t="str">
            <v>Malekula</v>
          </cell>
          <cell r="I81" t="str">
            <v>NBV</v>
          </cell>
          <cell r="J81" t="str">
            <v>Malampa</v>
          </cell>
          <cell r="K81" t="str">
            <v>0085038001</v>
          </cell>
          <cell r="L81">
            <v>3</v>
          </cell>
          <cell r="M81">
            <v>5</v>
          </cell>
          <cell r="N81">
            <v>2</v>
          </cell>
          <cell r="O81">
            <v>2</v>
          </cell>
          <cell r="P81">
            <v>12</v>
          </cell>
          <cell r="Q81">
            <v>9000</v>
          </cell>
          <cell r="R81">
            <v>108000</v>
          </cell>
          <cell r="S81">
            <v>64800</v>
          </cell>
          <cell r="T81">
            <v>5400</v>
          </cell>
        </row>
        <row r="82">
          <cell r="B82" t="str">
            <v>K0429087</v>
          </cell>
          <cell r="C82" t="str">
            <v>Rambeck</v>
          </cell>
          <cell r="D82" t="str">
            <v>Audited</v>
          </cell>
          <cell r="E82" t="str">
            <v>Feeder</v>
          </cell>
          <cell r="F82" t="str">
            <v>042963</v>
          </cell>
          <cell r="G82" t="str">
            <v>Rambeck</v>
          </cell>
          <cell r="H82" t="str">
            <v>Malekula</v>
          </cell>
          <cell r="I82" t="str">
            <v>NBV</v>
          </cell>
          <cell r="J82" t="str">
            <v>Malampa</v>
          </cell>
          <cell r="K82" t="str">
            <v>0085055001</v>
          </cell>
          <cell r="L82">
            <v>3</v>
          </cell>
          <cell r="M82">
            <v>0</v>
          </cell>
          <cell r="N82">
            <v>1</v>
          </cell>
          <cell r="O82">
            <v>2</v>
          </cell>
          <cell r="P82">
            <v>6</v>
          </cell>
          <cell r="Q82">
            <v>9000</v>
          </cell>
          <cell r="R82">
            <v>54000</v>
          </cell>
          <cell r="S82">
            <v>32400</v>
          </cell>
          <cell r="T82"/>
        </row>
        <row r="83">
          <cell r="B83" t="str">
            <v>K0429412</v>
          </cell>
          <cell r="C83" t="str">
            <v>Rangir Kindy</v>
          </cell>
          <cell r="D83" t="str">
            <v>Audited</v>
          </cell>
          <cell r="E83" t="str">
            <v>Feeder</v>
          </cell>
          <cell r="F83" t="str">
            <v>042955</v>
          </cell>
          <cell r="G83" t="str">
            <v>Neramb</v>
          </cell>
          <cell r="H83" t="str">
            <v>Malekula</v>
          </cell>
          <cell r="I83" t="str">
            <v>NBV</v>
          </cell>
          <cell r="J83" t="str">
            <v>Malampa</v>
          </cell>
          <cell r="K83" t="str">
            <v>0084969001</v>
          </cell>
          <cell r="L83">
            <v>8</v>
          </cell>
          <cell r="M83">
            <v>2</v>
          </cell>
          <cell r="N83">
            <v>3</v>
          </cell>
          <cell r="O83">
            <v>5</v>
          </cell>
          <cell r="P83">
            <v>18</v>
          </cell>
          <cell r="Q83">
            <v>9000</v>
          </cell>
          <cell r="R83">
            <v>162000</v>
          </cell>
          <cell r="S83">
            <v>97200</v>
          </cell>
          <cell r="T83"/>
        </row>
        <row r="84">
          <cell r="B84" t="str">
            <v>K0429056</v>
          </cell>
          <cell r="C84" t="str">
            <v>Ransarie Saoana</v>
          </cell>
          <cell r="D84" t="str">
            <v>Audited</v>
          </cell>
          <cell r="E84" t="str">
            <v>Attached</v>
          </cell>
          <cell r="F84" t="str">
            <v>042973</v>
          </cell>
          <cell r="G84" t="str">
            <v>Rensarie (Tembibi)</v>
          </cell>
          <cell r="H84" t="str">
            <v>Malekula</v>
          </cell>
          <cell r="I84" t="str">
            <v>NBV</v>
          </cell>
          <cell r="J84" t="str">
            <v>Malampa</v>
          </cell>
          <cell r="K84" t="str">
            <v>0084978001</v>
          </cell>
          <cell r="L84">
            <v>8</v>
          </cell>
          <cell r="M84">
            <v>4</v>
          </cell>
          <cell r="N84">
            <v>8</v>
          </cell>
          <cell r="O84">
            <v>8</v>
          </cell>
          <cell r="P84">
            <v>28</v>
          </cell>
          <cell r="Q84">
            <v>9000</v>
          </cell>
          <cell r="R84">
            <v>252000</v>
          </cell>
          <cell r="S84">
            <v>151200</v>
          </cell>
          <cell r="T84"/>
        </row>
        <row r="85">
          <cell r="B85" t="str">
            <v>K0443387</v>
          </cell>
          <cell r="C85" t="str">
            <v>Ranvethlam</v>
          </cell>
          <cell r="D85" t="str">
            <v>Audited</v>
          </cell>
          <cell r="E85" t="str">
            <v>Feeder</v>
          </cell>
          <cell r="F85" t="str">
            <v>044364</v>
          </cell>
          <cell r="G85" t="str">
            <v>Ranon</v>
          </cell>
          <cell r="H85" t="str">
            <v>Ambrym</v>
          </cell>
          <cell r="I85" t="str">
            <v>NBV</v>
          </cell>
          <cell r="J85" t="str">
            <v>Malampa</v>
          </cell>
          <cell r="K85" t="str">
            <v>0085050001</v>
          </cell>
          <cell r="L85">
            <v>3</v>
          </cell>
          <cell r="M85">
            <v>0</v>
          </cell>
          <cell r="N85">
            <v>4</v>
          </cell>
          <cell r="O85">
            <v>7</v>
          </cell>
          <cell r="P85">
            <v>14</v>
          </cell>
          <cell r="Q85">
            <v>9000</v>
          </cell>
          <cell r="R85">
            <v>126000</v>
          </cell>
          <cell r="S85">
            <v>75600</v>
          </cell>
          <cell r="T85"/>
        </row>
        <row r="86">
          <cell r="B86" t="str">
            <v>K0429125</v>
          </cell>
          <cell r="C86" t="str">
            <v>Richard</v>
          </cell>
          <cell r="D86" t="str">
            <v>Audited</v>
          </cell>
          <cell r="E86" t="str">
            <v>Feeder</v>
          </cell>
          <cell r="F86" t="str">
            <v>0429358</v>
          </cell>
          <cell r="G86" t="str">
            <v>Lekan</v>
          </cell>
          <cell r="H86" t="str">
            <v>Malekula</v>
          </cell>
          <cell r="I86" t="str">
            <v>NBV</v>
          </cell>
          <cell r="J86" t="str">
            <v>Malampa</v>
          </cell>
          <cell r="K86" t="str">
            <v>0139002001</v>
          </cell>
          <cell r="L86">
            <v>3</v>
          </cell>
          <cell r="M86">
            <v>2</v>
          </cell>
          <cell r="N86">
            <v>8</v>
          </cell>
          <cell r="O86">
            <v>7</v>
          </cell>
          <cell r="P86">
            <v>20</v>
          </cell>
          <cell r="Q86">
            <v>9000</v>
          </cell>
          <cell r="R86">
            <v>180000</v>
          </cell>
          <cell r="S86">
            <v>108000</v>
          </cell>
          <cell r="T86"/>
        </row>
        <row r="87">
          <cell r="B87" t="str">
            <v>K0443022</v>
          </cell>
          <cell r="C87" t="str">
            <v>Roromai</v>
          </cell>
          <cell r="D87" t="str">
            <v>Audited</v>
          </cell>
          <cell r="E87" t="str">
            <v>Attached</v>
          </cell>
          <cell r="F87" t="str">
            <v>042993</v>
          </cell>
          <cell r="G87" t="str">
            <v>Roromai</v>
          </cell>
          <cell r="H87" t="str">
            <v>Ambrym</v>
          </cell>
          <cell r="I87" t="str">
            <v>NBV</v>
          </cell>
          <cell r="J87" t="str">
            <v>Malampa</v>
          </cell>
          <cell r="K87" t="str">
            <v>0085074001</v>
          </cell>
          <cell r="L87">
            <v>1</v>
          </cell>
          <cell r="M87">
            <v>2</v>
          </cell>
          <cell r="N87">
            <v>5</v>
          </cell>
          <cell r="O87">
            <v>3</v>
          </cell>
          <cell r="P87">
            <v>11</v>
          </cell>
          <cell r="Q87">
            <v>9000</v>
          </cell>
          <cell r="R87">
            <v>99000</v>
          </cell>
          <cell r="S87">
            <v>59400</v>
          </cell>
          <cell r="T87"/>
        </row>
        <row r="88">
          <cell r="B88" t="str">
            <v>K0443028</v>
          </cell>
          <cell r="C88" t="str">
            <v>Sahuwot</v>
          </cell>
          <cell r="D88" t="str">
            <v>Audited</v>
          </cell>
          <cell r="E88" t="str">
            <v>Feeder</v>
          </cell>
          <cell r="F88" t="str">
            <v>044369</v>
          </cell>
          <cell r="G88" t="str">
            <v>Senai</v>
          </cell>
          <cell r="H88" t="str">
            <v>Ambrym</v>
          </cell>
          <cell r="I88" t="str">
            <v>NBV</v>
          </cell>
          <cell r="J88" t="str">
            <v>Malampa</v>
          </cell>
          <cell r="K88" t="str">
            <v>0085051001</v>
          </cell>
          <cell r="L88">
            <v>1</v>
          </cell>
          <cell r="M88">
            <v>2</v>
          </cell>
          <cell r="N88">
            <v>3</v>
          </cell>
          <cell r="O88">
            <v>1</v>
          </cell>
          <cell r="P88">
            <v>7</v>
          </cell>
          <cell r="Q88">
            <v>9000</v>
          </cell>
          <cell r="R88">
            <v>63000</v>
          </cell>
          <cell r="S88">
            <v>37800</v>
          </cell>
          <cell r="T88">
            <v>13000</v>
          </cell>
        </row>
        <row r="89">
          <cell r="B89" t="str">
            <v>K0429356</v>
          </cell>
          <cell r="C89" t="str">
            <v>Sanesup</v>
          </cell>
          <cell r="D89" t="str">
            <v>Audited</v>
          </cell>
          <cell r="E89" t="str">
            <v>Attached</v>
          </cell>
          <cell r="F89" t="str">
            <v>042965</v>
          </cell>
          <cell r="G89" t="str">
            <v>Sanesup</v>
          </cell>
          <cell r="H89" t="str">
            <v>Malekula</v>
          </cell>
          <cell r="I89" t="str">
            <v>NBV</v>
          </cell>
          <cell r="J89" t="str">
            <v>Malampa</v>
          </cell>
          <cell r="K89" t="str">
            <v>0085085001</v>
          </cell>
          <cell r="L89">
            <v>9</v>
          </cell>
          <cell r="M89">
            <v>4</v>
          </cell>
          <cell r="N89">
            <v>10</v>
          </cell>
          <cell r="O89">
            <v>6</v>
          </cell>
          <cell r="P89">
            <v>29</v>
          </cell>
          <cell r="Q89">
            <v>9000</v>
          </cell>
          <cell r="R89">
            <v>261000</v>
          </cell>
          <cell r="S89">
            <v>156600</v>
          </cell>
          <cell r="T89"/>
        </row>
        <row r="90">
          <cell r="B90" t="str">
            <v>K0444186</v>
          </cell>
          <cell r="C90" t="str">
            <v>Selusa</v>
          </cell>
          <cell r="D90" t="str">
            <v>Audited</v>
          </cell>
          <cell r="E90" t="str">
            <v>Feeder</v>
          </cell>
          <cell r="F90" t="str">
            <v>044468</v>
          </cell>
          <cell r="G90" t="str">
            <v>Selusa</v>
          </cell>
          <cell r="H90" t="str">
            <v>Paama</v>
          </cell>
          <cell r="I90" t="str">
            <v>NBV</v>
          </cell>
          <cell r="J90" t="str">
            <v>Malampa</v>
          </cell>
          <cell r="K90" t="str">
            <v>0085134001</v>
          </cell>
          <cell r="L90">
            <v>2</v>
          </cell>
          <cell r="M90">
            <v>3</v>
          </cell>
          <cell r="N90">
            <v>5</v>
          </cell>
          <cell r="O90">
            <v>1</v>
          </cell>
          <cell r="P90">
            <v>11</v>
          </cell>
          <cell r="Q90">
            <v>9000</v>
          </cell>
          <cell r="R90">
            <v>99000</v>
          </cell>
          <cell r="S90">
            <v>59400</v>
          </cell>
          <cell r="T90"/>
        </row>
        <row r="91">
          <cell r="B91" t="str">
            <v>K0429397</v>
          </cell>
          <cell r="C91" t="str">
            <v>Semboaz</v>
          </cell>
          <cell r="D91" t="str">
            <v>Audited</v>
          </cell>
          <cell r="E91" t="str">
            <v>feeder</v>
          </cell>
          <cell r="F91" t="str">
            <v>042948</v>
          </cell>
          <cell r="G91" t="str">
            <v>Matanvat</v>
          </cell>
          <cell r="H91" t="str">
            <v>Malekula</v>
          </cell>
          <cell r="I91" t="str">
            <v>NBV</v>
          </cell>
          <cell r="J91" t="str">
            <v>Malampa</v>
          </cell>
          <cell r="K91" t="str">
            <v>0085084001</v>
          </cell>
          <cell r="L91">
            <v>1</v>
          </cell>
          <cell r="M91">
            <v>1</v>
          </cell>
          <cell r="N91">
            <v>1</v>
          </cell>
          <cell r="O91">
            <v>1</v>
          </cell>
          <cell r="P91">
            <v>4</v>
          </cell>
          <cell r="Q91">
            <v>9000</v>
          </cell>
          <cell r="R91">
            <v>36000</v>
          </cell>
          <cell r="S91">
            <v>21600</v>
          </cell>
          <cell r="T91"/>
        </row>
        <row r="92">
          <cell r="B92" t="str">
            <v>K0443037</v>
          </cell>
          <cell r="C92" t="str">
            <v>Sessivi</v>
          </cell>
          <cell r="D92" t="str">
            <v>Audited</v>
          </cell>
          <cell r="E92" t="str">
            <v>Attached</v>
          </cell>
          <cell r="F92" t="str">
            <v>044370</v>
          </cell>
          <cell r="G92" t="str">
            <v>Sessivi</v>
          </cell>
          <cell r="H92" t="str">
            <v>Ambrym</v>
          </cell>
          <cell r="I92" t="str">
            <v>NBV</v>
          </cell>
          <cell r="J92" t="str">
            <v>Malampa</v>
          </cell>
          <cell r="K92" t="str">
            <v>0085065001</v>
          </cell>
          <cell r="L92">
            <v>8</v>
          </cell>
          <cell r="M92">
            <v>1</v>
          </cell>
          <cell r="N92">
            <v>3</v>
          </cell>
          <cell r="O92">
            <v>9</v>
          </cell>
          <cell r="P92">
            <v>21</v>
          </cell>
          <cell r="Q92">
            <v>9000</v>
          </cell>
          <cell r="R92">
            <v>189000</v>
          </cell>
          <cell r="S92">
            <v>113400</v>
          </cell>
          <cell r="T92"/>
        </row>
        <row r="93">
          <cell r="B93" t="str">
            <v>K0431332</v>
          </cell>
          <cell r="C93" t="str">
            <v>St. Louise</v>
          </cell>
          <cell r="D93" t="str">
            <v>Audited</v>
          </cell>
          <cell r="E93" t="str">
            <v>Attached</v>
          </cell>
          <cell r="F93" t="str">
            <v>043101</v>
          </cell>
          <cell r="G93" t="str">
            <v>St. Loiuse</v>
          </cell>
          <cell r="H93" t="str">
            <v>Malekula</v>
          </cell>
          <cell r="I93" t="str">
            <v>NBV</v>
          </cell>
          <cell r="J93" t="str">
            <v>Malampa</v>
          </cell>
          <cell r="K93" t="str">
            <v>0085060001</v>
          </cell>
          <cell r="L93">
            <v>2</v>
          </cell>
          <cell r="M93">
            <v>0</v>
          </cell>
          <cell r="N93">
            <v>4</v>
          </cell>
          <cell r="O93">
            <v>7</v>
          </cell>
          <cell r="P93">
            <v>13</v>
          </cell>
          <cell r="Q93">
            <v>9000</v>
          </cell>
          <cell r="R93">
            <v>117000</v>
          </cell>
          <cell r="S93">
            <v>70200</v>
          </cell>
          <cell r="T93"/>
        </row>
        <row r="94">
          <cell r="B94" t="str">
            <v>K0429384</v>
          </cell>
          <cell r="C94" t="str">
            <v>St. Michel Kindy</v>
          </cell>
          <cell r="D94" t="str">
            <v>Audited</v>
          </cell>
          <cell r="E94" t="str">
            <v>Attached</v>
          </cell>
          <cell r="F94" t="str">
            <v>042960</v>
          </cell>
          <cell r="G94" t="str">
            <v>Pikayer</v>
          </cell>
          <cell r="H94" t="str">
            <v>Malekula</v>
          </cell>
          <cell r="I94" t="str">
            <v>NBV</v>
          </cell>
          <cell r="J94" t="str">
            <v>Malampa</v>
          </cell>
          <cell r="K94" t="str">
            <v>0085128001</v>
          </cell>
          <cell r="L94">
            <v>3</v>
          </cell>
          <cell r="M94">
            <v>2</v>
          </cell>
          <cell r="N94">
            <v>2</v>
          </cell>
          <cell r="O94">
            <v>0</v>
          </cell>
          <cell r="P94">
            <v>7</v>
          </cell>
          <cell r="Q94">
            <v>9000</v>
          </cell>
          <cell r="R94">
            <v>63000</v>
          </cell>
          <cell r="S94">
            <v>37800</v>
          </cell>
          <cell r="T94">
            <v>18902</v>
          </cell>
        </row>
        <row r="95">
          <cell r="B95" t="str">
            <v>K0429069</v>
          </cell>
          <cell r="C95" t="str">
            <v>St. Patrick</v>
          </cell>
          <cell r="D95" t="str">
            <v>Audited</v>
          </cell>
          <cell r="E95" t="str">
            <v>Feeder</v>
          </cell>
          <cell r="F95" t="str">
            <v>043081</v>
          </cell>
          <cell r="G95" t="str">
            <v>Vao Ilot</v>
          </cell>
          <cell r="H95" t="str">
            <v>Vao</v>
          </cell>
          <cell r="I95" t="str">
            <v>NBV</v>
          </cell>
          <cell r="J95" t="str">
            <v>Malampa</v>
          </cell>
          <cell r="K95" t="str">
            <v>0085059001</v>
          </cell>
          <cell r="L95">
            <v>1</v>
          </cell>
          <cell r="M95">
            <v>1</v>
          </cell>
          <cell r="N95">
            <v>5</v>
          </cell>
          <cell r="O95">
            <v>1</v>
          </cell>
          <cell r="P95">
            <v>8</v>
          </cell>
          <cell r="Q95">
            <v>9000</v>
          </cell>
          <cell r="R95">
            <v>72000</v>
          </cell>
          <cell r="S95">
            <v>43200</v>
          </cell>
          <cell r="T95"/>
        </row>
        <row r="96">
          <cell r="B96" t="str">
            <v>K0429066</v>
          </cell>
          <cell r="C96" t="str">
            <v>St. Paul</v>
          </cell>
          <cell r="D96" t="str">
            <v>Audited</v>
          </cell>
          <cell r="E96" t="str">
            <v>Feeder</v>
          </cell>
          <cell r="F96" t="str">
            <v>043081</v>
          </cell>
          <cell r="G96" t="str">
            <v>Vao Ilot</v>
          </cell>
          <cell r="H96" t="str">
            <v>Vao</v>
          </cell>
          <cell r="I96" t="str">
            <v>NBV</v>
          </cell>
          <cell r="J96" t="str">
            <v>Malampa</v>
          </cell>
          <cell r="K96" t="str">
            <v>0085059001</v>
          </cell>
          <cell r="L96">
            <v>3</v>
          </cell>
          <cell r="M96">
            <v>2</v>
          </cell>
          <cell r="N96">
            <v>5</v>
          </cell>
          <cell r="O96">
            <v>4</v>
          </cell>
          <cell r="P96">
            <v>14</v>
          </cell>
          <cell r="Q96">
            <v>9000</v>
          </cell>
          <cell r="R96">
            <v>126000</v>
          </cell>
          <cell r="S96">
            <v>75600</v>
          </cell>
          <cell r="T96">
            <v>34200</v>
          </cell>
        </row>
        <row r="97">
          <cell r="B97" t="str">
            <v>K0429383</v>
          </cell>
          <cell r="C97" t="str">
            <v>St. Pierre Chanel Unmet</v>
          </cell>
          <cell r="D97" t="str">
            <v>Audited</v>
          </cell>
          <cell r="E97" t="str">
            <v>Attached</v>
          </cell>
          <cell r="F97" t="str">
            <v>042978</v>
          </cell>
          <cell r="G97" t="str">
            <v>Unmet</v>
          </cell>
          <cell r="H97" t="str">
            <v>Malekula</v>
          </cell>
          <cell r="I97" t="str">
            <v>NBV</v>
          </cell>
          <cell r="J97" t="str">
            <v>Malampa</v>
          </cell>
          <cell r="K97" t="str">
            <v>0085056001</v>
          </cell>
          <cell r="L97">
            <v>10</v>
          </cell>
          <cell r="M97">
            <v>7</v>
          </cell>
          <cell r="N97">
            <v>1</v>
          </cell>
          <cell r="O97">
            <v>6</v>
          </cell>
          <cell r="P97">
            <v>24</v>
          </cell>
          <cell r="Q97">
            <v>9000</v>
          </cell>
          <cell r="R97">
            <v>216000</v>
          </cell>
          <cell r="S97">
            <v>129600</v>
          </cell>
          <cell r="T97"/>
        </row>
        <row r="98">
          <cell r="B98" t="str">
            <v>K0429419</v>
          </cell>
          <cell r="C98" t="str">
            <v>St. Pierre Channel Kindy (Lamap)</v>
          </cell>
          <cell r="D98" t="str">
            <v>Audited</v>
          </cell>
          <cell r="E98" t="str">
            <v>Attached</v>
          </cell>
          <cell r="F98" t="str">
            <v>042930</v>
          </cell>
          <cell r="G98" t="str">
            <v>St. Pierre (Lamap)</v>
          </cell>
          <cell r="H98" t="str">
            <v>Malekula</v>
          </cell>
          <cell r="I98" t="str">
            <v>NBV</v>
          </cell>
          <cell r="J98" t="str">
            <v>Malampa</v>
          </cell>
          <cell r="K98" t="str">
            <v>0085053001</v>
          </cell>
          <cell r="L98">
            <v>1</v>
          </cell>
          <cell r="M98">
            <v>2</v>
          </cell>
          <cell r="N98">
            <v>17</v>
          </cell>
          <cell r="O98">
            <v>15</v>
          </cell>
          <cell r="P98">
            <v>35</v>
          </cell>
          <cell r="Q98">
            <v>9000</v>
          </cell>
          <cell r="R98">
            <v>315000</v>
          </cell>
          <cell r="S98">
            <v>189000</v>
          </cell>
          <cell r="T98"/>
        </row>
        <row r="99">
          <cell r="B99" t="str">
            <v>K0429321</v>
          </cell>
          <cell r="C99" t="str">
            <v>St. Rosaire Kindy</v>
          </cell>
          <cell r="D99" t="str">
            <v>Audited</v>
          </cell>
          <cell r="E99" t="str">
            <v>Feeder</v>
          </cell>
          <cell r="F99" t="str">
            <v>043081</v>
          </cell>
          <cell r="G99" t="str">
            <v>Vao Ilot</v>
          </cell>
          <cell r="H99" t="str">
            <v>Vao</v>
          </cell>
          <cell r="I99" t="str">
            <v>NBV</v>
          </cell>
          <cell r="J99" t="str">
            <v>Malampa</v>
          </cell>
          <cell r="K99" t="str">
            <v>0085059001</v>
          </cell>
          <cell r="L99">
            <v>3</v>
          </cell>
          <cell r="M99">
            <v>4</v>
          </cell>
          <cell r="N99">
            <v>3</v>
          </cell>
          <cell r="O99">
            <v>3</v>
          </cell>
          <cell r="P99">
            <v>13</v>
          </cell>
          <cell r="Q99">
            <v>9000</v>
          </cell>
          <cell r="R99">
            <v>117000</v>
          </cell>
          <cell r="S99">
            <v>70200</v>
          </cell>
          <cell r="T99">
            <v>1800</v>
          </cell>
        </row>
        <row r="100">
          <cell r="B100" t="str">
            <v>K0429071</v>
          </cell>
          <cell r="C100" t="str">
            <v>St. Therese Kindy</v>
          </cell>
          <cell r="D100" t="str">
            <v>Audited</v>
          </cell>
          <cell r="E100" t="str">
            <v>Attached</v>
          </cell>
          <cell r="F100" t="str">
            <v>042944</v>
          </cell>
          <cell r="G100" t="str">
            <v>Ste Therese de Mae</v>
          </cell>
          <cell r="H100" t="str">
            <v>Malekula</v>
          </cell>
          <cell r="I100" t="str">
            <v>NBV</v>
          </cell>
          <cell r="J100" t="str">
            <v>Malampa</v>
          </cell>
          <cell r="K100" t="str">
            <v>0085127001</v>
          </cell>
          <cell r="L100">
            <v>7</v>
          </cell>
          <cell r="M100">
            <v>5</v>
          </cell>
          <cell r="N100">
            <v>5</v>
          </cell>
          <cell r="O100">
            <v>10</v>
          </cell>
          <cell r="P100">
            <v>27</v>
          </cell>
          <cell r="Q100">
            <v>9000</v>
          </cell>
          <cell r="R100">
            <v>243000</v>
          </cell>
          <cell r="S100">
            <v>145800</v>
          </cell>
          <cell r="T100"/>
        </row>
        <row r="101">
          <cell r="B101" t="str">
            <v>K0429405</v>
          </cell>
          <cell r="C101" t="str">
            <v>St. Vincent de Paul Kindy</v>
          </cell>
          <cell r="D101" t="str">
            <v>Audited</v>
          </cell>
          <cell r="E101" t="str">
            <v>Feeder</v>
          </cell>
          <cell r="F101" t="str">
            <v>043081</v>
          </cell>
          <cell r="G101" t="str">
            <v>Vao Ilot</v>
          </cell>
          <cell r="H101" t="str">
            <v>Vao</v>
          </cell>
          <cell r="I101" t="str">
            <v>NBV</v>
          </cell>
          <cell r="J101" t="str">
            <v>Malampa</v>
          </cell>
          <cell r="K101" t="str">
            <v>0085059001</v>
          </cell>
          <cell r="L101">
            <v>4</v>
          </cell>
          <cell r="M101">
            <v>6</v>
          </cell>
          <cell r="N101">
            <v>3</v>
          </cell>
          <cell r="O101">
            <v>1</v>
          </cell>
          <cell r="P101">
            <v>14</v>
          </cell>
          <cell r="Q101">
            <v>9000</v>
          </cell>
          <cell r="R101">
            <v>126000</v>
          </cell>
          <cell r="S101">
            <v>75600</v>
          </cell>
          <cell r="T101">
            <v>9000</v>
          </cell>
        </row>
        <row r="102">
          <cell r="B102" t="str">
            <v>K0429107</v>
          </cell>
          <cell r="C102" t="str">
            <v>Ste. Jeanne D'arc</v>
          </cell>
          <cell r="D102" t="str">
            <v>Audited</v>
          </cell>
          <cell r="E102" t="str">
            <v>Feeder</v>
          </cell>
          <cell r="F102" t="str">
            <v>042978</v>
          </cell>
          <cell r="G102" t="str">
            <v>Unmet</v>
          </cell>
          <cell r="H102" t="str">
            <v>Malekula</v>
          </cell>
          <cell r="I102" t="str">
            <v>NBV</v>
          </cell>
          <cell r="J102" t="str">
            <v>Malampa</v>
          </cell>
          <cell r="K102" t="str">
            <v>0085056001</v>
          </cell>
          <cell r="L102">
            <v>8</v>
          </cell>
          <cell r="M102">
            <v>11</v>
          </cell>
          <cell r="N102">
            <v>6</v>
          </cell>
          <cell r="O102">
            <v>11</v>
          </cell>
          <cell r="P102">
            <v>36</v>
          </cell>
          <cell r="Q102">
            <v>9000</v>
          </cell>
          <cell r="R102">
            <v>324000</v>
          </cell>
          <cell r="S102">
            <v>194400</v>
          </cell>
          <cell r="T102"/>
        </row>
        <row r="103">
          <cell r="B103" t="str">
            <v>K0429150</v>
          </cell>
          <cell r="C103" t="str">
            <v>Sunbeam</v>
          </cell>
          <cell r="D103" t="str">
            <v>Audited</v>
          </cell>
          <cell r="E103" t="str">
            <v>Attached</v>
          </cell>
          <cell r="F103" t="str">
            <v>042904</v>
          </cell>
          <cell r="G103" t="str">
            <v>Aulua</v>
          </cell>
          <cell r="H103" t="str">
            <v>Malekula</v>
          </cell>
          <cell r="I103" t="str">
            <v>NBV</v>
          </cell>
          <cell r="J103" t="str">
            <v>Malampa</v>
          </cell>
          <cell r="K103" t="str">
            <v>0084957001</v>
          </cell>
          <cell r="L103">
            <v>7</v>
          </cell>
          <cell r="M103">
            <v>11</v>
          </cell>
          <cell r="N103">
            <v>19</v>
          </cell>
          <cell r="O103">
            <v>10</v>
          </cell>
          <cell r="P103">
            <v>47</v>
          </cell>
          <cell r="Q103">
            <v>9000</v>
          </cell>
          <cell r="R103">
            <v>423000</v>
          </cell>
          <cell r="S103">
            <v>253800</v>
          </cell>
          <cell r="T103"/>
        </row>
        <row r="104">
          <cell r="B104" t="str">
            <v>K0429335</v>
          </cell>
          <cell r="C104" t="str">
            <v>Tautu</v>
          </cell>
          <cell r="D104" t="str">
            <v>Audited</v>
          </cell>
          <cell r="E104" t="str">
            <v>Attached</v>
          </cell>
          <cell r="F104" t="str">
            <v>042972</v>
          </cell>
          <cell r="G104" t="str">
            <v>Tautu</v>
          </cell>
          <cell r="H104" t="str">
            <v>Malekula</v>
          </cell>
          <cell r="I104" t="str">
            <v>NBV</v>
          </cell>
          <cell r="J104" t="str">
            <v>Malampa</v>
          </cell>
          <cell r="K104" t="str">
            <v>0085038001</v>
          </cell>
          <cell r="L104">
            <v>2</v>
          </cell>
          <cell r="M104">
            <v>4</v>
          </cell>
          <cell r="N104">
            <v>4</v>
          </cell>
          <cell r="O104">
            <v>6</v>
          </cell>
          <cell r="P104">
            <v>16</v>
          </cell>
          <cell r="Q104">
            <v>9000</v>
          </cell>
          <cell r="R104">
            <v>144000</v>
          </cell>
          <cell r="S104">
            <v>86400</v>
          </cell>
          <cell r="T104"/>
        </row>
        <row r="105">
          <cell r="B105" t="str">
            <v>K0444180</v>
          </cell>
          <cell r="C105" t="str">
            <v>Tavie</v>
          </cell>
          <cell r="D105" t="str">
            <v>Audited</v>
          </cell>
          <cell r="E105" t="str">
            <v>Feeder</v>
          </cell>
          <cell r="F105" t="str">
            <v>044439</v>
          </cell>
          <cell r="G105" t="str">
            <v>Liro</v>
          </cell>
          <cell r="H105" t="str">
            <v>Paama</v>
          </cell>
          <cell r="I105" t="str">
            <v>NBV</v>
          </cell>
          <cell r="J105" t="str">
            <v>Malampa</v>
          </cell>
          <cell r="K105" t="str">
            <v>0085032001</v>
          </cell>
          <cell r="L105">
            <v>0</v>
          </cell>
          <cell r="M105">
            <v>0</v>
          </cell>
          <cell r="N105">
            <v>3</v>
          </cell>
          <cell r="O105">
            <v>1</v>
          </cell>
          <cell r="P105">
            <v>4</v>
          </cell>
          <cell r="Q105">
            <v>9000</v>
          </cell>
          <cell r="R105">
            <v>36000</v>
          </cell>
          <cell r="S105">
            <v>21600</v>
          </cell>
          <cell r="T105"/>
        </row>
        <row r="106">
          <cell r="B106" t="str">
            <v>K0443019</v>
          </cell>
          <cell r="C106" t="str">
            <v>Tobol</v>
          </cell>
          <cell r="D106" t="str">
            <v>Audited</v>
          </cell>
          <cell r="E106" t="str">
            <v>Attached</v>
          </cell>
          <cell r="F106" t="str">
            <v>044376</v>
          </cell>
          <cell r="G106" t="str">
            <v>Tobol</v>
          </cell>
          <cell r="H106" t="str">
            <v>Ambrym</v>
          </cell>
          <cell r="I106" t="str">
            <v>NBV</v>
          </cell>
          <cell r="J106" t="str">
            <v>Malampa</v>
          </cell>
          <cell r="K106" t="str">
            <v>0085068001</v>
          </cell>
          <cell r="L106">
            <v>4</v>
          </cell>
          <cell r="M106">
            <v>6</v>
          </cell>
          <cell r="N106">
            <v>7</v>
          </cell>
          <cell r="O106">
            <v>6</v>
          </cell>
          <cell r="P106">
            <v>23</v>
          </cell>
          <cell r="Q106">
            <v>9000</v>
          </cell>
          <cell r="R106">
            <v>207000</v>
          </cell>
          <cell r="S106">
            <v>124200</v>
          </cell>
          <cell r="T106"/>
        </row>
        <row r="107">
          <cell r="B107" t="str">
            <v>K0429067</v>
          </cell>
          <cell r="C107" t="str">
            <v>Tokvanu</v>
          </cell>
          <cell r="D107" t="str">
            <v>Audited</v>
          </cell>
          <cell r="E107" t="str">
            <v>Feeder</v>
          </cell>
          <cell r="F107" t="str">
            <v>043081</v>
          </cell>
          <cell r="G107" t="str">
            <v>Vao Ilot</v>
          </cell>
          <cell r="H107" t="str">
            <v>Vao</v>
          </cell>
          <cell r="I107" t="str">
            <v>NBV</v>
          </cell>
          <cell r="J107" t="str">
            <v>Malampa</v>
          </cell>
          <cell r="K107" t="str">
            <v>0085059001</v>
          </cell>
          <cell r="L107">
            <v>2</v>
          </cell>
          <cell r="M107">
            <v>2</v>
          </cell>
          <cell r="N107">
            <v>10</v>
          </cell>
          <cell r="O107">
            <v>5</v>
          </cell>
          <cell r="P107">
            <v>19</v>
          </cell>
          <cell r="Q107">
            <v>9000</v>
          </cell>
          <cell r="R107">
            <v>171000</v>
          </cell>
          <cell r="S107">
            <v>102600</v>
          </cell>
          <cell r="T107"/>
        </row>
        <row r="108">
          <cell r="B108" t="str">
            <v>K0429048</v>
          </cell>
          <cell r="C108" t="str">
            <v>Uripiv</v>
          </cell>
          <cell r="D108" t="str">
            <v>Audited</v>
          </cell>
          <cell r="E108" t="str">
            <v>Attached</v>
          </cell>
          <cell r="F108" t="str">
            <v>042979</v>
          </cell>
          <cell r="G108" t="str">
            <v>Uripiv</v>
          </cell>
          <cell r="H108" t="str">
            <v>Uripiv</v>
          </cell>
          <cell r="I108" t="str">
            <v>NBV</v>
          </cell>
          <cell r="J108" t="str">
            <v>Malampa</v>
          </cell>
          <cell r="K108" t="str">
            <v>0085043001</v>
          </cell>
          <cell r="L108">
            <v>10</v>
          </cell>
          <cell r="M108">
            <v>5</v>
          </cell>
          <cell r="N108">
            <v>11</v>
          </cell>
          <cell r="O108">
            <v>3</v>
          </cell>
          <cell r="P108">
            <v>29</v>
          </cell>
          <cell r="Q108">
            <v>9000</v>
          </cell>
          <cell r="R108">
            <v>261000</v>
          </cell>
          <cell r="S108">
            <v>156600</v>
          </cell>
          <cell r="T108"/>
        </row>
        <row r="109">
          <cell r="B109" t="str">
            <v>K0443032</v>
          </cell>
          <cell r="C109" t="str">
            <v>Vali Craig Cove Kindy</v>
          </cell>
          <cell r="D109" t="str">
            <v>Audited</v>
          </cell>
          <cell r="E109" t="str">
            <v>Attached</v>
          </cell>
          <cell r="F109" t="str">
            <v>044316</v>
          </cell>
          <cell r="G109" t="str">
            <v>Craig Cove</v>
          </cell>
          <cell r="H109" t="str">
            <v>Ambrym</v>
          </cell>
          <cell r="I109" t="str">
            <v>NBV</v>
          </cell>
          <cell r="J109" t="str">
            <v>Malampa</v>
          </cell>
          <cell r="K109" t="str">
            <v>0085070001</v>
          </cell>
          <cell r="L109">
            <v>2</v>
          </cell>
          <cell r="M109">
            <v>2</v>
          </cell>
          <cell r="N109">
            <v>0</v>
          </cell>
          <cell r="O109">
            <v>0</v>
          </cell>
          <cell r="P109">
            <v>4</v>
          </cell>
          <cell r="Q109">
            <v>9000</v>
          </cell>
          <cell r="R109">
            <v>36000</v>
          </cell>
          <cell r="S109">
            <v>21600</v>
          </cell>
          <cell r="T109"/>
        </row>
        <row r="110">
          <cell r="B110" t="str">
            <v>K0429357</v>
          </cell>
          <cell r="C110" t="str">
            <v>Vartavo</v>
          </cell>
          <cell r="D110" t="str">
            <v>Audited</v>
          </cell>
          <cell r="E110" t="str">
            <v>Feeder</v>
          </cell>
          <cell r="F110" t="str">
            <v>042904</v>
          </cell>
          <cell r="G110" t="str">
            <v>Aulua</v>
          </cell>
          <cell r="H110" t="str">
            <v>Malekula</v>
          </cell>
          <cell r="I110" t="str">
            <v>NBV</v>
          </cell>
          <cell r="J110" t="str">
            <v>Malampa</v>
          </cell>
          <cell r="K110" t="str">
            <v>0084957001</v>
          </cell>
          <cell r="L110">
            <v>5</v>
          </cell>
          <cell r="M110">
            <v>9</v>
          </cell>
          <cell r="N110">
            <v>2</v>
          </cell>
          <cell r="O110">
            <v>3</v>
          </cell>
          <cell r="P110">
            <v>19</v>
          </cell>
          <cell r="Q110">
            <v>9000</v>
          </cell>
          <cell r="R110">
            <v>171000</v>
          </cell>
          <cell r="S110">
            <v>102600</v>
          </cell>
          <cell r="T110">
            <v>16200</v>
          </cell>
        </row>
        <row r="111">
          <cell r="B111" t="str">
            <v>K0444189</v>
          </cell>
          <cell r="C111" t="str">
            <v>Vauleli</v>
          </cell>
          <cell r="D111" t="str">
            <v>Audited</v>
          </cell>
          <cell r="E111" t="str">
            <v>Attached</v>
          </cell>
          <cell r="F111" t="str">
            <v>044482</v>
          </cell>
          <cell r="G111" t="str">
            <v>Vauleli</v>
          </cell>
          <cell r="H111" t="str">
            <v>Paama</v>
          </cell>
          <cell r="I111" t="str">
            <v>NBV</v>
          </cell>
          <cell r="J111" t="str">
            <v>Malampa</v>
          </cell>
          <cell r="K111" t="str">
            <v>0085075001</v>
          </cell>
          <cell r="L111">
            <v>3</v>
          </cell>
          <cell r="M111">
            <v>2</v>
          </cell>
          <cell r="N111">
            <v>4</v>
          </cell>
          <cell r="O111">
            <v>1</v>
          </cell>
          <cell r="P111">
            <v>10</v>
          </cell>
          <cell r="Q111">
            <v>9000</v>
          </cell>
          <cell r="R111">
            <v>90000</v>
          </cell>
          <cell r="S111">
            <v>54000</v>
          </cell>
          <cell r="T111">
            <v>29860</v>
          </cell>
        </row>
        <row r="112">
          <cell r="B112" t="str">
            <v>K0429043</v>
          </cell>
          <cell r="C112" t="str">
            <v>Velese</v>
          </cell>
          <cell r="D112" t="str">
            <v>Audited</v>
          </cell>
          <cell r="E112" t="str">
            <v>Feeder</v>
          </cell>
          <cell r="F112" t="str">
            <v>042945</v>
          </cell>
          <cell r="G112" t="str">
            <v>Malua Bay</v>
          </cell>
          <cell r="H112" t="str">
            <v>Malekula</v>
          </cell>
          <cell r="I112" t="str">
            <v>NBV</v>
          </cell>
          <cell r="J112" t="str">
            <v>Malampa</v>
          </cell>
          <cell r="K112" t="str">
            <v>0098418001</v>
          </cell>
          <cell r="L112">
            <v>1</v>
          </cell>
          <cell r="M112">
            <v>2</v>
          </cell>
          <cell r="N112">
            <v>2</v>
          </cell>
          <cell r="O112">
            <v>4</v>
          </cell>
          <cell r="P112">
            <v>9</v>
          </cell>
          <cell r="Q112">
            <v>9000</v>
          </cell>
          <cell r="R112">
            <v>81000</v>
          </cell>
          <cell r="S112">
            <v>48600</v>
          </cell>
          <cell r="T112">
            <v>25200</v>
          </cell>
        </row>
        <row r="113">
          <cell r="B113" t="str">
            <v>K0429349</v>
          </cell>
          <cell r="C113" t="str">
            <v>Vellow</v>
          </cell>
          <cell r="D113" t="str">
            <v>Audited</v>
          </cell>
          <cell r="E113" t="str">
            <v>Feeder</v>
          </cell>
          <cell r="F113" t="str">
            <v>042902</v>
          </cell>
          <cell r="G113" t="str">
            <v>Amelvet</v>
          </cell>
          <cell r="H113" t="str">
            <v>Malekula</v>
          </cell>
          <cell r="I113" t="str">
            <v>NBV</v>
          </cell>
          <cell r="J113" t="str">
            <v>Malampa</v>
          </cell>
          <cell r="K113" t="str">
            <v>0085044001</v>
          </cell>
          <cell r="L113">
            <v>4</v>
          </cell>
          <cell r="M113">
            <v>2</v>
          </cell>
          <cell r="N113">
            <v>11</v>
          </cell>
          <cell r="O113">
            <v>3</v>
          </cell>
          <cell r="P113">
            <v>20</v>
          </cell>
          <cell r="Q113">
            <v>9000</v>
          </cell>
          <cell r="R113">
            <v>180000</v>
          </cell>
          <cell r="S113">
            <v>108000</v>
          </cell>
          <cell r="T113"/>
        </row>
        <row r="114">
          <cell r="B114" t="str">
            <v>K0429409</v>
          </cell>
          <cell r="C114" t="str">
            <v>Vet</v>
          </cell>
          <cell r="D114" t="str">
            <v>Audited</v>
          </cell>
          <cell r="E114" t="str">
            <v>Feeder</v>
          </cell>
          <cell r="F114" t="str">
            <v>042975</v>
          </cell>
          <cell r="G114" t="str">
            <v>Tisman</v>
          </cell>
          <cell r="H114" t="str">
            <v>Malekula</v>
          </cell>
          <cell r="I114" t="str">
            <v>NBV</v>
          </cell>
          <cell r="J114" t="str">
            <v>Malampa</v>
          </cell>
          <cell r="K114" t="str">
            <v>0084981001</v>
          </cell>
          <cell r="L114">
            <v>1</v>
          </cell>
          <cell r="M114">
            <v>3</v>
          </cell>
          <cell r="N114">
            <v>3</v>
          </cell>
          <cell r="O114">
            <v>8</v>
          </cell>
          <cell r="P114">
            <v>15</v>
          </cell>
          <cell r="Q114">
            <v>9000</v>
          </cell>
          <cell r="R114">
            <v>135000</v>
          </cell>
          <cell r="S114">
            <v>81000</v>
          </cell>
          <cell r="T114"/>
        </row>
        <row r="115">
          <cell r="B115" t="str">
            <v>K0429177</v>
          </cell>
          <cell r="C115" t="str">
            <v>Vinian/ Toman</v>
          </cell>
          <cell r="D115" t="str">
            <v>Audited</v>
          </cell>
          <cell r="E115" t="str">
            <v>Feeder</v>
          </cell>
          <cell r="F115" t="str">
            <v>042907</v>
          </cell>
          <cell r="G115" t="str">
            <v>Baie Caroline</v>
          </cell>
          <cell r="H115" t="str">
            <v>Malekula</v>
          </cell>
          <cell r="I115" t="str">
            <v>NBV</v>
          </cell>
          <cell r="J115" t="str">
            <v>Malampa</v>
          </cell>
          <cell r="K115" t="str">
            <v>0085077001</v>
          </cell>
          <cell r="L115">
            <v>2</v>
          </cell>
          <cell r="M115">
            <v>4</v>
          </cell>
          <cell r="N115">
            <v>2</v>
          </cell>
          <cell r="O115">
            <v>1</v>
          </cell>
          <cell r="P115">
            <v>9</v>
          </cell>
          <cell r="Q115">
            <v>9000</v>
          </cell>
          <cell r="R115">
            <v>81000</v>
          </cell>
          <cell r="S115">
            <v>48600</v>
          </cell>
          <cell r="T115"/>
        </row>
        <row r="116">
          <cell r="B116" t="str">
            <v>K0429350</v>
          </cell>
          <cell r="C116" t="str">
            <v>Vinmavis</v>
          </cell>
          <cell r="D116" t="str">
            <v>Audited</v>
          </cell>
          <cell r="E116" t="str">
            <v>Feeder</v>
          </cell>
          <cell r="F116" t="str">
            <v>042983</v>
          </cell>
          <cell r="G116" t="str">
            <v>Vinmavis</v>
          </cell>
          <cell r="H116" t="str">
            <v>Malekula</v>
          </cell>
          <cell r="I116" t="str">
            <v>NBV</v>
          </cell>
          <cell r="J116" t="str">
            <v>Malampa</v>
          </cell>
          <cell r="K116" t="str">
            <v>0084988001</v>
          </cell>
          <cell r="L116">
            <v>3</v>
          </cell>
          <cell r="M116">
            <v>3</v>
          </cell>
          <cell r="N116">
            <v>2</v>
          </cell>
          <cell r="O116">
            <v>3</v>
          </cell>
          <cell r="P116">
            <v>11</v>
          </cell>
          <cell r="Q116">
            <v>9000</v>
          </cell>
          <cell r="R116">
            <v>99000</v>
          </cell>
          <cell r="S116">
            <v>59400</v>
          </cell>
          <cell r="T116"/>
        </row>
        <row r="117">
          <cell r="B117" t="str">
            <v>K0429388</v>
          </cell>
          <cell r="C117" t="str">
            <v>Vorbenveo</v>
          </cell>
          <cell r="D117" t="str">
            <v>Audited</v>
          </cell>
          <cell r="E117" t="str">
            <v>Feeder</v>
          </cell>
          <cell r="F117" t="str">
            <v>042907</v>
          </cell>
          <cell r="G117" t="str">
            <v>Carolyn Bay</v>
          </cell>
          <cell r="H117" t="str">
            <v>Malekula</v>
          </cell>
          <cell r="I117" t="str">
            <v>NBV</v>
          </cell>
          <cell r="J117" t="str">
            <v>Malampa</v>
          </cell>
          <cell r="K117" t="str">
            <v>0085077001</v>
          </cell>
          <cell r="L117">
            <v>3</v>
          </cell>
          <cell r="M117">
            <v>3</v>
          </cell>
          <cell r="N117">
            <v>4</v>
          </cell>
          <cell r="O117">
            <v>0</v>
          </cell>
          <cell r="P117">
            <v>10</v>
          </cell>
          <cell r="Q117">
            <v>9000</v>
          </cell>
          <cell r="R117">
            <v>90000</v>
          </cell>
          <cell r="S117">
            <v>54000</v>
          </cell>
          <cell r="T117"/>
        </row>
        <row r="118">
          <cell r="B118" t="str">
            <v>K0429047</v>
          </cell>
          <cell r="C118" t="str">
            <v>Vukof- Maour</v>
          </cell>
          <cell r="D118" t="str">
            <v>Audited</v>
          </cell>
          <cell r="E118" t="str">
            <v>Feeder</v>
          </cell>
          <cell r="F118" t="str">
            <v>042983</v>
          </cell>
          <cell r="G118" t="str">
            <v>Vinmavis</v>
          </cell>
          <cell r="H118" t="str">
            <v>Malekula</v>
          </cell>
          <cell r="I118" t="str">
            <v>NBV</v>
          </cell>
          <cell r="J118" t="str">
            <v>Malampa</v>
          </cell>
          <cell r="K118" t="str">
            <v>0084988001</v>
          </cell>
          <cell r="L118">
            <v>1</v>
          </cell>
          <cell r="M118">
            <v>3</v>
          </cell>
          <cell r="N118">
            <v>1</v>
          </cell>
          <cell r="O118">
            <v>2</v>
          </cell>
          <cell r="P118">
            <v>7</v>
          </cell>
          <cell r="Q118">
            <v>9000</v>
          </cell>
          <cell r="R118">
            <v>63000</v>
          </cell>
          <cell r="S118">
            <v>37800</v>
          </cell>
          <cell r="T118">
            <v>1800</v>
          </cell>
        </row>
        <row r="119">
          <cell r="B119" t="str">
            <v>K0444183</v>
          </cell>
          <cell r="C119" t="str">
            <v>Vutekai</v>
          </cell>
          <cell r="D119" t="str">
            <v>Audited</v>
          </cell>
          <cell r="E119" t="str">
            <v>Attached</v>
          </cell>
          <cell r="F119" t="str">
            <v>044414</v>
          </cell>
          <cell r="G119" t="str">
            <v>Vetukai</v>
          </cell>
          <cell r="H119" t="str">
            <v>Paama</v>
          </cell>
          <cell r="I119" t="str">
            <v>NBV</v>
          </cell>
          <cell r="J119" t="str">
            <v>Malampa</v>
          </cell>
          <cell r="K119" t="str">
            <v>0085019001</v>
          </cell>
          <cell r="L119">
            <v>1</v>
          </cell>
          <cell r="M119">
            <v>4</v>
          </cell>
          <cell r="N119">
            <v>2</v>
          </cell>
          <cell r="O119">
            <v>2</v>
          </cell>
          <cell r="P119">
            <v>9</v>
          </cell>
          <cell r="Q119">
            <v>9000</v>
          </cell>
          <cell r="R119">
            <v>81000</v>
          </cell>
          <cell r="S119">
            <v>48600</v>
          </cell>
          <cell r="T119"/>
        </row>
        <row r="120">
          <cell r="B120" t="str">
            <v>K0429099</v>
          </cell>
          <cell r="C120" t="str">
            <v>Wiaru</v>
          </cell>
          <cell r="D120" t="str">
            <v>Audited</v>
          </cell>
          <cell r="E120" t="str">
            <v>Feeder</v>
          </cell>
          <cell r="F120" t="str">
            <v>042986</v>
          </cell>
          <cell r="G120" t="str">
            <v>Wiaru</v>
          </cell>
          <cell r="H120" t="str">
            <v>Malekula</v>
          </cell>
          <cell r="I120" t="str">
            <v>NBV</v>
          </cell>
          <cell r="J120" t="str">
            <v>Malampa</v>
          </cell>
          <cell r="K120" t="str">
            <v>0087034001</v>
          </cell>
          <cell r="L120">
            <v>2</v>
          </cell>
          <cell r="M120">
            <v>1</v>
          </cell>
          <cell r="N120">
            <v>3</v>
          </cell>
          <cell r="O120">
            <v>3</v>
          </cell>
          <cell r="P120">
            <v>9</v>
          </cell>
          <cell r="Q120">
            <v>9000</v>
          </cell>
          <cell r="R120">
            <v>81000</v>
          </cell>
          <cell r="S120">
            <v>48600</v>
          </cell>
          <cell r="T120"/>
        </row>
        <row r="121">
          <cell r="B121" t="str">
            <v>K0429115</v>
          </cell>
          <cell r="C121" t="str">
            <v>Wilak</v>
          </cell>
          <cell r="D121" t="str">
            <v>Audited</v>
          </cell>
          <cell r="E121" t="str">
            <v>Feeder</v>
          </cell>
          <cell r="F121" t="str">
            <v>042988</v>
          </cell>
          <cell r="G121" t="str">
            <v>Winn</v>
          </cell>
          <cell r="H121" t="str">
            <v>Malekula</v>
          </cell>
          <cell r="I121" t="str">
            <v>NBV</v>
          </cell>
          <cell r="J121" t="str">
            <v>Malampa</v>
          </cell>
          <cell r="K121" t="str">
            <v>0098415001</v>
          </cell>
          <cell r="L121">
            <v>5</v>
          </cell>
          <cell r="M121">
            <v>1</v>
          </cell>
          <cell r="N121">
            <v>1</v>
          </cell>
          <cell r="O121">
            <v>1</v>
          </cell>
          <cell r="P121">
            <v>8</v>
          </cell>
          <cell r="Q121">
            <v>9000</v>
          </cell>
          <cell r="R121">
            <v>72000</v>
          </cell>
          <cell r="S121">
            <v>43200</v>
          </cell>
          <cell r="T121">
            <v>5400</v>
          </cell>
        </row>
        <row r="122">
          <cell r="B122" t="str">
            <v>K0443012</v>
          </cell>
          <cell r="C122" t="str">
            <v>Willit</v>
          </cell>
          <cell r="D122" t="str">
            <v>Audited</v>
          </cell>
          <cell r="E122" t="str">
            <v>Feeder</v>
          </cell>
          <cell r="F122" t="str">
            <v>044350</v>
          </cell>
          <cell r="G122" t="str">
            <v>Megamone</v>
          </cell>
          <cell r="H122" t="str">
            <v>Ambrym</v>
          </cell>
          <cell r="I122" t="str">
            <v>NBV</v>
          </cell>
          <cell r="J122" t="str">
            <v>Malampa</v>
          </cell>
          <cell r="K122" t="str">
            <v>0085142001</v>
          </cell>
          <cell r="L122">
            <v>3</v>
          </cell>
          <cell r="M122">
            <v>1</v>
          </cell>
          <cell r="N122">
            <v>6</v>
          </cell>
          <cell r="O122">
            <v>5</v>
          </cell>
          <cell r="P122">
            <v>15</v>
          </cell>
          <cell r="Q122">
            <v>9000</v>
          </cell>
          <cell r="R122">
            <v>135000</v>
          </cell>
          <cell r="S122">
            <v>81000</v>
          </cell>
          <cell r="T122"/>
        </row>
        <row r="123">
          <cell r="B123" t="str">
            <v>K0429129</v>
          </cell>
          <cell r="C123" t="str">
            <v>Winn</v>
          </cell>
          <cell r="D123" t="str">
            <v>Audited</v>
          </cell>
          <cell r="E123" t="str">
            <v>Attached</v>
          </cell>
          <cell r="F123" t="str">
            <v>042988</v>
          </cell>
          <cell r="G123" t="str">
            <v>Winn</v>
          </cell>
          <cell r="H123" t="str">
            <v>Malekula</v>
          </cell>
          <cell r="I123" t="str">
            <v>NBV</v>
          </cell>
          <cell r="J123" t="str">
            <v>Malampa</v>
          </cell>
          <cell r="K123" t="str">
            <v>0098415001</v>
          </cell>
          <cell r="L123">
            <v>1</v>
          </cell>
          <cell r="M123">
            <v>4</v>
          </cell>
          <cell r="N123">
            <v>2</v>
          </cell>
          <cell r="O123">
            <v>4</v>
          </cell>
          <cell r="P123">
            <v>11</v>
          </cell>
          <cell r="Q123">
            <v>9000</v>
          </cell>
          <cell r="R123">
            <v>99000</v>
          </cell>
          <cell r="S123">
            <v>59400</v>
          </cell>
          <cell r="T123"/>
        </row>
        <row r="124">
          <cell r="B124" t="str">
            <v>K0429364</v>
          </cell>
          <cell r="C124" t="str">
            <v>wintua</v>
          </cell>
          <cell r="D124" t="str">
            <v>Audited</v>
          </cell>
          <cell r="E124" t="str">
            <v>Feeder</v>
          </cell>
          <cell r="F124" t="str">
            <v>042971</v>
          </cell>
          <cell r="G124" t="str">
            <v>South West Bay</v>
          </cell>
          <cell r="H124" t="str">
            <v>Malekula</v>
          </cell>
          <cell r="I124" t="str">
            <v>NBV</v>
          </cell>
          <cell r="J124" t="str">
            <v>Malampa</v>
          </cell>
          <cell r="K124" t="str">
            <v>0085086001</v>
          </cell>
          <cell r="L124">
            <v>3</v>
          </cell>
          <cell r="M124">
            <v>1</v>
          </cell>
          <cell r="N124">
            <v>6</v>
          </cell>
          <cell r="O124">
            <v>2</v>
          </cell>
          <cell r="P124">
            <v>12</v>
          </cell>
          <cell r="Q124">
            <v>9000</v>
          </cell>
          <cell r="R124">
            <v>108000</v>
          </cell>
          <cell r="S124">
            <v>64800</v>
          </cell>
          <cell r="T124"/>
        </row>
        <row r="125">
          <cell r="B125" t="str">
            <v>K0429090</v>
          </cell>
          <cell r="C125" t="str">
            <v>Womul</v>
          </cell>
          <cell r="D125" t="str">
            <v>Audited</v>
          </cell>
          <cell r="E125" t="str">
            <v>Attached</v>
          </cell>
          <cell r="F125" t="str">
            <v>042989</v>
          </cell>
          <cell r="G125" t="str">
            <v>Womul</v>
          </cell>
          <cell r="H125" t="str">
            <v>Malekula</v>
          </cell>
          <cell r="I125" t="str">
            <v>NBV</v>
          </cell>
          <cell r="J125" t="str">
            <v>Malampa</v>
          </cell>
          <cell r="K125" t="str">
            <v>0087035001</v>
          </cell>
          <cell r="L125">
            <v>5</v>
          </cell>
          <cell r="M125">
            <v>3</v>
          </cell>
          <cell r="N125">
            <v>2</v>
          </cell>
          <cell r="O125">
            <v>6</v>
          </cell>
          <cell r="P125">
            <v>16</v>
          </cell>
          <cell r="Q125">
            <v>9000</v>
          </cell>
          <cell r="R125">
            <v>144000</v>
          </cell>
          <cell r="S125">
            <v>86400</v>
          </cell>
          <cell r="T125"/>
        </row>
        <row r="126">
          <cell r="B126" t="str">
            <v>K0429088</v>
          </cell>
          <cell r="C126" t="str">
            <v>Wora</v>
          </cell>
          <cell r="D126" t="str">
            <v>Audited</v>
          </cell>
          <cell r="E126" t="str">
            <v>Attached</v>
          </cell>
          <cell r="F126" t="str">
            <v>042990</v>
          </cell>
          <cell r="G126" t="str">
            <v>Wora</v>
          </cell>
          <cell r="H126" t="str">
            <v>Malekula</v>
          </cell>
          <cell r="I126" t="str">
            <v>NBV</v>
          </cell>
          <cell r="J126" t="str">
            <v>Malampa</v>
          </cell>
          <cell r="K126" t="str">
            <v>0085047001</v>
          </cell>
          <cell r="L126">
            <v>2</v>
          </cell>
          <cell r="M126">
            <v>2</v>
          </cell>
          <cell r="N126">
            <v>3</v>
          </cell>
          <cell r="O126">
            <v>3</v>
          </cell>
          <cell r="P126">
            <v>10</v>
          </cell>
          <cell r="Q126">
            <v>9000</v>
          </cell>
          <cell r="R126">
            <v>90000</v>
          </cell>
          <cell r="S126">
            <v>54000</v>
          </cell>
          <cell r="T126"/>
        </row>
        <row r="127">
          <cell r="B127" t="str">
            <v>K0443339</v>
          </cell>
          <cell r="C127" t="str">
            <v>Wuro</v>
          </cell>
          <cell r="D127" t="str">
            <v>Audited</v>
          </cell>
          <cell r="E127" t="str">
            <v>Attached</v>
          </cell>
          <cell r="F127" t="str">
            <v>044391</v>
          </cell>
          <cell r="G127" t="str">
            <v>Wuro</v>
          </cell>
          <cell r="H127" t="str">
            <v>Ambrym</v>
          </cell>
          <cell r="I127" t="str">
            <v>NBV</v>
          </cell>
          <cell r="J127" t="str">
            <v>Malampa</v>
          </cell>
          <cell r="K127" t="str">
            <v>0085073001</v>
          </cell>
          <cell r="L127">
            <v>1</v>
          </cell>
          <cell r="M127">
            <v>4</v>
          </cell>
          <cell r="N127">
            <v>4</v>
          </cell>
          <cell r="O127">
            <v>1</v>
          </cell>
          <cell r="P127">
            <v>10</v>
          </cell>
          <cell r="Q127">
            <v>9000</v>
          </cell>
          <cell r="R127">
            <v>90000</v>
          </cell>
          <cell r="S127">
            <v>54000</v>
          </cell>
          <cell r="T127"/>
        </row>
        <row r="128">
          <cell r="B128" t="str">
            <v>K0327325</v>
          </cell>
          <cell r="C128" t="str">
            <v>Magamaga Kindy</v>
          </cell>
          <cell r="D128" t="str">
            <v>Audited</v>
          </cell>
          <cell r="E128" t="str">
            <v>Attached</v>
          </cell>
          <cell r="F128" t="str">
            <v>032701</v>
          </cell>
          <cell r="G128" t="str">
            <v>Abanga</v>
          </cell>
          <cell r="H128" t="str">
            <v>Maewo</v>
          </cell>
          <cell r="I128" t="str">
            <v>NBV</v>
          </cell>
          <cell r="J128" t="str">
            <v>Penama</v>
          </cell>
          <cell r="K128" t="str">
            <v>0084860001</v>
          </cell>
          <cell r="L128">
            <v>0</v>
          </cell>
          <cell r="M128">
            <v>5</v>
          </cell>
          <cell r="N128">
            <v>0</v>
          </cell>
          <cell r="O128">
            <v>3</v>
          </cell>
          <cell r="P128">
            <v>8</v>
          </cell>
          <cell r="Q128">
            <v>9000</v>
          </cell>
          <cell r="R128">
            <v>72000</v>
          </cell>
          <cell r="S128">
            <v>43200</v>
          </cell>
          <cell r="T128"/>
        </row>
        <row r="129">
          <cell r="B129" t="str">
            <v>K0328353</v>
          </cell>
          <cell r="C129" t="str">
            <v>Abwantuntora</v>
          </cell>
          <cell r="D129" t="str">
            <v>Audited</v>
          </cell>
          <cell r="E129" t="str">
            <v>Attached</v>
          </cell>
          <cell r="F129" t="str">
            <v>032815</v>
          </cell>
          <cell r="G129" t="str">
            <v>Gamalmaua</v>
          </cell>
          <cell r="H129" t="str">
            <v>Pentecost</v>
          </cell>
          <cell r="I129" t="str">
            <v>NBV</v>
          </cell>
          <cell r="J129" t="str">
            <v>Penama</v>
          </cell>
          <cell r="K129" t="str">
            <v>0084872001</v>
          </cell>
          <cell r="L129">
            <v>2</v>
          </cell>
          <cell r="M129">
            <v>1</v>
          </cell>
          <cell r="N129">
            <v>3</v>
          </cell>
          <cell r="O129">
            <v>3</v>
          </cell>
          <cell r="P129">
            <v>9</v>
          </cell>
          <cell r="Q129">
            <v>9000</v>
          </cell>
          <cell r="R129">
            <v>81000</v>
          </cell>
          <cell r="S129">
            <v>48600</v>
          </cell>
          <cell r="T129"/>
        </row>
        <row r="130">
          <cell r="B130" t="str">
            <v>K0326367</v>
          </cell>
          <cell r="C130" t="str">
            <v>Ala Memorial Kindy</v>
          </cell>
          <cell r="D130" t="str">
            <v>Audited</v>
          </cell>
          <cell r="E130" t="str">
            <v>Attached</v>
          </cell>
          <cell r="F130" t="str">
            <v>032629</v>
          </cell>
          <cell r="G130" t="str">
            <v>Ala Memorial</v>
          </cell>
          <cell r="H130" t="str">
            <v>Ambae</v>
          </cell>
          <cell r="I130" t="str">
            <v>NBV</v>
          </cell>
          <cell r="J130" t="str">
            <v>Penama</v>
          </cell>
          <cell r="K130" t="str">
            <v>0084858001</v>
          </cell>
          <cell r="L130">
            <v>0</v>
          </cell>
          <cell r="M130">
            <v>6</v>
          </cell>
          <cell r="N130">
            <v>1</v>
          </cell>
          <cell r="O130">
            <v>1</v>
          </cell>
          <cell r="P130">
            <v>8</v>
          </cell>
          <cell r="Q130">
            <v>9000</v>
          </cell>
          <cell r="R130">
            <v>72000</v>
          </cell>
          <cell r="S130">
            <v>43200</v>
          </cell>
          <cell r="T130"/>
        </row>
        <row r="131">
          <cell r="B131" t="str">
            <v>K0326394</v>
          </cell>
          <cell r="C131" t="str">
            <v>Ambanga Child Care</v>
          </cell>
          <cell r="D131" t="str">
            <v>Audited</v>
          </cell>
          <cell r="E131" t="str">
            <v>Attached</v>
          </cell>
          <cell r="F131" t="str">
            <v>032647</v>
          </cell>
          <cell r="G131" t="str">
            <v>Raynold Memorial (Nagole)</v>
          </cell>
          <cell r="H131" t="str">
            <v>Ambae</v>
          </cell>
          <cell r="I131" t="str">
            <v>NBV</v>
          </cell>
          <cell r="J131" t="str">
            <v>Penama</v>
          </cell>
          <cell r="K131" t="str">
            <v>0084855001</v>
          </cell>
          <cell r="L131">
            <v>1</v>
          </cell>
          <cell r="M131">
            <v>1</v>
          </cell>
          <cell r="N131">
            <v>2</v>
          </cell>
          <cell r="O131">
            <v>2</v>
          </cell>
          <cell r="P131">
            <v>6</v>
          </cell>
          <cell r="Q131">
            <v>9000</v>
          </cell>
          <cell r="R131">
            <v>54000</v>
          </cell>
          <cell r="S131">
            <v>32400</v>
          </cell>
          <cell r="T131"/>
        </row>
        <row r="132">
          <cell r="B132" t="str">
            <v>K0326038</v>
          </cell>
          <cell r="C132" t="str">
            <v>Autabulu Kindy</v>
          </cell>
          <cell r="D132" t="str">
            <v>Audited</v>
          </cell>
          <cell r="E132" t="str">
            <v>Attached</v>
          </cell>
          <cell r="F132" t="str">
            <v>032607</v>
          </cell>
          <cell r="G132" t="str">
            <v>Autabulu</v>
          </cell>
          <cell r="H132" t="str">
            <v>Ambae</v>
          </cell>
          <cell r="I132" t="str">
            <v>NBV</v>
          </cell>
          <cell r="J132" t="str">
            <v>Penama</v>
          </cell>
          <cell r="K132" t="str">
            <v>0086416001</v>
          </cell>
          <cell r="L132">
            <v>1</v>
          </cell>
          <cell r="M132">
            <v>6</v>
          </cell>
          <cell r="N132">
            <v>0</v>
          </cell>
          <cell r="O132">
            <v>0</v>
          </cell>
          <cell r="P132">
            <v>7</v>
          </cell>
          <cell r="Q132">
            <v>9000</v>
          </cell>
          <cell r="R132">
            <v>63000</v>
          </cell>
          <cell r="S132">
            <v>37800</v>
          </cell>
          <cell r="T132"/>
        </row>
        <row r="133">
          <cell r="B133" t="str">
            <v>K0326401</v>
          </cell>
          <cell r="C133" t="str">
            <v>Aute Kindy</v>
          </cell>
          <cell r="D133" t="str">
            <v>Audited</v>
          </cell>
          <cell r="E133" t="str">
            <v>Feeder</v>
          </cell>
          <cell r="F133" t="str">
            <v>032649</v>
          </cell>
          <cell r="G133" t="str">
            <v>Sarabulu</v>
          </cell>
          <cell r="H133" t="str">
            <v>Ambae</v>
          </cell>
          <cell r="I133" t="str">
            <v>NBV</v>
          </cell>
          <cell r="J133" t="str">
            <v>Penama</v>
          </cell>
          <cell r="K133" t="str">
            <v>0084856001</v>
          </cell>
          <cell r="L133">
            <v>2</v>
          </cell>
          <cell r="M133">
            <v>0</v>
          </cell>
          <cell r="N133">
            <v>1</v>
          </cell>
          <cell r="O133">
            <v>1</v>
          </cell>
          <cell r="P133">
            <v>4</v>
          </cell>
          <cell r="Q133">
            <v>9000</v>
          </cell>
          <cell r="R133">
            <v>36000</v>
          </cell>
          <cell r="S133">
            <v>21600</v>
          </cell>
          <cell r="T133"/>
        </row>
        <row r="134">
          <cell r="B134" t="str">
            <v>K0327048</v>
          </cell>
          <cell r="C134" t="str">
            <v>Babutata</v>
          </cell>
          <cell r="D134" t="str">
            <v>Audited</v>
          </cell>
          <cell r="E134" t="str">
            <v>Feeder</v>
          </cell>
          <cell r="F134" t="str">
            <v>032751</v>
          </cell>
          <cell r="G134" t="str">
            <v>Sulua</v>
          </cell>
          <cell r="H134" t="str">
            <v>Maewo</v>
          </cell>
          <cell r="I134" t="str">
            <v>NBV</v>
          </cell>
          <cell r="J134" t="str">
            <v>Penama</v>
          </cell>
          <cell r="K134" t="str">
            <v>0084864001</v>
          </cell>
          <cell r="L134">
            <v>1</v>
          </cell>
          <cell r="M134">
            <v>4</v>
          </cell>
          <cell r="N134">
            <v>2</v>
          </cell>
          <cell r="O134">
            <v>2</v>
          </cell>
          <cell r="P134">
            <v>9</v>
          </cell>
          <cell r="Q134">
            <v>9000</v>
          </cell>
          <cell r="R134">
            <v>81000</v>
          </cell>
          <cell r="S134">
            <v>48600</v>
          </cell>
          <cell r="T134"/>
        </row>
        <row r="135">
          <cell r="B135" t="str">
            <v>K0328396</v>
          </cell>
          <cell r="C135" t="str">
            <v>Baie Martelie Kindy</v>
          </cell>
          <cell r="D135" t="str">
            <v>Audited</v>
          </cell>
          <cell r="E135" t="str">
            <v>Feeder</v>
          </cell>
          <cell r="F135" t="str">
            <v>032826</v>
          </cell>
          <cell r="G135" t="str">
            <v>Londar (Baie-Martelli)</v>
          </cell>
          <cell r="H135" t="str">
            <v>Pentecost</v>
          </cell>
          <cell r="I135" t="str">
            <v>NBV</v>
          </cell>
          <cell r="J135" t="str">
            <v>Penama</v>
          </cell>
          <cell r="K135" t="str">
            <v>0084912001</v>
          </cell>
          <cell r="L135">
            <v>4</v>
          </cell>
          <cell r="M135">
            <v>1</v>
          </cell>
          <cell r="N135">
            <v>3</v>
          </cell>
          <cell r="O135">
            <v>2</v>
          </cell>
          <cell r="P135">
            <v>10</v>
          </cell>
          <cell r="Q135">
            <v>9000</v>
          </cell>
          <cell r="R135">
            <v>90000</v>
          </cell>
          <cell r="S135">
            <v>54000</v>
          </cell>
          <cell r="T135"/>
        </row>
        <row r="136">
          <cell r="B136" t="str">
            <v>K0326380</v>
          </cell>
          <cell r="C136" t="str">
            <v>Bangabulu Kindy</v>
          </cell>
          <cell r="D136" t="str">
            <v>Audited</v>
          </cell>
          <cell r="E136" t="str">
            <v>Attached</v>
          </cell>
          <cell r="F136" t="str">
            <v>032610</v>
          </cell>
          <cell r="G136" t="str">
            <v>Bangabulu</v>
          </cell>
          <cell r="H136" t="str">
            <v>Ambae</v>
          </cell>
          <cell r="I136" t="str">
            <v>NBV</v>
          </cell>
          <cell r="J136" t="str">
            <v>Penama</v>
          </cell>
          <cell r="K136" t="str">
            <v>0084846001</v>
          </cell>
          <cell r="L136">
            <v>3</v>
          </cell>
          <cell r="M136">
            <v>2</v>
          </cell>
          <cell r="N136">
            <v>3</v>
          </cell>
          <cell r="O136">
            <v>3</v>
          </cell>
          <cell r="P136">
            <v>11</v>
          </cell>
          <cell r="Q136">
            <v>9000</v>
          </cell>
          <cell r="R136">
            <v>99000</v>
          </cell>
          <cell r="S136">
            <v>59400</v>
          </cell>
          <cell r="T136"/>
        </row>
        <row r="137">
          <cell r="B137" t="str">
            <v>K0328323</v>
          </cell>
          <cell r="C137" t="str">
            <v>Enkul Kindy</v>
          </cell>
          <cell r="D137" t="str">
            <v>Audited</v>
          </cell>
          <cell r="E137" t="str">
            <v>Feeder</v>
          </cell>
          <cell r="F137" t="str">
            <v>032813</v>
          </cell>
          <cell r="G137" t="str">
            <v>Enkul</v>
          </cell>
          <cell r="H137" t="str">
            <v>Pentecost</v>
          </cell>
          <cell r="I137" t="str">
            <v>NBV</v>
          </cell>
          <cell r="J137" t="str">
            <v>Penama</v>
          </cell>
          <cell r="K137" t="str">
            <v>0084871001</v>
          </cell>
          <cell r="L137">
            <v>3</v>
          </cell>
          <cell r="M137">
            <v>6</v>
          </cell>
          <cell r="N137">
            <v>7</v>
          </cell>
          <cell r="O137">
            <v>3</v>
          </cell>
          <cell r="P137">
            <v>19</v>
          </cell>
          <cell r="Q137">
            <v>9000</v>
          </cell>
          <cell r="R137">
            <v>171000</v>
          </cell>
          <cell r="S137">
            <v>102600</v>
          </cell>
          <cell r="T137"/>
        </row>
        <row r="138">
          <cell r="B138" t="str">
            <v>K0328067</v>
          </cell>
          <cell r="C138" t="str">
            <v>Gamalmaua Kindy</v>
          </cell>
          <cell r="D138" t="str">
            <v>Audited</v>
          </cell>
          <cell r="E138" t="str">
            <v>Attached</v>
          </cell>
          <cell r="F138" t="str">
            <v>032815</v>
          </cell>
          <cell r="G138" t="str">
            <v>Gamalmaua</v>
          </cell>
          <cell r="H138" t="str">
            <v>Pentecost</v>
          </cell>
          <cell r="I138" t="str">
            <v>NBV</v>
          </cell>
          <cell r="J138" t="str">
            <v>Penama</v>
          </cell>
          <cell r="K138" t="str">
            <v>0084872001</v>
          </cell>
          <cell r="L138">
            <v>9</v>
          </cell>
          <cell r="M138">
            <v>5</v>
          </cell>
          <cell r="N138">
            <v>6</v>
          </cell>
          <cell r="O138">
            <v>1</v>
          </cell>
          <cell r="P138">
            <v>21</v>
          </cell>
          <cell r="Q138">
            <v>9000</v>
          </cell>
          <cell r="R138">
            <v>189000</v>
          </cell>
          <cell r="S138">
            <v>113400</v>
          </cell>
          <cell r="T138"/>
        </row>
        <row r="139">
          <cell r="B139" t="str">
            <v>K0328391</v>
          </cell>
          <cell r="C139" t="str">
            <v>Giginmwele Kindy</v>
          </cell>
          <cell r="D139" t="str">
            <v>Audited</v>
          </cell>
          <cell r="E139" t="str">
            <v>Feeder</v>
          </cell>
          <cell r="F139" t="str">
            <v>032821</v>
          </cell>
          <cell r="G139" t="str">
            <v>Lini Memorial</v>
          </cell>
          <cell r="H139" t="str">
            <v>Pentecost</v>
          </cell>
          <cell r="I139" t="str">
            <v>NBV</v>
          </cell>
          <cell r="J139" t="str">
            <v>Penama</v>
          </cell>
          <cell r="K139" t="str">
            <v>0084874001</v>
          </cell>
          <cell r="L139">
            <v>4</v>
          </cell>
          <cell r="M139">
            <v>3</v>
          </cell>
          <cell r="N139">
            <v>3</v>
          </cell>
          <cell r="O139">
            <v>4</v>
          </cell>
          <cell r="P139">
            <v>14</v>
          </cell>
          <cell r="Q139">
            <v>9000</v>
          </cell>
          <cell r="R139">
            <v>126000</v>
          </cell>
          <cell r="S139">
            <v>75600</v>
          </cell>
          <cell r="T139"/>
        </row>
        <row r="140">
          <cell r="B140" t="str">
            <v>K0328349</v>
          </cell>
          <cell r="C140" t="str">
            <v>Guguhi Community Kindy</v>
          </cell>
          <cell r="D140" t="str">
            <v>Audited</v>
          </cell>
          <cell r="E140" t="str">
            <v>Attached</v>
          </cell>
          <cell r="F140" t="str">
            <v>032806</v>
          </cell>
          <cell r="G140" t="str">
            <v>Atavtabanga</v>
          </cell>
          <cell r="H140" t="str">
            <v>Pentecost</v>
          </cell>
          <cell r="I140" t="str">
            <v>NBV</v>
          </cell>
          <cell r="J140" t="str">
            <v>Penama</v>
          </cell>
          <cell r="K140" t="str">
            <v>0084867001</v>
          </cell>
          <cell r="L140">
            <v>1</v>
          </cell>
          <cell r="M140">
            <v>3</v>
          </cell>
          <cell r="N140">
            <v>2</v>
          </cell>
          <cell r="O140">
            <v>5</v>
          </cell>
          <cell r="P140">
            <v>11</v>
          </cell>
          <cell r="Q140">
            <v>9000</v>
          </cell>
          <cell r="R140">
            <v>99000</v>
          </cell>
          <cell r="S140">
            <v>59400</v>
          </cell>
          <cell r="T140"/>
        </row>
        <row r="141">
          <cell r="B141" t="str">
            <v>K0326011</v>
          </cell>
          <cell r="C141" t="str">
            <v>Lemus</v>
          </cell>
          <cell r="D141" t="str">
            <v>Audited</v>
          </cell>
          <cell r="E141" t="str">
            <v>Feeder</v>
          </cell>
          <cell r="F141" t="str">
            <v>032604</v>
          </cell>
          <cell r="G141" t="str">
            <v>Ambaebulu</v>
          </cell>
          <cell r="H141" t="str">
            <v>Ambae</v>
          </cell>
          <cell r="I141" t="str">
            <v>NBV</v>
          </cell>
          <cell r="J141" t="str">
            <v>Penama</v>
          </cell>
          <cell r="K141" t="str">
            <v>0084844001</v>
          </cell>
          <cell r="L141">
            <v>1</v>
          </cell>
          <cell r="M141">
            <v>4</v>
          </cell>
          <cell r="N141">
            <v>1</v>
          </cell>
          <cell r="O141">
            <v>5</v>
          </cell>
          <cell r="P141">
            <v>11</v>
          </cell>
          <cell r="Q141">
            <v>9000</v>
          </cell>
          <cell r="R141">
            <v>99000</v>
          </cell>
          <cell r="S141">
            <v>59400</v>
          </cell>
          <cell r="T141"/>
        </row>
        <row r="142">
          <cell r="B142" t="str">
            <v>K0328324</v>
          </cell>
          <cell r="C142" t="str">
            <v>Lesasanemal</v>
          </cell>
          <cell r="D142" t="str">
            <v>Audited</v>
          </cell>
          <cell r="E142" t="str">
            <v>Attached</v>
          </cell>
          <cell r="F142" t="str">
            <v>032820</v>
          </cell>
          <cell r="G142" t="str">
            <v>Lesasanemal</v>
          </cell>
          <cell r="H142" t="str">
            <v>Pentecost</v>
          </cell>
          <cell r="I142" t="str">
            <v>NBV</v>
          </cell>
          <cell r="J142" t="str">
            <v>Penama</v>
          </cell>
          <cell r="K142" t="str">
            <v>0085072001</v>
          </cell>
          <cell r="L142">
            <v>4</v>
          </cell>
          <cell r="M142">
            <v>12</v>
          </cell>
          <cell r="N142">
            <v>5</v>
          </cell>
          <cell r="O142">
            <v>6</v>
          </cell>
          <cell r="P142">
            <v>27</v>
          </cell>
          <cell r="Q142">
            <v>9000</v>
          </cell>
          <cell r="R142">
            <v>243000</v>
          </cell>
          <cell r="S142">
            <v>145800</v>
          </cell>
          <cell r="T142"/>
        </row>
        <row r="143">
          <cell r="B143" t="str">
            <v>K0328090</v>
          </cell>
          <cell r="C143" t="str">
            <v>Lolkasai</v>
          </cell>
          <cell r="D143" t="str">
            <v>Audited</v>
          </cell>
          <cell r="E143" t="str">
            <v>Feeder</v>
          </cell>
          <cell r="F143" t="str">
            <v>032823</v>
          </cell>
          <cell r="G143" t="str">
            <v>Sori Mauri (Lolkasai)</v>
          </cell>
          <cell r="H143" t="str">
            <v>Pentecost</v>
          </cell>
          <cell r="I143" t="str">
            <v>NBV</v>
          </cell>
          <cell r="J143" t="str">
            <v>Penama</v>
          </cell>
          <cell r="K143" t="str">
            <v>0084875001</v>
          </cell>
          <cell r="L143">
            <v>4</v>
          </cell>
          <cell r="M143">
            <v>7</v>
          </cell>
          <cell r="N143">
            <v>6</v>
          </cell>
          <cell r="O143">
            <v>4</v>
          </cell>
          <cell r="P143">
            <v>21</v>
          </cell>
          <cell r="Q143">
            <v>9000</v>
          </cell>
          <cell r="R143">
            <v>189000</v>
          </cell>
          <cell r="S143">
            <v>113400</v>
          </cell>
          <cell r="T143"/>
        </row>
        <row r="144">
          <cell r="B144" t="str">
            <v>K0326378</v>
          </cell>
          <cell r="C144" t="str">
            <v>Lolovoli Kindy</v>
          </cell>
          <cell r="D144" t="str">
            <v>Audited</v>
          </cell>
          <cell r="E144" t="str">
            <v>Attached</v>
          </cell>
          <cell r="F144" t="str">
            <v>032625</v>
          </cell>
          <cell r="G144" t="str">
            <v>Lolovoli</v>
          </cell>
          <cell r="H144" t="str">
            <v>Ambae</v>
          </cell>
          <cell r="I144" t="str">
            <v>NBV</v>
          </cell>
          <cell r="J144" t="str">
            <v>Penama</v>
          </cell>
          <cell r="K144" t="str">
            <v>0084847001</v>
          </cell>
          <cell r="L144">
            <v>1</v>
          </cell>
          <cell r="M144">
            <v>1</v>
          </cell>
          <cell r="N144">
            <v>2</v>
          </cell>
          <cell r="O144">
            <v>2</v>
          </cell>
          <cell r="P144">
            <v>6</v>
          </cell>
          <cell r="Q144">
            <v>9000</v>
          </cell>
          <cell r="R144">
            <v>54000</v>
          </cell>
          <cell r="S144">
            <v>32400</v>
          </cell>
          <cell r="T144"/>
        </row>
        <row r="145">
          <cell r="B145" t="str">
            <v>K0326103</v>
          </cell>
          <cell r="C145" t="str">
            <v>Lolowai Home Base</v>
          </cell>
          <cell r="D145" t="str">
            <v>Audited</v>
          </cell>
          <cell r="E145" t="str">
            <v>Feeder</v>
          </cell>
          <cell r="F145" t="str">
            <v>032604</v>
          </cell>
          <cell r="G145" t="str">
            <v>Ambaebulu</v>
          </cell>
          <cell r="H145" t="str">
            <v>Ambae</v>
          </cell>
          <cell r="I145" t="str">
            <v>NBV</v>
          </cell>
          <cell r="J145" t="str">
            <v>Penama</v>
          </cell>
          <cell r="K145" t="str">
            <v>0084844001</v>
          </cell>
          <cell r="L145">
            <v>6</v>
          </cell>
          <cell r="M145">
            <v>4</v>
          </cell>
          <cell r="N145">
            <v>1</v>
          </cell>
          <cell r="O145">
            <v>2</v>
          </cell>
          <cell r="P145">
            <v>13</v>
          </cell>
          <cell r="Q145">
            <v>9000</v>
          </cell>
          <cell r="R145">
            <v>117000</v>
          </cell>
          <cell r="S145">
            <v>70200</v>
          </cell>
          <cell r="T145"/>
        </row>
        <row r="146">
          <cell r="B146" t="str">
            <v>K0328347</v>
          </cell>
          <cell r="C146" t="str">
            <v>Lon Gron Ske</v>
          </cell>
          <cell r="D146" t="str">
            <v>Audited</v>
          </cell>
          <cell r="E146" t="str">
            <v>Feeder</v>
          </cell>
          <cell r="F146" t="str">
            <v>032845</v>
          </cell>
          <cell r="G146" t="str">
            <v>Ranmawot</v>
          </cell>
          <cell r="H146" t="str">
            <v>Pentecost</v>
          </cell>
          <cell r="I146" t="str">
            <v>NBV</v>
          </cell>
          <cell r="J146" t="str">
            <v>Penama</v>
          </cell>
          <cell r="K146" t="str">
            <v>0084877001</v>
          </cell>
          <cell r="L146">
            <v>6</v>
          </cell>
          <cell r="M146">
            <v>2</v>
          </cell>
          <cell r="N146">
            <v>5</v>
          </cell>
          <cell r="O146">
            <v>3</v>
          </cell>
          <cell r="P146">
            <v>16</v>
          </cell>
          <cell r="Q146">
            <v>9000</v>
          </cell>
          <cell r="R146">
            <v>144000</v>
          </cell>
          <cell r="S146">
            <v>86400</v>
          </cell>
          <cell r="T146"/>
        </row>
        <row r="147">
          <cell r="B147" t="str">
            <v>K0328342</v>
          </cell>
          <cell r="C147" t="str">
            <v>Londar</v>
          </cell>
          <cell r="D147" t="str">
            <v>Audited</v>
          </cell>
          <cell r="E147" t="str">
            <v>Feeder</v>
          </cell>
          <cell r="F147" t="str">
            <v>032826</v>
          </cell>
          <cell r="G147" t="str">
            <v>Londar (Baie-Martelli)</v>
          </cell>
          <cell r="H147" t="str">
            <v>Pentecost</v>
          </cell>
          <cell r="I147" t="str">
            <v>NBV</v>
          </cell>
          <cell r="J147" t="str">
            <v>Penama</v>
          </cell>
          <cell r="K147" t="str">
            <v>0084912001</v>
          </cell>
          <cell r="L147">
            <v>6</v>
          </cell>
          <cell r="M147">
            <v>2</v>
          </cell>
          <cell r="N147">
            <v>7</v>
          </cell>
          <cell r="O147">
            <v>1</v>
          </cell>
          <cell r="P147">
            <v>16</v>
          </cell>
          <cell r="Q147">
            <v>9000</v>
          </cell>
          <cell r="R147">
            <v>144000</v>
          </cell>
          <cell r="S147">
            <v>86400</v>
          </cell>
          <cell r="T147"/>
        </row>
        <row r="148">
          <cell r="B148" t="str">
            <v>K0326008</v>
          </cell>
          <cell r="C148" t="str">
            <v>Lovatugato</v>
          </cell>
          <cell r="D148" t="str">
            <v>Audited</v>
          </cell>
          <cell r="E148" t="str">
            <v>Feeder</v>
          </cell>
          <cell r="F148" t="str">
            <v>032642</v>
          </cell>
          <cell r="G148" t="str">
            <v>Qatuneala</v>
          </cell>
          <cell r="H148" t="str">
            <v>Ambae</v>
          </cell>
          <cell r="I148" t="str">
            <v>NBV</v>
          </cell>
          <cell r="J148" t="str">
            <v>Penama</v>
          </cell>
          <cell r="K148" t="str">
            <v>0084853001</v>
          </cell>
          <cell r="L148">
            <v>2</v>
          </cell>
          <cell r="M148">
            <v>3</v>
          </cell>
          <cell r="N148">
            <v>0</v>
          </cell>
          <cell r="O148">
            <v>2</v>
          </cell>
          <cell r="P148">
            <v>7</v>
          </cell>
          <cell r="Q148">
            <v>9000</v>
          </cell>
          <cell r="R148">
            <v>63000</v>
          </cell>
          <cell r="S148">
            <v>37800</v>
          </cell>
          <cell r="T148"/>
        </row>
        <row r="149">
          <cell r="B149" t="str">
            <v>K0327046</v>
          </cell>
          <cell r="C149" t="str">
            <v>Magauwa Kindy</v>
          </cell>
          <cell r="D149" t="str">
            <v>Audited</v>
          </cell>
          <cell r="E149" t="str">
            <v>Attached</v>
          </cell>
          <cell r="F149" t="str">
            <v>032709</v>
          </cell>
          <cell r="G149" t="str">
            <v>Bakanao (Naviso)</v>
          </cell>
          <cell r="H149" t="str">
            <v>Maewo</v>
          </cell>
          <cell r="I149" t="str">
            <v>NBV</v>
          </cell>
          <cell r="J149" t="str">
            <v>Penama</v>
          </cell>
          <cell r="K149" t="str">
            <v>0084861001</v>
          </cell>
          <cell r="L149">
            <v>7</v>
          </cell>
          <cell r="M149">
            <v>9</v>
          </cell>
          <cell r="N149">
            <v>5</v>
          </cell>
          <cell r="O149">
            <v>7</v>
          </cell>
          <cell r="P149">
            <v>28</v>
          </cell>
          <cell r="Q149">
            <v>9000</v>
          </cell>
          <cell r="R149">
            <v>252000</v>
          </cell>
          <cell r="S149">
            <v>151200</v>
          </cell>
          <cell r="T149"/>
        </row>
        <row r="150">
          <cell r="B150" t="str">
            <v>K0326009</v>
          </cell>
          <cell r="C150" t="str">
            <v>Naleleo</v>
          </cell>
          <cell r="D150" t="str">
            <v>Audited</v>
          </cell>
          <cell r="E150" t="str">
            <v>Attached</v>
          </cell>
          <cell r="F150" t="str">
            <v>032631</v>
          </cell>
          <cell r="G150" t="str">
            <v>Naleleo</v>
          </cell>
          <cell r="H150" t="str">
            <v>Ambae</v>
          </cell>
          <cell r="I150" t="str">
            <v>NBV</v>
          </cell>
          <cell r="J150" t="str">
            <v>Penama</v>
          </cell>
          <cell r="K150" t="str">
            <v>0084851001</v>
          </cell>
          <cell r="L150">
            <v>0</v>
          </cell>
          <cell r="M150">
            <v>3</v>
          </cell>
          <cell r="N150">
            <v>1</v>
          </cell>
          <cell r="O150">
            <v>0</v>
          </cell>
          <cell r="P150">
            <v>4</v>
          </cell>
          <cell r="Q150">
            <v>9000</v>
          </cell>
          <cell r="R150">
            <v>36000</v>
          </cell>
          <cell r="S150">
            <v>21600</v>
          </cell>
          <cell r="T150"/>
        </row>
        <row r="151">
          <cell r="B151" t="str">
            <v>K0326026</v>
          </cell>
          <cell r="C151" t="str">
            <v>Nangire</v>
          </cell>
          <cell r="D151" t="str">
            <v>Audited</v>
          </cell>
          <cell r="E151" t="str">
            <v>Attached</v>
          </cell>
          <cell r="F151" t="str">
            <v>032633</v>
          </cell>
          <cell r="G151" t="str">
            <v>Nangire</v>
          </cell>
          <cell r="H151" t="str">
            <v>Ambae</v>
          </cell>
          <cell r="I151" t="str">
            <v>NBV</v>
          </cell>
          <cell r="J151" t="str">
            <v>Penama</v>
          </cell>
          <cell r="K151" t="str">
            <v>0084915001</v>
          </cell>
          <cell r="L151">
            <v>1</v>
          </cell>
          <cell r="M151">
            <v>3</v>
          </cell>
          <cell r="N151">
            <v>1</v>
          </cell>
          <cell r="O151">
            <v>3</v>
          </cell>
          <cell r="P151">
            <v>8</v>
          </cell>
          <cell r="Q151">
            <v>9000</v>
          </cell>
          <cell r="R151">
            <v>72000</v>
          </cell>
          <cell r="S151">
            <v>43200</v>
          </cell>
          <cell r="T151"/>
        </row>
        <row r="152">
          <cell r="B152" t="str">
            <v>K0328369</v>
          </cell>
          <cell r="C152" t="str">
            <v>Naruah Kindy</v>
          </cell>
          <cell r="D152" t="str">
            <v>Audited</v>
          </cell>
          <cell r="E152" t="str">
            <v>Attached</v>
          </cell>
          <cell r="F152" t="str">
            <v>032836</v>
          </cell>
          <cell r="G152" t="str">
            <v>Naruah</v>
          </cell>
          <cell r="H152" t="str">
            <v>Pentecost</v>
          </cell>
          <cell r="I152" t="str">
            <v>NBV</v>
          </cell>
          <cell r="J152" t="str">
            <v>Penama</v>
          </cell>
          <cell r="K152" t="str">
            <v>0084878001</v>
          </cell>
          <cell r="L152">
            <v>0</v>
          </cell>
          <cell r="M152">
            <v>1</v>
          </cell>
          <cell r="N152">
            <v>4</v>
          </cell>
          <cell r="O152">
            <v>3</v>
          </cell>
          <cell r="P152">
            <v>8</v>
          </cell>
          <cell r="Q152">
            <v>9000</v>
          </cell>
          <cell r="R152">
            <v>72000</v>
          </cell>
          <cell r="S152">
            <v>43200</v>
          </cell>
          <cell r="T152"/>
        </row>
        <row r="153">
          <cell r="B153" t="str">
            <v>K0327410</v>
          </cell>
          <cell r="C153" t="str">
            <v>Naumum Homebase</v>
          </cell>
          <cell r="D153" t="str">
            <v>Audited</v>
          </cell>
          <cell r="E153" t="str">
            <v>Feeder</v>
          </cell>
          <cell r="F153" t="str">
            <v>032735</v>
          </cell>
          <cell r="G153" t="str">
            <v>Naone</v>
          </cell>
          <cell r="H153" t="str">
            <v>Maewo</v>
          </cell>
          <cell r="I153" t="str">
            <v>NBV</v>
          </cell>
          <cell r="J153" t="str">
            <v>Penama</v>
          </cell>
          <cell r="K153" t="str">
            <v>0084891001</v>
          </cell>
          <cell r="L153">
            <v>1</v>
          </cell>
          <cell r="M153">
            <v>0</v>
          </cell>
          <cell r="N153">
            <v>1</v>
          </cell>
          <cell r="O153">
            <v>4</v>
          </cell>
          <cell r="P153">
            <v>6</v>
          </cell>
          <cell r="Q153">
            <v>9000</v>
          </cell>
          <cell r="R153">
            <v>54000</v>
          </cell>
          <cell r="S153">
            <v>32400</v>
          </cell>
          <cell r="T153">
            <v>13916</v>
          </cell>
        </row>
        <row r="154">
          <cell r="B154" t="str">
            <v>K0326035</v>
          </cell>
          <cell r="C154" t="str">
            <v>Ndui Ndui</v>
          </cell>
          <cell r="D154" t="str">
            <v>Audited</v>
          </cell>
          <cell r="E154" t="str">
            <v>Attached</v>
          </cell>
          <cell r="F154" t="str">
            <v>032638</v>
          </cell>
          <cell r="G154" t="str">
            <v>Ndui Ndui</v>
          </cell>
          <cell r="H154" t="str">
            <v>Ambae</v>
          </cell>
          <cell r="I154" t="str">
            <v>NBV</v>
          </cell>
          <cell r="J154" t="str">
            <v>Penama</v>
          </cell>
          <cell r="K154" t="str">
            <v>0084890001</v>
          </cell>
          <cell r="L154">
            <v>3</v>
          </cell>
          <cell r="M154">
            <v>5</v>
          </cell>
          <cell r="N154">
            <v>3</v>
          </cell>
          <cell r="O154">
            <v>0</v>
          </cell>
          <cell r="P154">
            <v>11</v>
          </cell>
          <cell r="Q154">
            <v>9000</v>
          </cell>
          <cell r="R154">
            <v>99000</v>
          </cell>
          <cell r="S154">
            <v>59400</v>
          </cell>
          <cell r="T154"/>
        </row>
        <row r="155">
          <cell r="B155" t="str">
            <v>K0327043</v>
          </cell>
          <cell r="C155" t="str">
            <v>Nonda</v>
          </cell>
          <cell r="D155" t="str">
            <v>Audited</v>
          </cell>
          <cell r="E155" t="str">
            <v>Feeder</v>
          </cell>
          <cell r="F155" t="str">
            <v>032716</v>
          </cell>
          <cell r="G155" t="str">
            <v>Gambule</v>
          </cell>
          <cell r="H155" t="str">
            <v>Maewo</v>
          </cell>
          <cell r="I155" t="str">
            <v>NBV</v>
          </cell>
          <cell r="J155" t="str">
            <v>Penama</v>
          </cell>
          <cell r="K155" t="str">
            <v>0084862001</v>
          </cell>
          <cell r="L155">
            <v>2</v>
          </cell>
          <cell r="M155">
            <v>4</v>
          </cell>
          <cell r="N155">
            <v>2</v>
          </cell>
          <cell r="O155">
            <v>5</v>
          </cell>
          <cell r="P155">
            <v>13</v>
          </cell>
          <cell r="Q155">
            <v>9000</v>
          </cell>
          <cell r="R155">
            <v>117000</v>
          </cell>
          <cell r="S155">
            <v>70200</v>
          </cell>
          <cell r="T155"/>
        </row>
        <row r="156">
          <cell r="B156" t="str">
            <v>K0328345</v>
          </cell>
          <cell r="C156" t="str">
            <v>Ponra Model Kindy</v>
          </cell>
          <cell r="D156" t="str">
            <v>Audited</v>
          </cell>
          <cell r="E156" t="str">
            <v>Feeder</v>
          </cell>
          <cell r="F156" t="str">
            <v>032840</v>
          </cell>
          <cell r="G156" t="str">
            <v>Pangi</v>
          </cell>
          <cell r="H156" t="str">
            <v>Pentecost</v>
          </cell>
          <cell r="I156" t="str">
            <v>NBV</v>
          </cell>
          <cell r="J156" t="str">
            <v>Penama</v>
          </cell>
          <cell r="K156" t="str">
            <v>0084905001</v>
          </cell>
          <cell r="L156">
            <v>3</v>
          </cell>
          <cell r="M156">
            <v>4</v>
          </cell>
          <cell r="N156">
            <v>2</v>
          </cell>
          <cell r="O156">
            <v>0</v>
          </cell>
          <cell r="P156">
            <v>9</v>
          </cell>
          <cell r="Q156">
            <v>9000</v>
          </cell>
          <cell r="R156">
            <v>81000</v>
          </cell>
          <cell r="S156">
            <v>48600</v>
          </cell>
          <cell r="T156">
            <v>27874</v>
          </cell>
        </row>
        <row r="157">
          <cell r="B157" t="str">
            <v>K0326407</v>
          </cell>
          <cell r="C157" t="str">
            <v>Quatui Kindy</v>
          </cell>
          <cell r="D157" t="str">
            <v>Audited</v>
          </cell>
          <cell r="E157" t="str">
            <v>Attached</v>
          </cell>
          <cell r="F157" t="str">
            <v>032643</v>
          </cell>
          <cell r="G157" t="str">
            <v>Quatui</v>
          </cell>
          <cell r="H157" t="str">
            <v>Ambae</v>
          </cell>
          <cell r="I157" t="str">
            <v>NBV</v>
          </cell>
          <cell r="J157" t="str">
            <v>Penama</v>
          </cell>
          <cell r="K157" t="str">
            <v>0084854001</v>
          </cell>
          <cell r="L157">
            <v>2</v>
          </cell>
          <cell r="M157">
            <v>4</v>
          </cell>
          <cell r="N157">
            <v>1</v>
          </cell>
          <cell r="O157">
            <v>3</v>
          </cell>
          <cell r="P157">
            <v>10</v>
          </cell>
          <cell r="Q157">
            <v>9000</v>
          </cell>
          <cell r="R157">
            <v>90000</v>
          </cell>
          <cell r="S157">
            <v>54000</v>
          </cell>
          <cell r="T157"/>
        </row>
        <row r="158">
          <cell r="B158" t="str">
            <v>K0326355</v>
          </cell>
          <cell r="C158" t="str">
            <v>Quatuneala Kindy</v>
          </cell>
          <cell r="D158" t="str">
            <v>Audited</v>
          </cell>
          <cell r="E158" t="str">
            <v>Attached</v>
          </cell>
          <cell r="F158" t="str">
            <v>032642</v>
          </cell>
          <cell r="G158" t="str">
            <v xml:space="preserve">Quatuneala </v>
          </cell>
          <cell r="H158" t="str">
            <v>Ambae</v>
          </cell>
          <cell r="I158" t="str">
            <v>NBV</v>
          </cell>
          <cell r="J158" t="str">
            <v>Penama</v>
          </cell>
          <cell r="K158" t="str">
            <v>0084853001</v>
          </cell>
          <cell r="L158">
            <v>3</v>
          </cell>
          <cell r="M158">
            <v>5</v>
          </cell>
          <cell r="N158">
            <v>4</v>
          </cell>
          <cell r="O158">
            <v>0</v>
          </cell>
          <cell r="P158">
            <v>12</v>
          </cell>
          <cell r="Q158">
            <v>9000</v>
          </cell>
          <cell r="R158">
            <v>108000</v>
          </cell>
          <cell r="S158">
            <v>64800</v>
          </cell>
          <cell r="T158"/>
        </row>
        <row r="159">
          <cell r="B159" t="str">
            <v>K0328336</v>
          </cell>
          <cell r="C159" t="str">
            <v>Ranmawot Kindy</v>
          </cell>
          <cell r="D159" t="str">
            <v>Audited</v>
          </cell>
          <cell r="E159" t="str">
            <v>Attached</v>
          </cell>
          <cell r="F159" t="str">
            <v>032845</v>
          </cell>
          <cell r="G159" t="str">
            <v>Ranmawot</v>
          </cell>
          <cell r="H159" t="str">
            <v>Pentecost</v>
          </cell>
          <cell r="I159" t="str">
            <v>NBV</v>
          </cell>
          <cell r="J159" t="str">
            <v>Penama</v>
          </cell>
          <cell r="K159" t="str">
            <v>0084877001</v>
          </cell>
          <cell r="L159">
            <v>1</v>
          </cell>
          <cell r="M159">
            <v>2</v>
          </cell>
          <cell r="N159">
            <v>5</v>
          </cell>
          <cell r="O159">
            <v>6</v>
          </cell>
          <cell r="P159">
            <v>14</v>
          </cell>
          <cell r="Q159">
            <v>9000</v>
          </cell>
          <cell r="R159">
            <v>126000</v>
          </cell>
          <cell r="S159">
            <v>75600</v>
          </cell>
          <cell r="T159"/>
        </row>
        <row r="160">
          <cell r="B160" t="str">
            <v>K0328357</v>
          </cell>
          <cell r="C160" t="str">
            <v>Ranwadi Kindy</v>
          </cell>
          <cell r="D160" t="str">
            <v>Audited</v>
          </cell>
          <cell r="E160" t="str">
            <v>Feeder</v>
          </cell>
          <cell r="F160" t="str">
            <v>032819</v>
          </cell>
          <cell r="G160" t="str">
            <v>Lalzadette</v>
          </cell>
          <cell r="H160" t="str">
            <v>Pentecost</v>
          </cell>
          <cell r="I160" t="str">
            <v>NBV</v>
          </cell>
          <cell r="J160" t="str">
            <v>Penama</v>
          </cell>
          <cell r="K160" t="str">
            <v>0084896001</v>
          </cell>
          <cell r="L160">
            <v>8</v>
          </cell>
          <cell r="M160">
            <v>1</v>
          </cell>
          <cell r="N160">
            <v>0</v>
          </cell>
          <cell r="O160">
            <v>2</v>
          </cell>
          <cell r="P160">
            <v>11</v>
          </cell>
          <cell r="Q160">
            <v>9000</v>
          </cell>
          <cell r="R160">
            <v>99000</v>
          </cell>
          <cell r="S160">
            <v>59400</v>
          </cell>
          <cell r="T160"/>
        </row>
        <row r="161">
          <cell r="B161" t="str">
            <v>K0328098</v>
          </cell>
          <cell r="C161" t="str">
            <v>Ranwas</v>
          </cell>
          <cell r="D161" t="str">
            <v>Audited</v>
          </cell>
          <cell r="E161" t="str">
            <v>Feeder</v>
          </cell>
          <cell r="F161" t="str">
            <v>032846</v>
          </cell>
          <cell r="G161" t="str">
            <v>Ranwas</v>
          </cell>
          <cell r="H161" t="str">
            <v>Pentecost</v>
          </cell>
          <cell r="I161" t="str">
            <v>NBV</v>
          </cell>
          <cell r="J161" t="str">
            <v>Penama</v>
          </cell>
          <cell r="K161" t="str">
            <v>0098409001</v>
          </cell>
          <cell r="L161">
            <v>2</v>
          </cell>
          <cell r="M161">
            <v>2</v>
          </cell>
          <cell r="N161">
            <v>1</v>
          </cell>
          <cell r="O161">
            <v>2</v>
          </cell>
          <cell r="P161">
            <v>7</v>
          </cell>
          <cell r="Q161">
            <v>9000</v>
          </cell>
          <cell r="R161">
            <v>63000</v>
          </cell>
          <cell r="S161">
            <v>37800</v>
          </cell>
          <cell r="T161"/>
        </row>
        <row r="162">
          <cell r="B162" t="str">
            <v>K0328359</v>
          </cell>
          <cell r="C162" t="str">
            <v>Sara Leo Kindy</v>
          </cell>
          <cell r="D162" t="str">
            <v>Audited</v>
          </cell>
          <cell r="E162" t="str">
            <v>Feeder</v>
          </cell>
          <cell r="F162" t="str">
            <v>032823</v>
          </cell>
          <cell r="G162" t="str">
            <v>Sori Mauri (Lolkasai)</v>
          </cell>
          <cell r="H162" t="str">
            <v>Pentecost</v>
          </cell>
          <cell r="I162" t="str">
            <v>NBV</v>
          </cell>
          <cell r="J162" t="str">
            <v>Penama</v>
          </cell>
          <cell r="K162" t="str">
            <v>0084875001</v>
          </cell>
          <cell r="L162">
            <v>2</v>
          </cell>
          <cell r="M162">
            <v>2</v>
          </cell>
          <cell r="N162">
            <v>4</v>
          </cell>
          <cell r="O162">
            <v>4</v>
          </cell>
          <cell r="P162">
            <v>12</v>
          </cell>
          <cell r="Q162">
            <v>9000</v>
          </cell>
          <cell r="R162">
            <v>108000</v>
          </cell>
          <cell r="S162">
            <v>64800</v>
          </cell>
          <cell r="T162"/>
        </row>
        <row r="163">
          <cell r="B163" t="str">
            <v>K0326390</v>
          </cell>
          <cell r="C163" t="str">
            <v>Sarabulu Kindy</v>
          </cell>
          <cell r="D163" t="str">
            <v>Audited</v>
          </cell>
          <cell r="E163" t="str">
            <v>Attached</v>
          </cell>
          <cell r="F163" t="str">
            <v>032649</v>
          </cell>
          <cell r="G163" t="str">
            <v>Sarabulu</v>
          </cell>
          <cell r="H163" t="str">
            <v>Ambae</v>
          </cell>
          <cell r="I163" t="str">
            <v>NBV</v>
          </cell>
          <cell r="J163" t="str">
            <v>Penama</v>
          </cell>
          <cell r="K163" t="str">
            <v>0084856001</v>
          </cell>
          <cell r="L163">
            <v>2</v>
          </cell>
          <cell r="M163">
            <v>5</v>
          </cell>
          <cell r="N163">
            <v>2</v>
          </cell>
          <cell r="O163">
            <v>0</v>
          </cell>
          <cell r="P163">
            <v>9</v>
          </cell>
          <cell r="Q163">
            <v>9000</v>
          </cell>
          <cell r="R163">
            <v>81000</v>
          </cell>
          <cell r="S163">
            <v>48600</v>
          </cell>
          <cell r="T163"/>
        </row>
        <row r="164">
          <cell r="B164" t="str">
            <v>K0326314</v>
          </cell>
          <cell r="C164" t="str">
            <v>Saratamata</v>
          </cell>
          <cell r="D164" t="str">
            <v>Audited</v>
          </cell>
          <cell r="E164" t="str">
            <v>Feeder</v>
          </cell>
          <cell r="F164" t="str">
            <v>032604</v>
          </cell>
          <cell r="G164" t="str">
            <v>Ambaebulu</v>
          </cell>
          <cell r="H164" t="str">
            <v>Ambae</v>
          </cell>
          <cell r="I164" t="str">
            <v>NBV</v>
          </cell>
          <cell r="J164" t="str">
            <v>Penama</v>
          </cell>
          <cell r="K164" t="str">
            <v>0084844001</v>
          </cell>
          <cell r="L164">
            <v>0</v>
          </cell>
          <cell r="M164">
            <v>4</v>
          </cell>
          <cell r="N164">
            <v>4</v>
          </cell>
          <cell r="O164">
            <v>1</v>
          </cell>
          <cell r="P164">
            <v>9</v>
          </cell>
          <cell r="Q164">
            <v>9000</v>
          </cell>
          <cell r="R164">
            <v>81000</v>
          </cell>
          <cell r="S164">
            <v>48600</v>
          </cell>
          <cell r="T164"/>
        </row>
        <row r="165">
          <cell r="B165" t="str">
            <v>K0326379</v>
          </cell>
          <cell r="C165" t="str">
            <v>Simon Kindy</v>
          </cell>
          <cell r="D165" t="str">
            <v>Audited</v>
          </cell>
          <cell r="E165" t="str">
            <v>Attached</v>
          </cell>
          <cell r="F165" t="str">
            <v>032650</v>
          </cell>
          <cell r="G165" t="str">
            <v xml:space="preserve">Simon </v>
          </cell>
          <cell r="H165" t="str">
            <v>Ambae</v>
          </cell>
          <cell r="I165" t="str">
            <v>NBV</v>
          </cell>
          <cell r="J165" t="str">
            <v>Penama</v>
          </cell>
          <cell r="K165" t="str">
            <v>0084857001</v>
          </cell>
          <cell r="L165">
            <v>1</v>
          </cell>
          <cell r="M165">
            <v>0</v>
          </cell>
          <cell r="N165">
            <v>2</v>
          </cell>
          <cell r="O165">
            <v>2</v>
          </cell>
          <cell r="P165">
            <v>5</v>
          </cell>
          <cell r="Q165">
            <v>9000</v>
          </cell>
          <cell r="R165">
            <v>45000</v>
          </cell>
          <cell r="S165">
            <v>27000</v>
          </cell>
          <cell r="T165"/>
        </row>
        <row r="166">
          <cell r="B166" t="str">
            <v>K0328409</v>
          </cell>
          <cell r="C166" t="str">
            <v>St Immaculee Conception</v>
          </cell>
          <cell r="D166" t="str">
            <v>Audited</v>
          </cell>
          <cell r="E166" t="str">
            <v>Attached</v>
          </cell>
          <cell r="F166" t="str">
            <v>032855</v>
          </cell>
          <cell r="G166" t="str">
            <v>Tsimbwege</v>
          </cell>
          <cell r="H166" t="str">
            <v>Pentecost</v>
          </cell>
          <cell r="I166" t="str">
            <v>NBV</v>
          </cell>
          <cell r="J166" t="str">
            <v>Penama</v>
          </cell>
          <cell r="K166" t="str">
            <v>0084899001</v>
          </cell>
          <cell r="L166">
            <v>2</v>
          </cell>
          <cell r="M166">
            <v>5</v>
          </cell>
          <cell r="N166">
            <v>4</v>
          </cell>
          <cell r="O166">
            <v>2</v>
          </cell>
          <cell r="P166">
            <v>13</v>
          </cell>
          <cell r="Q166">
            <v>9000</v>
          </cell>
          <cell r="R166">
            <v>117000</v>
          </cell>
          <cell r="S166">
            <v>70200</v>
          </cell>
          <cell r="T166"/>
        </row>
        <row r="167">
          <cell r="B167" t="str">
            <v>K0328386</v>
          </cell>
          <cell r="C167" t="str">
            <v>St Lerankaro Kindy</v>
          </cell>
          <cell r="D167" t="str">
            <v>Audited</v>
          </cell>
          <cell r="E167" t="str">
            <v>Attached</v>
          </cell>
          <cell r="F167" t="str">
            <v>032856</v>
          </cell>
          <cell r="G167" t="str">
            <v>Ubiku</v>
          </cell>
          <cell r="H167" t="str">
            <v>Pentecost</v>
          </cell>
          <cell r="I167" t="str">
            <v>NBV</v>
          </cell>
          <cell r="J167" t="str">
            <v>Penama</v>
          </cell>
          <cell r="K167" t="str">
            <v>0084897001</v>
          </cell>
          <cell r="L167">
            <v>5</v>
          </cell>
          <cell r="M167">
            <v>1</v>
          </cell>
          <cell r="N167">
            <v>5</v>
          </cell>
          <cell r="O167">
            <v>5</v>
          </cell>
          <cell r="P167">
            <v>16</v>
          </cell>
          <cell r="Q167">
            <v>9000</v>
          </cell>
          <cell r="R167">
            <v>144000</v>
          </cell>
          <cell r="S167">
            <v>86400</v>
          </cell>
          <cell r="T167"/>
        </row>
        <row r="168">
          <cell r="B168" t="str">
            <v>K0326330</v>
          </cell>
          <cell r="C168" t="str">
            <v>Tagui</v>
          </cell>
          <cell r="D168" t="str">
            <v>Audited</v>
          </cell>
          <cell r="E168" t="str">
            <v>Feeder</v>
          </cell>
          <cell r="F168" t="str">
            <v>032642</v>
          </cell>
          <cell r="G168" t="str">
            <v>Qatuneala</v>
          </cell>
          <cell r="H168" t="str">
            <v>Ambae</v>
          </cell>
          <cell r="I168" t="str">
            <v>NBV</v>
          </cell>
          <cell r="J168" t="str">
            <v>Penama</v>
          </cell>
          <cell r="K168" t="str">
            <v>0084853001</v>
          </cell>
          <cell r="L168">
            <v>1</v>
          </cell>
          <cell r="M168">
            <v>2</v>
          </cell>
          <cell r="N168">
            <v>3</v>
          </cell>
          <cell r="O168">
            <v>4</v>
          </cell>
          <cell r="P168">
            <v>10</v>
          </cell>
          <cell r="Q168">
            <v>9000</v>
          </cell>
          <cell r="R168">
            <v>90000</v>
          </cell>
          <cell r="S168">
            <v>54000</v>
          </cell>
          <cell r="T168"/>
        </row>
        <row r="169">
          <cell r="B169" t="str">
            <v>K0326397</v>
          </cell>
          <cell r="C169" t="str">
            <v>Talai Roroi Leleo Kindy</v>
          </cell>
          <cell r="D169" t="str">
            <v>Audited</v>
          </cell>
          <cell r="E169" t="str">
            <v>Feeder</v>
          </cell>
          <cell r="F169" t="str">
            <v>032652</v>
          </cell>
          <cell r="G169" t="str">
            <v>Talai Roroi Leleo</v>
          </cell>
          <cell r="H169" t="str">
            <v>Ambae</v>
          </cell>
          <cell r="I169" t="str">
            <v>NBV</v>
          </cell>
          <cell r="J169" t="str">
            <v>Penama</v>
          </cell>
          <cell r="K169" t="str">
            <v>0084906001</v>
          </cell>
          <cell r="L169">
            <v>3</v>
          </cell>
          <cell r="M169">
            <v>4</v>
          </cell>
          <cell r="N169">
            <v>1</v>
          </cell>
          <cell r="O169">
            <v>2</v>
          </cell>
          <cell r="P169">
            <v>10</v>
          </cell>
          <cell r="Q169">
            <v>9000</v>
          </cell>
          <cell r="R169">
            <v>90000</v>
          </cell>
          <cell r="S169">
            <v>54000</v>
          </cell>
          <cell r="T169"/>
        </row>
        <row r="170">
          <cell r="B170" t="str">
            <v>K0327413</v>
          </cell>
          <cell r="C170" t="str">
            <v>Vonda Kindy</v>
          </cell>
          <cell r="D170" t="str">
            <v>Audited</v>
          </cell>
          <cell r="E170" t="str">
            <v>Feeder</v>
          </cell>
          <cell r="F170" t="str">
            <v>032737</v>
          </cell>
          <cell r="G170" t="str">
            <v>Nasawa</v>
          </cell>
          <cell r="H170" t="str">
            <v>Maewo</v>
          </cell>
          <cell r="I170" t="str">
            <v>NBV</v>
          </cell>
          <cell r="J170" t="str">
            <v>Penama</v>
          </cell>
          <cell r="K170" t="str">
            <v>0084863001</v>
          </cell>
          <cell r="L170">
            <v>0</v>
          </cell>
          <cell r="M170">
            <v>4</v>
          </cell>
          <cell r="N170">
            <v>0</v>
          </cell>
          <cell r="O170">
            <v>1</v>
          </cell>
          <cell r="P170">
            <v>5</v>
          </cell>
          <cell r="Q170">
            <v>9000</v>
          </cell>
          <cell r="R170">
            <v>45000</v>
          </cell>
          <cell r="S170">
            <v>27000</v>
          </cell>
          <cell r="T170"/>
        </row>
        <row r="171">
          <cell r="B171" t="str">
            <v>K0327050</v>
          </cell>
          <cell r="C171" t="str">
            <v>Tanovatruaturaho Kindy</v>
          </cell>
          <cell r="D171" t="str">
            <v>Audited</v>
          </cell>
          <cell r="E171" t="str">
            <v>Feeder</v>
          </cell>
          <cell r="F171" t="str">
            <v>0327321</v>
          </cell>
          <cell r="G171" t="str">
            <v>Baitora</v>
          </cell>
          <cell r="H171" t="str">
            <v>Maewo</v>
          </cell>
          <cell r="I171" t="str">
            <v>PEO</v>
          </cell>
          <cell r="J171" t="str">
            <v>Penama</v>
          </cell>
          <cell r="K171" t="str">
            <v>0084903001</v>
          </cell>
          <cell r="L171">
            <v>1</v>
          </cell>
          <cell r="M171">
            <v>2</v>
          </cell>
          <cell r="N171">
            <v>4</v>
          </cell>
          <cell r="O171">
            <v>2</v>
          </cell>
          <cell r="P171">
            <v>9</v>
          </cell>
          <cell r="Q171">
            <v>9000</v>
          </cell>
          <cell r="R171">
            <v>81000</v>
          </cell>
          <cell r="S171">
            <v>48600</v>
          </cell>
          <cell r="T171"/>
        </row>
        <row r="172">
          <cell r="B172" t="str">
            <v>K0326376</v>
          </cell>
          <cell r="C172" t="str">
            <v>Vanuebulu Kindy</v>
          </cell>
          <cell r="D172" t="str">
            <v>Audited</v>
          </cell>
          <cell r="E172" t="str">
            <v>Feeder</v>
          </cell>
          <cell r="F172" t="str">
            <v>032610</v>
          </cell>
          <cell r="G172" t="str">
            <v>Bangabulu</v>
          </cell>
          <cell r="H172" t="str">
            <v>Ambae</v>
          </cell>
          <cell r="I172" t="str">
            <v>PEO</v>
          </cell>
          <cell r="J172" t="str">
            <v>Penama</v>
          </cell>
          <cell r="K172" t="str">
            <v>0084846001</v>
          </cell>
          <cell r="L172">
            <v>1</v>
          </cell>
          <cell r="M172">
            <v>1</v>
          </cell>
          <cell r="N172">
            <v>1</v>
          </cell>
          <cell r="O172">
            <v>2</v>
          </cell>
          <cell r="P172">
            <v>5</v>
          </cell>
          <cell r="Q172">
            <v>9000</v>
          </cell>
          <cell r="R172">
            <v>45000</v>
          </cell>
          <cell r="S172">
            <v>27000</v>
          </cell>
          <cell r="T172"/>
        </row>
        <row r="173">
          <cell r="B173" t="str">
            <v>K0326015</v>
          </cell>
          <cell r="C173" t="str">
            <v>Vanue-Marama</v>
          </cell>
          <cell r="D173" t="str">
            <v>Audited</v>
          </cell>
          <cell r="E173" t="str">
            <v>Attached</v>
          </cell>
          <cell r="F173" t="str">
            <v>032858</v>
          </cell>
          <cell r="G173" t="str">
            <v>Vanue-Marama</v>
          </cell>
          <cell r="H173" t="str">
            <v>Ambae</v>
          </cell>
          <cell r="I173" t="str">
            <v>NBV</v>
          </cell>
          <cell r="J173" t="str">
            <v>Penama</v>
          </cell>
          <cell r="K173" t="str">
            <v>0084904001</v>
          </cell>
          <cell r="L173">
            <v>3</v>
          </cell>
          <cell r="M173">
            <v>2</v>
          </cell>
          <cell r="N173">
            <v>9</v>
          </cell>
          <cell r="O173">
            <v>3</v>
          </cell>
          <cell r="P173">
            <v>17</v>
          </cell>
          <cell r="Q173">
            <v>9000</v>
          </cell>
          <cell r="R173">
            <v>153000</v>
          </cell>
          <cell r="S173">
            <v>91800</v>
          </cell>
          <cell r="T173"/>
        </row>
        <row r="174">
          <cell r="B174" t="str">
            <v>K0328082</v>
          </cell>
          <cell r="C174" t="str">
            <v>Vatbarai  Kindy</v>
          </cell>
          <cell r="D174" t="str">
            <v>Audited</v>
          </cell>
          <cell r="E174" t="str">
            <v>Feeder</v>
          </cell>
          <cell r="F174" t="str">
            <v>032806</v>
          </cell>
          <cell r="G174" t="str">
            <v>Atavtabanga</v>
          </cell>
          <cell r="H174" t="str">
            <v>Pentecost</v>
          </cell>
          <cell r="I174" t="str">
            <v>NBV</v>
          </cell>
          <cell r="J174" t="str">
            <v>Penama</v>
          </cell>
          <cell r="K174" t="str">
            <v>0084867001</v>
          </cell>
          <cell r="L174">
            <v>6</v>
          </cell>
          <cell r="M174">
            <v>4</v>
          </cell>
          <cell r="N174">
            <v>12</v>
          </cell>
          <cell r="O174">
            <v>10</v>
          </cell>
          <cell r="P174">
            <v>32</v>
          </cell>
          <cell r="Q174">
            <v>9000</v>
          </cell>
          <cell r="R174">
            <v>288000</v>
          </cell>
          <cell r="S174">
            <v>172800</v>
          </cell>
          <cell r="T174"/>
        </row>
        <row r="175">
          <cell r="B175" t="str">
            <v>K0326034</v>
          </cell>
          <cell r="C175" t="str">
            <v>Vatuhangele</v>
          </cell>
          <cell r="D175" t="str">
            <v>Audited</v>
          </cell>
          <cell r="E175" t="str">
            <v>Attached</v>
          </cell>
          <cell r="F175" t="str">
            <v>032659</v>
          </cell>
          <cell r="G175" t="str">
            <v>Vatuhangele</v>
          </cell>
          <cell r="H175" t="str">
            <v>Ambae</v>
          </cell>
          <cell r="I175" t="str">
            <v>NBV</v>
          </cell>
          <cell r="J175" t="str">
            <v>Penama</v>
          </cell>
          <cell r="K175" t="str">
            <v>0084893001</v>
          </cell>
          <cell r="L175">
            <v>2</v>
          </cell>
          <cell r="M175">
            <v>3</v>
          </cell>
          <cell r="N175">
            <v>4</v>
          </cell>
          <cell r="O175">
            <v>5</v>
          </cell>
          <cell r="P175">
            <v>14</v>
          </cell>
          <cell r="Q175">
            <v>9000</v>
          </cell>
          <cell r="R175">
            <v>126000</v>
          </cell>
          <cell r="S175">
            <v>75600</v>
          </cell>
          <cell r="T175"/>
        </row>
        <row r="176">
          <cell r="B176" t="str">
            <v>K0326041</v>
          </cell>
          <cell r="C176" t="str">
            <v>Vilakalaka</v>
          </cell>
          <cell r="D176" t="str">
            <v>Audited</v>
          </cell>
          <cell r="E176" t="str">
            <v>Attached</v>
          </cell>
          <cell r="F176" t="str">
            <v>032860</v>
          </cell>
          <cell r="G176" t="str">
            <v>Vilakalaka</v>
          </cell>
          <cell r="H176" t="str">
            <v>Ambae</v>
          </cell>
          <cell r="I176" t="str">
            <v>NBV</v>
          </cell>
          <cell r="J176" t="str">
            <v>Penama</v>
          </cell>
          <cell r="K176" t="str">
            <v>0084894001</v>
          </cell>
          <cell r="L176">
            <v>0</v>
          </cell>
          <cell r="M176">
            <v>3</v>
          </cell>
          <cell r="N176">
            <v>6</v>
          </cell>
          <cell r="O176">
            <v>5</v>
          </cell>
          <cell r="P176">
            <v>14</v>
          </cell>
          <cell r="Q176">
            <v>9000</v>
          </cell>
          <cell r="R176">
            <v>126000</v>
          </cell>
          <cell r="S176">
            <v>75600</v>
          </cell>
          <cell r="T176"/>
        </row>
        <row r="177">
          <cell r="B177" t="str">
            <v>K0326039</v>
          </cell>
          <cell r="C177" t="str">
            <v>Volovuhu</v>
          </cell>
          <cell r="D177" t="str">
            <v>Audited</v>
          </cell>
          <cell r="E177" t="str">
            <v>Attached</v>
          </cell>
          <cell r="F177" t="str">
            <v>032861</v>
          </cell>
          <cell r="G177" t="str">
            <v>Volovuhu</v>
          </cell>
          <cell r="H177" t="str">
            <v>Ambae</v>
          </cell>
          <cell r="I177" t="str">
            <v>NBV</v>
          </cell>
          <cell r="J177" t="str">
            <v>Penama</v>
          </cell>
          <cell r="K177" t="str">
            <v>0084887001</v>
          </cell>
          <cell r="L177">
            <v>4</v>
          </cell>
          <cell r="M177">
            <v>4</v>
          </cell>
          <cell r="N177">
            <v>1</v>
          </cell>
          <cell r="O177">
            <v>1</v>
          </cell>
          <cell r="P177">
            <v>10</v>
          </cell>
          <cell r="Q177">
            <v>9000</v>
          </cell>
          <cell r="R177">
            <v>90000</v>
          </cell>
          <cell r="S177">
            <v>54000</v>
          </cell>
          <cell r="T177"/>
        </row>
        <row r="178">
          <cell r="B178" t="str">
            <v>K0327312</v>
          </cell>
          <cell r="C178" t="str">
            <v>Wai Bulu</v>
          </cell>
          <cell r="D178" t="str">
            <v>Audited</v>
          </cell>
          <cell r="E178" t="str">
            <v>Feeder</v>
          </cell>
          <cell r="F178" t="str">
            <v>032701</v>
          </cell>
          <cell r="G178" t="str">
            <v>Abanga</v>
          </cell>
          <cell r="H178" t="str">
            <v>Maewo</v>
          </cell>
          <cell r="I178" t="str">
            <v>NBV</v>
          </cell>
          <cell r="J178" t="str">
            <v>Penama</v>
          </cell>
          <cell r="K178" t="str">
            <v>0084860001</v>
          </cell>
          <cell r="L178">
            <v>5</v>
          </cell>
          <cell r="M178">
            <v>1</v>
          </cell>
          <cell r="N178">
            <v>2</v>
          </cell>
          <cell r="O178">
            <v>1</v>
          </cell>
          <cell r="P178">
            <v>9</v>
          </cell>
          <cell r="Q178">
            <v>9000</v>
          </cell>
          <cell r="R178">
            <v>81000</v>
          </cell>
          <cell r="S178">
            <v>48600</v>
          </cell>
          <cell r="T178">
            <v>25200</v>
          </cell>
        </row>
        <row r="179">
          <cell r="B179" t="str">
            <v>K0326408</v>
          </cell>
          <cell r="C179" t="str">
            <v>Wailakau Kindy</v>
          </cell>
          <cell r="D179" t="str">
            <v>Audited</v>
          </cell>
          <cell r="E179" t="str">
            <v>Feeder</v>
          </cell>
          <cell r="F179" t="str">
            <v>032643</v>
          </cell>
          <cell r="G179" t="str">
            <v>Quatui</v>
          </cell>
          <cell r="H179" t="str">
            <v>Ambae</v>
          </cell>
          <cell r="I179" t="str">
            <v>NBV</v>
          </cell>
          <cell r="J179" t="str">
            <v>Penama</v>
          </cell>
          <cell r="K179" t="str">
            <v>0084854001</v>
          </cell>
          <cell r="L179">
            <v>2</v>
          </cell>
          <cell r="M179">
            <v>2</v>
          </cell>
          <cell r="N179">
            <v>0</v>
          </cell>
          <cell r="O179">
            <v>1</v>
          </cell>
          <cell r="P179">
            <v>5</v>
          </cell>
          <cell r="Q179">
            <v>9000</v>
          </cell>
          <cell r="R179">
            <v>45000</v>
          </cell>
          <cell r="S179">
            <v>27000</v>
          </cell>
          <cell r="T179"/>
        </row>
        <row r="180">
          <cell r="B180" t="str">
            <v>K0326042</v>
          </cell>
          <cell r="C180" t="str">
            <v>Walaha</v>
          </cell>
          <cell r="D180" t="str">
            <v>Audited</v>
          </cell>
          <cell r="E180" t="str">
            <v>Attached</v>
          </cell>
          <cell r="F180" t="str">
            <v>032864</v>
          </cell>
          <cell r="G180" t="str">
            <v>Walaha</v>
          </cell>
          <cell r="H180" t="str">
            <v>Ambae</v>
          </cell>
          <cell r="I180" t="str">
            <v>NBV</v>
          </cell>
          <cell r="J180" t="str">
            <v>Penama</v>
          </cell>
          <cell r="K180" t="str">
            <v>0084889001</v>
          </cell>
          <cell r="L180">
            <v>5</v>
          </cell>
          <cell r="M180">
            <v>2</v>
          </cell>
          <cell r="N180">
            <v>2</v>
          </cell>
          <cell r="O180">
            <v>2</v>
          </cell>
          <cell r="P180">
            <v>11</v>
          </cell>
          <cell r="Q180">
            <v>9000</v>
          </cell>
          <cell r="R180">
            <v>99000</v>
          </cell>
          <cell r="S180">
            <v>59400</v>
          </cell>
          <cell r="T180"/>
        </row>
        <row r="181">
          <cell r="B181" t="str">
            <v>K0327047</v>
          </cell>
          <cell r="C181" t="str">
            <v>Warebulu Kindy</v>
          </cell>
          <cell r="D181" t="str">
            <v>Audited</v>
          </cell>
          <cell r="E181" t="str">
            <v>Feeder</v>
          </cell>
          <cell r="F181" t="str">
            <v>032751</v>
          </cell>
          <cell r="G181" t="str">
            <v>Sulua</v>
          </cell>
          <cell r="H181" t="str">
            <v>Maewo</v>
          </cell>
          <cell r="I181" t="str">
            <v>NBV</v>
          </cell>
          <cell r="J181" t="str">
            <v>Penama</v>
          </cell>
          <cell r="K181" t="str">
            <v>0084864001</v>
          </cell>
          <cell r="L181">
            <v>4</v>
          </cell>
          <cell r="M181">
            <v>1</v>
          </cell>
          <cell r="N181">
            <v>2</v>
          </cell>
          <cell r="O181">
            <v>3</v>
          </cell>
          <cell r="P181">
            <v>10</v>
          </cell>
          <cell r="Q181">
            <v>9000</v>
          </cell>
          <cell r="R181">
            <v>90000</v>
          </cell>
          <cell r="S181">
            <v>54000</v>
          </cell>
          <cell r="T181"/>
        </row>
        <row r="182">
          <cell r="B182" t="str">
            <v>K0328327</v>
          </cell>
          <cell r="C182" t="str">
            <v>Lalzadeth</v>
          </cell>
          <cell r="D182" t="str">
            <v>Audited</v>
          </cell>
          <cell r="E182" t="str">
            <v>Attached</v>
          </cell>
          <cell r="F182" t="str">
            <v>032819</v>
          </cell>
          <cell r="G182" t="str">
            <v>Lalzadette</v>
          </cell>
          <cell r="H182" t="str">
            <v>Pentecost</v>
          </cell>
          <cell r="I182" t="str">
            <v>NBV</v>
          </cell>
          <cell r="J182" t="str">
            <v>Penama</v>
          </cell>
          <cell r="K182" t="str">
            <v>0084896001</v>
          </cell>
          <cell r="L182">
            <v>3</v>
          </cell>
          <cell r="M182">
            <v>3</v>
          </cell>
          <cell r="N182">
            <v>8</v>
          </cell>
          <cell r="O182">
            <v>4</v>
          </cell>
          <cell r="P182">
            <v>18</v>
          </cell>
          <cell r="Q182">
            <v>9000</v>
          </cell>
          <cell r="R182">
            <v>162000</v>
          </cell>
          <cell r="S182">
            <v>97200</v>
          </cell>
          <cell r="T182"/>
        </row>
        <row r="183">
          <cell r="B183" t="str">
            <v>K0328326</v>
          </cell>
          <cell r="C183" t="str">
            <v>Melsisi</v>
          </cell>
          <cell r="D183" t="str">
            <v>Audited</v>
          </cell>
          <cell r="E183" t="str">
            <v>Attached</v>
          </cell>
          <cell r="F183" t="str">
            <v>032830</v>
          </cell>
          <cell r="G183" t="str">
            <v>Melsisi</v>
          </cell>
          <cell r="H183" t="str">
            <v>Pentecost</v>
          </cell>
          <cell r="I183" t="str">
            <v>NBV</v>
          </cell>
          <cell r="J183" t="str">
            <v>Penama</v>
          </cell>
          <cell r="K183" t="str">
            <v>0084901001</v>
          </cell>
          <cell r="L183">
            <v>11</v>
          </cell>
          <cell r="M183">
            <v>6</v>
          </cell>
          <cell r="N183">
            <v>16</v>
          </cell>
          <cell r="O183">
            <v>7</v>
          </cell>
          <cell r="P183">
            <v>40</v>
          </cell>
          <cell r="Q183">
            <v>9000</v>
          </cell>
          <cell r="R183">
            <v>360000</v>
          </cell>
          <cell r="S183">
            <v>216000</v>
          </cell>
          <cell r="T183"/>
        </row>
        <row r="184">
          <cell r="B184" t="str">
            <v>K0328388</v>
          </cell>
          <cell r="C184" t="str">
            <v>Sacre Coeur Laringmat Kindy</v>
          </cell>
          <cell r="D184" t="str">
            <v>Audited</v>
          </cell>
          <cell r="E184" t="str">
            <v>Feeder</v>
          </cell>
          <cell r="F184" t="str">
            <v>032855</v>
          </cell>
          <cell r="G184" t="str">
            <v>Tsimbwege</v>
          </cell>
          <cell r="H184" t="str">
            <v>Pentecost</v>
          </cell>
          <cell r="I184" t="str">
            <v>NBV</v>
          </cell>
          <cell r="J184" t="str">
            <v>Penama</v>
          </cell>
          <cell r="K184" t="str">
            <v>0084899001</v>
          </cell>
          <cell r="L184">
            <v>5</v>
          </cell>
          <cell r="M184">
            <v>4</v>
          </cell>
          <cell r="N184">
            <v>3</v>
          </cell>
          <cell r="O184">
            <v>3</v>
          </cell>
          <cell r="P184">
            <v>15</v>
          </cell>
          <cell r="Q184">
            <v>9000</v>
          </cell>
          <cell r="R184">
            <v>135000</v>
          </cell>
          <cell r="S184">
            <v>81000</v>
          </cell>
          <cell r="T184"/>
        </row>
        <row r="185">
          <cell r="B185" t="str">
            <v>K0328328</v>
          </cell>
          <cell r="C185" t="str">
            <v>Ubiku</v>
          </cell>
          <cell r="D185" t="str">
            <v>Audited</v>
          </cell>
          <cell r="E185" t="str">
            <v>Attached</v>
          </cell>
          <cell r="F185" t="str">
            <v>032856</v>
          </cell>
          <cell r="G185" t="str">
            <v>Ubiku</v>
          </cell>
          <cell r="H185" t="str">
            <v>Pentecost</v>
          </cell>
          <cell r="I185" t="str">
            <v>NBV</v>
          </cell>
          <cell r="J185" t="str">
            <v>Penama</v>
          </cell>
          <cell r="K185" t="str">
            <v>0084897001</v>
          </cell>
          <cell r="L185">
            <v>5</v>
          </cell>
          <cell r="M185">
            <v>4</v>
          </cell>
          <cell r="N185">
            <v>10</v>
          </cell>
          <cell r="O185">
            <v>5</v>
          </cell>
          <cell r="P185">
            <v>24</v>
          </cell>
          <cell r="Q185">
            <v>9000</v>
          </cell>
          <cell r="R185">
            <v>216000</v>
          </cell>
          <cell r="S185">
            <v>129600</v>
          </cell>
          <cell r="T185"/>
        </row>
        <row r="186">
          <cell r="B186" t="str">
            <v>K0328370</v>
          </cell>
          <cell r="C186" t="str">
            <v>Level Kindy</v>
          </cell>
          <cell r="D186" t="str">
            <v>Audited</v>
          </cell>
          <cell r="E186" t="str">
            <v>Attached</v>
          </cell>
          <cell r="F186" t="str">
            <v>032832</v>
          </cell>
          <cell r="G186" t="str">
            <v>Namaram</v>
          </cell>
          <cell r="H186" t="str">
            <v>Pentecost</v>
          </cell>
          <cell r="I186" t="str">
            <v>NBV</v>
          </cell>
          <cell r="J186" t="str">
            <v>Penama</v>
          </cell>
          <cell r="K186" t="str">
            <v>0084910001</v>
          </cell>
          <cell r="L186">
            <v>3</v>
          </cell>
          <cell r="M186">
            <v>1</v>
          </cell>
          <cell r="N186">
            <v>3</v>
          </cell>
          <cell r="O186">
            <v>3</v>
          </cell>
          <cell r="P186">
            <v>10</v>
          </cell>
          <cell r="Q186">
            <v>9000</v>
          </cell>
          <cell r="R186">
            <v>90000</v>
          </cell>
          <cell r="S186">
            <v>54000</v>
          </cell>
          <cell r="T186"/>
        </row>
        <row r="187">
          <cell r="B187" t="str">
            <v>K0328398</v>
          </cell>
          <cell r="C187" t="str">
            <v>Agabe Ranmawot Kindy</v>
          </cell>
          <cell r="D187" t="str">
            <v>Audited</v>
          </cell>
          <cell r="E187" t="str">
            <v>Attached</v>
          </cell>
          <cell r="F187" t="str">
            <v>032845</v>
          </cell>
          <cell r="G187" t="str">
            <v>Ranmawot</v>
          </cell>
          <cell r="H187" t="str">
            <v>Pentecost</v>
          </cell>
          <cell r="I187" t="str">
            <v>NBV</v>
          </cell>
          <cell r="J187" t="str">
            <v>Penama</v>
          </cell>
          <cell r="K187" t="str">
            <v>0084877001</v>
          </cell>
          <cell r="L187">
            <v>3</v>
          </cell>
          <cell r="M187">
            <v>3</v>
          </cell>
          <cell r="N187">
            <v>1</v>
          </cell>
          <cell r="O187">
            <v>0</v>
          </cell>
          <cell r="P187">
            <v>7</v>
          </cell>
          <cell r="Q187">
            <v>9000</v>
          </cell>
          <cell r="R187">
            <v>63000</v>
          </cell>
          <cell r="S187">
            <v>37800</v>
          </cell>
          <cell r="T187"/>
        </row>
        <row r="188">
          <cell r="B188" t="str">
            <v>K0327374</v>
          </cell>
          <cell r="C188" t="str">
            <v>Arico Sara Kindy</v>
          </cell>
          <cell r="D188" t="str">
            <v>Audited</v>
          </cell>
          <cell r="E188" t="str">
            <v>Feeder</v>
          </cell>
          <cell r="F188" t="str">
            <v>032735</v>
          </cell>
          <cell r="G188" t="str">
            <v>Naone</v>
          </cell>
          <cell r="H188" t="str">
            <v>Maewo</v>
          </cell>
          <cell r="I188" t="str">
            <v>NBV</v>
          </cell>
          <cell r="J188" t="str">
            <v>Penama</v>
          </cell>
          <cell r="K188" t="str">
            <v>0084891001</v>
          </cell>
          <cell r="L188">
            <v>1</v>
          </cell>
          <cell r="M188">
            <v>2</v>
          </cell>
          <cell r="N188">
            <v>1</v>
          </cell>
          <cell r="O188">
            <v>6</v>
          </cell>
          <cell r="P188">
            <v>10</v>
          </cell>
          <cell r="Q188">
            <v>9000</v>
          </cell>
          <cell r="R188">
            <v>90000</v>
          </cell>
          <cell r="S188">
            <v>54000</v>
          </cell>
          <cell r="T188"/>
        </row>
        <row r="189">
          <cell r="B189" t="str">
            <v>K0328383</v>
          </cell>
          <cell r="C189" t="str">
            <v>Atavtabanga Kindy</v>
          </cell>
          <cell r="D189" t="str">
            <v>Audited</v>
          </cell>
          <cell r="E189" t="str">
            <v>Attached</v>
          </cell>
          <cell r="F189" t="str">
            <v>032806</v>
          </cell>
          <cell r="G189" t="str">
            <v>Atavtabanga</v>
          </cell>
          <cell r="H189" t="str">
            <v>Pentecost</v>
          </cell>
          <cell r="I189" t="str">
            <v>NBV</v>
          </cell>
          <cell r="J189" t="str">
            <v>Penama</v>
          </cell>
          <cell r="K189" t="str">
            <v>0084867001</v>
          </cell>
          <cell r="L189">
            <v>4</v>
          </cell>
          <cell r="M189">
            <v>5</v>
          </cell>
          <cell r="N189">
            <v>5</v>
          </cell>
          <cell r="O189">
            <v>3</v>
          </cell>
          <cell r="P189">
            <v>17</v>
          </cell>
          <cell r="Q189">
            <v>9000</v>
          </cell>
          <cell r="R189">
            <v>153000</v>
          </cell>
          <cell r="S189">
            <v>91800</v>
          </cell>
          <cell r="T189"/>
        </row>
        <row r="190">
          <cell r="B190" t="str">
            <v>K0328384</v>
          </cell>
          <cell r="C190" t="str">
            <v>Baie Barrier Kindy</v>
          </cell>
          <cell r="D190" t="str">
            <v>Audited</v>
          </cell>
          <cell r="E190" t="str">
            <v>Attached</v>
          </cell>
          <cell r="F190" t="str">
            <v>032808</v>
          </cell>
          <cell r="G190" t="str">
            <v>Baie Barrier</v>
          </cell>
          <cell r="H190" t="str">
            <v>Pentecost</v>
          </cell>
          <cell r="I190" t="str">
            <v>NBV</v>
          </cell>
          <cell r="J190" t="str">
            <v>Penama</v>
          </cell>
          <cell r="K190" t="str">
            <v>0084914001</v>
          </cell>
          <cell r="L190">
            <v>5</v>
          </cell>
          <cell r="M190">
            <v>4</v>
          </cell>
          <cell r="N190">
            <v>2</v>
          </cell>
          <cell r="O190">
            <v>3</v>
          </cell>
          <cell r="P190">
            <v>14</v>
          </cell>
          <cell r="Q190">
            <v>9000</v>
          </cell>
          <cell r="R190">
            <v>126000</v>
          </cell>
          <cell r="S190">
            <v>75600</v>
          </cell>
          <cell r="T190"/>
        </row>
        <row r="191">
          <cell r="B191" t="str">
            <v>K0328402</v>
          </cell>
          <cell r="C191" t="str">
            <v>Bwatnapni Kindy</v>
          </cell>
          <cell r="D191" t="str">
            <v>Audited</v>
          </cell>
          <cell r="E191" t="str">
            <v>Attached</v>
          </cell>
          <cell r="F191" t="str">
            <v>032812</v>
          </cell>
          <cell r="G191" t="str">
            <v>Bwatnapni</v>
          </cell>
          <cell r="H191" t="str">
            <v>Pentecost</v>
          </cell>
          <cell r="I191" t="str">
            <v>NBV</v>
          </cell>
          <cell r="J191" t="str">
            <v>Penama</v>
          </cell>
          <cell r="K191" t="str">
            <v>0084869001</v>
          </cell>
          <cell r="L191">
            <v>4</v>
          </cell>
          <cell r="M191">
            <v>7</v>
          </cell>
          <cell r="N191">
            <v>4</v>
          </cell>
          <cell r="O191">
            <v>9</v>
          </cell>
          <cell r="P191">
            <v>24</v>
          </cell>
          <cell r="Q191">
            <v>9000</v>
          </cell>
          <cell r="R191">
            <v>216000</v>
          </cell>
          <cell r="S191">
            <v>129600</v>
          </cell>
          <cell r="T191"/>
        </row>
        <row r="192">
          <cell r="B192" t="str">
            <v>K0328406</v>
          </cell>
          <cell r="C192" t="str">
            <v>Gatavgalana Kindy</v>
          </cell>
          <cell r="D192" t="str">
            <v>Audited</v>
          </cell>
          <cell r="E192" t="str">
            <v>Feeder</v>
          </cell>
          <cell r="F192" t="str">
            <v>032802</v>
          </cell>
          <cell r="G192" t="str">
            <v>Abuanga</v>
          </cell>
          <cell r="H192" t="str">
            <v>Pentecost</v>
          </cell>
          <cell r="I192" t="str">
            <v>NBV</v>
          </cell>
          <cell r="J192" t="str">
            <v>Penama</v>
          </cell>
          <cell r="K192" t="str">
            <v>0084865001</v>
          </cell>
          <cell r="L192">
            <v>4</v>
          </cell>
          <cell r="M192">
            <v>3</v>
          </cell>
          <cell r="N192">
            <v>4</v>
          </cell>
          <cell r="O192">
            <v>6</v>
          </cell>
          <cell r="P192">
            <v>17</v>
          </cell>
          <cell r="Q192">
            <v>9000</v>
          </cell>
          <cell r="R192">
            <v>153000</v>
          </cell>
          <cell r="S192">
            <v>91800</v>
          </cell>
          <cell r="T192"/>
        </row>
        <row r="193">
          <cell r="B193" t="str">
            <v>K0328354</v>
          </cell>
          <cell r="C193" t="str">
            <v>Lemalda Kindy</v>
          </cell>
          <cell r="D193" t="str">
            <v>Audited</v>
          </cell>
          <cell r="E193" t="str">
            <v>Feeder</v>
          </cell>
          <cell r="F193" t="str">
            <v>032856</v>
          </cell>
          <cell r="G193" t="str">
            <v>Ubiku</v>
          </cell>
          <cell r="H193" t="str">
            <v>Pentecost</v>
          </cell>
          <cell r="I193" t="str">
            <v>NBV</v>
          </cell>
          <cell r="J193" t="str">
            <v>Penama</v>
          </cell>
          <cell r="K193" t="str">
            <v>0084897001</v>
          </cell>
          <cell r="L193">
            <v>6</v>
          </cell>
          <cell r="M193">
            <v>3</v>
          </cell>
          <cell r="N193">
            <v>1</v>
          </cell>
          <cell r="O193">
            <v>1</v>
          </cell>
          <cell r="P193">
            <v>11</v>
          </cell>
          <cell r="Q193">
            <v>9000</v>
          </cell>
          <cell r="R193">
            <v>99000</v>
          </cell>
          <cell r="S193">
            <v>59400</v>
          </cell>
          <cell r="T193"/>
        </row>
        <row r="194">
          <cell r="B194" t="str">
            <v>K0328368</v>
          </cell>
          <cell r="C194" t="str">
            <v>Maram Kindy</v>
          </cell>
          <cell r="D194" t="str">
            <v>Audited</v>
          </cell>
          <cell r="E194" t="str">
            <v>Attached</v>
          </cell>
          <cell r="F194" t="str">
            <v>032832</v>
          </cell>
          <cell r="G194" t="str">
            <v>Namaram</v>
          </cell>
          <cell r="H194" t="str">
            <v>Pentecost</v>
          </cell>
          <cell r="I194" t="str">
            <v>NBV</v>
          </cell>
          <cell r="J194" t="str">
            <v>Penama</v>
          </cell>
          <cell r="K194" t="str">
            <v>0084910001</v>
          </cell>
          <cell r="L194">
            <v>7</v>
          </cell>
          <cell r="M194">
            <v>5</v>
          </cell>
          <cell r="N194">
            <v>1</v>
          </cell>
          <cell r="O194">
            <v>2</v>
          </cell>
          <cell r="P194">
            <v>15</v>
          </cell>
          <cell r="Q194">
            <v>9000</v>
          </cell>
          <cell r="R194">
            <v>135000</v>
          </cell>
          <cell r="S194">
            <v>81000</v>
          </cell>
          <cell r="T194"/>
        </row>
        <row r="195">
          <cell r="B195" t="str">
            <v>K0327375</v>
          </cell>
          <cell r="C195" t="str">
            <v>Marino Kindy</v>
          </cell>
          <cell r="D195" t="str">
            <v>Audited</v>
          </cell>
          <cell r="E195" t="str">
            <v>Feeder</v>
          </cell>
          <cell r="F195" t="str">
            <v>032735</v>
          </cell>
          <cell r="G195" t="str">
            <v>Naone</v>
          </cell>
          <cell r="H195" t="str">
            <v>Maewo</v>
          </cell>
          <cell r="I195" t="str">
            <v>NBV</v>
          </cell>
          <cell r="J195" t="str">
            <v>Penama</v>
          </cell>
          <cell r="K195" t="str">
            <v>0084891001</v>
          </cell>
          <cell r="L195">
            <v>0</v>
          </cell>
          <cell r="M195">
            <v>1</v>
          </cell>
          <cell r="N195">
            <v>5</v>
          </cell>
          <cell r="O195">
            <v>5</v>
          </cell>
          <cell r="P195">
            <v>11</v>
          </cell>
          <cell r="Q195">
            <v>9000</v>
          </cell>
          <cell r="R195">
            <v>99000</v>
          </cell>
          <cell r="S195">
            <v>59400</v>
          </cell>
          <cell r="T195"/>
        </row>
        <row r="196">
          <cell r="B196" t="str">
            <v>K0328404</v>
          </cell>
          <cell r="C196" t="str">
            <v>Namaram Kindy</v>
          </cell>
          <cell r="D196" t="str">
            <v>Audited</v>
          </cell>
          <cell r="E196" t="str">
            <v>Attached</v>
          </cell>
          <cell r="F196" t="str">
            <v>032832</v>
          </cell>
          <cell r="G196" t="str">
            <v>Namaram</v>
          </cell>
          <cell r="H196" t="str">
            <v>Pentecost</v>
          </cell>
          <cell r="I196" t="str">
            <v>NBV</v>
          </cell>
          <cell r="J196" t="str">
            <v>Penama</v>
          </cell>
          <cell r="K196" t="str">
            <v>0084910001</v>
          </cell>
          <cell r="L196">
            <v>1</v>
          </cell>
          <cell r="M196">
            <v>2</v>
          </cell>
          <cell r="N196">
            <v>3</v>
          </cell>
          <cell r="O196">
            <v>3</v>
          </cell>
          <cell r="P196">
            <v>9</v>
          </cell>
          <cell r="Q196">
            <v>9000</v>
          </cell>
          <cell r="R196">
            <v>81000</v>
          </cell>
          <cell r="S196">
            <v>48600</v>
          </cell>
          <cell r="T196"/>
        </row>
        <row r="197">
          <cell r="B197" t="str">
            <v>K0328100</v>
          </cell>
          <cell r="C197" t="str">
            <v>Rangusoksu</v>
          </cell>
          <cell r="D197" t="str">
            <v>Audited</v>
          </cell>
          <cell r="E197" t="str">
            <v>Attached</v>
          </cell>
          <cell r="F197" t="str">
            <v>032844</v>
          </cell>
          <cell r="G197" t="str">
            <v>Rangusuksu</v>
          </cell>
          <cell r="H197" t="str">
            <v>Pentecost</v>
          </cell>
          <cell r="I197" t="str">
            <v>NBV</v>
          </cell>
          <cell r="J197" t="str">
            <v>Penama</v>
          </cell>
          <cell r="K197" t="str">
            <v>0084911001</v>
          </cell>
          <cell r="L197">
            <v>11</v>
          </cell>
          <cell r="M197">
            <v>1</v>
          </cell>
          <cell r="N197">
            <v>9</v>
          </cell>
          <cell r="O197">
            <v>5</v>
          </cell>
          <cell r="P197">
            <v>26</v>
          </cell>
          <cell r="Q197">
            <v>9000</v>
          </cell>
          <cell r="R197">
            <v>234000</v>
          </cell>
          <cell r="S197">
            <v>140400</v>
          </cell>
          <cell r="T197"/>
        </row>
        <row r="198">
          <cell r="B198" t="str">
            <v>K0327361</v>
          </cell>
          <cell r="C198" t="str">
            <v>Roronda Kindy</v>
          </cell>
          <cell r="D198" t="str">
            <v>Audited</v>
          </cell>
          <cell r="E198" t="str">
            <v>Feeder</v>
          </cell>
          <cell r="F198" t="str">
            <v>032751</v>
          </cell>
          <cell r="G198" t="str">
            <v>Sulua</v>
          </cell>
          <cell r="H198" t="str">
            <v>Maewo</v>
          </cell>
          <cell r="I198" t="str">
            <v>NBV</v>
          </cell>
          <cell r="J198" t="str">
            <v>Penama</v>
          </cell>
          <cell r="K198" t="str">
            <v>0084864001</v>
          </cell>
          <cell r="L198">
            <v>4</v>
          </cell>
          <cell r="M198">
            <v>4</v>
          </cell>
          <cell r="N198">
            <v>4</v>
          </cell>
          <cell r="O198">
            <v>4</v>
          </cell>
          <cell r="P198">
            <v>16</v>
          </cell>
          <cell r="Q198">
            <v>9000</v>
          </cell>
          <cell r="R198">
            <v>144000</v>
          </cell>
          <cell r="S198">
            <v>86400</v>
          </cell>
          <cell r="T198"/>
        </row>
        <row r="199">
          <cell r="B199" t="str">
            <v>K0328079</v>
          </cell>
          <cell r="C199" t="str">
            <v>St Joseph Tosi Kindy</v>
          </cell>
          <cell r="D199" t="str">
            <v>Audited</v>
          </cell>
          <cell r="E199" t="str">
            <v>Feeder</v>
          </cell>
          <cell r="F199" t="str">
            <v>032836</v>
          </cell>
          <cell r="G199" t="str">
            <v>Naruah</v>
          </cell>
          <cell r="H199" t="str">
            <v>Pentecost</v>
          </cell>
          <cell r="I199" t="str">
            <v>NBV</v>
          </cell>
          <cell r="J199" t="str">
            <v>Penama</v>
          </cell>
          <cell r="K199" t="str">
            <v>0084878001</v>
          </cell>
          <cell r="L199">
            <v>4</v>
          </cell>
          <cell r="M199">
            <v>2</v>
          </cell>
          <cell r="N199">
            <v>2</v>
          </cell>
          <cell r="O199">
            <v>4</v>
          </cell>
          <cell r="P199">
            <v>12</v>
          </cell>
          <cell r="Q199">
            <v>9000</v>
          </cell>
          <cell r="R199">
            <v>108000</v>
          </cell>
          <cell r="S199">
            <v>64800</v>
          </cell>
          <cell r="T199"/>
        </row>
        <row r="200">
          <cell r="B200" t="str">
            <v>K0328365</v>
          </cell>
          <cell r="C200" t="str">
            <v>St. Michel Laringmat Kindy</v>
          </cell>
          <cell r="D200" t="str">
            <v>Audited</v>
          </cell>
          <cell r="E200" t="str">
            <v>Feeder</v>
          </cell>
          <cell r="F200" t="str">
            <v>032855</v>
          </cell>
          <cell r="G200" t="str">
            <v>Tsimbwege</v>
          </cell>
          <cell r="H200" t="str">
            <v>Pentecost</v>
          </cell>
          <cell r="I200" t="str">
            <v>NBV</v>
          </cell>
          <cell r="J200" t="str">
            <v>Penama</v>
          </cell>
          <cell r="K200" t="str">
            <v>0084899001</v>
          </cell>
          <cell r="L200">
            <v>2</v>
          </cell>
          <cell r="M200">
            <v>4</v>
          </cell>
          <cell r="N200">
            <v>5</v>
          </cell>
          <cell r="O200">
            <v>4</v>
          </cell>
          <cell r="P200">
            <v>15</v>
          </cell>
          <cell r="Q200">
            <v>9000</v>
          </cell>
          <cell r="R200">
            <v>135000</v>
          </cell>
          <cell r="S200">
            <v>81000</v>
          </cell>
          <cell r="T200"/>
        </row>
        <row r="201">
          <cell r="B201" t="str">
            <v>K0328360</v>
          </cell>
          <cell r="C201" t="str">
            <v>Talwa Kindy</v>
          </cell>
          <cell r="D201" t="str">
            <v>Audited</v>
          </cell>
          <cell r="E201" t="str">
            <v>Feeder</v>
          </cell>
          <cell r="F201" t="str">
            <v>032840</v>
          </cell>
          <cell r="G201" t="str">
            <v>Pangi</v>
          </cell>
          <cell r="H201" t="str">
            <v>Pentecost</v>
          </cell>
          <cell r="I201" t="str">
            <v>NBV</v>
          </cell>
          <cell r="J201" t="str">
            <v>Penama</v>
          </cell>
          <cell r="K201" t="str">
            <v>0084905001</v>
          </cell>
          <cell r="L201">
            <v>5</v>
          </cell>
          <cell r="M201">
            <v>1</v>
          </cell>
          <cell r="N201">
            <v>5</v>
          </cell>
          <cell r="O201">
            <v>1</v>
          </cell>
          <cell r="P201">
            <v>12</v>
          </cell>
          <cell r="Q201">
            <v>9000</v>
          </cell>
          <cell r="R201">
            <v>108000</v>
          </cell>
          <cell r="S201">
            <v>64800</v>
          </cell>
          <cell r="T201"/>
        </row>
        <row r="202">
          <cell r="B202" t="str">
            <v>K0328085</v>
          </cell>
          <cell r="C202" t="str">
            <v>Tanbok Kindy</v>
          </cell>
          <cell r="D202" t="str">
            <v>Audited</v>
          </cell>
          <cell r="E202" t="str">
            <v>Attached</v>
          </cell>
          <cell r="F202" t="str">
            <v>032853</v>
          </cell>
          <cell r="G202" t="str">
            <v>Tanbok</v>
          </cell>
          <cell r="H202" t="str">
            <v>Pentecost</v>
          </cell>
          <cell r="I202" t="str">
            <v>NBV</v>
          </cell>
          <cell r="J202" t="str">
            <v>Penama</v>
          </cell>
          <cell r="K202" t="str">
            <v>0084883001</v>
          </cell>
          <cell r="L202">
            <v>3</v>
          </cell>
          <cell r="M202">
            <v>3</v>
          </cell>
          <cell r="N202">
            <v>5</v>
          </cell>
          <cell r="O202">
            <v>5</v>
          </cell>
          <cell r="P202">
            <v>16</v>
          </cell>
          <cell r="Q202">
            <v>9000</v>
          </cell>
          <cell r="R202">
            <v>144000</v>
          </cell>
          <cell r="S202">
            <v>86400</v>
          </cell>
          <cell r="T202"/>
        </row>
        <row r="203">
          <cell r="B203" t="str">
            <v>K0327389</v>
          </cell>
          <cell r="C203" t="str">
            <v>Tano Bula Kindy</v>
          </cell>
          <cell r="D203" t="str">
            <v>Audited</v>
          </cell>
          <cell r="E203" t="str">
            <v>Feeder</v>
          </cell>
          <cell r="F203" t="str">
            <v>032701</v>
          </cell>
          <cell r="G203" t="str">
            <v>Abanga</v>
          </cell>
          <cell r="H203" t="str">
            <v>Maewo</v>
          </cell>
          <cell r="I203" t="str">
            <v>NBV</v>
          </cell>
          <cell r="J203" t="str">
            <v>Penama</v>
          </cell>
          <cell r="K203" t="str">
            <v>0084860001</v>
          </cell>
          <cell r="L203">
            <v>4</v>
          </cell>
          <cell r="M203">
            <v>1</v>
          </cell>
          <cell r="N203">
            <v>2</v>
          </cell>
          <cell r="O203">
            <v>1</v>
          </cell>
          <cell r="P203">
            <v>8</v>
          </cell>
          <cell r="Q203">
            <v>9000</v>
          </cell>
          <cell r="R203">
            <v>72000</v>
          </cell>
          <cell r="S203">
            <v>43200</v>
          </cell>
          <cell r="T203"/>
        </row>
        <row r="204">
          <cell r="B204" t="str">
            <v>K0328343</v>
          </cell>
          <cell r="C204" t="str">
            <v>Torlie  Kindy</v>
          </cell>
          <cell r="D204" t="str">
            <v>Audited</v>
          </cell>
          <cell r="E204" t="str">
            <v>Attached</v>
          </cell>
          <cell r="F204" t="str">
            <v>032854</v>
          </cell>
          <cell r="G204" t="str">
            <v>Torlie</v>
          </cell>
          <cell r="H204" t="str">
            <v>Pentecost</v>
          </cell>
          <cell r="I204" t="str">
            <v>NBV</v>
          </cell>
          <cell r="J204" t="str">
            <v>Penama</v>
          </cell>
          <cell r="K204" t="str">
            <v>0084884001</v>
          </cell>
          <cell r="L204">
            <v>10</v>
          </cell>
          <cell r="M204">
            <v>10</v>
          </cell>
          <cell r="N204">
            <v>12</v>
          </cell>
          <cell r="O204">
            <v>9</v>
          </cell>
          <cell r="P204">
            <v>41</v>
          </cell>
          <cell r="Q204">
            <v>9000</v>
          </cell>
          <cell r="R204">
            <v>369000</v>
          </cell>
          <cell r="S204">
            <v>221400</v>
          </cell>
          <cell r="T204"/>
        </row>
        <row r="205">
          <cell r="B205" t="str">
            <v>K0328356</v>
          </cell>
          <cell r="C205" t="str">
            <v>Walun Butuana Kindy</v>
          </cell>
          <cell r="D205" t="str">
            <v>Audited</v>
          </cell>
          <cell r="E205" t="str">
            <v>Feeder</v>
          </cell>
          <cell r="F205" t="str">
            <v>032823</v>
          </cell>
          <cell r="G205" t="str">
            <v>Sori Mauri (Lolkasai)</v>
          </cell>
          <cell r="H205" t="str">
            <v>Pentecost</v>
          </cell>
          <cell r="I205" t="str">
            <v>NBV</v>
          </cell>
          <cell r="J205" t="str">
            <v>Penama</v>
          </cell>
          <cell r="K205" t="str">
            <v>0084875001</v>
          </cell>
          <cell r="L205">
            <v>2</v>
          </cell>
          <cell r="M205">
            <v>6</v>
          </cell>
          <cell r="N205">
            <v>1</v>
          </cell>
          <cell r="O205">
            <v>2</v>
          </cell>
          <cell r="P205">
            <v>11</v>
          </cell>
          <cell r="Q205">
            <v>9000</v>
          </cell>
          <cell r="R205">
            <v>99000</v>
          </cell>
          <cell r="S205">
            <v>59400</v>
          </cell>
          <cell r="T205"/>
        </row>
        <row r="206">
          <cell r="B206" t="str">
            <v>K0327416</v>
          </cell>
          <cell r="C206" t="str">
            <v>Bevatu kindy</v>
          </cell>
          <cell r="D206" t="str">
            <v>Audited</v>
          </cell>
          <cell r="E206" t="str">
            <v>Feeder</v>
          </cell>
          <cell r="F206" t="str">
            <v>032716</v>
          </cell>
          <cell r="G206" t="str">
            <v>Gambule</v>
          </cell>
          <cell r="H206" t="str">
            <v>Maewo</v>
          </cell>
          <cell r="I206" t="str">
            <v>NBV</v>
          </cell>
          <cell r="J206" t="str">
            <v>Penama</v>
          </cell>
          <cell r="K206" t="str">
            <v>0084862001</v>
          </cell>
          <cell r="L206">
            <v>0</v>
          </cell>
          <cell r="M206">
            <v>0</v>
          </cell>
          <cell r="N206">
            <v>1</v>
          </cell>
          <cell r="O206">
            <v>0</v>
          </cell>
          <cell r="P206">
            <v>1</v>
          </cell>
          <cell r="Q206">
            <v>9000</v>
          </cell>
          <cell r="R206">
            <v>9000</v>
          </cell>
          <cell r="S206">
            <v>5400</v>
          </cell>
          <cell r="T206"/>
        </row>
        <row r="207">
          <cell r="B207" t="str">
            <v>K0328415</v>
          </cell>
          <cell r="C207" t="str">
            <v>Saint Therese Kindy</v>
          </cell>
          <cell r="D207" t="str">
            <v>Audited</v>
          </cell>
          <cell r="E207" t="str">
            <v>Feeder</v>
          </cell>
          <cell r="F207" t="str">
            <v>032848</v>
          </cell>
          <cell r="G207" t="str">
            <v>St. Henri (Lonfis)</v>
          </cell>
          <cell r="H207" t="str">
            <v>Pentecost</v>
          </cell>
          <cell r="I207" t="str">
            <v>NBV</v>
          </cell>
          <cell r="J207" t="str">
            <v>Penama</v>
          </cell>
          <cell r="K207" t="str">
            <v>0084913001</v>
          </cell>
          <cell r="L207">
            <v>0</v>
          </cell>
          <cell r="M207">
            <v>6</v>
          </cell>
          <cell r="N207">
            <v>3</v>
          </cell>
          <cell r="O207">
            <v>3</v>
          </cell>
          <cell r="P207">
            <v>12</v>
          </cell>
          <cell r="Q207">
            <v>9000</v>
          </cell>
          <cell r="R207">
            <v>108000</v>
          </cell>
          <cell r="S207">
            <v>64800</v>
          </cell>
          <cell r="T207"/>
        </row>
        <row r="208">
          <cell r="B208" t="str">
            <v>K0328414</v>
          </cell>
          <cell r="C208" t="str">
            <v>St Joseph Lebutsubutsuvet</v>
          </cell>
          <cell r="D208" t="str">
            <v>Audited</v>
          </cell>
          <cell r="E208" t="str">
            <v>Feeder</v>
          </cell>
          <cell r="F208" t="str">
            <v>032855</v>
          </cell>
          <cell r="G208" t="str">
            <v>Tsimbwege</v>
          </cell>
          <cell r="H208" t="str">
            <v>Pentecost</v>
          </cell>
          <cell r="I208" t="str">
            <v>NBV</v>
          </cell>
          <cell r="J208" t="str">
            <v>Penama</v>
          </cell>
          <cell r="K208" t="str">
            <v>0084899001</v>
          </cell>
          <cell r="L208">
            <v>2</v>
          </cell>
          <cell r="M208">
            <v>2</v>
          </cell>
          <cell r="N208">
            <v>3</v>
          </cell>
          <cell r="O208">
            <v>4</v>
          </cell>
          <cell r="P208">
            <v>11</v>
          </cell>
          <cell r="Q208">
            <v>9000</v>
          </cell>
          <cell r="R208">
            <v>99000</v>
          </cell>
          <cell r="S208">
            <v>59400</v>
          </cell>
          <cell r="T208"/>
        </row>
        <row r="209">
          <cell r="B209" t="str">
            <v>K0328412</v>
          </cell>
          <cell r="C209" t="str">
            <v>Lini Memorial Kindy</v>
          </cell>
          <cell r="D209" t="str">
            <v>Audited</v>
          </cell>
          <cell r="E209" t="str">
            <v>Attached</v>
          </cell>
          <cell r="F209" t="str">
            <v>032821</v>
          </cell>
          <cell r="G209" t="str">
            <v>Lini Memorial</v>
          </cell>
          <cell r="H209" t="str">
            <v>Pentecost</v>
          </cell>
          <cell r="I209" t="str">
            <v>NBV</v>
          </cell>
          <cell r="J209" t="str">
            <v>Penama</v>
          </cell>
          <cell r="K209" t="str">
            <v>0084874001</v>
          </cell>
          <cell r="L209">
            <v>8</v>
          </cell>
          <cell r="M209">
            <v>10</v>
          </cell>
          <cell r="N209">
            <v>8</v>
          </cell>
          <cell r="O209">
            <v>14</v>
          </cell>
          <cell r="P209">
            <v>40</v>
          </cell>
          <cell r="Q209">
            <v>9000</v>
          </cell>
          <cell r="R209">
            <v>360000</v>
          </cell>
          <cell r="S209">
            <v>216000</v>
          </cell>
          <cell r="T209"/>
        </row>
        <row r="210">
          <cell r="B210" t="str">
            <v>K0328061</v>
          </cell>
          <cell r="C210" t="str">
            <v>Aligu Kindy</v>
          </cell>
          <cell r="D210" t="str">
            <v>Audited</v>
          </cell>
          <cell r="E210" t="str">
            <v>Attached</v>
          </cell>
          <cell r="F210" t="str">
            <v>032803</v>
          </cell>
          <cell r="G210" t="str">
            <v>Aligu</v>
          </cell>
          <cell r="H210" t="str">
            <v>Pentecost</v>
          </cell>
          <cell r="I210" t="str">
            <v>NBV</v>
          </cell>
          <cell r="J210" t="str">
            <v>Penama</v>
          </cell>
          <cell r="K210" t="str">
            <v>0084866001</v>
          </cell>
          <cell r="L210">
            <v>9</v>
          </cell>
          <cell r="M210">
            <v>6</v>
          </cell>
          <cell r="N210">
            <v>12</v>
          </cell>
          <cell r="O210">
            <v>15</v>
          </cell>
          <cell r="P210">
            <v>42</v>
          </cell>
          <cell r="Q210">
            <v>9000</v>
          </cell>
          <cell r="R210">
            <v>378000</v>
          </cell>
          <cell r="S210">
            <v>226800</v>
          </cell>
          <cell r="T210"/>
        </row>
        <row r="211">
          <cell r="B211" t="str">
            <v>K0327044</v>
          </cell>
          <cell r="C211" t="str">
            <v>Daligao</v>
          </cell>
          <cell r="D211" t="str">
            <v>Audited</v>
          </cell>
          <cell r="E211" t="str">
            <v>Feeder</v>
          </cell>
          <cell r="F211" t="str">
            <v>032709</v>
          </cell>
          <cell r="G211" t="str">
            <v>Bakanao (Naviso)</v>
          </cell>
          <cell r="H211" t="str">
            <v>Maewo</v>
          </cell>
          <cell r="I211" t="str">
            <v>NBV</v>
          </cell>
          <cell r="J211" t="str">
            <v>Penama</v>
          </cell>
          <cell r="K211" t="str">
            <v>0084861001</v>
          </cell>
          <cell r="L211">
            <v>4</v>
          </cell>
          <cell r="M211">
            <v>3</v>
          </cell>
          <cell r="N211">
            <v>3</v>
          </cell>
          <cell r="O211">
            <v>7</v>
          </cell>
          <cell r="P211">
            <v>17</v>
          </cell>
          <cell r="Q211">
            <v>9000</v>
          </cell>
          <cell r="R211">
            <v>153000</v>
          </cell>
          <cell r="S211">
            <v>91800</v>
          </cell>
          <cell r="T211"/>
        </row>
        <row r="212">
          <cell r="B212" t="str">
            <v>K0328088</v>
          </cell>
          <cell r="C212" t="str">
            <v>Heren-Hala</v>
          </cell>
          <cell r="D212" t="str">
            <v>Audited</v>
          </cell>
          <cell r="E212" t="str">
            <v>Attached</v>
          </cell>
          <cell r="F212" t="str">
            <v>032617</v>
          </cell>
          <cell r="G212" t="str">
            <v>Herenhala</v>
          </cell>
          <cell r="H212" t="str">
            <v>Pentecost</v>
          </cell>
          <cell r="I212" t="str">
            <v>NBV</v>
          </cell>
          <cell r="J212" t="str">
            <v>Penama</v>
          </cell>
          <cell r="K212" t="str">
            <v>0084848001</v>
          </cell>
          <cell r="L212">
            <v>13</v>
          </cell>
          <cell r="M212">
            <v>8</v>
          </cell>
          <cell r="N212">
            <v>17</v>
          </cell>
          <cell r="O212">
            <v>11</v>
          </cell>
          <cell r="P212">
            <v>49</v>
          </cell>
          <cell r="Q212">
            <v>9000</v>
          </cell>
          <cell r="R212">
            <v>441000</v>
          </cell>
          <cell r="S212">
            <v>264600</v>
          </cell>
          <cell r="T212"/>
        </row>
        <row r="213">
          <cell r="B213" t="str">
            <v>K0328081</v>
          </cell>
          <cell r="C213" t="str">
            <v>Latano</v>
          </cell>
          <cell r="D213" t="str">
            <v>Audited</v>
          </cell>
          <cell r="E213" t="str">
            <v>Feeder</v>
          </cell>
          <cell r="F213" t="str">
            <v>032822</v>
          </cell>
          <cell r="G213" t="str">
            <v>Latano (Loltong)</v>
          </cell>
          <cell r="H213" t="str">
            <v>Pentecost</v>
          </cell>
          <cell r="I213" t="str">
            <v>NBV</v>
          </cell>
          <cell r="J213" t="str">
            <v>Penama</v>
          </cell>
          <cell r="K213" t="str">
            <v>0085062001</v>
          </cell>
          <cell r="L213">
            <v>8</v>
          </cell>
          <cell r="M213">
            <v>5</v>
          </cell>
          <cell r="N213">
            <v>10</v>
          </cell>
          <cell r="O213">
            <v>11</v>
          </cell>
          <cell r="P213">
            <v>34</v>
          </cell>
          <cell r="Q213">
            <v>9000</v>
          </cell>
          <cell r="R213">
            <v>306000</v>
          </cell>
          <cell r="S213">
            <v>183600</v>
          </cell>
          <cell r="T213"/>
        </row>
        <row r="214">
          <cell r="B214" t="str">
            <v>K0326027</v>
          </cell>
          <cell r="C214" t="str">
            <v>Lolopuepue</v>
          </cell>
          <cell r="D214" t="str">
            <v>Audited</v>
          </cell>
          <cell r="E214" t="str">
            <v>Attached</v>
          </cell>
          <cell r="F214" t="str">
            <v>032624</v>
          </cell>
          <cell r="G214" t="str">
            <v>Lolopuepue</v>
          </cell>
          <cell r="H214" t="str">
            <v>Ambae</v>
          </cell>
          <cell r="I214" t="str">
            <v>NBV</v>
          </cell>
          <cell r="J214" t="str">
            <v>Penama</v>
          </cell>
          <cell r="K214" t="str">
            <v>0084895001</v>
          </cell>
          <cell r="L214">
            <v>4</v>
          </cell>
          <cell r="M214">
            <v>3</v>
          </cell>
          <cell r="N214">
            <v>1</v>
          </cell>
          <cell r="O214">
            <v>2</v>
          </cell>
          <cell r="P214">
            <v>10</v>
          </cell>
          <cell r="Q214">
            <v>9000</v>
          </cell>
          <cell r="R214">
            <v>90000</v>
          </cell>
          <cell r="S214">
            <v>54000</v>
          </cell>
          <cell r="T214"/>
        </row>
        <row r="215">
          <cell r="B215" t="str">
            <v>K0326018</v>
          </cell>
          <cell r="C215" t="str">
            <v>Lolosori</v>
          </cell>
          <cell r="D215" t="str">
            <v>Audited</v>
          </cell>
          <cell r="E215" t="str">
            <v>Attached</v>
          </cell>
          <cell r="F215" t="str">
            <v>032624</v>
          </cell>
          <cell r="G215" t="str">
            <v>Lolopuepue</v>
          </cell>
          <cell r="H215" t="str">
            <v>Ambae</v>
          </cell>
          <cell r="I215" t="str">
            <v>NBV</v>
          </cell>
          <cell r="J215" t="str">
            <v>Penama</v>
          </cell>
          <cell r="K215" t="str">
            <v>0084895001</v>
          </cell>
          <cell r="L215">
            <v>2</v>
          </cell>
          <cell r="M215">
            <v>3</v>
          </cell>
          <cell r="N215">
            <v>1</v>
          </cell>
          <cell r="O215">
            <v>1</v>
          </cell>
          <cell r="P215">
            <v>7</v>
          </cell>
          <cell r="Q215">
            <v>9000</v>
          </cell>
          <cell r="R215">
            <v>63000</v>
          </cell>
          <cell r="S215">
            <v>37800</v>
          </cell>
          <cell r="T215"/>
        </row>
        <row r="216">
          <cell r="B216" t="str">
            <v>K0328080</v>
          </cell>
          <cell r="C216" t="str">
            <v>Loltong</v>
          </cell>
          <cell r="D216" t="str">
            <v>Audited</v>
          </cell>
          <cell r="E216" t="str">
            <v>Attached</v>
          </cell>
          <cell r="F216" t="str">
            <v>032822</v>
          </cell>
          <cell r="G216" t="str">
            <v>Latano (Loltong)</v>
          </cell>
          <cell r="H216" t="str">
            <v>Pentecost</v>
          </cell>
          <cell r="I216" t="str">
            <v>NBV</v>
          </cell>
          <cell r="J216" t="str">
            <v>Penama</v>
          </cell>
          <cell r="K216" t="str">
            <v>0085062001</v>
          </cell>
          <cell r="L216">
            <v>3</v>
          </cell>
          <cell r="M216">
            <v>7</v>
          </cell>
          <cell r="N216">
            <v>0</v>
          </cell>
          <cell r="O216">
            <v>2</v>
          </cell>
          <cell r="P216">
            <v>12</v>
          </cell>
          <cell r="Q216">
            <v>9000</v>
          </cell>
          <cell r="R216">
            <v>108000</v>
          </cell>
          <cell r="S216">
            <v>64800</v>
          </cell>
          <cell r="T216"/>
        </row>
        <row r="217">
          <cell r="B217" t="str">
            <v>K0328334</v>
          </cell>
          <cell r="C217" t="str">
            <v>Lonfis Kindy</v>
          </cell>
          <cell r="D217" t="str">
            <v>Audited</v>
          </cell>
          <cell r="E217" t="str">
            <v>Feeder</v>
          </cell>
          <cell r="F217" t="str">
            <v>032848</v>
          </cell>
          <cell r="G217" t="str">
            <v>St. Henri (Lonfis)</v>
          </cell>
          <cell r="H217" t="str">
            <v>Pentecost</v>
          </cell>
          <cell r="I217" t="str">
            <v>NBV</v>
          </cell>
          <cell r="J217" t="str">
            <v>Penama</v>
          </cell>
          <cell r="K217" t="str">
            <v>0084913001</v>
          </cell>
          <cell r="L217">
            <v>3</v>
          </cell>
          <cell r="M217">
            <v>4</v>
          </cell>
          <cell r="N217">
            <v>3</v>
          </cell>
          <cell r="O217">
            <v>1</v>
          </cell>
          <cell r="P217">
            <v>11</v>
          </cell>
          <cell r="Q217">
            <v>9000</v>
          </cell>
          <cell r="R217">
            <v>99000</v>
          </cell>
          <cell r="S217">
            <v>59400</v>
          </cell>
          <cell r="T217"/>
        </row>
        <row r="218">
          <cell r="B218" t="str">
            <v>K0326003</v>
          </cell>
          <cell r="C218" t="str">
            <v>Loquirutaro</v>
          </cell>
          <cell r="D218" t="str">
            <v>Audited</v>
          </cell>
          <cell r="E218" t="str">
            <v>Attached</v>
          </cell>
          <cell r="F218" t="str">
            <v>032628</v>
          </cell>
          <cell r="G218" t="str">
            <v>Loquirutaro</v>
          </cell>
          <cell r="H218" t="str">
            <v>Ambae</v>
          </cell>
          <cell r="I218" t="str">
            <v>NBV</v>
          </cell>
          <cell r="J218" t="str">
            <v>Penama</v>
          </cell>
          <cell r="K218" t="str">
            <v>0084849001</v>
          </cell>
          <cell r="L218">
            <v>4</v>
          </cell>
          <cell r="M218">
            <v>3</v>
          </cell>
          <cell r="N218">
            <v>4</v>
          </cell>
          <cell r="O218">
            <v>4</v>
          </cell>
          <cell r="P218">
            <v>15</v>
          </cell>
          <cell r="Q218">
            <v>9000</v>
          </cell>
          <cell r="R218">
            <v>135000</v>
          </cell>
          <cell r="S218">
            <v>81000</v>
          </cell>
          <cell r="T218"/>
        </row>
        <row r="219">
          <cell r="B219" t="str">
            <v>K0328093</v>
          </cell>
          <cell r="C219" t="str">
            <v>Pointcross</v>
          </cell>
          <cell r="D219" t="str">
            <v>Audited</v>
          </cell>
          <cell r="E219" t="str">
            <v>Attached</v>
          </cell>
          <cell r="F219" t="str">
            <v>032811</v>
          </cell>
          <cell r="G219" t="str">
            <v>PointCross (Benmotri)</v>
          </cell>
          <cell r="H219" t="str">
            <v>Pentecost</v>
          </cell>
          <cell r="I219" t="str">
            <v>NBV</v>
          </cell>
          <cell r="J219" t="str">
            <v>Penama</v>
          </cell>
          <cell r="K219" t="str">
            <v>0084868001</v>
          </cell>
          <cell r="L219">
            <v>2</v>
          </cell>
          <cell r="M219">
            <v>3</v>
          </cell>
          <cell r="N219">
            <v>3</v>
          </cell>
          <cell r="O219">
            <v>4</v>
          </cell>
          <cell r="P219">
            <v>12</v>
          </cell>
          <cell r="Q219">
            <v>9000</v>
          </cell>
          <cell r="R219">
            <v>108000</v>
          </cell>
          <cell r="S219">
            <v>64800</v>
          </cell>
          <cell r="T219"/>
        </row>
        <row r="220">
          <cell r="B220" t="str">
            <v>K0328101</v>
          </cell>
          <cell r="C220" t="str">
            <v>Ranbutor</v>
          </cell>
          <cell r="D220" t="str">
            <v>Audited</v>
          </cell>
          <cell r="E220" t="str">
            <v>Feeder</v>
          </cell>
          <cell r="F220" t="str">
            <v>032840</v>
          </cell>
          <cell r="G220" t="str">
            <v>Pangi</v>
          </cell>
          <cell r="H220" t="str">
            <v>Pentecost</v>
          </cell>
          <cell r="I220" t="str">
            <v>NBV</v>
          </cell>
          <cell r="J220" t="str">
            <v>Penama</v>
          </cell>
          <cell r="K220" t="str">
            <v>0084905001</v>
          </cell>
          <cell r="L220">
            <v>1</v>
          </cell>
          <cell r="M220">
            <v>4</v>
          </cell>
          <cell r="N220">
            <v>1</v>
          </cell>
          <cell r="O220">
            <v>1</v>
          </cell>
          <cell r="P220">
            <v>7</v>
          </cell>
          <cell r="Q220">
            <v>9000</v>
          </cell>
          <cell r="R220">
            <v>63000</v>
          </cell>
          <cell r="S220">
            <v>37800</v>
          </cell>
          <cell r="T220"/>
        </row>
        <row r="221">
          <cell r="B221" t="str">
            <v>K0327060</v>
          </cell>
          <cell r="C221" t="str">
            <v>Rogrere</v>
          </cell>
          <cell r="D221" t="str">
            <v>Audited</v>
          </cell>
          <cell r="E221" t="str">
            <v>Feeder</v>
          </cell>
          <cell r="F221" t="str">
            <v>032716</v>
          </cell>
          <cell r="G221" t="str">
            <v>Gambule</v>
          </cell>
          <cell r="H221" t="str">
            <v>Maewo</v>
          </cell>
          <cell r="I221" t="str">
            <v>NBV</v>
          </cell>
          <cell r="J221" t="str">
            <v>Penama</v>
          </cell>
          <cell r="K221" t="str">
            <v>0084862001</v>
          </cell>
          <cell r="L221">
            <v>2</v>
          </cell>
          <cell r="M221">
            <v>3</v>
          </cell>
          <cell r="N221">
            <v>3</v>
          </cell>
          <cell r="O221">
            <v>3</v>
          </cell>
          <cell r="P221">
            <v>11</v>
          </cell>
          <cell r="Q221">
            <v>9000</v>
          </cell>
          <cell r="R221">
            <v>99000</v>
          </cell>
          <cell r="S221">
            <v>59400</v>
          </cell>
          <cell r="T221"/>
        </row>
        <row r="222">
          <cell r="B222" t="str">
            <v>K0327049</v>
          </cell>
          <cell r="C222" t="str">
            <v>Saranagwelu</v>
          </cell>
          <cell r="D222" t="str">
            <v>Audited</v>
          </cell>
          <cell r="E222" t="str">
            <v>Feeder</v>
          </cell>
          <cell r="F222" t="str">
            <v>032716</v>
          </cell>
          <cell r="G222" t="str">
            <v>Gambule</v>
          </cell>
          <cell r="H222" t="str">
            <v>Maewo</v>
          </cell>
          <cell r="I222" t="str">
            <v>NBV</v>
          </cell>
          <cell r="J222" t="str">
            <v>Penama</v>
          </cell>
          <cell r="K222" t="str">
            <v>0084862001</v>
          </cell>
          <cell r="L222">
            <v>0</v>
          </cell>
          <cell r="M222">
            <v>1</v>
          </cell>
          <cell r="N222">
            <v>2</v>
          </cell>
          <cell r="O222">
            <v>6</v>
          </cell>
          <cell r="P222">
            <v>9</v>
          </cell>
          <cell r="Q222">
            <v>9000</v>
          </cell>
          <cell r="R222">
            <v>81000</v>
          </cell>
          <cell r="S222">
            <v>48600</v>
          </cell>
          <cell r="T222"/>
        </row>
        <row r="223">
          <cell r="B223" t="str">
            <v>K0328348</v>
          </cell>
          <cell r="C223" t="str">
            <v>St. Henri Kindy</v>
          </cell>
          <cell r="D223" t="str">
            <v>Audited</v>
          </cell>
          <cell r="E223" t="str">
            <v>Attached</v>
          </cell>
          <cell r="F223" t="str">
            <v>032848</v>
          </cell>
          <cell r="G223" t="str">
            <v>St. Henri (Lonfis)</v>
          </cell>
          <cell r="H223" t="str">
            <v>Pentecost</v>
          </cell>
          <cell r="I223" t="str">
            <v>NBV</v>
          </cell>
          <cell r="J223" t="str">
            <v>Penama</v>
          </cell>
          <cell r="K223" t="str">
            <v>0084913001</v>
          </cell>
          <cell r="L223">
            <v>1</v>
          </cell>
          <cell r="M223">
            <v>6</v>
          </cell>
          <cell r="N223">
            <v>3</v>
          </cell>
          <cell r="O223">
            <v>4</v>
          </cell>
          <cell r="P223">
            <v>14</v>
          </cell>
          <cell r="Q223">
            <v>9000</v>
          </cell>
          <cell r="R223">
            <v>126000</v>
          </cell>
          <cell r="S223">
            <v>75600</v>
          </cell>
          <cell r="T223"/>
        </row>
        <row r="224">
          <cell r="B224" t="str">
            <v>K0328339</v>
          </cell>
          <cell r="C224" t="str">
            <v>St. Pierre Chanel Kindy</v>
          </cell>
          <cell r="D224" t="str">
            <v>Audited</v>
          </cell>
          <cell r="E224" t="str">
            <v>Feeder</v>
          </cell>
          <cell r="F224" t="str">
            <v>032855</v>
          </cell>
          <cell r="G224" t="str">
            <v>Tsimbwege</v>
          </cell>
          <cell r="H224" t="str">
            <v>Pentecost</v>
          </cell>
          <cell r="I224" t="str">
            <v>NBV</v>
          </cell>
          <cell r="J224" t="str">
            <v>Penama</v>
          </cell>
          <cell r="K224" t="str">
            <v>0084899001</v>
          </cell>
          <cell r="L224">
            <v>3</v>
          </cell>
          <cell r="M224">
            <v>6</v>
          </cell>
          <cell r="N224">
            <v>4</v>
          </cell>
          <cell r="O224">
            <v>9</v>
          </cell>
          <cell r="P224">
            <v>22</v>
          </cell>
          <cell r="Q224">
            <v>9000</v>
          </cell>
          <cell r="R224">
            <v>198000</v>
          </cell>
          <cell r="S224">
            <v>118800</v>
          </cell>
          <cell r="T224"/>
        </row>
        <row r="225">
          <cell r="B225" t="str">
            <v>K0327058</v>
          </cell>
          <cell r="C225" t="str">
            <v>Susui</v>
          </cell>
          <cell r="D225" t="str">
            <v>Audited</v>
          </cell>
          <cell r="E225" t="str">
            <v>Feeder</v>
          </cell>
          <cell r="F225" t="str">
            <v>032716</v>
          </cell>
          <cell r="G225" t="str">
            <v>Gambule</v>
          </cell>
          <cell r="H225" t="str">
            <v>Maewo</v>
          </cell>
          <cell r="I225" t="str">
            <v>NBV</v>
          </cell>
          <cell r="J225" t="str">
            <v>Penama</v>
          </cell>
          <cell r="K225" t="str">
            <v>0084862001</v>
          </cell>
          <cell r="L225">
            <v>2</v>
          </cell>
          <cell r="M225">
            <v>3</v>
          </cell>
          <cell r="N225">
            <v>2</v>
          </cell>
          <cell r="O225">
            <v>3</v>
          </cell>
          <cell r="P225">
            <v>10</v>
          </cell>
          <cell r="Q225">
            <v>9000</v>
          </cell>
          <cell r="R225">
            <v>90000</v>
          </cell>
          <cell r="S225">
            <v>54000</v>
          </cell>
          <cell r="T225"/>
        </row>
        <row r="226">
          <cell r="B226" t="str">
            <v>K0328089</v>
          </cell>
          <cell r="C226" t="str">
            <v>Tamua</v>
          </cell>
          <cell r="D226" t="str">
            <v>Audited</v>
          </cell>
          <cell r="E226" t="str">
            <v>Attached</v>
          </cell>
          <cell r="F226" t="str">
            <v>032818</v>
          </cell>
          <cell r="G226" t="str">
            <v>Labultamata (Tamua)</v>
          </cell>
          <cell r="H226" t="str">
            <v>Pentecost</v>
          </cell>
          <cell r="I226" t="str">
            <v>NBV</v>
          </cell>
          <cell r="J226" t="str">
            <v>Penama</v>
          </cell>
          <cell r="K226" t="str">
            <v>0084873001</v>
          </cell>
          <cell r="L226">
            <v>3</v>
          </cell>
          <cell r="M226">
            <v>7</v>
          </cell>
          <cell r="N226">
            <v>10</v>
          </cell>
          <cell r="O226">
            <v>6</v>
          </cell>
          <cell r="P226">
            <v>26</v>
          </cell>
          <cell r="Q226">
            <v>9000</v>
          </cell>
          <cell r="R226">
            <v>234000</v>
          </cell>
          <cell r="S226">
            <v>140400</v>
          </cell>
          <cell r="T226"/>
        </row>
        <row r="227">
          <cell r="B227" t="str">
            <v>K0328335</v>
          </cell>
          <cell r="C227" t="str">
            <v>Vanmamla Model Kindy</v>
          </cell>
          <cell r="D227" t="str">
            <v>Audited</v>
          </cell>
          <cell r="E227" t="str">
            <v>Attached</v>
          </cell>
          <cell r="F227" t="str">
            <v>032867</v>
          </cell>
          <cell r="G227" t="str">
            <v>Vanmamla</v>
          </cell>
          <cell r="H227" t="str">
            <v>Pentecost</v>
          </cell>
          <cell r="I227" t="str">
            <v>NBV</v>
          </cell>
          <cell r="J227" t="str">
            <v>Penama</v>
          </cell>
          <cell r="K227" t="str">
            <v>0084909001</v>
          </cell>
          <cell r="L227">
            <v>3</v>
          </cell>
          <cell r="M227">
            <v>8</v>
          </cell>
          <cell r="N227">
            <v>7</v>
          </cell>
          <cell r="O227">
            <v>2</v>
          </cell>
          <cell r="P227">
            <v>20</v>
          </cell>
          <cell r="Q227">
            <v>9000</v>
          </cell>
          <cell r="R227">
            <v>180000</v>
          </cell>
          <cell r="S227">
            <v>108000</v>
          </cell>
          <cell r="T227"/>
        </row>
        <row r="228">
          <cell r="B228" t="str">
            <v>K0328332</v>
          </cell>
          <cell r="C228" t="str">
            <v>Vansemakul kindy</v>
          </cell>
          <cell r="D228" t="str">
            <v>Audited</v>
          </cell>
          <cell r="E228" t="str">
            <v>Feeder</v>
          </cell>
          <cell r="F228" t="str">
            <v>032830</v>
          </cell>
          <cell r="G228" t="str">
            <v>Melsisi</v>
          </cell>
          <cell r="H228" t="str">
            <v>Pentecost</v>
          </cell>
          <cell r="I228" t="str">
            <v>NBV</v>
          </cell>
          <cell r="J228" t="str">
            <v>Penama</v>
          </cell>
          <cell r="K228" t="str">
            <v>0084901001</v>
          </cell>
          <cell r="L228">
            <v>3</v>
          </cell>
          <cell r="M228">
            <v>2</v>
          </cell>
          <cell r="N228">
            <v>5</v>
          </cell>
          <cell r="O228">
            <v>2</v>
          </cell>
          <cell r="P228">
            <v>12</v>
          </cell>
          <cell r="Q228">
            <v>9000</v>
          </cell>
          <cell r="R228">
            <v>108000</v>
          </cell>
          <cell r="S228">
            <v>64800</v>
          </cell>
          <cell r="T228"/>
        </row>
        <row r="229">
          <cell r="B229" t="str">
            <v>K0327055</v>
          </cell>
          <cell r="C229" t="str">
            <v>Vatukabani</v>
          </cell>
          <cell r="D229" t="str">
            <v>Audited</v>
          </cell>
          <cell r="E229" t="str">
            <v>Feeder</v>
          </cell>
          <cell r="F229" t="str">
            <v>032737</v>
          </cell>
          <cell r="G229" t="str">
            <v>Nasawa</v>
          </cell>
          <cell r="H229" t="str">
            <v>Maewo</v>
          </cell>
          <cell r="I229" t="str">
            <v>NBV</v>
          </cell>
          <cell r="J229" t="str">
            <v>Penama</v>
          </cell>
          <cell r="K229" t="str">
            <v>0084863001</v>
          </cell>
          <cell r="L229">
            <v>3</v>
          </cell>
          <cell r="M229">
            <v>4</v>
          </cell>
          <cell r="N229">
            <v>5</v>
          </cell>
          <cell r="O229">
            <v>6</v>
          </cell>
          <cell r="P229">
            <v>18</v>
          </cell>
          <cell r="Q229">
            <v>9000</v>
          </cell>
          <cell r="R229">
            <v>162000</v>
          </cell>
          <cell r="S229">
            <v>97200</v>
          </cell>
          <cell r="T229"/>
        </row>
        <row r="230">
          <cell r="B230" t="str">
            <v>K0328346</v>
          </cell>
          <cell r="C230" t="str">
            <v>Wali Kindy</v>
          </cell>
          <cell r="D230" t="str">
            <v>Audited</v>
          </cell>
          <cell r="E230" t="str">
            <v>Feeder</v>
          </cell>
          <cell r="F230" t="str">
            <v>032840</v>
          </cell>
          <cell r="G230" t="str">
            <v>Pangi</v>
          </cell>
          <cell r="H230" t="str">
            <v>Pentecost</v>
          </cell>
          <cell r="I230" t="str">
            <v>NBV</v>
          </cell>
          <cell r="J230" t="str">
            <v>Penama</v>
          </cell>
          <cell r="K230" t="str">
            <v>0084905001</v>
          </cell>
          <cell r="L230">
            <v>4</v>
          </cell>
          <cell r="M230">
            <v>8</v>
          </cell>
          <cell r="N230">
            <v>6</v>
          </cell>
          <cell r="O230">
            <v>1</v>
          </cell>
          <cell r="P230">
            <v>19</v>
          </cell>
          <cell r="Q230">
            <v>9000</v>
          </cell>
          <cell r="R230">
            <v>171000</v>
          </cell>
          <cell r="S230">
            <v>102600</v>
          </cell>
          <cell r="T230"/>
        </row>
        <row r="231">
          <cell r="B231" t="str">
            <v>K0328350</v>
          </cell>
          <cell r="C231" t="str">
            <v>Wanur Kindy</v>
          </cell>
          <cell r="D231" t="str">
            <v>Audited</v>
          </cell>
          <cell r="E231" t="str">
            <v>Feeder</v>
          </cell>
          <cell r="F231" t="str">
            <v>032840</v>
          </cell>
          <cell r="G231" t="str">
            <v>Pangi</v>
          </cell>
          <cell r="H231" t="str">
            <v>Pentecost</v>
          </cell>
          <cell r="I231" t="str">
            <v>NBV</v>
          </cell>
          <cell r="J231" t="str">
            <v>Penama</v>
          </cell>
          <cell r="K231" t="str">
            <v>0084905001</v>
          </cell>
          <cell r="L231">
            <v>7</v>
          </cell>
          <cell r="M231">
            <v>2</v>
          </cell>
          <cell r="N231">
            <v>6</v>
          </cell>
          <cell r="O231">
            <v>1</v>
          </cell>
          <cell r="P231">
            <v>16</v>
          </cell>
          <cell r="Q231">
            <v>9000</v>
          </cell>
          <cell r="R231">
            <v>144000</v>
          </cell>
          <cell r="S231">
            <v>86400</v>
          </cell>
          <cell r="T231"/>
        </row>
        <row r="232">
          <cell r="B232" t="str">
            <v>K0222137</v>
          </cell>
          <cell r="C232" t="str">
            <v>Ailapa Community Kindy</v>
          </cell>
          <cell r="D232" t="str">
            <v>Audited</v>
          </cell>
          <cell r="E232" t="str">
            <v>Feeder</v>
          </cell>
          <cell r="F232" t="str">
            <v>022210</v>
          </cell>
          <cell r="G232" t="str">
            <v>Ebenezer</v>
          </cell>
          <cell r="H232" t="str">
            <v>Santo</v>
          </cell>
          <cell r="I232" t="str">
            <v>NBV</v>
          </cell>
          <cell r="J232" t="str">
            <v>Sanma</v>
          </cell>
          <cell r="K232" t="str">
            <v>0084601001</v>
          </cell>
          <cell r="L232">
            <v>1</v>
          </cell>
          <cell r="M232">
            <v>5</v>
          </cell>
          <cell r="N232">
            <v>1</v>
          </cell>
          <cell r="O232">
            <v>1</v>
          </cell>
          <cell r="P232">
            <v>8</v>
          </cell>
          <cell r="Q232">
            <v>9000</v>
          </cell>
          <cell r="R232">
            <v>72000</v>
          </cell>
          <cell r="S232">
            <v>43200</v>
          </cell>
          <cell r="T232"/>
        </row>
        <row r="233">
          <cell r="B233" t="str">
            <v>K0222190</v>
          </cell>
          <cell r="C233" t="str">
            <v>Akirio</v>
          </cell>
          <cell r="D233" t="str">
            <v>Audited</v>
          </cell>
          <cell r="E233" t="str">
            <v xml:space="preserve">Feeder </v>
          </cell>
          <cell r="F233" t="str">
            <v>022210</v>
          </cell>
          <cell r="G233" t="str">
            <v>Ebenezer</v>
          </cell>
          <cell r="H233" t="str">
            <v>Santo</v>
          </cell>
          <cell r="I233" t="str">
            <v>NBV</v>
          </cell>
          <cell r="J233" t="str">
            <v>Sanma</v>
          </cell>
          <cell r="K233" t="str">
            <v>0084601001</v>
          </cell>
          <cell r="L233">
            <v>5</v>
          </cell>
          <cell r="M233">
            <v>2</v>
          </cell>
          <cell r="N233">
            <v>1</v>
          </cell>
          <cell r="O233">
            <v>1</v>
          </cell>
          <cell r="P233">
            <v>9</v>
          </cell>
          <cell r="Q233">
            <v>9000</v>
          </cell>
          <cell r="R233">
            <v>81000</v>
          </cell>
          <cell r="S233">
            <v>48600</v>
          </cell>
          <cell r="T233"/>
        </row>
        <row r="234">
          <cell r="B234" t="str">
            <v>K0221002</v>
          </cell>
          <cell r="C234" t="str">
            <v>Alowaru Kindy</v>
          </cell>
          <cell r="D234" t="str">
            <v>Audited</v>
          </cell>
          <cell r="E234" t="str">
            <v xml:space="preserve">Attached </v>
          </cell>
          <cell r="F234" t="str">
            <v>022106</v>
          </cell>
          <cell r="G234" t="str">
            <v xml:space="preserve">Alowaru </v>
          </cell>
          <cell r="H234" t="str">
            <v>Malo</v>
          </cell>
          <cell r="I234" t="str">
            <v>NBV</v>
          </cell>
          <cell r="J234" t="str">
            <v>Sanma</v>
          </cell>
          <cell r="K234" t="str">
            <v>0084592001</v>
          </cell>
          <cell r="L234">
            <v>0</v>
          </cell>
          <cell r="M234">
            <v>3</v>
          </cell>
          <cell r="N234">
            <v>0</v>
          </cell>
          <cell r="O234">
            <v>2</v>
          </cell>
          <cell r="P234">
            <v>5</v>
          </cell>
          <cell r="Q234">
            <v>9000</v>
          </cell>
          <cell r="R234">
            <v>45000</v>
          </cell>
          <cell r="S234">
            <v>27000</v>
          </cell>
          <cell r="T234"/>
        </row>
        <row r="235">
          <cell r="B235" t="str">
            <v>K0222067</v>
          </cell>
          <cell r="C235" t="str">
            <v>Anne Marie Kindy</v>
          </cell>
          <cell r="D235" t="str">
            <v>Audited</v>
          </cell>
          <cell r="E235" t="str">
            <v xml:space="preserve">Feeder </v>
          </cell>
          <cell r="F235" t="str">
            <v>022226</v>
          </cell>
          <cell r="G235" t="str">
            <v>Malao</v>
          </cell>
          <cell r="H235" t="str">
            <v>Santo</v>
          </cell>
          <cell r="I235" t="str">
            <v>NBV</v>
          </cell>
          <cell r="J235" t="str">
            <v>Sanma</v>
          </cell>
          <cell r="K235" t="str">
            <v>0084622001</v>
          </cell>
          <cell r="L235">
            <v>8</v>
          </cell>
          <cell r="M235">
            <v>12</v>
          </cell>
          <cell r="N235">
            <v>19</v>
          </cell>
          <cell r="O235">
            <v>23</v>
          </cell>
          <cell r="P235">
            <v>62</v>
          </cell>
          <cell r="Q235">
            <v>9000</v>
          </cell>
          <cell r="R235">
            <v>558000</v>
          </cell>
          <cell r="S235">
            <v>334800</v>
          </cell>
          <cell r="T235"/>
        </row>
        <row r="236">
          <cell r="B236" t="str">
            <v>K0222050</v>
          </cell>
          <cell r="C236" t="str">
            <v>Antioch Kindy</v>
          </cell>
          <cell r="D236" t="str">
            <v>Audited</v>
          </cell>
          <cell r="E236" t="str">
            <v>Feeder</v>
          </cell>
          <cell r="F236" t="str">
            <v>022242</v>
          </cell>
          <cell r="G236" t="str">
            <v>Navele (St. Paul)</v>
          </cell>
          <cell r="H236" t="str">
            <v>Santo</v>
          </cell>
          <cell r="I236" t="str">
            <v>NBV</v>
          </cell>
          <cell r="J236" t="str">
            <v>Sanma</v>
          </cell>
          <cell r="K236" t="str">
            <v>0084626001</v>
          </cell>
          <cell r="L236">
            <v>2</v>
          </cell>
          <cell r="M236">
            <v>3</v>
          </cell>
          <cell r="N236">
            <v>1</v>
          </cell>
          <cell r="O236">
            <v>2</v>
          </cell>
          <cell r="P236">
            <v>8</v>
          </cell>
          <cell r="Q236">
            <v>9000</v>
          </cell>
          <cell r="R236">
            <v>72000</v>
          </cell>
          <cell r="S236">
            <v>43200</v>
          </cell>
          <cell r="T236">
            <v>16200</v>
          </cell>
        </row>
        <row r="237">
          <cell r="B237" t="str">
            <v>K0222120</v>
          </cell>
          <cell r="C237" t="str">
            <v>Araki Komuniti</v>
          </cell>
          <cell r="D237" t="str">
            <v>Audited</v>
          </cell>
          <cell r="E237" t="str">
            <v xml:space="preserve">Attached </v>
          </cell>
          <cell r="F237" t="str">
            <v>022421</v>
          </cell>
          <cell r="G237" t="str">
            <v xml:space="preserve">Lehilehina </v>
          </cell>
          <cell r="H237" t="str">
            <v>Araki</v>
          </cell>
          <cell r="I237" t="str">
            <v>NBV</v>
          </cell>
          <cell r="J237" t="str">
            <v>Sanma</v>
          </cell>
          <cell r="K237" t="str">
            <v>0084644001</v>
          </cell>
          <cell r="L237">
            <v>5</v>
          </cell>
          <cell r="M237">
            <v>0</v>
          </cell>
          <cell r="N237">
            <v>2</v>
          </cell>
          <cell r="O237">
            <v>3</v>
          </cell>
          <cell r="P237">
            <v>10</v>
          </cell>
          <cell r="Q237">
            <v>9000</v>
          </cell>
          <cell r="R237">
            <v>90000</v>
          </cell>
          <cell r="S237">
            <v>54000</v>
          </cell>
          <cell r="T237"/>
        </row>
        <row r="238">
          <cell r="B238" t="str">
            <v>K0221018</v>
          </cell>
          <cell r="C238" t="str">
            <v>Asula</v>
          </cell>
          <cell r="D238" t="str">
            <v>Audited</v>
          </cell>
          <cell r="E238" t="str">
            <v xml:space="preserve">Feeder </v>
          </cell>
          <cell r="F238" t="str">
            <v>021711</v>
          </cell>
          <cell r="G238" t="str">
            <v xml:space="preserve">Dambulu </v>
          </cell>
          <cell r="H238" t="str">
            <v>Mavea</v>
          </cell>
          <cell r="I238" t="str">
            <v>NBV</v>
          </cell>
          <cell r="J238" t="str">
            <v>Sanma</v>
          </cell>
          <cell r="K238" t="str">
            <v>0084588001</v>
          </cell>
          <cell r="L238">
            <v>4</v>
          </cell>
          <cell r="M238">
            <v>1</v>
          </cell>
          <cell r="N238">
            <v>2</v>
          </cell>
          <cell r="O238">
            <v>1</v>
          </cell>
          <cell r="P238">
            <v>8</v>
          </cell>
          <cell r="Q238">
            <v>9000</v>
          </cell>
          <cell r="R238">
            <v>72000</v>
          </cell>
          <cell r="S238">
            <v>43200</v>
          </cell>
          <cell r="T238"/>
        </row>
        <row r="239">
          <cell r="B239" t="str">
            <v>K0221551</v>
          </cell>
          <cell r="C239" t="str">
            <v>Aviaboe Kindy</v>
          </cell>
          <cell r="D239" t="str">
            <v>Audited</v>
          </cell>
          <cell r="E239" t="str">
            <v>Feeder</v>
          </cell>
          <cell r="F239" t="str">
            <v>022101</v>
          </cell>
          <cell r="G239" t="str">
            <v>Alowaru</v>
          </cell>
          <cell r="H239" t="str">
            <v>Malo</v>
          </cell>
          <cell r="I239" t="str">
            <v>NBV</v>
          </cell>
          <cell r="J239" t="str">
            <v>Sanma</v>
          </cell>
          <cell r="K239" t="str">
            <v>0084590001</v>
          </cell>
          <cell r="L239">
            <v>0</v>
          </cell>
          <cell r="M239">
            <v>0</v>
          </cell>
          <cell r="N239">
            <v>3</v>
          </cell>
          <cell r="O239">
            <v>3</v>
          </cell>
          <cell r="P239">
            <v>6</v>
          </cell>
          <cell r="Q239">
            <v>9000</v>
          </cell>
          <cell r="R239">
            <v>54000</v>
          </cell>
          <cell r="S239">
            <v>32400</v>
          </cell>
          <cell r="T239"/>
        </row>
        <row r="240">
          <cell r="B240" t="str">
            <v>K0221027</v>
          </cell>
          <cell r="C240" t="str">
            <v>Avunatari</v>
          </cell>
          <cell r="D240" t="str">
            <v>Audited</v>
          </cell>
          <cell r="E240" t="str">
            <v xml:space="preserve">Attached </v>
          </cell>
          <cell r="F240" t="str">
            <v>022103</v>
          </cell>
          <cell r="G240" t="str">
            <v>Avunatari</v>
          </cell>
          <cell r="H240" t="str">
            <v>Malo</v>
          </cell>
          <cell r="I240" t="str">
            <v>NBV</v>
          </cell>
          <cell r="J240" t="str">
            <v>Sanma</v>
          </cell>
          <cell r="K240" t="str">
            <v>0084591001</v>
          </cell>
          <cell r="L240">
            <v>3</v>
          </cell>
          <cell r="M240">
            <v>5</v>
          </cell>
          <cell r="N240">
            <v>7</v>
          </cell>
          <cell r="O240">
            <v>10</v>
          </cell>
          <cell r="P240">
            <v>25</v>
          </cell>
          <cell r="Q240">
            <v>9000</v>
          </cell>
          <cell r="R240">
            <v>225000</v>
          </cell>
          <cell r="S240">
            <v>135000</v>
          </cell>
          <cell r="T240"/>
        </row>
        <row r="241">
          <cell r="B241" t="str">
            <v>K0222098</v>
          </cell>
          <cell r="C241" t="str">
            <v>Balon</v>
          </cell>
          <cell r="D241" t="str">
            <v>Audited</v>
          </cell>
          <cell r="E241" t="str">
            <v xml:space="preserve">Attached </v>
          </cell>
          <cell r="F241" t="str">
            <v>022204</v>
          </cell>
          <cell r="G241" t="str">
            <v xml:space="preserve">Balon </v>
          </cell>
          <cell r="H241" t="str">
            <v>Santo</v>
          </cell>
          <cell r="I241" t="str">
            <v>NBV</v>
          </cell>
          <cell r="J241" t="str">
            <v>Sanma</v>
          </cell>
          <cell r="K241" t="str">
            <v>0084597001</v>
          </cell>
          <cell r="L241">
            <v>3</v>
          </cell>
          <cell r="M241">
            <v>2</v>
          </cell>
          <cell r="N241">
            <v>5</v>
          </cell>
          <cell r="O241">
            <v>12</v>
          </cell>
          <cell r="P241">
            <v>22</v>
          </cell>
          <cell r="Q241">
            <v>9000</v>
          </cell>
          <cell r="R241">
            <v>198000</v>
          </cell>
          <cell r="S241">
            <v>118800</v>
          </cell>
          <cell r="T241">
            <v>50400</v>
          </cell>
        </row>
        <row r="242">
          <cell r="B242" t="str">
            <v>K0222070</v>
          </cell>
          <cell r="C242" t="str">
            <v>Ban Ban</v>
          </cell>
          <cell r="D242" t="str">
            <v>Audited</v>
          </cell>
          <cell r="E242" t="str">
            <v xml:space="preserve">Attached </v>
          </cell>
          <cell r="F242" t="str">
            <v>022205</v>
          </cell>
          <cell r="G242" t="str">
            <v>Banban</v>
          </cell>
          <cell r="H242" t="str">
            <v>Santo</v>
          </cell>
          <cell r="I242" t="str">
            <v>NBV</v>
          </cell>
          <cell r="J242" t="str">
            <v>Sanma</v>
          </cell>
          <cell r="K242" t="str">
            <v>0084598001</v>
          </cell>
          <cell r="L242">
            <v>8</v>
          </cell>
          <cell r="M242">
            <v>16</v>
          </cell>
          <cell r="N242">
            <v>20</v>
          </cell>
          <cell r="O242">
            <v>17</v>
          </cell>
          <cell r="P242">
            <v>61</v>
          </cell>
          <cell r="Q242">
            <v>9000</v>
          </cell>
          <cell r="R242">
            <v>549000</v>
          </cell>
          <cell r="S242">
            <v>329400</v>
          </cell>
          <cell r="T242">
            <v>108000</v>
          </cell>
        </row>
        <row r="243">
          <cell r="B243" t="str">
            <v>K0221007</v>
          </cell>
          <cell r="C243" t="str">
            <v>Banaviti</v>
          </cell>
          <cell r="D243" t="str">
            <v>Audited</v>
          </cell>
          <cell r="E243" t="str">
            <v xml:space="preserve">Attached </v>
          </cell>
          <cell r="F243" t="str">
            <v>022106</v>
          </cell>
          <cell r="G243" t="str">
            <v>Banaviti</v>
          </cell>
          <cell r="H243" t="str">
            <v>Malo</v>
          </cell>
          <cell r="I243" t="str">
            <v>NBV</v>
          </cell>
          <cell r="J243" t="str">
            <v>Sanma</v>
          </cell>
          <cell r="K243" t="str">
            <v>0084592001</v>
          </cell>
          <cell r="L243">
            <v>3</v>
          </cell>
          <cell r="M243">
            <v>0</v>
          </cell>
          <cell r="N243">
            <v>10</v>
          </cell>
          <cell r="O243">
            <v>4</v>
          </cell>
          <cell r="P243">
            <v>17</v>
          </cell>
          <cell r="Q243">
            <v>9000</v>
          </cell>
          <cell r="R243">
            <v>153000</v>
          </cell>
          <cell r="S243">
            <v>91800</v>
          </cell>
          <cell r="T243"/>
        </row>
        <row r="244">
          <cell r="B244" t="str">
            <v>K0221535</v>
          </cell>
          <cell r="C244" t="str">
            <v>Belalulu Kindy</v>
          </cell>
          <cell r="D244" t="str">
            <v>Audited</v>
          </cell>
          <cell r="E244" t="str">
            <v>Attached</v>
          </cell>
          <cell r="F244" t="str">
            <v>022251</v>
          </cell>
          <cell r="G244" t="str">
            <v>Pialulup</v>
          </cell>
          <cell r="H244" t="str">
            <v>Santo</v>
          </cell>
          <cell r="I244" t="str">
            <v>NBV</v>
          </cell>
          <cell r="J244" t="str">
            <v>Sanma</v>
          </cell>
          <cell r="K244" t="str">
            <v>0084628001</v>
          </cell>
          <cell r="L244">
            <v>1</v>
          </cell>
          <cell r="M244">
            <v>1</v>
          </cell>
          <cell r="N244">
            <v>6</v>
          </cell>
          <cell r="O244">
            <v>4</v>
          </cell>
          <cell r="P244">
            <v>12</v>
          </cell>
          <cell r="Q244">
            <v>9000</v>
          </cell>
          <cell r="R244">
            <v>108000</v>
          </cell>
          <cell r="S244">
            <v>64800</v>
          </cell>
          <cell r="T244"/>
        </row>
        <row r="245">
          <cell r="B245" t="str">
            <v>K0220059</v>
          </cell>
          <cell r="C245" t="str">
            <v>Bernier Bay</v>
          </cell>
          <cell r="D245" t="str">
            <v>Audited</v>
          </cell>
          <cell r="E245" t="str">
            <v xml:space="preserve">Feeder </v>
          </cell>
          <cell r="F245" t="str">
            <v>022007</v>
          </cell>
          <cell r="G245" t="str">
            <v xml:space="preserve">Bernier Bay </v>
          </cell>
          <cell r="H245" t="str">
            <v>Aore</v>
          </cell>
          <cell r="I245" t="str">
            <v>NBV</v>
          </cell>
          <cell r="J245" t="str">
            <v>Sanma</v>
          </cell>
          <cell r="K245" t="str">
            <v>0084642001</v>
          </cell>
          <cell r="L245">
            <v>2</v>
          </cell>
          <cell r="M245">
            <v>2</v>
          </cell>
          <cell r="N245">
            <v>1</v>
          </cell>
          <cell r="O245">
            <v>3</v>
          </cell>
          <cell r="P245">
            <v>8</v>
          </cell>
          <cell r="Q245">
            <v>9000</v>
          </cell>
          <cell r="R245">
            <v>72000</v>
          </cell>
          <cell r="S245">
            <v>43200</v>
          </cell>
          <cell r="T245">
            <v>5400</v>
          </cell>
        </row>
        <row r="246">
          <cell r="B246" t="str">
            <v>K0222559</v>
          </cell>
          <cell r="C246" t="str">
            <v>Bethany Kindy</v>
          </cell>
          <cell r="D246" t="str">
            <v>Audited</v>
          </cell>
          <cell r="E246" t="str">
            <v>Feeder</v>
          </cell>
          <cell r="F246" t="str">
            <v>0222325</v>
          </cell>
          <cell r="G246" t="str">
            <v>Day Spring School</v>
          </cell>
          <cell r="H246" t="str">
            <v>Santo</v>
          </cell>
          <cell r="I246" t="str">
            <v>NBV</v>
          </cell>
          <cell r="J246" t="str">
            <v>Sanma</v>
          </cell>
          <cell r="K246" t="str">
            <v>0099659001</v>
          </cell>
          <cell r="L246">
            <v>0</v>
          </cell>
          <cell r="M246">
            <v>1</v>
          </cell>
          <cell r="N246">
            <v>3</v>
          </cell>
          <cell r="O246">
            <v>3</v>
          </cell>
          <cell r="P246">
            <v>7</v>
          </cell>
          <cell r="Q246">
            <v>9000</v>
          </cell>
          <cell r="R246">
            <v>63000</v>
          </cell>
          <cell r="S246">
            <v>37800</v>
          </cell>
          <cell r="T246"/>
        </row>
        <row r="247">
          <cell r="B247" t="str">
            <v>K0221184</v>
          </cell>
          <cell r="C247" t="str">
            <v>Bosahe Aseturu Kindy</v>
          </cell>
          <cell r="D247" t="str">
            <v>Audited</v>
          </cell>
          <cell r="E247" t="str">
            <v xml:space="preserve">Feeder </v>
          </cell>
          <cell r="F247" t="str">
            <v>022103</v>
          </cell>
          <cell r="G247" t="str">
            <v>Avunatari</v>
          </cell>
          <cell r="H247" t="str">
            <v>Malo</v>
          </cell>
          <cell r="I247" t="str">
            <v>NBV</v>
          </cell>
          <cell r="J247" t="str">
            <v>Sanma</v>
          </cell>
          <cell r="K247" t="str">
            <v>0084591001</v>
          </cell>
          <cell r="L247">
            <v>4</v>
          </cell>
          <cell r="M247">
            <v>2</v>
          </cell>
          <cell r="N247">
            <v>4</v>
          </cell>
          <cell r="O247">
            <v>7</v>
          </cell>
          <cell r="P247">
            <v>17</v>
          </cell>
          <cell r="Q247">
            <v>9000</v>
          </cell>
          <cell r="R247">
            <v>153000</v>
          </cell>
          <cell r="S247">
            <v>91800</v>
          </cell>
          <cell r="T247"/>
        </row>
        <row r="248">
          <cell r="B248" t="str">
            <v>K0219331</v>
          </cell>
          <cell r="C248" t="str">
            <v>Buluiana (Bueli) Kindy</v>
          </cell>
          <cell r="D248" t="str">
            <v>Audited</v>
          </cell>
          <cell r="E248" t="str">
            <v xml:space="preserve">Feeder </v>
          </cell>
          <cell r="F248" t="str">
            <v>021711</v>
          </cell>
          <cell r="G248" t="str">
            <v xml:space="preserve">Dambulu </v>
          </cell>
          <cell r="H248" t="str">
            <v>Mavea</v>
          </cell>
          <cell r="I248" t="str">
            <v>NBV</v>
          </cell>
          <cell r="J248" t="str">
            <v>Sanma</v>
          </cell>
          <cell r="K248" t="str">
            <v>0084588001</v>
          </cell>
          <cell r="L248">
            <v>4</v>
          </cell>
          <cell r="M248">
            <v>4</v>
          </cell>
          <cell r="N248">
            <v>4</v>
          </cell>
          <cell r="O248">
            <v>6</v>
          </cell>
          <cell r="P248">
            <v>18</v>
          </cell>
          <cell r="Q248">
            <v>9000</v>
          </cell>
          <cell r="R248">
            <v>162000</v>
          </cell>
          <cell r="S248">
            <v>97200</v>
          </cell>
          <cell r="T248"/>
        </row>
        <row r="249">
          <cell r="B249" t="str">
            <v>K0222049</v>
          </cell>
          <cell r="C249" t="str">
            <v>Butmas</v>
          </cell>
          <cell r="D249" t="str">
            <v>Audited</v>
          </cell>
          <cell r="E249" t="str">
            <v xml:space="preserve">Attached </v>
          </cell>
          <cell r="F249" t="str">
            <v>022209</v>
          </cell>
          <cell r="G249" t="str">
            <v>Butmas</v>
          </cell>
          <cell r="H249" t="str">
            <v>Santo</v>
          </cell>
          <cell r="I249" t="str">
            <v>NBV</v>
          </cell>
          <cell r="J249" t="str">
            <v>Sanma</v>
          </cell>
          <cell r="K249" t="str">
            <v>0084600001</v>
          </cell>
          <cell r="L249">
            <v>2</v>
          </cell>
          <cell r="M249">
            <v>2</v>
          </cell>
          <cell r="N249">
            <v>2</v>
          </cell>
          <cell r="O249">
            <v>6</v>
          </cell>
          <cell r="P249">
            <v>12</v>
          </cell>
          <cell r="Q249">
            <v>9000</v>
          </cell>
          <cell r="R249">
            <v>108000</v>
          </cell>
          <cell r="S249">
            <v>64800</v>
          </cell>
          <cell r="T249"/>
        </row>
        <row r="250">
          <cell r="B250" t="str">
            <v>K0222075</v>
          </cell>
          <cell r="C250" t="str">
            <v>Coolidge Kindy</v>
          </cell>
          <cell r="D250" t="str">
            <v>Audited</v>
          </cell>
          <cell r="E250" t="str">
            <v xml:space="preserve">Feeder </v>
          </cell>
          <cell r="F250" t="str">
            <v>022205</v>
          </cell>
          <cell r="G250" t="str">
            <v>Banban</v>
          </cell>
          <cell r="H250" t="str">
            <v>Santo</v>
          </cell>
          <cell r="I250" t="str">
            <v>NBV</v>
          </cell>
          <cell r="J250" t="str">
            <v>Sanma</v>
          </cell>
          <cell r="K250" t="str">
            <v>0084598001</v>
          </cell>
          <cell r="L250">
            <v>7</v>
          </cell>
          <cell r="M250">
            <v>7</v>
          </cell>
          <cell r="N250">
            <v>20</v>
          </cell>
          <cell r="O250">
            <v>16</v>
          </cell>
          <cell r="P250">
            <v>50</v>
          </cell>
          <cell r="Q250">
            <v>9000</v>
          </cell>
          <cell r="R250">
            <v>450000</v>
          </cell>
          <cell r="S250">
            <v>270000</v>
          </cell>
          <cell r="T250"/>
        </row>
        <row r="251">
          <cell r="B251" t="str">
            <v>K0222079</v>
          </cell>
          <cell r="C251" t="str">
            <v>D Ocean</v>
          </cell>
          <cell r="D251" t="str">
            <v>Audited</v>
          </cell>
          <cell r="E251" t="str">
            <v xml:space="preserve">Feeder </v>
          </cell>
          <cell r="F251" t="str">
            <v>020111</v>
          </cell>
          <cell r="G251" t="str">
            <v>Sarakata</v>
          </cell>
          <cell r="H251" t="str">
            <v>Santo</v>
          </cell>
          <cell r="I251" t="str">
            <v>NBV</v>
          </cell>
          <cell r="J251" t="str">
            <v>Sanma</v>
          </cell>
          <cell r="K251" t="str">
            <v>0084586001</v>
          </cell>
          <cell r="L251">
            <v>15</v>
          </cell>
          <cell r="M251">
            <v>18</v>
          </cell>
          <cell r="N251">
            <v>26</v>
          </cell>
          <cell r="O251">
            <v>23</v>
          </cell>
          <cell r="P251">
            <v>82</v>
          </cell>
          <cell r="Q251">
            <v>9000</v>
          </cell>
          <cell r="R251">
            <v>738000</v>
          </cell>
          <cell r="S251">
            <v>442800</v>
          </cell>
          <cell r="T251"/>
        </row>
        <row r="252">
          <cell r="B252" t="str">
            <v>K0217211</v>
          </cell>
          <cell r="C252" t="str">
            <v>Dambulu</v>
          </cell>
          <cell r="D252" t="str">
            <v>Audited</v>
          </cell>
          <cell r="E252" t="str">
            <v>Attached</v>
          </cell>
          <cell r="F252" t="str">
            <v>021711</v>
          </cell>
          <cell r="G252" t="str">
            <v>Dambulu</v>
          </cell>
          <cell r="H252" t="str">
            <v>Mavea</v>
          </cell>
          <cell r="I252" t="str">
            <v>NBV</v>
          </cell>
          <cell r="J252" t="str">
            <v>Sanma</v>
          </cell>
          <cell r="K252" t="str">
            <v>0084588001</v>
          </cell>
          <cell r="L252">
            <v>1</v>
          </cell>
          <cell r="M252">
            <v>1</v>
          </cell>
          <cell r="N252">
            <v>3</v>
          </cell>
          <cell r="O252">
            <v>2</v>
          </cell>
          <cell r="P252">
            <v>7</v>
          </cell>
          <cell r="Q252">
            <v>9000</v>
          </cell>
          <cell r="R252">
            <v>63000</v>
          </cell>
          <cell r="S252">
            <v>37800</v>
          </cell>
          <cell r="T252">
            <v>5400</v>
          </cell>
        </row>
        <row r="253">
          <cell r="B253" t="str">
            <v>K0222035</v>
          </cell>
          <cell r="C253" t="str">
            <v>De Quiros</v>
          </cell>
          <cell r="D253" t="str">
            <v>Audited</v>
          </cell>
          <cell r="E253" t="str">
            <v xml:space="preserve">Attached </v>
          </cell>
          <cell r="F253" t="str">
            <v>042912</v>
          </cell>
          <cell r="G253" t="str">
            <v xml:space="preserve">De Quiros </v>
          </cell>
          <cell r="H253" t="str">
            <v>Santo</v>
          </cell>
          <cell r="I253" t="str">
            <v>NBV</v>
          </cell>
          <cell r="J253" t="str">
            <v>Sanma</v>
          </cell>
          <cell r="K253" t="str">
            <v>0098423001</v>
          </cell>
          <cell r="L253">
            <v>5</v>
          </cell>
          <cell r="M253">
            <v>1</v>
          </cell>
          <cell r="N253">
            <v>4</v>
          </cell>
          <cell r="O253">
            <v>11</v>
          </cell>
          <cell r="P253">
            <v>21</v>
          </cell>
          <cell r="Q253">
            <v>9000</v>
          </cell>
          <cell r="R253">
            <v>189000</v>
          </cell>
          <cell r="S253">
            <v>113400</v>
          </cell>
          <cell r="T253"/>
        </row>
        <row r="254">
          <cell r="B254" t="str">
            <v>K0219552</v>
          </cell>
          <cell r="C254" t="str">
            <v>Dombulu Kindy</v>
          </cell>
          <cell r="D254" t="str">
            <v>Audited</v>
          </cell>
          <cell r="E254" t="str">
            <v>Attached</v>
          </cell>
          <cell r="F254" t="str">
            <v>021912</v>
          </cell>
          <cell r="G254" t="str">
            <v>Dombulu</v>
          </cell>
          <cell r="H254" t="str">
            <v>Tutuba</v>
          </cell>
          <cell r="I254" t="str">
            <v>NBV</v>
          </cell>
          <cell r="J254" t="str">
            <v>Sanma</v>
          </cell>
          <cell r="K254" t="str">
            <v>0084589001</v>
          </cell>
          <cell r="L254">
            <v>4</v>
          </cell>
          <cell r="M254">
            <v>4</v>
          </cell>
          <cell r="N254">
            <v>8</v>
          </cell>
          <cell r="O254">
            <v>2</v>
          </cell>
          <cell r="P254">
            <v>18</v>
          </cell>
          <cell r="Q254">
            <v>9000</v>
          </cell>
          <cell r="R254">
            <v>162000</v>
          </cell>
          <cell r="S254">
            <v>97200</v>
          </cell>
          <cell r="T254"/>
        </row>
        <row r="255">
          <cell r="B255" t="str">
            <v>K0222548</v>
          </cell>
          <cell r="C255" t="str">
            <v>Driana Kindy</v>
          </cell>
          <cell r="D255" t="str">
            <v>Audited</v>
          </cell>
          <cell r="E255" t="str">
            <v>Feeder</v>
          </cell>
          <cell r="F255" t="str">
            <v>020111</v>
          </cell>
          <cell r="G255" t="str">
            <v>Sarakata</v>
          </cell>
          <cell r="H255" t="str">
            <v>Santo</v>
          </cell>
          <cell r="I255" t="str">
            <v>NBV</v>
          </cell>
          <cell r="J255" t="str">
            <v>Sanma</v>
          </cell>
          <cell r="K255" t="str">
            <v>0084586001</v>
          </cell>
          <cell r="L255">
            <v>5</v>
          </cell>
          <cell r="M255">
            <v>5</v>
          </cell>
          <cell r="N255">
            <v>6</v>
          </cell>
          <cell r="O255">
            <v>5</v>
          </cell>
          <cell r="P255">
            <v>21</v>
          </cell>
          <cell r="Q255">
            <v>9000</v>
          </cell>
          <cell r="R255">
            <v>189000</v>
          </cell>
          <cell r="S255">
            <v>113400</v>
          </cell>
          <cell r="T255"/>
        </row>
        <row r="256">
          <cell r="B256" t="str">
            <v>K0222531</v>
          </cell>
          <cell r="C256" t="str">
            <v>Fanafo Kindy</v>
          </cell>
          <cell r="D256" t="str">
            <v>Audited</v>
          </cell>
          <cell r="E256" t="str">
            <v xml:space="preserve">Attached </v>
          </cell>
          <cell r="F256" t="str">
            <v>022213</v>
          </cell>
          <cell r="G256" t="str">
            <v>Fanofo</v>
          </cell>
          <cell r="H256" t="str">
            <v>Santo</v>
          </cell>
          <cell r="I256" t="str">
            <v>NBV</v>
          </cell>
          <cell r="J256" t="str">
            <v>Sanma</v>
          </cell>
          <cell r="K256" t="str">
            <v>0084665001</v>
          </cell>
          <cell r="L256">
            <v>4</v>
          </cell>
          <cell r="M256">
            <v>8</v>
          </cell>
          <cell r="N256">
            <v>12</v>
          </cell>
          <cell r="O256">
            <v>3</v>
          </cell>
          <cell r="P256">
            <v>27</v>
          </cell>
          <cell r="Q256">
            <v>9000</v>
          </cell>
          <cell r="R256">
            <v>243000</v>
          </cell>
          <cell r="S256">
            <v>145800</v>
          </cell>
          <cell r="T256"/>
        </row>
        <row r="257">
          <cell r="B257" t="str">
            <v>K0222470</v>
          </cell>
          <cell r="C257" t="str">
            <v>Fimele Community Kindy</v>
          </cell>
          <cell r="D257" t="str">
            <v>Audited</v>
          </cell>
          <cell r="E257" t="str">
            <v xml:space="preserve">Feeder </v>
          </cell>
          <cell r="F257" t="str">
            <v>022210</v>
          </cell>
          <cell r="G257" t="str">
            <v>Ebenezer</v>
          </cell>
          <cell r="H257" t="str">
            <v>Santo</v>
          </cell>
          <cell r="I257" t="str">
            <v>NBV</v>
          </cell>
          <cell r="J257" t="str">
            <v>Sanma</v>
          </cell>
          <cell r="K257" t="str">
            <v>0084601001</v>
          </cell>
          <cell r="L257">
            <v>1</v>
          </cell>
          <cell r="M257">
            <v>0</v>
          </cell>
          <cell r="N257">
            <v>2</v>
          </cell>
          <cell r="O257">
            <v>5</v>
          </cell>
          <cell r="P257">
            <v>8</v>
          </cell>
          <cell r="Q257">
            <v>9000</v>
          </cell>
          <cell r="R257">
            <v>72000</v>
          </cell>
          <cell r="S257">
            <v>43200</v>
          </cell>
          <cell r="T257"/>
        </row>
        <row r="258">
          <cell r="B258" t="str">
            <v>K0222543</v>
          </cell>
          <cell r="C258" t="str">
            <v>Grace Kindy</v>
          </cell>
          <cell r="D258" t="str">
            <v>Audited</v>
          </cell>
          <cell r="E258" t="str">
            <v>Feeder</v>
          </cell>
          <cell r="F258" t="str">
            <v>020111</v>
          </cell>
          <cell r="G258" t="str">
            <v>Sarakata</v>
          </cell>
          <cell r="H258" t="str">
            <v>Santo</v>
          </cell>
          <cell r="I258" t="str">
            <v>NBV</v>
          </cell>
          <cell r="J258" t="str">
            <v>Sanma</v>
          </cell>
          <cell r="K258" t="str">
            <v>0084586001</v>
          </cell>
          <cell r="L258">
            <v>8</v>
          </cell>
          <cell r="M258">
            <v>5</v>
          </cell>
          <cell r="N258">
            <v>8</v>
          </cell>
          <cell r="O258">
            <v>3</v>
          </cell>
          <cell r="P258">
            <v>24</v>
          </cell>
          <cell r="Q258">
            <v>9000</v>
          </cell>
          <cell r="R258">
            <v>216000</v>
          </cell>
          <cell r="S258">
            <v>129600</v>
          </cell>
          <cell r="T258"/>
        </row>
        <row r="259">
          <cell r="B259" t="str">
            <v>K0222123</v>
          </cell>
          <cell r="C259" t="str">
            <v>Hasevaia</v>
          </cell>
          <cell r="D259" t="str">
            <v>Audited</v>
          </cell>
          <cell r="E259" t="str">
            <v xml:space="preserve">Feeder </v>
          </cell>
          <cell r="F259" t="str">
            <v>022210</v>
          </cell>
          <cell r="G259" t="str">
            <v>Ebenezer</v>
          </cell>
          <cell r="H259" t="str">
            <v>Santo</v>
          </cell>
          <cell r="I259" t="str">
            <v>NBV</v>
          </cell>
          <cell r="J259" t="str">
            <v>Sanma</v>
          </cell>
          <cell r="K259" t="str">
            <v>0084601001</v>
          </cell>
          <cell r="L259">
            <v>0</v>
          </cell>
          <cell r="M259">
            <v>0</v>
          </cell>
          <cell r="N259">
            <v>4</v>
          </cell>
          <cell r="O259">
            <v>1</v>
          </cell>
          <cell r="P259">
            <v>5</v>
          </cell>
          <cell r="Q259">
            <v>9000</v>
          </cell>
          <cell r="R259">
            <v>45000</v>
          </cell>
          <cell r="S259">
            <v>27000</v>
          </cell>
          <cell r="T259">
            <v>5400</v>
          </cell>
        </row>
        <row r="260">
          <cell r="B260" t="str">
            <v>K0222162</v>
          </cell>
          <cell r="C260" t="str">
            <v>Hokua</v>
          </cell>
          <cell r="D260" t="str">
            <v>Audited</v>
          </cell>
          <cell r="E260" t="str">
            <v xml:space="preserve">Feeder </v>
          </cell>
          <cell r="F260" t="str">
            <v>022234</v>
          </cell>
          <cell r="G260" t="str">
            <v xml:space="preserve">Menevula </v>
          </cell>
          <cell r="H260" t="str">
            <v>Santo</v>
          </cell>
          <cell r="I260" t="str">
            <v>NBV</v>
          </cell>
          <cell r="J260" t="str">
            <v>Sanma</v>
          </cell>
          <cell r="K260" t="str">
            <v>0084650001</v>
          </cell>
          <cell r="L260">
            <v>3</v>
          </cell>
          <cell r="M260">
            <v>3</v>
          </cell>
          <cell r="N260">
            <v>1</v>
          </cell>
          <cell r="O260">
            <v>1</v>
          </cell>
          <cell r="P260">
            <v>8</v>
          </cell>
          <cell r="Q260">
            <v>9000</v>
          </cell>
          <cell r="R260">
            <v>72000</v>
          </cell>
          <cell r="S260">
            <v>43200</v>
          </cell>
          <cell r="T260"/>
        </row>
        <row r="261">
          <cell r="B261" t="str">
            <v>K0222335</v>
          </cell>
          <cell r="C261" t="str">
            <v>Ian Livo</v>
          </cell>
          <cell r="D261" t="str">
            <v>Audited</v>
          </cell>
          <cell r="E261" t="str">
            <v>Attached</v>
          </cell>
          <cell r="F261" t="str">
            <v>022216</v>
          </cell>
          <cell r="G261" t="str">
            <v>Ian Livo</v>
          </cell>
          <cell r="H261" t="str">
            <v>Santo</v>
          </cell>
          <cell r="I261" t="str">
            <v>NBV</v>
          </cell>
          <cell r="J261" t="str">
            <v>Sanma</v>
          </cell>
          <cell r="K261" t="str">
            <v>0084603001</v>
          </cell>
          <cell r="L261">
            <v>0</v>
          </cell>
          <cell r="M261">
            <v>0</v>
          </cell>
          <cell r="N261">
            <v>1</v>
          </cell>
          <cell r="O261">
            <v>7</v>
          </cell>
          <cell r="P261">
            <v>8</v>
          </cell>
          <cell r="Q261">
            <v>9000</v>
          </cell>
          <cell r="R261">
            <v>72000</v>
          </cell>
          <cell r="S261">
            <v>43200</v>
          </cell>
          <cell r="T261">
            <v>20888</v>
          </cell>
        </row>
        <row r="262">
          <cell r="B262" t="str">
            <v>K0222084</v>
          </cell>
          <cell r="C262" t="str">
            <v>Iethvekar</v>
          </cell>
          <cell r="D262" t="str">
            <v>Audited</v>
          </cell>
          <cell r="E262" t="str">
            <v xml:space="preserve">Attached </v>
          </cell>
          <cell r="F262" t="str">
            <v>022217</v>
          </cell>
          <cell r="G262" t="str">
            <v>Iethvekar</v>
          </cell>
          <cell r="H262" t="str">
            <v>Santo</v>
          </cell>
          <cell r="I262" t="str">
            <v>NBV</v>
          </cell>
          <cell r="J262" t="str">
            <v>Sanma</v>
          </cell>
          <cell r="K262" t="str">
            <v>0084604001</v>
          </cell>
          <cell r="L262">
            <v>5</v>
          </cell>
          <cell r="M262">
            <v>4</v>
          </cell>
          <cell r="N262">
            <v>9</v>
          </cell>
          <cell r="O262">
            <v>3</v>
          </cell>
          <cell r="P262">
            <v>21</v>
          </cell>
          <cell r="Q262">
            <v>9000</v>
          </cell>
          <cell r="R262">
            <v>189000</v>
          </cell>
          <cell r="S262">
            <v>113400</v>
          </cell>
          <cell r="T262"/>
        </row>
        <row r="263">
          <cell r="B263" t="str">
            <v>K0221540</v>
          </cell>
          <cell r="C263" t="str">
            <v>James Leo Kindy</v>
          </cell>
          <cell r="D263" t="str">
            <v>Audited</v>
          </cell>
          <cell r="E263" t="str">
            <v>Feeder</v>
          </cell>
          <cell r="F263" t="str">
            <v>022101</v>
          </cell>
          <cell r="G263" t="str">
            <v>Alowaru</v>
          </cell>
          <cell r="H263" t="str">
            <v>Malo</v>
          </cell>
          <cell r="I263" t="str">
            <v>NBV</v>
          </cell>
          <cell r="J263" t="str">
            <v>Sanma</v>
          </cell>
          <cell r="K263" t="str">
            <v>0084590001</v>
          </cell>
          <cell r="L263">
            <v>1</v>
          </cell>
          <cell r="M263">
            <v>0</v>
          </cell>
          <cell r="N263">
            <v>0</v>
          </cell>
          <cell r="O263">
            <v>2</v>
          </cell>
          <cell r="P263">
            <v>3</v>
          </cell>
          <cell r="Q263">
            <v>9000</v>
          </cell>
          <cell r="R263">
            <v>27000</v>
          </cell>
          <cell r="S263">
            <v>16200</v>
          </cell>
          <cell r="T263"/>
        </row>
        <row r="264">
          <cell r="B264" t="str">
            <v>K0222074</v>
          </cell>
          <cell r="C264" t="str">
            <v>Jerahap Kindy</v>
          </cell>
          <cell r="D264" t="str">
            <v>Audited</v>
          </cell>
          <cell r="E264" t="str">
            <v>Feeder</v>
          </cell>
          <cell r="F264" t="str">
            <v>020101</v>
          </cell>
          <cell r="G264" t="str">
            <v>Kamewa English</v>
          </cell>
          <cell r="H264" t="str">
            <v>Santo</v>
          </cell>
          <cell r="I264" t="str">
            <v>NBV</v>
          </cell>
          <cell r="J264" t="str">
            <v>Sanma</v>
          </cell>
          <cell r="K264" t="str">
            <v>0084640001</v>
          </cell>
          <cell r="L264">
            <v>15</v>
          </cell>
          <cell r="M264">
            <v>6</v>
          </cell>
          <cell r="N264">
            <v>5</v>
          </cell>
          <cell r="O264">
            <v>9</v>
          </cell>
          <cell r="P264">
            <v>35</v>
          </cell>
          <cell r="Q264">
            <v>9000</v>
          </cell>
          <cell r="R264">
            <v>315000</v>
          </cell>
          <cell r="S264">
            <v>189000</v>
          </cell>
          <cell r="T264"/>
        </row>
        <row r="265">
          <cell r="B265" t="str">
            <v>K0221016</v>
          </cell>
          <cell r="C265" t="str">
            <v>Jinaure</v>
          </cell>
          <cell r="D265" t="str">
            <v>Audited</v>
          </cell>
          <cell r="E265" t="str">
            <v xml:space="preserve">Attached </v>
          </cell>
          <cell r="F265" t="str">
            <v>022114</v>
          </cell>
          <cell r="G265" t="str">
            <v xml:space="preserve">Jinaure </v>
          </cell>
          <cell r="H265" t="str">
            <v>Malo</v>
          </cell>
          <cell r="I265" t="str">
            <v>NBV</v>
          </cell>
          <cell r="J265" t="str">
            <v>Sanma</v>
          </cell>
          <cell r="K265" t="str">
            <v>0084594001</v>
          </cell>
          <cell r="L265">
            <v>3</v>
          </cell>
          <cell r="M265">
            <v>0</v>
          </cell>
          <cell r="N265">
            <v>4</v>
          </cell>
          <cell r="O265">
            <v>5</v>
          </cell>
          <cell r="P265">
            <v>12</v>
          </cell>
          <cell r="Q265">
            <v>9000</v>
          </cell>
          <cell r="R265">
            <v>108000</v>
          </cell>
          <cell r="S265">
            <v>64800</v>
          </cell>
          <cell r="T265"/>
        </row>
        <row r="266">
          <cell r="B266" t="str">
            <v>K0222092</v>
          </cell>
          <cell r="C266" t="str">
            <v>Kaliro</v>
          </cell>
          <cell r="D266" t="str">
            <v>Audited</v>
          </cell>
          <cell r="E266" t="str">
            <v xml:space="preserve">Feeder </v>
          </cell>
          <cell r="F266" t="str">
            <v>022241</v>
          </cell>
          <cell r="G266" t="str">
            <v xml:space="preserve">Natawa </v>
          </cell>
          <cell r="H266" t="str">
            <v>Santo</v>
          </cell>
          <cell r="I266" t="str">
            <v>NBV</v>
          </cell>
          <cell r="J266" t="str">
            <v>Sanma</v>
          </cell>
          <cell r="K266" t="str">
            <v>0084624001</v>
          </cell>
          <cell r="L266">
            <v>7</v>
          </cell>
          <cell r="M266">
            <v>6</v>
          </cell>
          <cell r="N266">
            <v>9</v>
          </cell>
          <cell r="O266">
            <v>10</v>
          </cell>
          <cell r="P266">
            <v>32</v>
          </cell>
          <cell r="Q266">
            <v>9000</v>
          </cell>
          <cell r="R266">
            <v>288000</v>
          </cell>
          <cell r="S266">
            <v>172800</v>
          </cell>
          <cell r="T266"/>
        </row>
        <row r="267">
          <cell r="B267" t="str">
            <v>K0222083</v>
          </cell>
          <cell r="C267" t="str">
            <v>Kamewa - Franis</v>
          </cell>
          <cell r="D267" t="str">
            <v>Audited</v>
          </cell>
          <cell r="E267" t="str">
            <v>Attached</v>
          </cell>
          <cell r="F267" t="str">
            <v>020102</v>
          </cell>
          <cell r="G267" t="str">
            <v>Kamewa</v>
          </cell>
          <cell r="H267" t="str">
            <v>Santo</v>
          </cell>
          <cell r="I267" t="str">
            <v>NBV</v>
          </cell>
          <cell r="J267" t="str">
            <v>Sanma</v>
          </cell>
          <cell r="K267" t="str">
            <v>0084640001</v>
          </cell>
          <cell r="L267">
            <v>9</v>
          </cell>
          <cell r="M267">
            <v>7</v>
          </cell>
          <cell r="N267">
            <v>23</v>
          </cell>
          <cell r="O267">
            <v>12</v>
          </cell>
          <cell r="P267">
            <v>51</v>
          </cell>
          <cell r="Q267">
            <v>9000</v>
          </cell>
          <cell r="R267">
            <v>459000</v>
          </cell>
          <cell r="S267">
            <v>275400</v>
          </cell>
          <cell r="T267"/>
        </row>
        <row r="268">
          <cell r="B268" t="str">
            <v>K0222068</v>
          </cell>
          <cell r="C268" t="str">
            <v>Kamewa -Inglis</v>
          </cell>
          <cell r="D268" t="str">
            <v>Audited</v>
          </cell>
          <cell r="E268" t="str">
            <v xml:space="preserve">Attached </v>
          </cell>
          <cell r="F268" t="str">
            <v>020101</v>
          </cell>
          <cell r="G268" t="str">
            <v>Kamewa-Inglis</v>
          </cell>
          <cell r="H268" t="str">
            <v>Santo</v>
          </cell>
          <cell r="I268" t="str">
            <v>NBV</v>
          </cell>
          <cell r="J268" t="str">
            <v>Sanma</v>
          </cell>
          <cell r="K268" t="str">
            <v>0084640001</v>
          </cell>
          <cell r="L268">
            <v>13</v>
          </cell>
          <cell r="M268">
            <v>10</v>
          </cell>
          <cell r="N268">
            <v>26</v>
          </cell>
          <cell r="O268">
            <v>47</v>
          </cell>
          <cell r="P268">
            <v>96</v>
          </cell>
          <cell r="Q268">
            <v>9000</v>
          </cell>
          <cell r="R268">
            <v>864000</v>
          </cell>
          <cell r="S268">
            <v>518400</v>
          </cell>
          <cell r="T268"/>
        </row>
        <row r="269">
          <cell r="B269" t="str">
            <v>K0222483</v>
          </cell>
          <cell r="C269" t="str">
            <v>Kerr Family</v>
          </cell>
          <cell r="D269" t="str">
            <v>Audited</v>
          </cell>
          <cell r="E269" t="str">
            <v>Feeder</v>
          </cell>
          <cell r="F269" t="str">
            <v>022235</v>
          </cell>
          <cell r="G269" t="str">
            <v>Mwast</v>
          </cell>
          <cell r="H269" t="str">
            <v>Santo</v>
          </cell>
          <cell r="I269" t="str">
            <v>NBV</v>
          </cell>
          <cell r="J269" t="str">
            <v>Sanma</v>
          </cell>
          <cell r="K269" t="str">
            <v>0098428001</v>
          </cell>
          <cell r="L269">
            <v>1</v>
          </cell>
          <cell r="M269">
            <v>1</v>
          </cell>
          <cell r="N269">
            <v>1</v>
          </cell>
          <cell r="O269">
            <v>3</v>
          </cell>
          <cell r="P269">
            <v>6</v>
          </cell>
          <cell r="Q269">
            <v>9000</v>
          </cell>
          <cell r="R269">
            <v>54000</v>
          </cell>
          <cell r="S269">
            <v>32400</v>
          </cell>
          <cell r="T269"/>
        </row>
        <row r="270">
          <cell r="B270" t="str">
            <v>K0221011</v>
          </cell>
          <cell r="C270" t="str">
            <v>Kitacu</v>
          </cell>
          <cell r="D270" t="str">
            <v>Audited</v>
          </cell>
          <cell r="E270" t="str">
            <v xml:space="preserve">Attached </v>
          </cell>
          <cell r="F270" t="str">
            <v>022120</v>
          </cell>
          <cell r="G270" t="str">
            <v xml:space="preserve">Kitacu </v>
          </cell>
          <cell r="H270" t="str">
            <v>Malo</v>
          </cell>
          <cell r="I270" t="str">
            <v>NBV</v>
          </cell>
          <cell r="J270" t="str">
            <v>Sanma</v>
          </cell>
          <cell r="K270" t="str">
            <v>0084595001</v>
          </cell>
          <cell r="L270">
            <v>1</v>
          </cell>
          <cell r="M270">
            <v>1</v>
          </cell>
          <cell r="N270">
            <v>3</v>
          </cell>
          <cell r="O270">
            <v>1</v>
          </cell>
          <cell r="P270">
            <v>6</v>
          </cell>
          <cell r="Q270">
            <v>9000</v>
          </cell>
          <cell r="R270">
            <v>54000</v>
          </cell>
          <cell r="S270">
            <v>32400</v>
          </cell>
          <cell r="T270"/>
        </row>
        <row r="271">
          <cell r="B271" t="str">
            <v>K0222115</v>
          </cell>
          <cell r="C271" t="str">
            <v>Kom'ese(Namoru)</v>
          </cell>
          <cell r="D271" t="str">
            <v>Audited</v>
          </cell>
          <cell r="E271" t="str">
            <v xml:space="preserve">Attached </v>
          </cell>
          <cell r="F271" t="str">
            <v>022236</v>
          </cell>
          <cell r="G271" t="str">
            <v xml:space="preserve">Namoru </v>
          </cell>
          <cell r="H271" t="str">
            <v>Santo</v>
          </cell>
          <cell r="I271" t="str">
            <v>NBV</v>
          </cell>
          <cell r="J271" t="str">
            <v>Sanma</v>
          </cell>
          <cell r="K271" t="str">
            <v>0084658001</v>
          </cell>
          <cell r="L271">
            <v>3</v>
          </cell>
          <cell r="M271">
            <v>1</v>
          </cell>
          <cell r="N271">
            <v>3</v>
          </cell>
          <cell r="O271">
            <v>6</v>
          </cell>
          <cell r="P271">
            <v>13</v>
          </cell>
          <cell r="Q271">
            <v>9000</v>
          </cell>
          <cell r="R271">
            <v>117000</v>
          </cell>
          <cell r="S271">
            <v>70200</v>
          </cell>
          <cell r="T271">
            <v>14400</v>
          </cell>
        </row>
        <row r="272">
          <cell r="B272" t="str">
            <v>K0222164</v>
          </cell>
          <cell r="C272" t="str">
            <v>Koroia</v>
          </cell>
          <cell r="D272" t="str">
            <v>Audited</v>
          </cell>
          <cell r="E272" t="str">
            <v xml:space="preserve">Feeder </v>
          </cell>
          <cell r="F272" t="str">
            <v>022234</v>
          </cell>
          <cell r="G272" t="str">
            <v xml:space="preserve">Menevula </v>
          </cell>
          <cell r="H272" t="str">
            <v>Santo</v>
          </cell>
          <cell r="I272" t="str">
            <v>NBV</v>
          </cell>
          <cell r="J272" t="str">
            <v>Sanma</v>
          </cell>
          <cell r="K272" t="str">
            <v>0084650001</v>
          </cell>
          <cell r="L272">
            <v>2</v>
          </cell>
          <cell r="M272">
            <v>5</v>
          </cell>
          <cell r="N272">
            <v>2</v>
          </cell>
          <cell r="O272">
            <v>7</v>
          </cell>
          <cell r="P272">
            <v>16</v>
          </cell>
          <cell r="Q272">
            <v>9000</v>
          </cell>
          <cell r="R272">
            <v>144000</v>
          </cell>
          <cell r="S272">
            <v>86400</v>
          </cell>
          <cell r="T272"/>
        </row>
        <row r="273">
          <cell r="B273" t="str">
            <v>K0222199</v>
          </cell>
          <cell r="C273" t="str">
            <v>Lape Pre-school</v>
          </cell>
          <cell r="D273" t="str">
            <v>Audited</v>
          </cell>
          <cell r="E273" t="str">
            <v xml:space="preserve">Feeder </v>
          </cell>
          <cell r="F273" t="str">
            <v>0222497</v>
          </cell>
          <cell r="G273" t="str">
            <v>Lemesie (lape/Paparam)</v>
          </cell>
          <cell r="H273" t="str">
            <v>Santo</v>
          </cell>
          <cell r="I273" t="str">
            <v>NBV</v>
          </cell>
          <cell r="J273" t="str">
            <v>Sanma</v>
          </cell>
          <cell r="K273" t="str">
            <v>0098424001</v>
          </cell>
          <cell r="L273">
            <v>4</v>
          </cell>
          <cell r="M273">
            <v>1</v>
          </cell>
          <cell r="N273">
            <v>0</v>
          </cell>
          <cell r="O273">
            <v>7</v>
          </cell>
          <cell r="P273">
            <v>12</v>
          </cell>
          <cell r="Q273">
            <v>9000</v>
          </cell>
          <cell r="R273">
            <v>108000</v>
          </cell>
          <cell r="S273">
            <v>64800</v>
          </cell>
          <cell r="T273"/>
        </row>
        <row r="274">
          <cell r="B274" t="str">
            <v>K0222085</v>
          </cell>
          <cell r="C274" t="str">
            <v>Lathi</v>
          </cell>
          <cell r="D274" t="str">
            <v>Audited</v>
          </cell>
          <cell r="E274" t="str">
            <v xml:space="preserve">Attached </v>
          </cell>
          <cell r="F274" t="str">
            <v>022222</v>
          </cell>
          <cell r="G274" t="str">
            <v>Lathi</v>
          </cell>
          <cell r="H274" t="str">
            <v>Santo</v>
          </cell>
          <cell r="I274" t="str">
            <v>NBV</v>
          </cell>
          <cell r="J274" t="str">
            <v>Sanma</v>
          </cell>
          <cell r="K274" t="str">
            <v>0084606001</v>
          </cell>
          <cell r="L274">
            <v>6</v>
          </cell>
          <cell r="M274">
            <v>4</v>
          </cell>
          <cell r="N274">
            <v>9</v>
          </cell>
          <cell r="O274">
            <v>4</v>
          </cell>
          <cell r="P274">
            <v>23</v>
          </cell>
          <cell r="Q274">
            <v>9000</v>
          </cell>
          <cell r="R274">
            <v>207000</v>
          </cell>
          <cell r="S274">
            <v>124200</v>
          </cell>
          <cell r="T274"/>
        </row>
        <row r="275">
          <cell r="B275" t="str">
            <v>K0222532</v>
          </cell>
          <cell r="C275" t="str">
            <v>Lijiwi Komunity Kindy</v>
          </cell>
          <cell r="D275" t="str">
            <v>Audited</v>
          </cell>
          <cell r="E275" t="str">
            <v>Feeder</v>
          </cell>
          <cell r="F275" t="str">
            <v>022204</v>
          </cell>
          <cell r="G275" t="str">
            <v>Balon</v>
          </cell>
          <cell r="H275" t="str">
            <v>Santo</v>
          </cell>
          <cell r="I275" t="str">
            <v>NBV</v>
          </cell>
          <cell r="J275" t="str">
            <v>Sanma</v>
          </cell>
          <cell r="K275" t="str">
            <v>0084597001</v>
          </cell>
          <cell r="L275">
            <v>2</v>
          </cell>
          <cell r="M275">
            <v>1</v>
          </cell>
          <cell r="N275">
            <v>4</v>
          </cell>
          <cell r="O275">
            <v>1</v>
          </cell>
          <cell r="P275">
            <v>8</v>
          </cell>
          <cell r="Q275">
            <v>9000</v>
          </cell>
          <cell r="R275">
            <v>72000</v>
          </cell>
          <cell r="S275">
            <v>43200</v>
          </cell>
          <cell r="T275"/>
        </row>
        <row r="276">
          <cell r="B276" t="str">
            <v>K0222545</v>
          </cell>
          <cell r="C276" t="str">
            <v>Line Kindy</v>
          </cell>
          <cell r="D276" t="str">
            <v>Audited</v>
          </cell>
          <cell r="E276" t="str">
            <v>Feeder</v>
          </cell>
          <cell r="F276" t="str">
            <v>020111</v>
          </cell>
          <cell r="G276" t="str">
            <v>Sarakata</v>
          </cell>
          <cell r="H276" t="str">
            <v>Santo</v>
          </cell>
          <cell r="I276" t="str">
            <v>NBV</v>
          </cell>
          <cell r="J276" t="str">
            <v>Sanma</v>
          </cell>
          <cell r="K276" t="str">
            <v>0084586001</v>
          </cell>
          <cell r="L276">
            <v>2</v>
          </cell>
          <cell r="M276">
            <v>3</v>
          </cell>
          <cell r="N276">
            <v>7</v>
          </cell>
          <cell r="O276">
            <v>2</v>
          </cell>
          <cell r="P276">
            <v>14</v>
          </cell>
          <cell r="Q276">
            <v>9000</v>
          </cell>
          <cell r="R276">
            <v>126000</v>
          </cell>
          <cell r="S276">
            <v>75600</v>
          </cell>
          <cell r="T276"/>
        </row>
        <row r="277">
          <cell r="B277" t="str">
            <v>K0222149</v>
          </cell>
          <cell r="C277" t="str">
            <v>Lolorai</v>
          </cell>
          <cell r="D277" t="str">
            <v>Audited</v>
          </cell>
          <cell r="E277" t="str">
            <v xml:space="preserve">Feeder </v>
          </cell>
          <cell r="F277" t="str">
            <v>022223</v>
          </cell>
          <cell r="G277" t="str">
            <v>Limarua</v>
          </cell>
          <cell r="H277" t="str">
            <v>Santo</v>
          </cell>
          <cell r="I277" t="str">
            <v>NBV</v>
          </cell>
          <cell r="J277" t="str">
            <v>Sanma</v>
          </cell>
          <cell r="K277" t="str">
            <v>0084649001</v>
          </cell>
          <cell r="L277">
            <v>3</v>
          </cell>
          <cell r="M277">
            <v>3</v>
          </cell>
          <cell r="N277">
            <v>5</v>
          </cell>
          <cell r="O277">
            <v>7</v>
          </cell>
          <cell r="P277">
            <v>18</v>
          </cell>
          <cell r="Q277">
            <v>9000</v>
          </cell>
          <cell r="R277">
            <v>162000</v>
          </cell>
          <cell r="S277">
            <v>97200</v>
          </cell>
          <cell r="T277"/>
        </row>
        <row r="278">
          <cell r="B278" t="str">
            <v>K0222101</v>
          </cell>
          <cell r="C278" t="str">
            <v>Lorethiakarkar</v>
          </cell>
          <cell r="D278" t="str">
            <v>Audited</v>
          </cell>
          <cell r="E278" t="str">
            <v xml:space="preserve">Attached </v>
          </cell>
          <cell r="F278" t="str">
            <v>022224</v>
          </cell>
          <cell r="G278" t="str">
            <v>Lorethiakarkar</v>
          </cell>
          <cell r="H278" t="str">
            <v>Santo</v>
          </cell>
          <cell r="I278" t="str">
            <v>NBV</v>
          </cell>
          <cell r="J278" t="str">
            <v>Sanma</v>
          </cell>
          <cell r="K278" t="str">
            <v>0084605001</v>
          </cell>
          <cell r="L278">
            <v>6</v>
          </cell>
          <cell r="M278">
            <v>5</v>
          </cell>
          <cell r="N278">
            <v>8</v>
          </cell>
          <cell r="O278">
            <v>11</v>
          </cell>
          <cell r="P278">
            <v>30</v>
          </cell>
          <cell r="Q278">
            <v>9000</v>
          </cell>
          <cell r="R278">
            <v>270000</v>
          </cell>
          <cell r="S278">
            <v>162000</v>
          </cell>
          <cell r="T278"/>
        </row>
        <row r="279">
          <cell r="B279" t="str">
            <v>K0222103</v>
          </cell>
          <cell r="C279" t="str">
            <v>Lorevulko</v>
          </cell>
          <cell r="D279" t="str">
            <v>Audited</v>
          </cell>
          <cell r="E279" t="str">
            <v xml:space="preserve">Attached </v>
          </cell>
          <cell r="F279" t="str">
            <v>022225</v>
          </cell>
          <cell r="G279" t="str">
            <v>Lorevulko Anglican Community</v>
          </cell>
          <cell r="H279" t="str">
            <v>Santo</v>
          </cell>
          <cell r="I279" t="str">
            <v>NBV</v>
          </cell>
          <cell r="J279" t="str">
            <v>Sanma</v>
          </cell>
          <cell r="K279" t="str">
            <v>0084675001</v>
          </cell>
          <cell r="L279">
            <v>6</v>
          </cell>
          <cell r="M279">
            <v>3</v>
          </cell>
          <cell r="N279">
            <v>6</v>
          </cell>
          <cell r="O279">
            <v>3</v>
          </cell>
          <cell r="P279">
            <v>18</v>
          </cell>
          <cell r="Q279">
            <v>9000</v>
          </cell>
          <cell r="R279">
            <v>162000</v>
          </cell>
          <cell r="S279">
            <v>97200</v>
          </cell>
          <cell r="T279"/>
        </row>
        <row r="280">
          <cell r="B280" t="str">
            <v>K0222553</v>
          </cell>
          <cell r="C280" t="str">
            <v>Malores Kindy</v>
          </cell>
          <cell r="D280" t="str">
            <v>Audited</v>
          </cell>
          <cell r="E280" t="str">
            <v>Attached</v>
          </cell>
          <cell r="F280" t="str">
            <v>022227</v>
          </cell>
          <cell r="G280" t="str">
            <v>Malores</v>
          </cell>
          <cell r="H280" t="str">
            <v>Santo</v>
          </cell>
          <cell r="I280" t="str">
            <v>NBV</v>
          </cell>
          <cell r="J280" t="str">
            <v>Sanma</v>
          </cell>
          <cell r="K280" t="str">
            <v>0084656001</v>
          </cell>
          <cell r="L280">
            <v>21</v>
          </cell>
          <cell r="M280">
            <v>4</v>
          </cell>
          <cell r="N280">
            <v>16</v>
          </cell>
          <cell r="O280">
            <v>2</v>
          </cell>
          <cell r="P280">
            <v>43</v>
          </cell>
          <cell r="Q280">
            <v>9000</v>
          </cell>
          <cell r="R280">
            <v>387000</v>
          </cell>
          <cell r="S280">
            <v>232200</v>
          </cell>
          <cell r="T280"/>
        </row>
        <row r="281">
          <cell r="B281" t="str">
            <v>K0222204</v>
          </cell>
          <cell r="C281" t="str">
            <v>Malsie</v>
          </cell>
          <cell r="D281" t="str">
            <v>Audited</v>
          </cell>
          <cell r="E281" t="str">
            <v xml:space="preserve">Feeder </v>
          </cell>
          <cell r="F281" t="str">
            <v>020111</v>
          </cell>
          <cell r="G281" t="str">
            <v>Sarakata</v>
          </cell>
          <cell r="H281" t="str">
            <v>Santo</v>
          </cell>
          <cell r="I281" t="str">
            <v>NBV</v>
          </cell>
          <cell r="J281" t="str">
            <v>Sanma</v>
          </cell>
          <cell r="K281" t="str">
            <v>0084586001</v>
          </cell>
          <cell r="L281">
            <v>16</v>
          </cell>
          <cell r="M281">
            <v>19</v>
          </cell>
          <cell r="N281">
            <v>18</v>
          </cell>
          <cell r="O281">
            <v>26</v>
          </cell>
          <cell r="P281">
            <v>79</v>
          </cell>
          <cell r="Q281">
            <v>9000</v>
          </cell>
          <cell r="R281">
            <v>711000</v>
          </cell>
          <cell r="S281">
            <v>426600</v>
          </cell>
          <cell r="T281"/>
        </row>
        <row r="282">
          <cell r="B282" t="str">
            <v>K0222202</v>
          </cell>
          <cell r="C282" t="str">
            <v>Maltape Kindy</v>
          </cell>
          <cell r="D282" t="str">
            <v>Audited</v>
          </cell>
          <cell r="E282" t="str">
            <v>Feeder</v>
          </cell>
          <cell r="F282" t="str">
            <v>020110</v>
          </cell>
          <cell r="G282" t="str">
            <v xml:space="preserve">Santo East  </v>
          </cell>
          <cell r="H282" t="str">
            <v>Santo</v>
          </cell>
          <cell r="I282" t="str">
            <v>NBV</v>
          </cell>
          <cell r="J282" t="str">
            <v>Sanma</v>
          </cell>
          <cell r="K282" t="str">
            <v>0084634001</v>
          </cell>
          <cell r="L282">
            <v>5</v>
          </cell>
          <cell r="M282">
            <v>4</v>
          </cell>
          <cell r="N282">
            <v>3</v>
          </cell>
          <cell r="O282">
            <v>5</v>
          </cell>
          <cell r="P282">
            <v>17</v>
          </cell>
          <cell r="Q282">
            <v>9000</v>
          </cell>
          <cell r="R282">
            <v>153000</v>
          </cell>
          <cell r="S282">
            <v>91800</v>
          </cell>
          <cell r="T282"/>
        </row>
        <row r="283">
          <cell r="B283" t="str">
            <v>K0222182</v>
          </cell>
          <cell r="C283" t="str">
            <v>Marua</v>
          </cell>
          <cell r="D283" t="str">
            <v>Audited</v>
          </cell>
          <cell r="E283" t="str">
            <v>Feeder</v>
          </cell>
          <cell r="F283" t="str">
            <v>0222502</v>
          </cell>
          <cell r="G283" t="str">
            <v>Ebenezer</v>
          </cell>
          <cell r="H283" t="str">
            <v>Santo</v>
          </cell>
          <cell r="I283" t="str">
            <v>NBV</v>
          </cell>
          <cell r="J283" t="str">
            <v>Sanma</v>
          </cell>
          <cell r="K283" t="str">
            <v>0084601001</v>
          </cell>
          <cell r="L283">
            <v>1</v>
          </cell>
          <cell r="M283">
            <v>1</v>
          </cell>
          <cell r="N283">
            <v>3</v>
          </cell>
          <cell r="O283">
            <v>2</v>
          </cell>
          <cell r="P283">
            <v>7</v>
          </cell>
          <cell r="Q283">
            <v>9000</v>
          </cell>
          <cell r="R283">
            <v>63000</v>
          </cell>
          <cell r="S283">
            <v>37800</v>
          </cell>
          <cell r="T283"/>
        </row>
        <row r="284">
          <cell r="B284" t="str">
            <v>K0222078</v>
          </cell>
          <cell r="C284" t="str">
            <v>Matafanga</v>
          </cell>
          <cell r="D284" t="str">
            <v>Audited</v>
          </cell>
          <cell r="E284" t="str">
            <v xml:space="preserve">Feeder </v>
          </cell>
          <cell r="F284" t="str">
            <v>022279</v>
          </cell>
          <cell r="G284" t="str">
            <v>Sarakata S.D.A</v>
          </cell>
          <cell r="H284" t="str">
            <v>Santo</v>
          </cell>
          <cell r="I284" t="str">
            <v>NBV</v>
          </cell>
          <cell r="J284" t="str">
            <v>Sanma</v>
          </cell>
          <cell r="K284" t="str">
            <v>0084659001</v>
          </cell>
          <cell r="L284">
            <v>8</v>
          </cell>
          <cell r="M284">
            <v>1</v>
          </cell>
          <cell r="N284">
            <v>8</v>
          </cell>
          <cell r="O284">
            <v>4</v>
          </cell>
          <cell r="P284">
            <v>21</v>
          </cell>
          <cell r="Q284">
            <v>9000</v>
          </cell>
          <cell r="R284">
            <v>189000</v>
          </cell>
          <cell r="S284">
            <v>113400</v>
          </cell>
          <cell r="T284"/>
        </row>
        <row r="285">
          <cell r="B285" t="str">
            <v>K0222055</v>
          </cell>
          <cell r="C285" t="str">
            <v>Mataloi</v>
          </cell>
          <cell r="D285" t="str">
            <v>Audited</v>
          </cell>
          <cell r="E285" t="str">
            <v xml:space="preserve">Attached </v>
          </cell>
          <cell r="F285" t="str">
            <v>022232</v>
          </cell>
          <cell r="G285" t="str">
            <v>Mataloi</v>
          </cell>
          <cell r="H285" t="str">
            <v>Santo</v>
          </cell>
          <cell r="I285" t="str">
            <v>NBV</v>
          </cell>
          <cell r="J285" t="str">
            <v>Sanma</v>
          </cell>
          <cell r="K285" t="str">
            <v>0084672001</v>
          </cell>
          <cell r="L285">
            <v>3</v>
          </cell>
          <cell r="M285">
            <v>4</v>
          </cell>
          <cell r="N285">
            <v>2</v>
          </cell>
          <cell r="O285">
            <v>3</v>
          </cell>
          <cell r="P285">
            <v>12</v>
          </cell>
          <cell r="Q285">
            <v>9000</v>
          </cell>
          <cell r="R285">
            <v>108000</v>
          </cell>
          <cell r="S285">
            <v>64800</v>
          </cell>
          <cell r="T285"/>
        </row>
        <row r="286">
          <cell r="B286" t="str">
            <v>K0222043</v>
          </cell>
          <cell r="C286" t="str">
            <v>Maurie</v>
          </cell>
          <cell r="D286" t="str">
            <v>Audited</v>
          </cell>
          <cell r="E286" t="str">
            <v xml:space="preserve">Attached </v>
          </cell>
          <cell r="F286" t="str">
            <v>022235</v>
          </cell>
          <cell r="G286" t="str">
            <v xml:space="preserve">Mwast </v>
          </cell>
          <cell r="H286" t="str">
            <v>Santo</v>
          </cell>
          <cell r="I286" t="str">
            <v>NBV</v>
          </cell>
          <cell r="J286" t="str">
            <v>Sanma</v>
          </cell>
          <cell r="K286" t="str">
            <v>0098428001</v>
          </cell>
          <cell r="L286">
            <v>0</v>
          </cell>
          <cell r="M286">
            <v>0</v>
          </cell>
          <cell r="N286">
            <v>2</v>
          </cell>
          <cell r="O286">
            <v>2</v>
          </cell>
          <cell r="P286">
            <v>4</v>
          </cell>
          <cell r="Q286">
            <v>9000</v>
          </cell>
          <cell r="R286">
            <v>36000</v>
          </cell>
          <cell r="S286">
            <v>21600</v>
          </cell>
          <cell r="T286">
            <v>7944</v>
          </cell>
        </row>
        <row r="287">
          <cell r="B287" t="str">
            <v>K0222355</v>
          </cell>
          <cell r="C287" t="str">
            <v>Merap St Augustin</v>
          </cell>
          <cell r="D287" t="str">
            <v>Audited</v>
          </cell>
          <cell r="E287" t="str">
            <v>Attached</v>
          </cell>
          <cell r="F287" t="str">
            <v>022282</v>
          </cell>
          <cell r="G287" t="str">
            <v>Merap St Augustin</v>
          </cell>
          <cell r="H287" t="str">
            <v>Santo</v>
          </cell>
          <cell r="I287" t="str">
            <v>NBV</v>
          </cell>
          <cell r="J287" t="str">
            <v>Sanma</v>
          </cell>
          <cell r="K287" t="str">
            <v>0098425001</v>
          </cell>
          <cell r="L287">
            <v>5</v>
          </cell>
          <cell r="M287">
            <v>7</v>
          </cell>
          <cell r="N287">
            <v>8</v>
          </cell>
          <cell r="O287">
            <v>6</v>
          </cell>
          <cell r="P287">
            <v>26</v>
          </cell>
          <cell r="Q287">
            <v>9000</v>
          </cell>
          <cell r="R287">
            <v>234000</v>
          </cell>
          <cell r="S287">
            <v>140400</v>
          </cell>
          <cell r="T287"/>
        </row>
        <row r="288">
          <cell r="B288" t="str">
            <v>K0222522</v>
          </cell>
          <cell r="C288" t="str">
            <v>Nabanga</v>
          </cell>
          <cell r="D288" t="str">
            <v>Audited</v>
          </cell>
          <cell r="E288" t="str">
            <v xml:space="preserve">Feeder </v>
          </cell>
          <cell r="F288" t="str">
            <v>020110</v>
          </cell>
          <cell r="G288" t="str">
            <v>Santo East -English</v>
          </cell>
          <cell r="H288" t="str">
            <v>Santo</v>
          </cell>
          <cell r="I288" t="str">
            <v>NBV</v>
          </cell>
          <cell r="J288" t="str">
            <v>Sanma</v>
          </cell>
          <cell r="K288" t="str">
            <v>0084585001</v>
          </cell>
          <cell r="L288">
            <v>4</v>
          </cell>
          <cell r="M288">
            <v>4</v>
          </cell>
          <cell r="N288">
            <v>4</v>
          </cell>
          <cell r="O288">
            <v>4</v>
          </cell>
          <cell r="P288">
            <v>16</v>
          </cell>
          <cell r="Q288">
            <v>9000</v>
          </cell>
          <cell r="R288">
            <v>144000</v>
          </cell>
          <cell r="S288">
            <v>86400</v>
          </cell>
          <cell r="T288"/>
        </row>
        <row r="289">
          <cell r="B289" t="str">
            <v>K0221197</v>
          </cell>
          <cell r="C289" t="str">
            <v>Najaraiwelu</v>
          </cell>
          <cell r="D289" t="str">
            <v>Audited</v>
          </cell>
          <cell r="E289" t="str">
            <v xml:space="preserve">Attached </v>
          </cell>
          <cell r="F289" t="str">
            <v>0221500</v>
          </cell>
          <cell r="G289" t="str">
            <v>Najaraiwelu</v>
          </cell>
          <cell r="H289" t="str">
            <v>Malo</v>
          </cell>
          <cell r="I289" t="str">
            <v>NBV</v>
          </cell>
          <cell r="J289" t="str">
            <v>Sanma</v>
          </cell>
          <cell r="K289" t="str">
            <v>0098421001</v>
          </cell>
          <cell r="L289">
            <v>2</v>
          </cell>
          <cell r="M289">
            <v>5</v>
          </cell>
          <cell r="N289">
            <v>3</v>
          </cell>
          <cell r="O289">
            <v>10</v>
          </cell>
          <cell r="P289">
            <v>20</v>
          </cell>
          <cell r="Q289">
            <v>9000</v>
          </cell>
          <cell r="R289">
            <v>180000</v>
          </cell>
          <cell r="S289">
            <v>108000</v>
          </cell>
          <cell r="T289">
            <v>59720</v>
          </cell>
        </row>
        <row r="290">
          <cell r="B290" t="str">
            <v>K0221025</v>
          </cell>
          <cell r="C290" t="str">
            <v>Nalvucai Vanua (Palm)</v>
          </cell>
          <cell r="D290" t="str">
            <v>Audited</v>
          </cell>
          <cell r="E290" t="str">
            <v xml:space="preserve">Feeder </v>
          </cell>
          <cell r="F290" t="str">
            <v>022114</v>
          </cell>
          <cell r="G290" t="str">
            <v xml:space="preserve">Jinaure </v>
          </cell>
          <cell r="H290" t="str">
            <v>Malo</v>
          </cell>
          <cell r="I290" t="str">
            <v>NBV</v>
          </cell>
          <cell r="J290" t="str">
            <v>Sanma</v>
          </cell>
          <cell r="K290" t="str">
            <v>0084594001</v>
          </cell>
          <cell r="L290">
            <v>1</v>
          </cell>
          <cell r="M290">
            <v>3</v>
          </cell>
          <cell r="N290">
            <v>1</v>
          </cell>
          <cell r="O290">
            <v>3</v>
          </cell>
          <cell r="P290">
            <v>8</v>
          </cell>
          <cell r="Q290">
            <v>9000</v>
          </cell>
          <cell r="R290">
            <v>72000</v>
          </cell>
          <cell r="S290">
            <v>43200</v>
          </cell>
          <cell r="T290"/>
        </row>
        <row r="291">
          <cell r="B291" t="str">
            <v>K0221028</v>
          </cell>
          <cell r="C291" t="str">
            <v>Nanuhu</v>
          </cell>
          <cell r="D291" t="str">
            <v>Audited</v>
          </cell>
          <cell r="E291" t="str">
            <v xml:space="preserve">Attached </v>
          </cell>
          <cell r="F291" t="str">
            <v>022139</v>
          </cell>
          <cell r="G291" t="str">
            <v>Nanuhu</v>
          </cell>
          <cell r="H291" t="str">
            <v>Malo</v>
          </cell>
          <cell r="I291" t="str">
            <v>NBV</v>
          </cell>
          <cell r="J291" t="str">
            <v>Sanma</v>
          </cell>
          <cell r="K291" t="str">
            <v>0084651001</v>
          </cell>
          <cell r="L291">
            <v>2</v>
          </cell>
          <cell r="M291">
            <v>1</v>
          </cell>
          <cell r="N291">
            <v>1</v>
          </cell>
          <cell r="O291">
            <v>4</v>
          </cell>
          <cell r="P291">
            <v>8</v>
          </cell>
          <cell r="Q291">
            <v>9000</v>
          </cell>
          <cell r="R291">
            <v>72000</v>
          </cell>
          <cell r="S291">
            <v>43200</v>
          </cell>
          <cell r="T291">
            <v>20888</v>
          </cell>
        </row>
        <row r="292">
          <cell r="B292" t="str">
            <v>K0222554</v>
          </cell>
          <cell r="C292" t="str">
            <v>Naone Digicel Tower Kindy</v>
          </cell>
          <cell r="D292" t="str">
            <v>Audited</v>
          </cell>
          <cell r="E292" t="str">
            <v>Feeder</v>
          </cell>
          <cell r="F292" t="str">
            <v>0222502</v>
          </cell>
          <cell r="G292" t="str">
            <v>Ebenezer</v>
          </cell>
          <cell r="H292" t="str">
            <v>Santo</v>
          </cell>
          <cell r="I292" t="str">
            <v>NBV</v>
          </cell>
          <cell r="J292" t="str">
            <v>Sanma</v>
          </cell>
          <cell r="K292" t="str">
            <v>0084601001</v>
          </cell>
          <cell r="L292">
            <v>2</v>
          </cell>
          <cell r="M292">
            <v>5</v>
          </cell>
          <cell r="N292">
            <v>2</v>
          </cell>
          <cell r="O292">
            <v>2</v>
          </cell>
          <cell r="P292">
            <v>11</v>
          </cell>
          <cell r="Q292">
            <v>9000</v>
          </cell>
          <cell r="R292">
            <v>99000</v>
          </cell>
          <cell r="S292">
            <v>59400</v>
          </cell>
          <cell r="T292"/>
        </row>
        <row r="293">
          <cell r="B293" t="str">
            <v>K0222521</v>
          </cell>
          <cell r="C293" t="str">
            <v>Narango</v>
          </cell>
          <cell r="D293" t="str">
            <v>Audited</v>
          </cell>
          <cell r="E293" t="str">
            <v xml:space="preserve">Feeder </v>
          </cell>
          <cell r="F293" t="str">
            <v>022240</v>
          </cell>
          <cell r="G293" t="str">
            <v xml:space="preserve">Nasalanvunmoli </v>
          </cell>
          <cell r="H293" t="str">
            <v>Santo</v>
          </cell>
          <cell r="I293" t="str">
            <v>NBV</v>
          </cell>
          <cell r="J293" t="str">
            <v>Sanma</v>
          </cell>
          <cell r="K293" t="str">
            <v>0084645001</v>
          </cell>
          <cell r="L293">
            <v>4</v>
          </cell>
          <cell r="M293">
            <v>3</v>
          </cell>
          <cell r="N293">
            <v>10</v>
          </cell>
          <cell r="O293">
            <v>7</v>
          </cell>
          <cell r="P293">
            <v>24</v>
          </cell>
          <cell r="Q293">
            <v>9000</v>
          </cell>
          <cell r="R293">
            <v>216000</v>
          </cell>
          <cell r="S293">
            <v>129600</v>
          </cell>
          <cell r="T293"/>
        </row>
        <row r="294">
          <cell r="B294" t="str">
            <v>K0222152</v>
          </cell>
          <cell r="C294" t="str">
            <v>Nasulesule</v>
          </cell>
          <cell r="D294" t="str">
            <v>Audited</v>
          </cell>
          <cell r="E294" t="str">
            <v xml:space="preserve">Attached </v>
          </cell>
          <cell r="F294" t="str">
            <v>022286</v>
          </cell>
          <cell r="G294" t="str">
            <v>Piareve (Nasulesule)</v>
          </cell>
          <cell r="H294" t="str">
            <v>Santo</v>
          </cell>
          <cell r="I294" t="str">
            <v>NBV</v>
          </cell>
          <cell r="J294" t="str">
            <v>Sanma</v>
          </cell>
          <cell r="K294" t="str">
            <v>0098430001</v>
          </cell>
          <cell r="L294">
            <v>5</v>
          </cell>
          <cell r="M294">
            <v>2</v>
          </cell>
          <cell r="N294">
            <v>3</v>
          </cell>
          <cell r="O294">
            <v>5</v>
          </cell>
          <cell r="P294">
            <v>15</v>
          </cell>
          <cell r="Q294">
            <v>9000</v>
          </cell>
          <cell r="R294">
            <v>135000</v>
          </cell>
          <cell r="S294">
            <v>81000</v>
          </cell>
          <cell r="T294"/>
        </row>
        <row r="295">
          <cell r="B295" t="str">
            <v>K0222180</v>
          </cell>
          <cell r="C295" t="str">
            <v>Natawa</v>
          </cell>
          <cell r="D295" t="str">
            <v>Audited</v>
          </cell>
          <cell r="E295" t="str">
            <v xml:space="preserve">Attached </v>
          </cell>
          <cell r="F295" t="str">
            <v>022241</v>
          </cell>
          <cell r="G295" t="str">
            <v xml:space="preserve">Natawa </v>
          </cell>
          <cell r="H295" t="str">
            <v>Santo</v>
          </cell>
          <cell r="I295" t="str">
            <v>NBV</v>
          </cell>
          <cell r="J295" t="str">
            <v>Sanma</v>
          </cell>
          <cell r="K295" t="str">
            <v>0084624001</v>
          </cell>
          <cell r="L295">
            <v>7</v>
          </cell>
          <cell r="M295">
            <v>6</v>
          </cell>
          <cell r="N295">
            <v>12</v>
          </cell>
          <cell r="O295">
            <v>10</v>
          </cell>
          <cell r="P295">
            <v>35</v>
          </cell>
          <cell r="Q295">
            <v>9000</v>
          </cell>
          <cell r="R295">
            <v>315000</v>
          </cell>
          <cell r="S295">
            <v>189000</v>
          </cell>
          <cell r="T295"/>
        </row>
        <row r="296">
          <cell r="B296" t="str">
            <v>K0222318</v>
          </cell>
          <cell r="C296" t="str">
            <v>Natchara</v>
          </cell>
          <cell r="D296" t="str">
            <v>Audited</v>
          </cell>
          <cell r="E296" t="str">
            <v xml:space="preserve">Feeder </v>
          </cell>
          <cell r="F296" t="str">
            <v>022265</v>
          </cell>
          <cell r="G296" t="str">
            <v>Tasmalum</v>
          </cell>
          <cell r="H296" t="str">
            <v>Santo</v>
          </cell>
          <cell r="I296" t="str">
            <v>NBV</v>
          </cell>
          <cell r="J296" t="str">
            <v>Sanma</v>
          </cell>
          <cell r="K296" t="str">
            <v>0084663001</v>
          </cell>
          <cell r="L296">
            <v>2</v>
          </cell>
          <cell r="M296">
            <v>3</v>
          </cell>
          <cell r="N296">
            <v>7</v>
          </cell>
          <cell r="O296">
            <v>7</v>
          </cell>
          <cell r="P296">
            <v>19</v>
          </cell>
          <cell r="Q296">
            <v>9000</v>
          </cell>
          <cell r="R296">
            <v>171000</v>
          </cell>
          <cell r="S296">
            <v>102600</v>
          </cell>
          <cell r="T296"/>
        </row>
        <row r="297">
          <cell r="B297" t="str">
            <v>K0221320</v>
          </cell>
          <cell r="C297" t="str">
            <v>Naviaru</v>
          </cell>
          <cell r="D297" t="str">
            <v>Audited</v>
          </cell>
          <cell r="E297" t="str">
            <v xml:space="preserve">Attached </v>
          </cell>
          <cell r="F297" t="str">
            <v>022143</v>
          </cell>
          <cell r="G297" t="str">
            <v>Naviaru</v>
          </cell>
          <cell r="H297" t="str">
            <v>Malo</v>
          </cell>
          <cell r="I297" t="str">
            <v>NBV</v>
          </cell>
          <cell r="J297" t="str">
            <v>Sanma</v>
          </cell>
          <cell r="K297" t="str">
            <v>0084652001</v>
          </cell>
          <cell r="L297">
            <v>1</v>
          </cell>
          <cell r="M297">
            <v>4</v>
          </cell>
          <cell r="N297">
            <v>5</v>
          </cell>
          <cell r="O297">
            <v>0</v>
          </cell>
          <cell r="P297">
            <v>10</v>
          </cell>
          <cell r="Q297">
            <v>9000</v>
          </cell>
          <cell r="R297">
            <v>90000</v>
          </cell>
          <cell r="S297">
            <v>54000</v>
          </cell>
          <cell r="T297"/>
        </row>
        <row r="298">
          <cell r="B298" t="str">
            <v>K0222166</v>
          </cell>
          <cell r="C298" t="str">
            <v>Nogugu</v>
          </cell>
          <cell r="D298" t="str">
            <v>Audited</v>
          </cell>
          <cell r="E298" t="str">
            <v xml:space="preserve">Feeder </v>
          </cell>
          <cell r="F298" t="str">
            <v>022247</v>
          </cell>
          <cell r="G298" t="str">
            <v xml:space="preserve">John Noble Mackenzie </v>
          </cell>
          <cell r="H298" t="str">
            <v>Santo</v>
          </cell>
          <cell r="I298" t="str">
            <v>NBV</v>
          </cell>
          <cell r="J298" t="str">
            <v>Sanma</v>
          </cell>
          <cell r="K298" t="str">
            <v>0084627001</v>
          </cell>
          <cell r="L298">
            <v>2</v>
          </cell>
          <cell r="M298">
            <v>3</v>
          </cell>
          <cell r="N298">
            <v>2</v>
          </cell>
          <cell r="O298">
            <v>2</v>
          </cell>
          <cell r="P298">
            <v>9</v>
          </cell>
          <cell r="Q298">
            <v>9000</v>
          </cell>
          <cell r="R298">
            <v>81000</v>
          </cell>
          <cell r="S298">
            <v>48600</v>
          </cell>
          <cell r="T298"/>
        </row>
        <row r="299">
          <cell r="B299" t="str">
            <v>K0222183</v>
          </cell>
          <cell r="C299" t="str">
            <v>Notre Dame de Lourde Vilvil</v>
          </cell>
          <cell r="D299" t="str">
            <v>Audited</v>
          </cell>
          <cell r="E299" t="str">
            <v xml:space="preserve">Attached </v>
          </cell>
          <cell r="F299" t="str">
            <v>0222499</v>
          </cell>
          <cell r="G299" t="str">
            <v>Notre Dame de Lourde Vilvil</v>
          </cell>
          <cell r="H299" t="str">
            <v>Santo</v>
          </cell>
          <cell r="I299" t="str">
            <v>NBV</v>
          </cell>
          <cell r="J299" t="str">
            <v>Sanma</v>
          </cell>
          <cell r="K299" t="str">
            <v>0099150001</v>
          </cell>
          <cell r="L299">
            <v>8</v>
          </cell>
          <cell r="M299">
            <v>3</v>
          </cell>
          <cell r="N299">
            <v>6</v>
          </cell>
          <cell r="O299">
            <v>8</v>
          </cell>
          <cell r="P299">
            <v>25</v>
          </cell>
          <cell r="Q299">
            <v>9000</v>
          </cell>
          <cell r="R299">
            <v>225000</v>
          </cell>
          <cell r="S299">
            <v>135000</v>
          </cell>
          <cell r="T299"/>
        </row>
        <row r="300">
          <cell r="B300" t="str">
            <v>K0222556</v>
          </cell>
          <cell r="C300" t="str">
            <v>Olpoe Kindy</v>
          </cell>
          <cell r="D300" t="str">
            <v>Audited</v>
          </cell>
          <cell r="E300" t="str">
            <v>Feeder</v>
          </cell>
          <cell r="F300" t="str">
            <v>0222325</v>
          </cell>
          <cell r="G300" t="str">
            <v>Day Spring School</v>
          </cell>
          <cell r="H300" t="str">
            <v>Santo</v>
          </cell>
          <cell r="I300" t="str">
            <v>NBV</v>
          </cell>
          <cell r="J300" t="str">
            <v>Sanma</v>
          </cell>
          <cell r="K300" t="str">
            <v>0099659001</v>
          </cell>
          <cell r="L300">
            <v>5</v>
          </cell>
          <cell r="M300">
            <v>3</v>
          </cell>
          <cell r="N300">
            <v>5</v>
          </cell>
          <cell r="O300">
            <v>6</v>
          </cell>
          <cell r="P300">
            <v>19</v>
          </cell>
          <cell r="Q300">
            <v>9000</v>
          </cell>
          <cell r="R300">
            <v>171000</v>
          </cell>
          <cell r="S300">
            <v>102600</v>
          </cell>
          <cell r="T300"/>
        </row>
        <row r="301">
          <cell r="B301" t="str">
            <v>K0222215</v>
          </cell>
          <cell r="C301" t="str">
            <v>Osten Kindy</v>
          </cell>
          <cell r="D301" t="str">
            <v>Audited</v>
          </cell>
          <cell r="E301" t="str">
            <v>Feeder</v>
          </cell>
          <cell r="F301" t="str">
            <v>022260</v>
          </cell>
          <cell r="G301" t="str">
            <v>Selusia</v>
          </cell>
          <cell r="H301" t="str">
            <v>Santo</v>
          </cell>
          <cell r="I301" t="str">
            <v>NBV</v>
          </cell>
          <cell r="J301" t="str">
            <v>Sanma</v>
          </cell>
          <cell r="K301" t="str">
            <v>0084633001</v>
          </cell>
          <cell r="L301">
            <v>0</v>
          </cell>
          <cell r="M301">
            <v>3</v>
          </cell>
          <cell r="N301">
            <v>2</v>
          </cell>
          <cell r="O301">
            <v>1</v>
          </cell>
          <cell r="P301">
            <v>6</v>
          </cell>
          <cell r="Q301">
            <v>9000</v>
          </cell>
          <cell r="R301">
            <v>54000</v>
          </cell>
          <cell r="S301">
            <v>32400</v>
          </cell>
          <cell r="T301"/>
        </row>
        <row r="302">
          <cell r="B302" t="str">
            <v>K0222126</v>
          </cell>
          <cell r="C302" t="str">
            <v>Pango Private</v>
          </cell>
          <cell r="D302" t="str">
            <v>Audited</v>
          </cell>
          <cell r="E302" t="str">
            <v>Feeder</v>
          </cell>
          <cell r="F302" t="str">
            <v>022240</v>
          </cell>
          <cell r="G302" t="str">
            <v xml:space="preserve">Nasalanvunmoli </v>
          </cell>
          <cell r="H302" t="str">
            <v>Santo</v>
          </cell>
          <cell r="I302" t="str">
            <v>NBV</v>
          </cell>
          <cell r="J302" t="str">
            <v>Sanma</v>
          </cell>
          <cell r="K302" t="str">
            <v>0084645001</v>
          </cell>
          <cell r="L302">
            <v>3</v>
          </cell>
          <cell r="M302">
            <v>3</v>
          </cell>
          <cell r="N302">
            <v>7</v>
          </cell>
          <cell r="O302">
            <v>3</v>
          </cell>
          <cell r="P302">
            <v>16</v>
          </cell>
          <cell r="Q302">
            <v>9000</v>
          </cell>
          <cell r="R302">
            <v>144000</v>
          </cell>
          <cell r="S302">
            <v>86400</v>
          </cell>
          <cell r="T302"/>
        </row>
        <row r="303">
          <cell r="B303" t="str">
            <v>K0222198</v>
          </cell>
          <cell r="C303" t="str">
            <v>Parisa Private Kindy</v>
          </cell>
          <cell r="D303" t="str">
            <v>Audited</v>
          </cell>
          <cell r="E303" t="str">
            <v xml:space="preserve">Feeder </v>
          </cell>
          <cell r="F303" t="str">
            <v>022210</v>
          </cell>
          <cell r="G303" t="str">
            <v>Ebenezer</v>
          </cell>
          <cell r="H303" t="str">
            <v>Santo</v>
          </cell>
          <cell r="I303" t="str">
            <v>NBV</v>
          </cell>
          <cell r="J303" t="str">
            <v>Sanma</v>
          </cell>
          <cell r="K303" t="str">
            <v>0084601001</v>
          </cell>
          <cell r="L303">
            <v>0</v>
          </cell>
          <cell r="M303">
            <v>2</v>
          </cell>
          <cell r="N303">
            <v>1</v>
          </cell>
          <cell r="O303">
            <v>1</v>
          </cell>
          <cell r="P303">
            <v>4</v>
          </cell>
          <cell r="Q303">
            <v>9000</v>
          </cell>
          <cell r="R303">
            <v>36000</v>
          </cell>
          <cell r="S303">
            <v>21600</v>
          </cell>
          <cell r="T303">
            <v>1800</v>
          </cell>
        </row>
        <row r="304">
          <cell r="B304" t="str">
            <v>K0222347</v>
          </cell>
          <cell r="C304" t="str">
            <v>Parker Kindy</v>
          </cell>
          <cell r="D304" t="str">
            <v>Audited</v>
          </cell>
          <cell r="E304" t="str">
            <v xml:space="preserve">Attached </v>
          </cell>
          <cell r="F304" t="str">
            <v>022049</v>
          </cell>
          <cell r="G304" t="str">
            <v xml:space="preserve">Parker </v>
          </cell>
          <cell r="H304" t="str">
            <v>Aore</v>
          </cell>
          <cell r="I304" t="str">
            <v>NBV</v>
          </cell>
          <cell r="J304" t="str">
            <v>Sanma</v>
          </cell>
          <cell r="K304" t="str">
            <v>0098429001</v>
          </cell>
          <cell r="L304">
            <v>0</v>
          </cell>
          <cell r="M304">
            <v>1</v>
          </cell>
          <cell r="N304">
            <v>2</v>
          </cell>
          <cell r="O304">
            <v>1</v>
          </cell>
          <cell r="P304">
            <v>4</v>
          </cell>
          <cell r="Q304">
            <v>9000</v>
          </cell>
          <cell r="R304">
            <v>36000</v>
          </cell>
          <cell r="S304">
            <v>21600</v>
          </cell>
          <cell r="T304">
            <v>1800</v>
          </cell>
        </row>
        <row r="305">
          <cell r="B305" t="str">
            <v>K0222034</v>
          </cell>
          <cell r="C305" t="str">
            <v>Pelvus</v>
          </cell>
          <cell r="D305" t="str">
            <v>Audited</v>
          </cell>
          <cell r="E305" t="str">
            <v xml:space="preserve">Feeder </v>
          </cell>
          <cell r="F305" t="str">
            <v>022251</v>
          </cell>
          <cell r="G305" t="str">
            <v>Pialulup</v>
          </cell>
          <cell r="H305" t="str">
            <v>Santo</v>
          </cell>
          <cell r="I305" t="str">
            <v>NBV</v>
          </cell>
          <cell r="J305" t="str">
            <v>Sanma</v>
          </cell>
          <cell r="K305" t="str">
            <v>0084628001</v>
          </cell>
          <cell r="L305">
            <v>3</v>
          </cell>
          <cell r="M305">
            <v>3</v>
          </cell>
          <cell r="N305">
            <v>2</v>
          </cell>
          <cell r="O305">
            <v>1</v>
          </cell>
          <cell r="P305">
            <v>9</v>
          </cell>
          <cell r="Q305">
            <v>9000</v>
          </cell>
          <cell r="R305">
            <v>81000</v>
          </cell>
          <cell r="S305">
            <v>48600</v>
          </cell>
          <cell r="T305"/>
        </row>
        <row r="306">
          <cell r="B306" t="str">
            <v>K0222037</v>
          </cell>
          <cell r="C306" t="str">
            <v>Pialulup</v>
          </cell>
          <cell r="D306" t="str">
            <v>Audited</v>
          </cell>
          <cell r="E306" t="str">
            <v xml:space="preserve">Attached </v>
          </cell>
          <cell r="F306" t="str">
            <v>022251</v>
          </cell>
          <cell r="G306" t="str">
            <v>Pialulup</v>
          </cell>
          <cell r="H306" t="str">
            <v>Santo</v>
          </cell>
          <cell r="I306" t="str">
            <v>NBV</v>
          </cell>
          <cell r="J306" t="str">
            <v>Sanma</v>
          </cell>
          <cell r="K306" t="str">
            <v>0084628001</v>
          </cell>
          <cell r="L306">
            <v>3</v>
          </cell>
          <cell r="M306">
            <v>3</v>
          </cell>
          <cell r="N306">
            <v>0</v>
          </cell>
          <cell r="O306">
            <v>5</v>
          </cell>
          <cell r="P306">
            <v>11</v>
          </cell>
          <cell r="Q306">
            <v>9000</v>
          </cell>
          <cell r="R306">
            <v>99000</v>
          </cell>
          <cell r="S306">
            <v>59400</v>
          </cell>
          <cell r="T306"/>
        </row>
        <row r="307">
          <cell r="B307" t="str">
            <v>K0222487</v>
          </cell>
          <cell r="C307" t="str">
            <v>Piamatsina Kindy</v>
          </cell>
          <cell r="D307" t="str">
            <v>Audited</v>
          </cell>
          <cell r="E307" t="str">
            <v>Feeder</v>
          </cell>
          <cell r="F307" t="str">
            <v>022252</v>
          </cell>
          <cell r="G307" t="str">
            <v>Piamatsina</v>
          </cell>
          <cell r="H307" t="str">
            <v>Santo</v>
          </cell>
          <cell r="I307" t="str">
            <v>NBV</v>
          </cell>
          <cell r="J307" t="str">
            <v>Sanma</v>
          </cell>
          <cell r="K307" t="str">
            <v>0084629001</v>
          </cell>
          <cell r="L307">
            <v>1</v>
          </cell>
          <cell r="M307">
            <v>2</v>
          </cell>
          <cell r="N307">
            <v>5</v>
          </cell>
          <cell r="O307">
            <v>4</v>
          </cell>
          <cell r="P307">
            <v>12</v>
          </cell>
          <cell r="Q307">
            <v>9000</v>
          </cell>
          <cell r="R307">
            <v>108000</v>
          </cell>
          <cell r="S307">
            <v>64800</v>
          </cell>
          <cell r="T307"/>
        </row>
        <row r="308">
          <cell r="B308" t="str">
            <v>K0222489</v>
          </cell>
          <cell r="C308" t="str">
            <v>Pianarae (Tapulekoleko) Kindy</v>
          </cell>
          <cell r="D308" t="str">
            <v>Audited</v>
          </cell>
          <cell r="E308" t="str">
            <v>Feeder</v>
          </cell>
          <cell r="F308" t="str">
            <v>022251</v>
          </cell>
          <cell r="G308" t="str">
            <v>Pialulup</v>
          </cell>
          <cell r="H308" t="str">
            <v>Santo</v>
          </cell>
          <cell r="I308" t="str">
            <v>NBV</v>
          </cell>
          <cell r="J308" t="str">
            <v>Sanma</v>
          </cell>
          <cell r="K308" t="str">
            <v>0084628001</v>
          </cell>
          <cell r="L308">
            <v>1</v>
          </cell>
          <cell r="M308">
            <v>0</v>
          </cell>
          <cell r="N308">
            <v>4</v>
          </cell>
          <cell r="O308">
            <v>0</v>
          </cell>
          <cell r="P308">
            <v>5</v>
          </cell>
          <cell r="Q308">
            <v>9000</v>
          </cell>
          <cell r="R308">
            <v>45000</v>
          </cell>
          <cell r="S308">
            <v>27000</v>
          </cell>
          <cell r="T308"/>
        </row>
        <row r="309">
          <cell r="B309" t="str">
            <v>K0222045</v>
          </cell>
          <cell r="C309" t="str">
            <v>Piavot kindy</v>
          </cell>
          <cell r="D309" t="str">
            <v>Audited</v>
          </cell>
          <cell r="E309" t="str">
            <v xml:space="preserve">Feeder </v>
          </cell>
          <cell r="F309" t="str">
            <v>022251</v>
          </cell>
          <cell r="G309" t="str">
            <v>Pialulup</v>
          </cell>
          <cell r="H309" t="str">
            <v>Santo</v>
          </cell>
          <cell r="I309" t="str">
            <v>NBV</v>
          </cell>
          <cell r="J309" t="str">
            <v>Sanma</v>
          </cell>
          <cell r="K309" t="str">
            <v>0084628001</v>
          </cell>
          <cell r="L309">
            <v>1</v>
          </cell>
          <cell r="M309">
            <v>3</v>
          </cell>
          <cell r="N309">
            <v>0</v>
          </cell>
          <cell r="O309">
            <v>1</v>
          </cell>
          <cell r="P309">
            <v>5</v>
          </cell>
          <cell r="Q309">
            <v>9000</v>
          </cell>
          <cell r="R309">
            <v>45000</v>
          </cell>
          <cell r="S309">
            <v>27000</v>
          </cell>
          <cell r="T309"/>
        </row>
        <row r="310">
          <cell r="B310" t="str">
            <v>K0222139</v>
          </cell>
          <cell r="C310" t="str">
            <v>Pipinis</v>
          </cell>
          <cell r="D310" t="str">
            <v>Audited</v>
          </cell>
          <cell r="E310" t="str">
            <v xml:space="preserve">Feeder </v>
          </cell>
          <cell r="F310" t="str">
            <v>022218</v>
          </cell>
          <cell r="G310" t="str">
            <v xml:space="preserve">Ipayato </v>
          </cell>
          <cell r="H310" t="str">
            <v>Santo</v>
          </cell>
          <cell r="I310" t="str">
            <v>NBV</v>
          </cell>
          <cell r="J310" t="str">
            <v>Sanma</v>
          </cell>
          <cell r="K310" t="str">
            <v>0084671001</v>
          </cell>
          <cell r="L310">
            <v>0</v>
          </cell>
          <cell r="M310">
            <v>0</v>
          </cell>
          <cell r="N310">
            <v>8</v>
          </cell>
          <cell r="O310">
            <v>2</v>
          </cell>
          <cell r="P310">
            <v>10</v>
          </cell>
          <cell r="Q310">
            <v>9000</v>
          </cell>
          <cell r="R310">
            <v>90000</v>
          </cell>
          <cell r="S310">
            <v>54000</v>
          </cell>
          <cell r="T310">
            <v>1800</v>
          </cell>
        </row>
        <row r="311">
          <cell r="B311" t="str">
            <v>K0222127</v>
          </cell>
          <cell r="C311" t="str">
            <v>Porema</v>
          </cell>
          <cell r="D311" t="str">
            <v>Audited</v>
          </cell>
          <cell r="E311" t="str">
            <v xml:space="preserve">Feeder </v>
          </cell>
          <cell r="F311" t="str">
            <v>022254</v>
          </cell>
          <cell r="G311" t="str">
            <v>Puama (porema)</v>
          </cell>
          <cell r="H311" t="str">
            <v>Santo</v>
          </cell>
          <cell r="I311" t="str">
            <v>NBV</v>
          </cell>
          <cell r="J311" t="str">
            <v>Sanma</v>
          </cell>
          <cell r="K311" t="str">
            <v>0087031001</v>
          </cell>
          <cell r="L311">
            <v>3</v>
          </cell>
          <cell r="M311">
            <v>0</v>
          </cell>
          <cell r="N311">
            <v>5</v>
          </cell>
          <cell r="O311">
            <v>2</v>
          </cell>
          <cell r="P311">
            <v>10</v>
          </cell>
          <cell r="Q311">
            <v>9000</v>
          </cell>
          <cell r="R311">
            <v>90000</v>
          </cell>
          <cell r="S311">
            <v>54000</v>
          </cell>
          <cell r="T311"/>
        </row>
        <row r="312">
          <cell r="B312" t="str">
            <v>K0221017</v>
          </cell>
          <cell r="C312" t="str">
            <v>Reveles</v>
          </cell>
          <cell r="D312" t="str">
            <v>Audited</v>
          </cell>
          <cell r="E312" t="str">
            <v xml:space="preserve">Feeder </v>
          </cell>
          <cell r="F312" t="str">
            <v>022114</v>
          </cell>
          <cell r="G312" t="str">
            <v xml:space="preserve">Jinaure </v>
          </cell>
          <cell r="H312" t="str">
            <v>Malo</v>
          </cell>
          <cell r="I312" t="str">
            <v>NBV</v>
          </cell>
          <cell r="J312" t="str">
            <v>Sanma</v>
          </cell>
          <cell r="K312" t="str">
            <v>0084594001</v>
          </cell>
          <cell r="L312">
            <v>0</v>
          </cell>
          <cell r="M312">
            <v>0</v>
          </cell>
          <cell r="N312">
            <v>5</v>
          </cell>
          <cell r="O312">
            <v>1</v>
          </cell>
          <cell r="P312">
            <v>6</v>
          </cell>
          <cell r="Q312">
            <v>9000</v>
          </cell>
          <cell r="R312">
            <v>54000</v>
          </cell>
          <cell r="S312">
            <v>32400</v>
          </cell>
          <cell r="T312"/>
        </row>
        <row r="313">
          <cell r="B313" t="str">
            <v>K0222077</v>
          </cell>
          <cell r="C313" t="str">
            <v>Rowhani</v>
          </cell>
          <cell r="D313" t="str">
            <v>Audited</v>
          </cell>
          <cell r="E313" t="str">
            <v xml:space="preserve">Attached </v>
          </cell>
          <cell r="F313" t="str">
            <v>020108</v>
          </cell>
          <cell r="G313" t="str">
            <v>Rowhani</v>
          </cell>
          <cell r="H313" t="str">
            <v>Santo</v>
          </cell>
          <cell r="I313" t="str">
            <v>NBV</v>
          </cell>
          <cell r="J313" t="str">
            <v>Sanma</v>
          </cell>
          <cell r="K313" t="str">
            <v>0107822001</v>
          </cell>
          <cell r="L313">
            <v>6</v>
          </cell>
          <cell r="M313">
            <v>4</v>
          </cell>
          <cell r="N313">
            <v>15</v>
          </cell>
          <cell r="O313">
            <v>8</v>
          </cell>
          <cell r="P313">
            <v>33</v>
          </cell>
          <cell r="Q313">
            <v>9000</v>
          </cell>
          <cell r="R313">
            <v>297000</v>
          </cell>
          <cell r="S313">
            <v>178200</v>
          </cell>
          <cell r="T313">
            <v>12600</v>
          </cell>
        </row>
        <row r="314">
          <cell r="B314" t="str">
            <v>K0222527</v>
          </cell>
          <cell r="C314" t="str">
            <v>Sacre Coeur Fanafo</v>
          </cell>
          <cell r="D314" t="str">
            <v>Audited</v>
          </cell>
          <cell r="E314" t="str">
            <v xml:space="preserve">Feeder </v>
          </cell>
          <cell r="F314" t="str">
            <v>022213</v>
          </cell>
          <cell r="G314" t="str">
            <v>Fanofo</v>
          </cell>
          <cell r="H314" t="str">
            <v>Santo</v>
          </cell>
          <cell r="I314" t="str">
            <v>NBV</v>
          </cell>
          <cell r="J314" t="str">
            <v>Sanma</v>
          </cell>
          <cell r="K314" t="str">
            <v>0084665001</v>
          </cell>
          <cell r="L314">
            <v>1</v>
          </cell>
          <cell r="M314">
            <v>1</v>
          </cell>
          <cell r="N314">
            <v>12</v>
          </cell>
          <cell r="O314">
            <v>5</v>
          </cell>
          <cell r="P314">
            <v>19</v>
          </cell>
          <cell r="Q314">
            <v>9000</v>
          </cell>
          <cell r="R314">
            <v>171000</v>
          </cell>
          <cell r="S314">
            <v>102600</v>
          </cell>
          <cell r="T314"/>
        </row>
        <row r="315">
          <cell r="B315" t="str">
            <v>K0222206</v>
          </cell>
          <cell r="C315" t="str">
            <v>Sakao</v>
          </cell>
          <cell r="D315" t="str">
            <v>Audited</v>
          </cell>
          <cell r="E315" t="str">
            <v xml:space="preserve">Attached </v>
          </cell>
          <cell r="F315" t="str">
            <v>022281</v>
          </cell>
          <cell r="G315" t="str">
            <v>sakau</v>
          </cell>
          <cell r="H315" t="str">
            <v>Santo</v>
          </cell>
          <cell r="I315" t="str">
            <v>NBV</v>
          </cell>
          <cell r="J315" t="str">
            <v>Sanma</v>
          </cell>
          <cell r="K315" t="str">
            <v>0098391001</v>
          </cell>
          <cell r="L315">
            <v>0</v>
          </cell>
          <cell r="M315">
            <v>1</v>
          </cell>
          <cell r="N315">
            <v>5</v>
          </cell>
          <cell r="O315">
            <v>2</v>
          </cell>
          <cell r="P315">
            <v>8</v>
          </cell>
          <cell r="Q315">
            <v>9000</v>
          </cell>
          <cell r="R315">
            <v>72000</v>
          </cell>
          <cell r="S315">
            <v>43200</v>
          </cell>
          <cell r="T315"/>
        </row>
        <row r="316">
          <cell r="B316" t="str">
            <v>K0221014</v>
          </cell>
          <cell r="C316" t="str">
            <v>Salehi Kindy</v>
          </cell>
          <cell r="D316" t="str">
            <v>Audited</v>
          </cell>
          <cell r="E316" t="str">
            <v>Feeder</v>
          </cell>
          <cell r="F316" t="str">
            <v>022114</v>
          </cell>
          <cell r="G316" t="str">
            <v>Jinaure</v>
          </cell>
          <cell r="H316" t="str">
            <v>Malo</v>
          </cell>
          <cell r="I316" t="str">
            <v>NBV</v>
          </cell>
          <cell r="J316" t="str">
            <v>Sanma</v>
          </cell>
          <cell r="K316" t="str">
            <v>0084594001</v>
          </cell>
          <cell r="L316">
            <v>0</v>
          </cell>
          <cell r="M316">
            <v>3</v>
          </cell>
          <cell r="N316">
            <v>3</v>
          </cell>
          <cell r="O316">
            <v>1</v>
          </cell>
          <cell r="P316">
            <v>7</v>
          </cell>
          <cell r="Q316">
            <v>9000</v>
          </cell>
          <cell r="R316">
            <v>63000</v>
          </cell>
          <cell r="S316">
            <v>37800</v>
          </cell>
          <cell r="T316"/>
        </row>
        <row r="317">
          <cell r="B317" t="str">
            <v>K0221023</v>
          </cell>
          <cell r="C317" t="str">
            <v>Saleturu</v>
          </cell>
          <cell r="D317" t="str">
            <v>Audited</v>
          </cell>
          <cell r="E317" t="str">
            <v xml:space="preserve">Feeder </v>
          </cell>
          <cell r="F317" t="str">
            <v>022101</v>
          </cell>
          <cell r="G317" t="str">
            <v xml:space="preserve">Alowaru </v>
          </cell>
          <cell r="H317" t="str">
            <v>Malo</v>
          </cell>
          <cell r="I317" t="str">
            <v>NBV</v>
          </cell>
          <cell r="J317" t="str">
            <v>Sanma</v>
          </cell>
          <cell r="K317" t="str">
            <v>0084590001</v>
          </cell>
          <cell r="L317">
            <v>1</v>
          </cell>
          <cell r="M317">
            <v>1</v>
          </cell>
          <cell r="N317">
            <v>2</v>
          </cell>
          <cell r="O317">
            <v>5</v>
          </cell>
          <cell r="P317">
            <v>9</v>
          </cell>
          <cell r="Q317">
            <v>9000</v>
          </cell>
          <cell r="R317">
            <v>81000</v>
          </cell>
          <cell r="S317">
            <v>48600</v>
          </cell>
          <cell r="T317"/>
        </row>
        <row r="318">
          <cell r="B318" t="str">
            <v>K0222081</v>
          </cell>
          <cell r="C318" t="str">
            <v>Santo East - English</v>
          </cell>
          <cell r="D318" t="str">
            <v>Audited</v>
          </cell>
          <cell r="E318" t="str">
            <v xml:space="preserve">Attached </v>
          </cell>
          <cell r="F318" t="str">
            <v>020110</v>
          </cell>
          <cell r="G318" t="str">
            <v>Santo East -English</v>
          </cell>
          <cell r="H318" t="str">
            <v>Santo</v>
          </cell>
          <cell r="I318" t="str">
            <v>NBV</v>
          </cell>
          <cell r="J318" t="str">
            <v>Sanma</v>
          </cell>
          <cell r="K318" t="str">
            <v>0084585001</v>
          </cell>
          <cell r="L318">
            <v>17</v>
          </cell>
          <cell r="M318">
            <v>30</v>
          </cell>
          <cell r="N318">
            <v>38</v>
          </cell>
          <cell r="O318">
            <v>45</v>
          </cell>
          <cell r="P318">
            <v>130</v>
          </cell>
          <cell r="Q318">
            <v>9000</v>
          </cell>
          <cell r="R318">
            <v>1170000</v>
          </cell>
          <cell r="S318">
            <v>702000</v>
          </cell>
          <cell r="T318"/>
        </row>
        <row r="319">
          <cell r="B319" t="str">
            <v>K0222080</v>
          </cell>
          <cell r="C319" t="str">
            <v>Santo East - French</v>
          </cell>
          <cell r="D319" t="str">
            <v>Audited</v>
          </cell>
          <cell r="E319" t="str">
            <v xml:space="preserve">Attached </v>
          </cell>
          <cell r="F319" t="str">
            <v>020103</v>
          </cell>
          <cell r="G319" t="str">
            <v>Luganville- Est</v>
          </cell>
          <cell r="H319" t="str">
            <v>Santo</v>
          </cell>
          <cell r="I319" t="str">
            <v>NBV</v>
          </cell>
          <cell r="J319" t="str">
            <v>Sanma</v>
          </cell>
          <cell r="K319" t="str">
            <v>0084608001</v>
          </cell>
          <cell r="L319">
            <v>15</v>
          </cell>
          <cell r="M319">
            <v>12</v>
          </cell>
          <cell r="N319">
            <v>14</v>
          </cell>
          <cell r="O319">
            <v>21</v>
          </cell>
          <cell r="P319">
            <v>62</v>
          </cell>
          <cell r="Q319">
            <v>9000</v>
          </cell>
          <cell r="R319">
            <v>558000</v>
          </cell>
          <cell r="S319">
            <v>334800</v>
          </cell>
          <cell r="T319"/>
        </row>
        <row r="320">
          <cell r="B320" t="str">
            <v>K0222064</v>
          </cell>
          <cell r="C320" t="str">
            <v>Santo Kindergarten Pre-School</v>
          </cell>
          <cell r="D320" t="str">
            <v>Audited</v>
          </cell>
          <cell r="E320" t="str">
            <v xml:space="preserve">Feeder </v>
          </cell>
          <cell r="F320" t="str">
            <v>020111</v>
          </cell>
          <cell r="G320" t="str">
            <v>Sarakata</v>
          </cell>
          <cell r="H320" t="str">
            <v>Santo</v>
          </cell>
          <cell r="I320" t="str">
            <v>NBV</v>
          </cell>
          <cell r="J320" t="str">
            <v>Sanma</v>
          </cell>
          <cell r="K320" t="str">
            <v>0084586001</v>
          </cell>
          <cell r="L320">
            <v>29</v>
          </cell>
          <cell r="M320">
            <v>36</v>
          </cell>
          <cell r="N320">
            <v>22</v>
          </cell>
          <cell r="O320">
            <v>28</v>
          </cell>
          <cell r="P320">
            <v>115</v>
          </cell>
          <cell r="Q320">
            <v>9000</v>
          </cell>
          <cell r="R320">
            <v>1035000</v>
          </cell>
          <cell r="S320">
            <v>621000</v>
          </cell>
          <cell r="T320"/>
        </row>
        <row r="321">
          <cell r="B321" t="str">
            <v>K0222488</v>
          </cell>
          <cell r="C321" t="str">
            <v>Sara Kindy</v>
          </cell>
          <cell r="D321" t="str">
            <v>Audited</v>
          </cell>
          <cell r="E321" t="str">
            <v xml:space="preserve">Attached </v>
          </cell>
          <cell r="F321" t="str">
            <v>022258</v>
          </cell>
          <cell r="G321" t="str">
            <v>Sara Soari</v>
          </cell>
          <cell r="H321" t="str">
            <v>Santo</v>
          </cell>
          <cell r="I321" t="str">
            <v>NBV</v>
          </cell>
          <cell r="J321" t="str">
            <v>Sanma</v>
          </cell>
          <cell r="K321" t="str">
            <v>0084632001</v>
          </cell>
          <cell r="L321">
            <v>5</v>
          </cell>
          <cell r="M321">
            <v>3</v>
          </cell>
          <cell r="N321">
            <v>4</v>
          </cell>
          <cell r="O321">
            <v>1</v>
          </cell>
          <cell r="P321">
            <v>13</v>
          </cell>
          <cell r="Q321">
            <v>9000</v>
          </cell>
          <cell r="R321">
            <v>117000</v>
          </cell>
          <cell r="S321">
            <v>70200</v>
          </cell>
          <cell r="T321"/>
        </row>
        <row r="322">
          <cell r="B322" t="str">
            <v>K0222506</v>
          </cell>
          <cell r="C322" t="str">
            <v>Savani Pre School</v>
          </cell>
          <cell r="D322" t="str">
            <v>Audited</v>
          </cell>
          <cell r="E322" t="str">
            <v>Feeder</v>
          </cell>
          <cell r="F322" t="str">
            <v>022266</v>
          </cell>
          <cell r="G322" t="str">
            <v>Tata</v>
          </cell>
          <cell r="H322" t="str">
            <v>Santo</v>
          </cell>
          <cell r="I322" t="str">
            <v>NBV</v>
          </cell>
          <cell r="J322" t="str">
            <v>Sanma</v>
          </cell>
          <cell r="K322" t="str">
            <v>0084635001</v>
          </cell>
          <cell r="L322">
            <v>4</v>
          </cell>
          <cell r="M322">
            <v>3</v>
          </cell>
          <cell r="N322">
            <v>0</v>
          </cell>
          <cell r="O322">
            <v>3</v>
          </cell>
          <cell r="P322">
            <v>10</v>
          </cell>
          <cell r="Q322">
            <v>9000</v>
          </cell>
          <cell r="R322">
            <v>90000</v>
          </cell>
          <cell r="S322">
            <v>54000</v>
          </cell>
          <cell r="T322"/>
        </row>
        <row r="323">
          <cell r="B323" t="str">
            <v>K0222160</v>
          </cell>
          <cell r="C323" t="str">
            <v>Silaevae</v>
          </cell>
          <cell r="D323" t="str">
            <v>Audited</v>
          </cell>
          <cell r="E323" t="str">
            <v>Feeder</v>
          </cell>
          <cell r="F323" t="str">
            <v>022262</v>
          </cell>
          <cell r="G323" t="str">
            <v>Sulemauri</v>
          </cell>
          <cell r="H323" t="str">
            <v>Santo</v>
          </cell>
          <cell r="I323" t="str">
            <v>NBV</v>
          </cell>
          <cell r="J323" t="str">
            <v>Sanma</v>
          </cell>
          <cell r="K323" t="str">
            <v>0084634001</v>
          </cell>
          <cell r="L323">
            <v>5</v>
          </cell>
          <cell r="M323">
            <v>5</v>
          </cell>
          <cell r="N323">
            <v>0</v>
          </cell>
          <cell r="O323">
            <v>0</v>
          </cell>
          <cell r="P323">
            <v>10</v>
          </cell>
          <cell r="Q323">
            <v>9000</v>
          </cell>
          <cell r="R323">
            <v>90000</v>
          </cell>
          <cell r="S323">
            <v>54000</v>
          </cell>
          <cell r="T323"/>
        </row>
        <row r="324">
          <cell r="B324" t="str">
            <v>K0222537</v>
          </cell>
          <cell r="C324" t="str">
            <v>St. Andre Kindy</v>
          </cell>
          <cell r="D324" t="str">
            <v>Audited</v>
          </cell>
          <cell r="E324" t="str">
            <v>Feeder</v>
          </cell>
          <cell r="F324" t="str">
            <v>022235</v>
          </cell>
          <cell r="G324" t="str">
            <v>Mwast</v>
          </cell>
          <cell r="H324" t="str">
            <v>Santo</v>
          </cell>
          <cell r="I324" t="str">
            <v>NBV</v>
          </cell>
          <cell r="J324" t="str">
            <v>Sanma</v>
          </cell>
          <cell r="K324" t="str">
            <v>0098428001</v>
          </cell>
          <cell r="L324">
            <v>4</v>
          </cell>
          <cell r="M324">
            <v>1</v>
          </cell>
          <cell r="N324">
            <v>2</v>
          </cell>
          <cell r="O324">
            <v>1</v>
          </cell>
          <cell r="P324">
            <v>8</v>
          </cell>
          <cell r="Q324">
            <v>9000</v>
          </cell>
          <cell r="R324">
            <v>72000</v>
          </cell>
          <cell r="S324">
            <v>43200</v>
          </cell>
          <cell r="T324"/>
        </row>
        <row r="325">
          <cell r="B325" t="str">
            <v>K0222090</v>
          </cell>
          <cell r="C325" t="str">
            <v>St. Anne Kindy</v>
          </cell>
          <cell r="D325" t="str">
            <v>Audited</v>
          </cell>
          <cell r="E325" t="str">
            <v xml:space="preserve">Attached </v>
          </cell>
          <cell r="F325" t="str">
            <v>022253</v>
          </cell>
          <cell r="G325" t="str">
            <v>St Anne (portolry)</v>
          </cell>
          <cell r="H325" t="str">
            <v>Santo</v>
          </cell>
          <cell r="I325" t="str">
            <v>NBV</v>
          </cell>
          <cell r="J325" t="str">
            <v>Sanma</v>
          </cell>
          <cell r="K325" t="str">
            <v>0084620001</v>
          </cell>
          <cell r="L325">
            <v>16</v>
          </cell>
          <cell r="M325">
            <v>11</v>
          </cell>
          <cell r="N325">
            <v>17</v>
          </cell>
          <cell r="O325">
            <v>30</v>
          </cell>
          <cell r="P325">
            <v>74</v>
          </cell>
          <cell r="Q325">
            <v>9000</v>
          </cell>
          <cell r="R325">
            <v>666000</v>
          </cell>
          <cell r="S325">
            <v>399600</v>
          </cell>
          <cell r="T325"/>
        </row>
        <row r="326">
          <cell r="B326" t="str">
            <v>K0222036</v>
          </cell>
          <cell r="C326" t="str">
            <v>St. Jacques Kindy</v>
          </cell>
          <cell r="D326" t="str">
            <v>Audited</v>
          </cell>
          <cell r="E326" t="str">
            <v xml:space="preserve">Attached </v>
          </cell>
          <cell r="F326" t="str">
            <v>022208</v>
          </cell>
          <cell r="G326" t="str">
            <v>St. Jacques</v>
          </cell>
          <cell r="H326" t="str">
            <v>Santo</v>
          </cell>
          <cell r="I326" t="str">
            <v>NBV</v>
          </cell>
          <cell r="J326" t="str">
            <v>Sanma</v>
          </cell>
          <cell r="K326" t="str">
            <v>0084599001</v>
          </cell>
          <cell r="L326">
            <v>3</v>
          </cell>
          <cell r="M326">
            <v>2</v>
          </cell>
          <cell r="N326">
            <v>7</v>
          </cell>
          <cell r="O326">
            <v>4</v>
          </cell>
          <cell r="P326">
            <v>16</v>
          </cell>
          <cell r="Q326">
            <v>9000</v>
          </cell>
          <cell r="R326">
            <v>144000</v>
          </cell>
          <cell r="S326">
            <v>86400</v>
          </cell>
          <cell r="T326">
            <v>41776</v>
          </cell>
        </row>
        <row r="327">
          <cell r="B327" t="str">
            <v>K0222329</v>
          </cell>
          <cell r="C327" t="str">
            <v>St. Joseph/Rowok</v>
          </cell>
          <cell r="D327" t="str">
            <v>Audited</v>
          </cell>
          <cell r="E327" t="str">
            <v xml:space="preserve">Attached </v>
          </cell>
          <cell r="F327" t="str">
            <v>022257</v>
          </cell>
          <cell r="G327" t="str">
            <v>St. Joseph ( Rowok)</v>
          </cell>
          <cell r="H327" t="str">
            <v>Santo</v>
          </cell>
          <cell r="I327" t="str">
            <v>NBV</v>
          </cell>
          <cell r="J327" t="str">
            <v>Sanma</v>
          </cell>
          <cell r="K327" t="str">
            <v>0084662001</v>
          </cell>
          <cell r="L327">
            <v>7</v>
          </cell>
          <cell r="M327">
            <v>7</v>
          </cell>
          <cell r="N327">
            <v>5</v>
          </cell>
          <cell r="O327">
            <v>9</v>
          </cell>
          <cell r="P327">
            <v>28</v>
          </cell>
          <cell r="Q327">
            <v>9000</v>
          </cell>
          <cell r="R327">
            <v>252000</v>
          </cell>
          <cell r="S327">
            <v>151200</v>
          </cell>
          <cell r="T327"/>
        </row>
        <row r="328">
          <cell r="B328" t="str">
            <v>K0222340</v>
          </cell>
          <cell r="C328" t="str">
            <v>St. Paul</v>
          </cell>
          <cell r="D328" t="str">
            <v>Audited</v>
          </cell>
          <cell r="E328" t="str">
            <v>Attached</v>
          </cell>
          <cell r="F328" t="str">
            <v>022242</v>
          </cell>
          <cell r="G328" t="str">
            <v>Navele (St. Paul)</v>
          </cell>
          <cell r="H328" t="str">
            <v>Santo</v>
          </cell>
          <cell r="I328" t="str">
            <v>NBV</v>
          </cell>
          <cell r="J328" t="str">
            <v>Sanma</v>
          </cell>
          <cell r="K328" t="str">
            <v>0084626001</v>
          </cell>
          <cell r="L328">
            <v>4</v>
          </cell>
          <cell r="M328">
            <v>10</v>
          </cell>
          <cell r="N328">
            <v>5</v>
          </cell>
          <cell r="O328">
            <v>6</v>
          </cell>
          <cell r="P328">
            <v>25</v>
          </cell>
          <cell r="Q328">
            <v>9000</v>
          </cell>
          <cell r="R328">
            <v>225000</v>
          </cell>
          <cell r="S328">
            <v>135000</v>
          </cell>
          <cell r="T328"/>
        </row>
        <row r="329">
          <cell r="B329" t="str">
            <v>K0222116</v>
          </cell>
          <cell r="C329" t="str">
            <v>St. Pierre (Okoro)</v>
          </cell>
          <cell r="D329" t="str">
            <v>Audited</v>
          </cell>
          <cell r="E329" t="str">
            <v xml:space="preserve">Attached </v>
          </cell>
          <cell r="F329" t="str">
            <v>022248</v>
          </cell>
          <cell r="G329" t="str">
            <v>St. Pierre (Okoro)</v>
          </cell>
          <cell r="H329" t="str">
            <v>Santo</v>
          </cell>
          <cell r="I329" t="str">
            <v>NBV</v>
          </cell>
          <cell r="J329" t="str">
            <v>Sanma</v>
          </cell>
          <cell r="K329" t="str">
            <v>0084660001</v>
          </cell>
          <cell r="L329">
            <v>4</v>
          </cell>
          <cell r="M329">
            <v>3</v>
          </cell>
          <cell r="N329">
            <v>3</v>
          </cell>
          <cell r="O329">
            <v>3</v>
          </cell>
          <cell r="P329">
            <v>13</v>
          </cell>
          <cell r="Q329">
            <v>9000</v>
          </cell>
          <cell r="R329">
            <v>117000</v>
          </cell>
          <cell r="S329">
            <v>70200</v>
          </cell>
          <cell r="T329"/>
        </row>
        <row r="330">
          <cell r="B330" t="str">
            <v>K0222071</v>
          </cell>
          <cell r="C330" t="str">
            <v>St. Pierre et St. Paul</v>
          </cell>
          <cell r="D330" t="str">
            <v>Audited</v>
          </cell>
          <cell r="E330" t="str">
            <v xml:space="preserve">Feeder </v>
          </cell>
          <cell r="F330" t="str">
            <v>020105</v>
          </cell>
          <cell r="G330" t="str">
            <v xml:space="preserve">St. Theresse </v>
          </cell>
          <cell r="H330" t="str">
            <v>Santo</v>
          </cell>
          <cell r="I330" t="str">
            <v>NBV</v>
          </cell>
          <cell r="J330" t="str">
            <v>Sanma</v>
          </cell>
          <cell r="K330" t="str">
            <v>0084655001</v>
          </cell>
          <cell r="L330">
            <v>0</v>
          </cell>
          <cell r="M330">
            <v>0</v>
          </cell>
          <cell r="N330">
            <v>8</v>
          </cell>
          <cell r="O330">
            <v>4</v>
          </cell>
          <cell r="P330">
            <v>12</v>
          </cell>
          <cell r="Q330">
            <v>9000</v>
          </cell>
          <cell r="R330">
            <v>108000</v>
          </cell>
          <cell r="S330">
            <v>64800</v>
          </cell>
          <cell r="T330"/>
        </row>
        <row r="331">
          <cell r="B331" t="str">
            <v>K0222549</v>
          </cell>
          <cell r="C331" t="str">
            <v>St. Raphael Kindy</v>
          </cell>
          <cell r="D331" t="str">
            <v>Audited</v>
          </cell>
          <cell r="E331" t="str">
            <v>Feeder</v>
          </cell>
          <cell r="F331" t="str">
            <v>022248</v>
          </cell>
          <cell r="G331" t="str">
            <v>St. Pierre (Okoro)</v>
          </cell>
          <cell r="H331" t="str">
            <v>Santo</v>
          </cell>
          <cell r="I331" t="str">
            <v>NBV</v>
          </cell>
          <cell r="J331" t="str">
            <v>Sanma</v>
          </cell>
          <cell r="K331" t="str">
            <v>0084660001</v>
          </cell>
          <cell r="L331">
            <v>2</v>
          </cell>
          <cell r="M331">
            <v>7</v>
          </cell>
          <cell r="N331">
            <v>7</v>
          </cell>
          <cell r="O331">
            <v>5</v>
          </cell>
          <cell r="P331">
            <v>21</v>
          </cell>
          <cell r="Q331">
            <v>9000</v>
          </cell>
          <cell r="R331">
            <v>189000</v>
          </cell>
          <cell r="S331">
            <v>113400</v>
          </cell>
          <cell r="T331"/>
        </row>
        <row r="332">
          <cell r="B332" t="str">
            <v>K0222062</v>
          </cell>
          <cell r="C332" t="str">
            <v>Ste. Therese Kindy</v>
          </cell>
          <cell r="D332" t="str">
            <v>Audited</v>
          </cell>
          <cell r="E332" t="str">
            <v xml:space="preserve">Attached </v>
          </cell>
          <cell r="F332" t="str">
            <v>020105</v>
          </cell>
          <cell r="G332" t="str">
            <v xml:space="preserve">St. Theresse </v>
          </cell>
          <cell r="H332" t="str">
            <v>Santo</v>
          </cell>
          <cell r="I332" t="str">
            <v>NBV</v>
          </cell>
          <cell r="J332" t="str">
            <v>Sanma</v>
          </cell>
          <cell r="K332" t="str">
            <v>0084655001</v>
          </cell>
          <cell r="L332">
            <v>5</v>
          </cell>
          <cell r="M332">
            <v>8</v>
          </cell>
          <cell r="N332">
            <v>15</v>
          </cell>
          <cell r="O332">
            <v>18</v>
          </cell>
          <cell r="P332">
            <v>46</v>
          </cell>
          <cell r="Q332">
            <v>9000</v>
          </cell>
          <cell r="R332">
            <v>414000</v>
          </cell>
          <cell r="S332">
            <v>248400</v>
          </cell>
          <cell r="T332"/>
        </row>
        <row r="333">
          <cell r="B333" t="str">
            <v>K0221010</v>
          </cell>
          <cell r="C333" t="str">
            <v>Sunshine</v>
          </cell>
          <cell r="D333" t="str">
            <v>Audited</v>
          </cell>
          <cell r="E333" t="str">
            <v xml:space="preserve">Feeder </v>
          </cell>
          <cell r="F333" t="str">
            <v>022102</v>
          </cell>
          <cell r="G333" t="str">
            <v xml:space="preserve">Amapelau/Mati </v>
          </cell>
          <cell r="H333" t="str">
            <v>Malo</v>
          </cell>
          <cell r="I333" t="str">
            <v>NBV</v>
          </cell>
          <cell r="J333" t="str">
            <v>Sanma</v>
          </cell>
          <cell r="K333" t="str">
            <v>0091201001</v>
          </cell>
          <cell r="L333">
            <v>2</v>
          </cell>
          <cell r="M333">
            <v>5</v>
          </cell>
          <cell r="N333">
            <v>11</v>
          </cell>
          <cell r="O333">
            <v>5</v>
          </cell>
          <cell r="P333">
            <v>23</v>
          </cell>
          <cell r="Q333">
            <v>9000</v>
          </cell>
          <cell r="R333">
            <v>207000</v>
          </cell>
          <cell r="S333">
            <v>124200</v>
          </cell>
          <cell r="T333"/>
        </row>
        <row r="334">
          <cell r="B334" t="str">
            <v>K0221515</v>
          </cell>
          <cell r="C334" t="str">
            <v>Tabunversake kindy</v>
          </cell>
          <cell r="D334" t="str">
            <v>Audited</v>
          </cell>
          <cell r="E334" t="str">
            <v xml:space="preserve">Feeder </v>
          </cell>
          <cell r="F334" t="str">
            <v>022120</v>
          </cell>
          <cell r="G334" t="str">
            <v xml:space="preserve">Kitacu </v>
          </cell>
          <cell r="H334" t="str">
            <v>Malo</v>
          </cell>
          <cell r="I334" t="str">
            <v>NBV</v>
          </cell>
          <cell r="J334" t="str">
            <v>Sanma</v>
          </cell>
          <cell r="K334" t="str">
            <v>0084595001</v>
          </cell>
          <cell r="L334">
            <v>4</v>
          </cell>
          <cell r="M334">
            <v>3</v>
          </cell>
          <cell r="N334">
            <v>3</v>
          </cell>
          <cell r="O334">
            <v>4</v>
          </cell>
          <cell r="P334">
            <v>14</v>
          </cell>
          <cell r="Q334">
            <v>9000</v>
          </cell>
          <cell r="R334">
            <v>126000</v>
          </cell>
          <cell r="S334">
            <v>75600</v>
          </cell>
          <cell r="T334"/>
        </row>
        <row r="335">
          <cell r="B335" t="str">
            <v>K0222475</v>
          </cell>
          <cell r="C335" t="str">
            <v>Tafmas Torpen Kindy</v>
          </cell>
          <cell r="D335" t="str">
            <v>Audited</v>
          </cell>
          <cell r="E335" t="str">
            <v>Feeder</v>
          </cell>
          <cell r="F335" t="str">
            <v>0222499</v>
          </cell>
          <cell r="G335" t="str">
            <v>Notre dame de lourde ( Vilvil)</v>
          </cell>
          <cell r="H335" t="str">
            <v>Santo</v>
          </cell>
          <cell r="I335" t="str">
            <v>NBV</v>
          </cell>
          <cell r="J335" t="str">
            <v>Sanma</v>
          </cell>
          <cell r="K335" t="str">
            <v>0099150001</v>
          </cell>
          <cell r="L335">
            <v>4</v>
          </cell>
          <cell r="M335">
            <v>0</v>
          </cell>
          <cell r="N335">
            <v>3</v>
          </cell>
          <cell r="O335">
            <v>0</v>
          </cell>
          <cell r="P335">
            <v>7</v>
          </cell>
          <cell r="Q335">
            <v>9000</v>
          </cell>
          <cell r="R335">
            <v>63000</v>
          </cell>
          <cell r="S335">
            <v>37800</v>
          </cell>
          <cell r="T335"/>
        </row>
        <row r="336">
          <cell r="B336" t="str">
            <v>K0222128</v>
          </cell>
          <cell r="C336" t="str">
            <v>Talua</v>
          </cell>
          <cell r="D336" t="str">
            <v>Audited</v>
          </cell>
          <cell r="E336" t="str">
            <v xml:space="preserve">Feeder </v>
          </cell>
          <cell r="F336" t="str">
            <v>022266</v>
          </cell>
          <cell r="G336" t="str">
            <v>Tata</v>
          </cell>
          <cell r="H336" t="str">
            <v>Santo</v>
          </cell>
          <cell r="I336" t="str">
            <v>NBV</v>
          </cell>
          <cell r="J336" t="str">
            <v>Sanma</v>
          </cell>
          <cell r="K336" t="str">
            <v>0084635001</v>
          </cell>
          <cell r="L336">
            <v>7</v>
          </cell>
          <cell r="M336">
            <v>2</v>
          </cell>
          <cell r="N336">
            <v>5</v>
          </cell>
          <cell r="O336">
            <v>2</v>
          </cell>
          <cell r="P336">
            <v>16</v>
          </cell>
          <cell r="Q336">
            <v>9000</v>
          </cell>
          <cell r="R336">
            <v>144000</v>
          </cell>
          <cell r="S336">
            <v>86400</v>
          </cell>
          <cell r="T336"/>
        </row>
        <row r="337">
          <cell r="B337" t="str">
            <v>K0222155</v>
          </cell>
          <cell r="C337" t="str">
            <v>Tangoa Komuniti</v>
          </cell>
          <cell r="D337" t="str">
            <v>Audited</v>
          </cell>
          <cell r="E337" t="str">
            <v xml:space="preserve">Feeder </v>
          </cell>
          <cell r="F337" t="str">
            <v>022266</v>
          </cell>
          <cell r="G337" t="str">
            <v>Tata</v>
          </cell>
          <cell r="H337" t="str">
            <v>Santo</v>
          </cell>
          <cell r="I337" t="str">
            <v>NBV</v>
          </cell>
          <cell r="J337" t="str">
            <v>Sanma</v>
          </cell>
          <cell r="K337" t="str">
            <v>0084635001</v>
          </cell>
          <cell r="L337">
            <v>3</v>
          </cell>
          <cell r="M337">
            <v>3</v>
          </cell>
          <cell r="N337">
            <v>9</v>
          </cell>
          <cell r="O337">
            <v>8</v>
          </cell>
          <cell r="P337">
            <v>23</v>
          </cell>
          <cell r="Q337">
            <v>9000</v>
          </cell>
          <cell r="R337">
            <v>207000</v>
          </cell>
          <cell r="S337">
            <v>124200</v>
          </cell>
          <cell r="T337"/>
        </row>
        <row r="338">
          <cell r="B338" t="str">
            <v>K0222201</v>
          </cell>
          <cell r="C338" t="str">
            <v>Tarvalapa</v>
          </cell>
          <cell r="D338" t="str">
            <v>Audited</v>
          </cell>
          <cell r="E338" t="str">
            <v>Feeder</v>
          </cell>
          <cell r="F338" t="str">
            <v>022262</v>
          </cell>
          <cell r="G338" t="str">
            <v>Sulemauri</v>
          </cell>
          <cell r="H338" t="str">
            <v>Santo</v>
          </cell>
          <cell r="I338" t="str">
            <v>NBV</v>
          </cell>
          <cell r="J338" t="str">
            <v>Sanma</v>
          </cell>
          <cell r="K338" t="str">
            <v>0084634001</v>
          </cell>
          <cell r="L338">
            <v>2</v>
          </cell>
          <cell r="M338">
            <v>5</v>
          </cell>
          <cell r="N338">
            <v>1</v>
          </cell>
          <cell r="O338">
            <v>4</v>
          </cell>
          <cell r="P338">
            <v>12</v>
          </cell>
          <cell r="Q338">
            <v>9000</v>
          </cell>
          <cell r="R338">
            <v>108000</v>
          </cell>
          <cell r="S338">
            <v>64800</v>
          </cell>
          <cell r="T338"/>
        </row>
        <row r="339">
          <cell r="B339" t="str">
            <v>K0222337</v>
          </cell>
          <cell r="C339" t="str">
            <v>Tasmalum</v>
          </cell>
          <cell r="D339" t="str">
            <v>Audited</v>
          </cell>
          <cell r="E339" t="str">
            <v xml:space="preserve">Attached </v>
          </cell>
          <cell r="F339" t="str">
            <v>022265</v>
          </cell>
          <cell r="G339" t="str">
            <v>Tasmalum</v>
          </cell>
          <cell r="H339" t="str">
            <v>Santo</v>
          </cell>
          <cell r="I339" t="str">
            <v>NBV</v>
          </cell>
          <cell r="J339" t="str">
            <v>Sanma</v>
          </cell>
          <cell r="K339" t="str">
            <v>0084663001</v>
          </cell>
          <cell r="L339">
            <v>3</v>
          </cell>
          <cell r="M339">
            <v>2</v>
          </cell>
          <cell r="N339">
            <v>6</v>
          </cell>
          <cell r="O339">
            <v>3</v>
          </cell>
          <cell r="P339">
            <v>14</v>
          </cell>
          <cell r="Q339">
            <v>9000</v>
          </cell>
          <cell r="R339">
            <v>126000</v>
          </cell>
          <cell r="S339">
            <v>75600</v>
          </cell>
          <cell r="T339"/>
        </row>
        <row r="340">
          <cell r="B340" t="str">
            <v>K0221030</v>
          </cell>
          <cell r="C340" t="str">
            <v>Tawiville</v>
          </cell>
          <cell r="D340" t="str">
            <v>Audited</v>
          </cell>
          <cell r="E340" t="str">
            <v xml:space="preserve">Feeder </v>
          </cell>
          <cell r="F340" t="str">
            <v>022106</v>
          </cell>
          <cell r="G340" t="str">
            <v>Banaviti</v>
          </cell>
          <cell r="H340" t="str">
            <v>Malo</v>
          </cell>
          <cell r="I340" t="str">
            <v>NBV</v>
          </cell>
          <cell r="J340" t="str">
            <v>Sanma</v>
          </cell>
          <cell r="K340" t="str">
            <v>0084592001</v>
          </cell>
          <cell r="L340">
            <v>5</v>
          </cell>
          <cell r="M340">
            <v>4</v>
          </cell>
          <cell r="N340">
            <v>1</v>
          </cell>
          <cell r="O340">
            <v>2</v>
          </cell>
          <cell r="P340">
            <v>12</v>
          </cell>
          <cell r="Q340">
            <v>9000</v>
          </cell>
          <cell r="R340">
            <v>108000</v>
          </cell>
          <cell r="S340">
            <v>64800</v>
          </cell>
          <cell r="T340"/>
        </row>
        <row r="341">
          <cell r="B341" t="str">
            <v>K0222144</v>
          </cell>
          <cell r="C341" t="str">
            <v>Tiasia</v>
          </cell>
          <cell r="D341" t="str">
            <v>Audited</v>
          </cell>
          <cell r="E341" t="str">
            <v>Feeder</v>
          </cell>
          <cell r="F341" t="str">
            <v>022268</v>
          </cell>
          <cell r="G341" t="str">
            <v>Tiasia</v>
          </cell>
          <cell r="H341" t="str">
            <v>Santo</v>
          </cell>
          <cell r="I341" t="str">
            <v>NBV</v>
          </cell>
          <cell r="J341" t="str">
            <v>Sanma</v>
          </cell>
          <cell r="K341" t="str">
            <v>0084641001</v>
          </cell>
          <cell r="L341">
            <v>2</v>
          </cell>
          <cell r="M341">
            <v>2</v>
          </cell>
          <cell r="N341">
            <v>6</v>
          </cell>
          <cell r="O341">
            <v>7</v>
          </cell>
          <cell r="P341">
            <v>17</v>
          </cell>
          <cell r="Q341">
            <v>9000</v>
          </cell>
          <cell r="R341">
            <v>153000</v>
          </cell>
          <cell r="S341">
            <v>91800</v>
          </cell>
          <cell r="T341"/>
        </row>
        <row r="342">
          <cell r="B342" t="str">
            <v>K0222147</v>
          </cell>
          <cell r="C342" t="str">
            <v>Toa Lui</v>
          </cell>
          <cell r="D342" t="str">
            <v>Audited</v>
          </cell>
          <cell r="E342" t="str">
            <v>Attached</v>
          </cell>
          <cell r="F342" t="str">
            <v>022229</v>
          </cell>
          <cell r="G342" t="str">
            <v>Merei (Mamara)</v>
          </cell>
          <cell r="H342" t="str">
            <v>Santo</v>
          </cell>
          <cell r="I342" t="str">
            <v>NBV</v>
          </cell>
          <cell r="J342" t="str">
            <v>Sanma</v>
          </cell>
          <cell r="K342" t="str">
            <v>0084623001</v>
          </cell>
          <cell r="L342">
            <v>1</v>
          </cell>
          <cell r="M342">
            <v>3</v>
          </cell>
          <cell r="N342">
            <v>5</v>
          </cell>
          <cell r="O342">
            <v>6</v>
          </cell>
          <cell r="P342">
            <v>15</v>
          </cell>
          <cell r="Q342">
            <v>9000</v>
          </cell>
          <cell r="R342">
            <v>135000</v>
          </cell>
          <cell r="S342">
            <v>81000</v>
          </cell>
          <cell r="T342"/>
        </row>
        <row r="343">
          <cell r="B343" t="str">
            <v>K0222058</v>
          </cell>
          <cell r="C343" t="str">
            <v>Tolomako</v>
          </cell>
          <cell r="D343" t="str">
            <v>Audited</v>
          </cell>
          <cell r="E343" t="str">
            <v xml:space="preserve">Attached </v>
          </cell>
          <cell r="F343" t="str">
            <v>022270</v>
          </cell>
          <cell r="G343" t="str">
            <v>Tolomako</v>
          </cell>
          <cell r="H343" t="str">
            <v>Santo</v>
          </cell>
          <cell r="I343" t="str">
            <v>NBV</v>
          </cell>
          <cell r="J343" t="str">
            <v>Sanma</v>
          </cell>
          <cell r="K343" t="str">
            <v>0084664001</v>
          </cell>
          <cell r="L343">
            <v>5</v>
          </cell>
          <cell r="M343">
            <v>1</v>
          </cell>
          <cell r="N343">
            <v>11</v>
          </cell>
          <cell r="O343">
            <v>2</v>
          </cell>
          <cell r="P343">
            <v>19</v>
          </cell>
          <cell r="Q343">
            <v>9000</v>
          </cell>
          <cell r="R343">
            <v>171000</v>
          </cell>
          <cell r="S343">
            <v>102600</v>
          </cell>
          <cell r="T343">
            <v>55734</v>
          </cell>
        </row>
        <row r="344">
          <cell r="B344" t="str">
            <v>K0222196</v>
          </cell>
          <cell r="C344" t="str">
            <v>Torap Pre-School</v>
          </cell>
          <cell r="D344" t="str">
            <v>Audited</v>
          </cell>
          <cell r="E344" t="str">
            <v xml:space="preserve">Feeder </v>
          </cell>
          <cell r="F344" t="str">
            <v>022235</v>
          </cell>
          <cell r="G344" t="str">
            <v xml:space="preserve">Mwast </v>
          </cell>
          <cell r="H344" t="str">
            <v>Santo</v>
          </cell>
          <cell r="I344" t="str">
            <v>NBV</v>
          </cell>
          <cell r="J344" t="str">
            <v>Sanma</v>
          </cell>
          <cell r="K344" t="str">
            <v>0098428001</v>
          </cell>
          <cell r="L344">
            <v>8</v>
          </cell>
          <cell r="M344">
            <v>13</v>
          </cell>
          <cell r="N344">
            <v>7</v>
          </cell>
          <cell r="O344">
            <v>6</v>
          </cell>
          <cell r="P344">
            <v>34</v>
          </cell>
          <cell r="Q344">
            <v>9000</v>
          </cell>
          <cell r="R344">
            <v>306000</v>
          </cell>
          <cell r="S344">
            <v>183600</v>
          </cell>
          <cell r="T344"/>
        </row>
        <row r="345">
          <cell r="B345" t="str">
            <v>K0222089</v>
          </cell>
          <cell r="C345" t="str">
            <v>Totkar</v>
          </cell>
          <cell r="D345" t="str">
            <v>Audited</v>
          </cell>
          <cell r="E345" t="str">
            <v>Feeder</v>
          </cell>
          <cell r="F345" t="str">
            <v>022217</v>
          </cell>
          <cell r="G345" t="str">
            <v>Iethvekar</v>
          </cell>
          <cell r="H345" t="str">
            <v>Santo</v>
          </cell>
          <cell r="I345" t="str">
            <v>NBV</v>
          </cell>
          <cell r="J345" t="str">
            <v>Sanma</v>
          </cell>
          <cell r="K345" t="str">
            <v>0084604001</v>
          </cell>
          <cell r="L345">
            <v>1</v>
          </cell>
          <cell r="M345">
            <v>0</v>
          </cell>
          <cell r="N345">
            <v>3</v>
          </cell>
          <cell r="O345">
            <v>1</v>
          </cell>
          <cell r="P345">
            <v>5</v>
          </cell>
          <cell r="Q345">
            <v>9000</v>
          </cell>
          <cell r="R345">
            <v>45000</v>
          </cell>
          <cell r="S345">
            <v>27000</v>
          </cell>
          <cell r="T345">
            <v>1800</v>
          </cell>
        </row>
        <row r="346">
          <cell r="B346" t="str">
            <v>K0221529</v>
          </cell>
          <cell r="C346" t="str">
            <v>Tovila</v>
          </cell>
          <cell r="D346" t="str">
            <v>Audited</v>
          </cell>
          <cell r="E346" t="str">
            <v xml:space="preserve">Feeder </v>
          </cell>
          <cell r="F346" t="str">
            <v>022103</v>
          </cell>
          <cell r="G346" t="str">
            <v>Avunatari</v>
          </cell>
          <cell r="H346" t="str">
            <v>Malo</v>
          </cell>
          <cell r="I346" t="str">
            <v>NBV</v>
          </cell>
          <cell r="J346" t="str">
            <v>Sanma</v>
          </cell>
          <cell r="K346" t="str">
            <v>0084591001</v>
          </cell>
          <cell r="L346">
            <v>0</v>
          </cell>
          <cell r="M346">
            <v>5</v>
          </cell>
          <cell r="N346">
            <v>3</v>
          </cell>
          <cell r="O346">
            <v>6</v>
          </cell>
          <cell r="P346">
            <v>14</v>
          </cell>
          <cell r="Q346">
            <v>9000</v>
          </cell>
          <cell r="R346">
            <v>126000</v>
          </cell>
          <cell r="S346">
            <v>75600</v>
          </cell>
          <cell r="T346"/>
        </row>
        <row r="347">
          <cell r="B347" t="str">
            <v>K0222130</v>
          </cell>
          <cell r="C347" t="str">
            <v>Tovotovo Kindy</v>
          </cell>
          <cell r="D347" t="str">
            <v>Audited</v>
          </cell>
          <cell r="E347" t="str">
            <v>Attached</v>
          </cell>
          <cell r="F347" t="str">
            <v>022287</v>
          </cell>
          <cell r="G347" t="str">
            <v>Tovotovo Forestry Primary</v>
          </cell>
          <cell r="H347" t="str">
            <v>Santo</v>
          </cell>
          <cell r="I347" t="str">
            <v>NBV</v>
          </cell>
          <cell r="J347" t="str">
            <v>Sanma</v>
          </cell>
          <cell r="K347" t="str">
            <v>0098502001</v>
          </cell>
          <cell r="L347">
            <v>4</v>
          </cell>
          <cell r="M347">
            <v>3</v>
          </cell>
          <cell r="N347">
            <v>7</v>
          </cell>
          <cell r="O347">
            <v>5</v>
          </cell>
          <cell r="P347">
            <v>19</v>
          </cell>
          <cell r="Q347">
            <v>9000</v>
          </cell>
          <cell r="R347">
            <v>171000</v>
          </cell>
          <cell r="S347">
            <v>102600</v>
          </cell>
          <cell r="T347"/>
        </row>
        <row r="348">
          <cell r="B348" t="str">
            <v>K0222509</v>
          </cell>
          <cell r="C348" t="str">
            <v>Tuhalai Kindy</v>
          </cell>
          <cell r="D348" t="str">
            <v>Audited</v>
          </cell>
          <cell r="E348" t="str">
            <v xml:space="preserve">Feeder </v>
          </cell>
          <cell r="F348" t="str">
            <v>022257</v>
          </cell>
          <cell r="G348" t="str">
            <v>St Joseph (Rowok)</v>
          </cell>
          <cell r="H348" t="str">
            <v>Santo</v>
          </cell>
          <cell r="I348" t="str">
            <v>NBV</v>
          </cell>
          <cell r="J348" t="str">
            <v>Sanma</v>
          </cell>
          <cell r="K348" t="str">
            <v>0084662001</v>
          </cell>
          <cell r="L348">
            <v>7</v>
          </cell>
          <cell r="M348">
            <v>7</v>
          </cell>
          <cell r="N348">
            <v>5</v>
          </cell>
          <cell r="O348">
            <v>2</v>
          </cell>
          <cell r="P348">
            <v>21</v>
          </cell>
          <cell r="Q348">
            <v>9000</v>
          </cell>
          <cell r="R348">
            <v>189000</v>
          </cell>
          <cell r="S348">
            <v>113400</v>
          </cell>
          <cell r="T348"/>
        </row>
        <row r="349">
          <cell r="B349" t="str">
            <v>K0222156</v>
          </cell>
          <cell r="C349" t="str">
            <v>Urotano</v>
          </cell>
          <cell r="D349" t="str">
            <v>Audited</v>
          </cell>
          <cell r="E349" t="str">
            <v xml:space="preserve">Attached </v>
          </cell>
          <cell r="F349" t="str">
            <v>022223</v>
          </cell>
          <cell r="G349" t="str">
            <v>Limarua</v>
          </cell>
          <cell r="H349" t="str">
            <v>Santo</v>
          </cell>
          <cell r="I349" t="str">
            <v>NBV</v>
          </cell>
          <cell r="J349" t="str">
            <v>Sanma</v>
          </cell>
          <cell r="K349" t="str">
            <v>0084649001</v>
          </cell>
          <cell r="L349">
            <v>2</v>
          </cell>
          <cell r="M349">
            <v>3</v>
          </cell>
          <cell r="N349">
            <v>3</v>
          </cell>
          <cell r="O349">
            <v>2</v>
          </cell>
          <cell r="P349">
            <v>10</v>
          </cell>
          <cell r="Q349">
            <v>9000</v>
          </cell>
          <cell r="R349">
            <v>90000</v>
          </cell>
          <cell r="S349">
            <v>54000</v>
          </cell>
          <cell r="T349"/>
        </row>
        <row r="350">
          <cell r="B350" t="str">
            <v>K0222179</v>
          </cell>
          <cell r="C350" t="str">
            <v>U.T.S</v>
          </cell>
          <cell r="D350" t="str">
            <v>Audited</v>
          </cell>
          <cell r="E350" t="str">
            <v>Attached</v>
          </cell>
          <cell r="F350" t="str">
            <v>022262</v>
          </cell>
          <cell r="G350" t="str">
            <v>Sulemauri</v>
          </cell>
          <cell r="H350" t="str">
            <v>Santo</v>
          </cell>
          <cell r="I350" t="str">
            <v>NBV</v>
          </cell>
          <cell r="J350" t="str">
            <v>Sanma</v>
          </cell>
          <cell r="K350" t="str">
            <v>0084634001</v>
          </cell>
          <cell r="L350">
            <v>1</v>
          </cell>
          <cell r="M350">
            <v>3</v>
          </cell>
          <cell r="N350">
            <v>3</v>
          </cell>
          <cell r="O350">
            <v>4</v>
          </cell>
          <cell r="P350">
            <v>11</v>
          </cell>
          <cell r="Q350">
            <v>9000</v>
          </cell>
          <cell r="R350">
            <v>99000</v>
          </cell>
          <cell r="S350">
            <v>59400</v>
          </cell>
          <cell r="T350"/>
        </row>
        <row r="351">
          <cell r="B351" t="str">
            <v>K0222314</v>
          </cell>
          <cell r="C351" t="str">
            <v>Valangara  Kindy</v>
          </cell>
          <cell r="D351" t="str">
            <v>Audited</v>
          </cell>
          <cell r="E351" t="str">
            <v xml:space="preserve">Feeder </v>
          </cell>
          <cell r="F351" t="str">
            <v>022204</v>
          </cell>
          <cell r="G351" t="str">
            <v xml:space="preserve">Balon </v>
          </cell>
          <cell r="H351" t="str">
            <v>Santo</v>
          </cell>
          <cell r="I351" t="str">
            <v>NBV</v>
          </cell>
          <cell r="J351" t="str">
            <v>Sanma</v>
          </cell>
          <cell r="K351" t="str">
            <v>0084597001</v>
          </cell>
          <cell r="L351">
            <v>0</v>
          </cell>
          <cell r="M351">
            <v>2</v>
          </cell>
          <cell r="N351">
            <v>4</v>
          </cell>
          <cell r="O351">
            <v>2</v>
          </cell>
          <cell r="P351">
            <v>8</v>
          </cell>
          <cell r="Q351">
            <v>9000</v>
          </cell>
          <cell r="R351">
            <v>72000</v>
          </cell>
          <cell r="S351">
            <v>43200</v>
          </cell>
          <cell r="T351"/>
        </row>
        <row r="352">
          <cell r="B352" t="str">
            <v>K0222150</v>
          </cell>
          <cell r="C352" t="str">
            <v>Valbei</v>
          </cell>
          <cell r="D352" t="str">
            <v>Audited</v>
          </cell>
          <cell r="E352" t="str">
            <v>Feeder</v>
          </cell>
          <cell r="F352" t="str">
            <v>022234</v>
          </cell>
          <cell r="G352" t="str">
            <v>Menevula</v>
          </cell>
          <cell r="H352" t="str">
            <v>Santo</v>
          </cell>
          <cell r="I352" t="str">
            <v>NBV</v>
          </cell>
          <cell r="J352" t="str">
            <v>Sanma</v>
          </cell>
          <cell r="K352" t="str">
            <v>0084650001</v>
          </cell>
          <cell r="L352">
            <v>1</v>
          </cell>
          <cell r="M352">
            <v>0</v>
          </cell>
          <cell r="N352">
            <v>1</v>
          </cell>
          <cell r="O352">
            <v>2</v>
          </cell>
          <cell r="P352">
            <v>4</v>
          </cell>
          <cell r="Q352">
            <v>9000</v>
          </cell>
          <cell r="R352">
            <v>36000</v>
          </cell>
          <cell r="S352">
            <v>21600</v>
          </cell>
          <cell r="T352">
            <v>1800</v>
          </cell>
        </row>
        <row r="353">
          <cell r="B353" t="str">
            <v>K0222207</v>
          </cell>
          <cell r="C353" t="str">
            <v>Vanco</v>
          </cell>
          <cell r="D353" t="str">
            <v>Audited</v>
          </cell>
          <cell r="E353" t="str">
            <v xml:space="preserve">Feeder </v>
          </cell>
          <cell r="F353" t="str">
            <v>022271</v>
          </cell>
          <cell r="G353" t="str">
            <v>St Banabas ( Turtle bay )</v>
          </cell>
          <cell r="H353" t="str">
            <v>Santo</v>
          </cell>
          <cell r="I353" t="str">
            <v>NBV</v>
          </cell>
          <cell r="J353" t="str">
            <v>Sanma</v>
          </cell>
          <cell r="K353" t="str">
            <v>0098426001</v>
          </cell>
          <cell r="L353">
            <v>5</v>
          </cell>
          <cell r="M353">
            <v>5</v>
          </cell>
          <cell r="N353">
            <v>10</v>
          </cell>
          <cell r="O353">
            <v>12</v>
          </cell>
          <cell r="P353">
            <v>32</v>
          </cell>
          <cell r="Q353">
            <v>9000</v>
          </cell>
          <cell r="R353">
            <v>288000</v>
          </cell>
          <cell r="S353">
            <v>172800</v>
          </cell>
          <cell r="T353"/>
        </row>
        <row r="354">
          <cell r="B354" t="str">
            <v>K0222350</v>
          </cell>
          <cell r="C354" t="str">
            <v>Vanvatavui Kindy</v>
          </cell>
          <cell r="D354" t="str">
            <v>Audited</v>
          </cell>
          <cell r="E354" t="str">
            <v>Feeder</v>
          </cell>
          <cell r="F354" t="str">
            <v>0222502</v>
          </cell>
          <cell r="G354" t="str">
            <v>Ebenezer</v>
          </cell>
          <cell r="H354" t="str">
            <v>Santo</v>
          </cell>
          <cell r="I354" t="str">
            <v>NBV</v>
          </cell>
          <cell r="J354" t="str">
            <v>Sanma</v>
          </cell>
          <cell r="K354" t="str">
            <v>0084601001</v>
          </cell>
          <cell r="L354">
            <v>2</v>
          </cell>
          <cell r="M354">
            <v>1</v>
          </cell>
          <cell r="N354">
            <v>1</v>
          </cell>
          <cell r="O354">
            <v>0</v>
          </cell>
          <cell r="P354">
            <v>4</v>
          </cell>
          <cell r="Q354">
            <v>9000</v>
          </cell>
          <cell r="R354">
            <v>36000</v>
          </cell>
          <cell r="S354">
            <v>21600</v>
          </cell>
          <cell r="T354"/>
        </row>
        <row r="355">
          <cell r="B355" t="str">
            <v>K0221019</v>
          </cell>
          <cell r="C355" t="str">
            <v>Veles kindy</v>
          </cell>
          <cell r="D355" t="str">
            <v>Audited</v>
          </cell>
          <cell r="E355" t="str">
            <v xml:space="preserve">Feeder </v>
          </cell>
          <cell r="F355" t="str">
            <v>022114</v>
          </cell>
          <cell r="G355" t="str">
            <v xml:space="preserve">Jinaure </v>
          </cell>
          <cell r="H355" t="str">
            <v>Malo</v>
          </cell>
          <cell r="I355" t="str">
            <v>NBV</v>
          </cell>
          <cell r="J355" t="str">
            <v>Sanma</v>
          </cell>
          <cell r="K355" t="str">
            <v>0084594001</v>
          </cell>
          <cell r="L355">
            <v>1</v>
          </cell>
          <cell r="M355">
            <v>1</v>
          </cell>
          <cell r="N355">
            <v>1</v>
          </cell>
          <cell r="O355">
            <v>0</v>
          </cell>
          <cell r="P355">
            <v>3</v>
          </cell>
          <cell r="Q355">
            <v>9000</v>
          </cell>
          <cell r="R355">
            <v>27000</v>
          </cell>
          <cell r="S355">
            <v>16200</v>
          </cell>
          <cell r="T355">
            <v>5958</v>
          </cell>
        </row>
        <row r="356">
          <cell r="B356" t="str">
            <v>K0222118</v>
          </cell>
          <cell r="C356" t="str">
            <v>Venie</v>
          </cell>
          <cell r="D356" t="str">
            <v>Audited</v>
          </cell>
          <cell r="E356" t="str">
            <v xml:space="preserve">Attached </v>
          </cell>
          <cell r="F356" t="str">
            <v>022273</v>
          </cell>
          <cell r="G356" t="str">
            <v xml:space="preserve">Venie Mataipevu </v>
          </cell>
          <cell r="H356" t="str">
            <v>Santo</v>
          </cell>
          <cell r="I356" t="str">
            <v>NBV</v>
          </cell>
          <cell r="J356" t="str">
            <v>Sanma</v>
          </cell>
          <cell r="K356" t="str">
            <v>0084669001</v>
          </cell>
          <cell r="L356">
            <v>2</v>
          </cell>
          <cell r="M356">
            <v>1</v>
          </cell>
          <cell r="N356">
            <v>7</v>
          </cell>
          <cell r="O356">
            <v>3</v>
          </cell>
          <cell r="P356">
            <v>13</v>
          </cell>
          <cell r="Q356">
            <v>9000</v>
          </cell>
          <cell r="R356">
            <v>117000</v>
          </cell>
          <cell r="S356">
            <v>70200</v>
          </cell>
          <cell r="T356">
            <v>19800</v>
          </cell>
        </row>
        <row r="357">
          <cell r="B357" t="str">
            <v>K0222122</v>
          </cell>
          <cell r="C357" t="str">
            <v>Vovlei</v>
          </cell>
          <cell r="D357" t="str">
            <v>Audited</v>
          </cell>
          <cell r="E357" t="str">
            <v xml:space="preserve">Attached </v>
          </cell>
          <cell r="F357" t="str">
            <v>022274</v>
          </cell>
          <cell r="G357" t="str">
            <v xml:space="preserve">Vovlei </v>
          </cell>
          <cell r="H357" t="str">
            <v>Santo</v>
          </cell>
          <cell r="I357" t="str">
            <v>NBV</v>
          </cell>
          <cell r="J357" t="str">
            <v>Sanma</v>
          </cell>
          <cell r="K357" t="str">
            <v>0084637001</v>
          </cell>
          <cell r="L357">
            <v>0</v>
          </cell>
          <cell r="M357">
            <v>2</v>
          </cell>
          <cell r="N357">
            <v>7</v>
          </cell>
          <cell r="O357">
            <v>7</v>
          </cell>
          <cell r="P357">
            <v>16</v>
          </cell>
          <cell r="Q357">
            <v>9000</v>
          </cell>
          <cell r="R357">
            <v>144000</v>
          </cell>
          <cell r="S357">
            <v>86400</v>
          </cell>
          <cell r="T357"/>
        </row>
        <row r="358">
          <cell r="B358" t="str">
            <v>K0222099</v>
          </cell>
          <cell r="C358" t="str">
            <v>Vunabulu</v>
          </cell>
          <cell r="D358" t="str">
            <v>Audited</v>
          </cell>
          <cell r="E358" t="str">
            <v xml:space="preserve">Attached </v>
          </cell>
          <cell r="F358" t="str">
            <v>022275</v>
          </cell>
          <cell r="G358" t="str">
            <v>Vunabulu</v>
          </cell>
          <cell r="H358" t="str">
            <v>Santo</v>
          </cell>
          <cell r="I358" t="str">
            <v>NBV</v>
          </cell>
          <cell r="J358" t="str">
            <v>Sanma</v>
          </cell>
          <cell r="K358" t="str">
            <v>0084638001</v>
          </cell>
          <cell r="L358">
            <v>6</v>
          </cell>
          <cell r="M358">
            <v>4</v>
          </cell>
          <cell r="N358">
            <v>10</v>
          </cell>
          <cell r="O358">
            <v>6</v>
          </cell>
          <cell r="P358">
            <v>26</v>
          </cell>
          <cell r="Q358">
            <v>9000</v>
          </cell>
          <cell r="R358">
            <v>234000</v>
          </cell>
          <cell r="S358">
            <v>140400</v>
          </cell>
          <cell r="T358"/>
        </row>
        <row r="359">
          <cell r="B359" t="str">
            <v>K0222484</v>
          </cell>
          <cell r="C359" t="str">
            <v>Vunarei Kindy</v>
          </cell>
          <cell r="D359" t="str">
            <v>Audited</v>
          </cell>
          <cell r="E359" t="str">
            <v>Feeder</v>
          </cell>
          <cell r="F359" t="str">
            <v>022276</v>
          </cell>
          <cell r="G359" t="str">
            <v>Vunakariakara</v>
          </cell>
          <cell r="H359" t="str">
            <v>Santo</v>
          </cell>
          <cell r="I359" t="str">
            <v>NBV</v>
          </cell>
          <cell r="J359" t="str">
            <v>Sanma</v>
          </cell>
          <cell r="K359" t="str">
            <v>0098405001</v>
          </cell>
          <cell r="L359">
            <v>2</v>
          </cell>
          <cell r="M359">
            <v>2</v>
          </cell>
          <cell r="N359">
            <v>1</v>
          </cell>
          <cell r="O359">
            <v>3</v>
          </cell>
          <cell r="P359">
            <v>8</v>
          </cell>
          <cell r="Q359">
            <v>9000</v>
          </cell>
          <cell r="R359">
            <v>72000</v>
          </cell>
          <cell r="S359">
            <v>43200</v>
          </cell>
          <cell r="T359"/>
        </row>
        <row r="360">
          <cell r="B360" t="str">
            <v>K0222052</v>
          </cell>
          <cell r="C360" t="str">
            <v>Vusiroro</v>
          </cell>
          <cell r="D360" t="str">
            <v>Audited</v>
          </cell>
          <cell r="E360" t="str">
            <v xml:space="preserve">Attached </v>
          </cell>
          <cell r="F360" t="str">
            <v>022244</v>
          </cell>
          <cell r="G360" t="str">
            <v>Vusiroro</v>
          </cell>
          <cell r="H360" t="str">
            <v>Santo</v>
          </cell>
          <cell r="I360" t="str">
            <v>NBV</v>
          </cell>
          <cell r="J360" t="str">
            <v>Sanma</v>
          </cell>
          <cell r="K360" t="str">
            <v>0084668001</v>
          </cell>
          <cell r="L360">
            <v>2</v>
          </cell>
          <cell r="M360">
            <v>1</v>
          </cell>
          <cell r="N360">
            <v>3</v>
          </cell>
          <cell r="O360">
            <v>1</v>
          </cell>
          <cell r="P360">
            <v>7</v>
          </cell>
          <cell r="Q360">
            <v>9000</v>
          </cell>
          <cell r="R360">
            <v>63000</v>
          </cell>
          <cell r="S360">
            <v>37800</v>
          </cell>
          <cell r="T360">
            <v>3600</v>
          </cell>
        </row>
        <row r="361">
          <cell r="B361" t="str">
            <v>K0222094</v>
          </cell>
          <cell r="C361" t="str">
            <v>Vuthe- Ev</v>
          </cell>
          <cell r="D361" t="str">
            <v>Audited</v>
          </cell>
          <cell r="E361" t="str">
            <v>Attached</v>
          </cell>
          <cell r="F361" t="str">
            <v>022215</v>
          </cell>
          <cell r="G361" t="str">
            <v>Hog Harbour</v>
          </cell>
          <cell r="H361" t="str">
            <v>Santo</v>
          </cell>
          <cell r="I361" t="str">
            <v>NBV</v>
          </cell>
          <cell r="J361" t="str">
            <v>Sanma</v>
          </cell>
          <cell r="K361" t="str">
            <v>0084602001</v>
          </cell>
          <cell r="L361">
            <v>2</v>
          </cell>
          <cell r="M361">
            <v>1</v>
          </cell>
          <cell r="N361">
            <v>7</v>
          </cell>
          <cell r="O361">
            <v>10</v>
          </cell>
          <cell r="P361">
            <v>20</v>
          </cell>
          <cell r="Q361">
            <v>9000</v>
          </cell>
          <cell r="R361">
            <v>180000</v>
          </cell>
          <cell r="S361">
            <v>108000</v>
          </cell>
          <cell r="T361">
            <v>34200</v>
          </cell>
        </row>
        <row r="362">
          <cell r="B362" t="str">
            <v>K0222113</v>
          </cell>
          <cell r="C362" t="str">
            <v>Wailapa</v>
          </cell>
          <cell r="D362" t="str">
            <v>Audited</v>
          </cell>
          <cell r="E362" t="str">
            <v xml:space="preserve">Feeder </v>
          </cell>
          <cell r="F362" t="str">
            <v>022210</v>
          </cell>
          <cell r="G362" t="str">
            <v>Ebenezer</v>
          </cell>
          <cell r="H362" t="str">
            <v>Santo</v>
          </cell>
          <cell r="I362" t="str">
            <v>NBV</v>
          </cell>
          <cell r="J362" t="str">
            <v>Sanma</v>
          </cell>
          <cell r="K362" t="str">
            <v>0084601001</v>
          </cell>
          <cell r="L362">
            <v>1</v>
          </cell>
          <cell r="M362">
            <v>0</v>
          </cell>
          <cell r="N362">
            <v>2</v>
          </cell>
          <cell r="O362">
            <v>2</v>
          </cell>
          <cell r="P362">
            <v>5</v>
          </cell>
          <cell r="Q362">
            <v>9000</v>
          </cell>
          <cell r="R362">
            <v>45000</v>
          </cell>
          <cell r="S362">
            <v>27000</v>
          </cell>
          <cell r="T362"/>
        </row>
        <row r="363">
          <cell r="B363" t="str">
            <v>K0222044</v>
          </cell>
          <cell r="C363" t="str">
            <v>Winsau</v>
          </cell>
          <cell r="D363" t="str">
            <v>Audited</v>
          </cell>
          <cell r="E363" t="str">
            <v>Attached</v>
          </cell>
          <cell r="F363" t="str">
            <v>022278</v>
          </cell>
          <cell r="G363" t="str">
            <v>Winsao</v>
          </cell>
          <cell r="H363" t="str">
            <v>Santo</v>
          </cell>
          <cell r="I363" t="str">
            <v>NBV</v>
          </cell>
          <cell r="J363" t="str">
            <v>Sanma</v>
          </cell>
          <cell r="K363" t="str">
            <v>0098397001</v>
          </cell>
          <cell r="L363">
            <v>1</v>
          </cell>
          <cell r="M363">
            <v>5</v>
          </cell>
          <cell r="N363">
            <v>2</v>
          </cell>
          <cell r="O363">
            <v>3</v>
          </cell>
          <cell r="P363">
            <v>11</v>
          </cell>
          <cell r="Q363">
            <v>9000</v>
          </cell>
          <cell r="R363">
            <v>99000</v>
          </cell>
          <cell r="S363">
            <v>59400</v>
          </cell>
          <cell r="T363"/>
        </row>
        <row r="364">
          <cell r="B364" t="str">
            <v>K0222170</v>
          </cell>
          <cell r="C364" t="str">
            <v>Wunon</v>
          </cell>
          <cell r="D364" t="str">
            <v>Audited</v>
          </cell>
          <cell r="E364" t="str">
            <v>Feeder</v>
          </cell>
          <cell r="F364" t="str">
            <v>0222325</v>
          </cell>
          <cell r="G364" t="str">
            <v>Day Spring School</v>
          </cell>
          <cell r="H364" t="str">
            <v>Santo</v>
          </cell>
          <cell r="I364" t="str">
            <v>NBV</v>
          </cell>
          <cell r="J364" t="str">
            <v>Sanma</v>
          </cell>
          <cell r="K364" t="str">
            <v>0099659001</v>
          </cell>
          <cell r="L364">
            <v>4</v>
          </cell>
          <cell r="M364">
            <v>1</v>
          </cell>
          <cell r="N364">
            <v>5</v>
          </cell>
          <cell r="O364">
            <v>0</v>
          </cell>
          <cell r="P364">
            <v>10</v>
          </cell>
          <cell r="Q364">
            <v>9000</v>
          </cell>
          <cell r="R364">
            <v>90000</v>
          </cell>
          <cell r="S364">
            <v>54000</v>
          </cell>
          <cell r="T364"/>
        </row>
        <row r="365">
          <cell r="B365" t="str">
            <v>K0222178</v>
          </cell>
          <cell r="C365" t="str">
            <v>Wunpuko</v>
          </cell>
          <cell r="D365" t="str">
            <v>Audited</v>
          </cell>
          <cell r="E365" t="str">
            <v xml:space="preserve">Attached </v>
          </cell>
          <cell r="F365" t="str">
            <v>022234</v>
          </cell>
          <cell r="G365" t="str">
            <v xml:space="preserve">Menevula </v>
          </cell>
          <cell r="H365" t="str">
            <v>Santo</v>
          </cell>
          <cell r="I365" t="str">
            <v>NBV</v>
          </cell>
          <cell r="J365" t="str">
            <v>Sanma</v>
          </cell>
          <cell r="K365" t="str">
            <v>0084650001</v>
          </cell>
          <cell r="L365">
            <v>2</v>
          </cell>
          <cell r="M365">
            <v>8</v>
          </cell>
          <cell r="N365">
            <v>6</v>
          </cell>
          <cell r="O365">
            <v>2</v>
          </cell>
          <cell r="P365">
            <v>18</v>
          </cell>
          <cell r="Q365">
            <v>9000</v>
          </cell>
          <cell r="R365">
            <v>162000</v>
          </cell>
          <cell r="S365">
            <v>97200</v>
          </cell>
          <cell r="T365"/>
        </row>
        <row r="366">
          <cell r="B366" t="str">
            <v>K0222136</v>
          </cell>
          <cell r="C366" t="str">
            <v>Zion Echo</v>
          </cell>
          <cell r="D366" t="str">
            <v>Audited</v>
          </cell>
          <cell r="E366" t="str">
            <v xml:space="preserve">Attached </v>
          </cell>
          <cell r="F366" t="str">
            <v>0222504</v>
          </cell>
          <cell r="G366" t="str">
            <v>Zion</v>
          </cell>
          <cell r="H366" t="str">
            <v>Santo</v>
          </cell>
          <cell r="I366" t="str">
            <v>NBV</v>
          </cell>
          <cell r="J366" t="str">
            <v>Sanma</v>
          </cell>
          <cell r="K366" t="str">
            <v>0103854001</v>
          </cell>
          <cell r="L366">
            <v>2</v>
          </cell>
          <cell r="M366">
            <v>5</v>
          </cell>
          <cell r="N366">
            <v>3</v>
          </cell>
          <cell r="O366">
            <v>4</v>
          </cell>
          <cell r="P366">
            <v>14</v>
          </cell>
          <cell r="Q366">
            <v>9000</v>
          </cell>
          <cell r="R366">
            <v>126000</v>
          </cell>
          <cell r="S366">
            <v>75600</v>
          </cell>
          <cell r="T366"/>
        </row>
        <row r="367">
          <cell r="B367" t="str">
            <v>K0554043</v>
          </cell>
          <cell r="C367" t="str">
            <v>Aim Yee</v>
          </cell>
          <cell r="D367" t="str">
            <v>Audited</v>
          </cell>
          <cell r="E367" t="str">
            <v xml:space="preserve">Feeder </v>
          </cell>
          <cell r="F367" t="str">
            <v>055439</v>
          </cell>
          <cell r="G367" t="str">
            <v>Melemaat</v>
          </cell>
          <cell r="H367" t="str">
            <v>Efate</v>
          </cell>
          <cell r="I367" t="str">
            <v>NBV</v>
          </cell>
          <cell r="J367" t="str">
            <v>Shefa</v>
          </cell>
          <cell r="K367" t="str">
            <v>0084819001</v>
          </cell>
          <cell r="L367">
            <v>9</v>
          </cell>
          <cell r="M367">
            <v>3</v>
          </cell>
          <cell r="N367">
            <v>2</v>
          </cell>
          <cell r="O367">
            <v>6</v>
          </cell>
          <cell r="P367">
            <v>20</v>
          </cell>
          <cell r="Q367">
            <v>9000</v>
          </cell>
          <cell r="R367">
            <v>180000</v>
          </cell>
          <cell r="S367">
            <v>108000</v>
          </cell>
          <cell r="T367"/>
        </row>
        <row r="368">
          <cell r="B368" t="str">
            <v>K0546103</v>
          </cell>
          <cell r="C368" t="str">
            <v>Akama Ecce Center</v>
          </cell>
          <cell r="D368" t="str">
            <v>Audited</v>
          </cell>
          <cell r="E368" t="str">
            <v xml:space="preserve">Attached </v>
          </cell>
          <cell r="F368" t="str">
            <v>054601</v>
          </cell>
          <cell r="G368" t="str">
            <v>Akama</v>
          </cell>
          <cell r="H368" t="str">
            <v>Epi</v>
          </cell>
          <cell r="I368" t="str">
            <v>NBV</v>
          </cell>
          <cell r="J368" t="str">
            <v>Shefa</v>
          </cell>
          <cell r="K368" t="str">
            <v>0084788001</v>
          </cell>
          <cell r="L368">
            <v>2</v>
          </cell>
          <cell r="M368">
            <v>1</v>
          </cell>
          <cell r="N368">
            <v>10</v>
          </cell>
          <cell r="O368">
            <v>4</v>
          </cell>
          <cell r="P368">
            <v>17</v>
          </cell>
          <cell r="Q368">
            <v>9000</v>
          </cell>
          <cell r="R368">
            <v>153000</v>
          </cell>
          <cell r="S368">
            <v>91800</v>
          </cell>
          <cell r="T368">
            <v>19800</v>
          </cell>
        </row>
        <row r="369">
          <cell r="B369" t="str">
            <v>K0546433</v>
          </cell>
          <cell r="C369" t="str">
            <v>Amarana Ecce Center</v>
          </cell>
          <cell r="D369" t="str">
            <v>Audited</v>
          </cell>
          <cell r="E369">
            <v>0</v>
          </cell>
          <cell r="F369" t="str">
            <v>00</v>
          </cell>
          <cell r="G369" t="str">
            <v>Shefa Provincial Education Board</v>
          </cell>
          <cell r="H369" t="str">
            <v>Efate</v>
          </cell>
          <cell r="I369" t="str">
            <v>PEO</v>
          </cell>
          <cell r="J369" t="str">
            <v>Shefa</v>
          </cell>
          <cell r="K369" t="str">
            <v>0010580001</v>
          </cell>
          <cell r="L369">
            <v>2</v>
          </cell>
          <cell r="M369">
            <v>3</v>
          </cell>
          <cell r="N369">
            <v>1</v>
          </cell>
          <cell r="O369">
            <v>2</v>
          </cell>
          <cell r="P369">
            <v>8</v>
          </cell>
          <cell r="Q369">
            <v>9000</v>
          </cell>
          <cell r="R369">
            <v>72000</v>
          </cell>
          <cell r="S369">
            <v>43200</v>
          </cell>
          <cell r="T369"/>
        </row>
        <row r="370">
          <cell r="B370" t="str">
            <v>K0559358</v>
          </cell>
          <cell r="C370" t="str">
            <v>Amaro Ecce Centre</v>
          </cell>
          <cell r="D370" t="str">
            <v>Audited</v>
          </cell>
          <cell r="E370" t="str">
            <v xml:space="preserve">Attached </v>
          </cell>
          <cell r="F370" t="str">
            <v>055905</v>
          </cell>
          <cell r="G370" t="str">
            <v>Amoro</v>
          </cell>
          <cell r="H370" t="str">
            <v>Lelepa</v>
          </cell>
          <cell r="I370" t="str">
            <v>NBV</v>
          </cell>
          <cell r="J370" t="str">
            <v>Shefa</v>
          </cell>
          <cell r="K370" t="str">
            <v>0084807001</v>
          </cell>
          <cell r="L370">
            <v>8</v>
          </cell>
          <cell r="M370">
            <v>7</v>
          </cell>
          <cell r="N370">
            <v>3</v>
          </cell>
          <cell r="O370">
            <v>4</v>
          </cell>
          <cell r="P370">
            <v>22</v>
          </cell>
          <cell r="Q370">
            <v>9000</v>
          </cell>
          <cell r="R370">
            <v>198000</v>
          </cell>
          <cell r="S370">
            <v>118800</v>
          </cell>
          <cell r="T370"/>
        </row>
        <row r="371">
          <cell r="B371" t="str">
            <v>K0557362</v>
          </cell>
          <cell r="C371" t="str">
            <v>Amaronea Child Care Center</v>
          </cell>
          <cell r="D371" t="str">
            <v>Audited</v>
          </cell>
          <cell r="E371">
            <v>0</v>
          </cell>
          <cell r="F371" t="str">
            <v>00</v>
          </cell>
          <cell r="G371" t="str">
            <v>Shefa Provincial Education Board</v>
          </cell>
          <cell r="H371" t="str">
            <v>Efate</v>
          </cell>
          <cell r="I371" t="str">
            <v>PEO</v>
          </cell>
          <cell r="J371" t="str">
            <v>Shefa</v>
          </cell>
          <cell r="K371" t="str">
            <v>0010580001</v>
          </cell>
          <cell r="L371">
            <v>5</v>
          </cell>
          <cell r="M371">
            <v>1</v>
          </cell>
          <cell r="N371">
            <v>0</v>
          </cell>
          <cell r="O371">
            <v>4</v>
          </cell>
          <cell r="P371">
            <v>10</v>
          </cell>
          <cell r="Q371">
            <v>9000</v>
          </cell>
          <cell r="R371">
            <v>90000</v>
          </cell>
          <cell r="S371">
            <v>54000</v>
          </cell>
          <cell r="T371"/>
        </row>
        <row r="372">
          <cell r="B372" t="str">
            <v>K0554056</v>
          </cell>
          <cell r="C372" t="str">
            <v>Anabrou Annex Sacre Coeur Ecce Center</v>
          </cell>
          <cell r="D372" t="str">
            <v>Audited</v>
          </cell>
          <cell r="E372" t="str">
            <v xml:space="preserve">Feeder </v>
          </cell>
          <cell r="F372" t="str">
            <v>050214</v>
          </cell>
          <cell r="G372" t="str">
            <v>St Jeanne D''ARC Port Vila</v>
          </cell>
          <cell r="H372" t="str">
            <v>Efate</v>
          </cell>
          <cell r="I372" t="str">
            <v>NBV</v>
          </cell>
          <cell r="J372" t="str">
            <v>Shefa</v>
          </cell>
          <cell r="K372" t="str">
            <v>0084830001</v>
          </cell>
          <cell r="L372">
            <v>16</v>
          </cell>
          <cell r="M372">
            <v>18</v>
          </cell>
          <cell r="N372">
            <v>26</v>
          </cell>
          <cell r="O372">
            <v>19</v>
          </cell>
          <cell r="P372">
            <v>79</v>
          </cell>
          <cell r="Q372">
            <v>9000</v>
          </cell>
          <cell r="R372">
            <v>711000</v>
          </cell>
          <cell r="S372">
            <v>426600</v>
          </cell>
          <cell r="T372"/>
        </row>
        <row r="373">
          <cell r="B373" t="str">
            <v>K0546106</v>
          </cell>
          <cell r="C373" t="str">
            <v>Bonkovio Ecce Center</v>
          </cell>
          <cell r="D373" t="str">
            <v>Audited</v>
          </cell>
          <cell r="E373" t="str">
            <v xml:space="preserve">Attached </v>
          </cell>
          <cell r="F373" t="str">
            <v>054607</v>
          </cell>
          <cell r="G373" t="str">
            <v>Bonkovio</v>
          </cell>
          <cell r="H373" t="str">
            <v>Epi</v>
          </cell>
          <cell r="I373" t="str">
            <v>NBV</v>
          </cell>
          <cell r="J373" t="str">
            <v>Shefa</v>
          </cell>
          <cell r="K373" t="str">
            <v>0084761001</v>
          </cell>
          <cell r="L373">
            <v>7</v>
          </cell>
          <cell r="M373">
            <v>11</v>
          </cell>
          <cell r="N373">
            <v>11</v>
          </cell>
          <cell r="O373">
            <v>5</v>
          </cell>
          <cell r="P373">
            <v>34</v>
          </cell>
          <cell r="Q373">
            <v>9000</v>
          </cell>
          <cell r="R373">
            <v>306000</v>
          </cell>
          <cell r="S373">
            <v>183600</v>
          </cell>
          <cell r="T373"/>
        </row>
        <row r="374">
          <cell r="B374" t="str">
            <v>K0546437</v>
          </cell>
          <cell r="C374" t="str">
            <v>Burumba Ecce Center</v>
          </cell>
          <cell r="D374" t="str">
            <v>Audited</v>
          </cell>
          <cell r="E374" t="str">
            <v xml:space="preserve">Attached </v>
          </cell>
          <cell r="F374" t="str">
            <v>054608</v>
          </cell>
          <cell r="G374" t="str">
            <v xml:space="preserve">Burumba </v>
          </cell>
          <cell r="H374" t="str">
            <v>Epi</v>
          </cell>
          <cell r="I374" t="str">
            <v>NBV</v>
          </cell>
          <cell r="J374" t="str">
            <v>Shefa</v>
          </cell>
          <cell r="K374" t="str">
            <v>0084762001</v>
          </cell>
          <cell r="L374">
            <v>1</v>
          </cell>
          <cell r="M374">
            <v>5</v>
          </cell>
          <cell r="N374">
            <v>2</v>
          </cell>
          <cell r="O374">
            <v>7</v>
          </cell>
          <cell r="P374">
            <v>15</v>
          </cell>
          <cell r="Q374">
            <v>9000</v>
          </cell>
          <cell r="R374">
            <v>135000</v>
          </cell>
          <cell r="S374">
            <v>81000</v>
          </cell>
          <cell r="T374"/>
        </row>
        <row r="375">
          <cell r="B375" t="str">
            <v>K0554057</v>
          </cell>
          <cell r="C375" t="str">
            <v>Cathedral-Sacre coeur</v>
          </cell>
          <cell r="D375" t="str">
            <v>Audited</v>
          </cell>
          <cell r="E375" t="str">
            <v xml:space="preserve">Attached </v>
          </cell>
          <cell r="F375" t="str">
            <v>050214</v>
          </cell>
          <cell r="G375" t="str">
            <v>St Jeanne D''ARC Port Vila</v>
          </cell>
          <cell r="H375" t="str">
            <v>Efate</v>
          </cell>
          <cell r="I375" t="str">
            <v>NBV</v>
          </cell>
          <cell r="J375" t="str">
            <v>Shefa</v>
          </cell>
          <cell r="K375" t="str">
            <v>0084830001</v>
          </cell>
          <cell r="L375">
            <v>18</v>
          </cell>
          <cell r="M375">
            <v>20</v>
          </cell>
          <cell r="N375">
            <v>26</v>
          </cell>
          <cell r="O375">
            <v>33</v>
          </cell>
          <cell r="P375">
            <v>97</v>
          </cell>
          <cell r="Q375">
            <v>9000</v>
          </cell>
          <cell r="R375">
            <v>873000</v>
          </cell>
          <cell r="S375">
            <v>523800</v>
          </cell>
          <cell r="T375"/>
        </row>
        <row r="376">
          <cell r="B376" t="str">
            <v>K0554054</v>
          </cell>
          <cell r="C376" t="str">
            <v>Central Kindy</v>
          </cell>
          <cell r="D376" t="str">
            <v>Audited</v>
          </cell>
          <cell r="E376" t="str">
            <v xml:space="preserve">Attached </v>
          </cell>
          <cell r="F376" t="str">
            <v>050202</v>
          </cell>
          <cell r="G376" t="str">
            <v>Centrsl Primary</v>
          </cell>
          <cell r="H376" t="str">
            <v>Efate</v>
          </cell>
          <cell r="I376" t="str">
            <v>NBV</v>
          </cell>
          <cell r="J376" t="str">
            <v>Shefa</v>
          </cell>
          <cell r="K376" t="str">
            <v>0084753001</v>
          </cell>
          <cell r="L376">
            <v>42</v>
          </cell>
          <cell r="M376">
            <v>29</v>
          </cell>
          <cell r="N376">
            <v>31</v>
          </cell>
          <cell r="O376">
            <v>35</v>
          </cell>
          <cell r="P376">
            <v>137</v>
          </cell>
          <cell r="Q376">
            <v>9000</v>
          </cell>
          <cell r="R376">
            <v>1233000</v>
          </cell>
          <cell r="S376">
            <v>739800</v>
          </cell>
          <cell r="T376"/>
        </row>
        <row r="377">
          <cell r="B377" t="str">
            <v>K0554044</v>
          </cell>
          <cell r="C377" t="str">
            <v>Centre Ville</v>
          </cell>
          <cell r="D377" t="str">
            <v>Audited</v>
          </cell>
          <cell r="E377" t="str">
            <v xml:space="preserve">Attached </v>
          </cell>
          <cell r="F377" t="str">
            <v>050203</v>
          </cell>
          <cell r="G377" t="str">
            <v xml:space="preserve">Centre Ville </v>
          </cell>
          <cell r="H377" t="str">
            <v>Efate</v>
          </cell>
          <cell r="I377" t="str">
            <v>NBV</v>
          </cell>
          <cell r="J377" t="str">
            <v>Shefa</v>
          </cell>
          <cell r="K377" t="str">
            <v>0084811001</v>
          </cell>
          <cell r="L377">
            <v>19</v>
          </cell>
          <cell r="M377">
            <v>17</v>
          </cell>
          <cell r="N377">
            <v>21</v>
          </cell>
          <cell r="O377">
            <v>16</v>
          </cell>
          <cell r="P377">
            <v>73</v>
          </cell>
          <cell r="Q377">
            <v>9000</v>
          </cell>
          <cell r="R377">
            <v>657000</v>
          </cell>
          <cell r="S377">
            <v>394200</v>
          </cell>
          <cell r="T377"/>
        </row>
        <row r="378">
          <cell r="B378" t="str">
            <v>K0554065</v>
          </cell>
          <cell r="C378" t="str">
            <v>Child Care Centre</v>
          </cell>
          <cell r="D378" t="str">
            <v>Audited</v>
          </cell>
          <cell r="E378" t="str">
            <v>Attached - Private</v>
          </cell>
          <cell r="F378" t="str">
            <v>0</v>
          </cell>
          <cell r="G378" t="str">
            <v>Child Care Centre</v>
          </cell>
          <cell r="H378" t="str">
            <v>Efate</v>
          </cell>
          <cell r="I378" t="str">
            <v>NBV</v>
          </cell>
          <cell r="J378" t="str">
            <v>Shefa</v>
          </cell>
          <cell r="K378" t="str">
            <v>0119501005</v>
          </cell>
          <cell r="L378">
            <v>26</v>
          </cell>
          <cell r="M378">
            <v>27</v>
          </cell>
          <cell r="N378">
            <v>21</v>
          </cell>
          <cell r="O378">
            <v>23</v>
          </cell>
          <cell r="P378">
            <v>97</v>
          </cell>
          <cell r="Q378">
            <v>9000</v>
          </cell>
          <cell r="R378">
            <v>873000</v>
          </cell>
          <cell r="S378">
            <v>523800</v>
          </cell>
          <cell r="T378"/>
        </row>
        <row r="379">
          <cell r="B379" t="str">
            <v>K0554477</v>
          </cell>
          <cell r="C379" t="str">
            <v>Club Hippique Ecce Center</v>
          </cell>
          <cell r="D379" t="str">
            <v>Audited</v>
          </cell>
          <cell r="E379" t="str">
            <v>Attached</v>
          </cell>
          <cell r="F379" t="str">
            <v>0554412</v>
          </cell>
          <cell r="G379" t="str">
            <v xml:space="preserve">Club Hippique French Primary </v>
          </cell>
          <cell r="H379" t="str">
            <v>Efate</v>
          </cell>
          <cell r="I379" t="str">
            <v>NBV</v>
          </cell>
          <cell r="J379" t="str">
            <v>Shefa</v>
          </cell>
          <cell r="K379" t="str">
            <v>0140903001</v>
          </cell>
          <cell r="L379">
            <v>6</v>
          </cell>
          <cell r="M379">
            <v>9</v>
          </cell>
          <cell r="N379">
            <v>7</v>
          </cell>
          <cell r="O379">
            <v>5</v>
          </cell>
          <cell r="P379">
            <v>27</v>
          </cell>
          <cell r="Q379">
            <v>9000</v>
          </cell>
          <cell r="R379">
            <v>243000</v>
          </cell>
          <cell r="S379">
            <v>145800</v>
          </cell>
          <cell r="T379"/>
        </row>
        <row r="380">
          <cell r="B380" t="str">
            <v>K0549400</v>
          </cell>
          <cell r="C380" t="str">
            <v>Coconak Ecce Center</v>
          </cell>
          <cell r="D380" t="str">
            <v>Audited</v>
          </cell>
          <cell r="E380" t="str">
            <v>Attached</v>
          </cell>
          <cell r="F380" t="str">
            <v>054909</v>
          </cell>
          <cell r="G380" t="str">
            <v>Coconak</v>
          </cell>
          <cell r="H380" t="str">
            <v>Tongariki</v>
          </cell>
          <cell r="I380" t="str">
            <v>NBV</v>
          </cell>
          <cell r="J380" t="str">
            <v>Shefa</v>
          </cell>
          <cell r="K380" t="str">
            <v>0084779001</v>
          </cell>
          <cell r="L380">
            <v>1</v>
          </cell>
          <cell r="M380">
            <v>3</v>
          </cell>
          <cell r="N380">
            <v>4</v>
          </cell>
          <cell r="O380">
            <v>1</v>
          </cell>
          <cell r="P380">
            <v>9</v>
          </cell>
          <cell r="Q380">
            <v>9000</v>
          </cell>
          <cell r="R380">
            <v>81000</v>
          </cell>
          <cell r="S380">
            <v>48600</v>
          </cell>
          <cell r="T380"/>
        </row>
        <row r="381">
          <cell r="B381" t="str">
            <v>K0554482</v>
          </cell>
          <cell r="C381" t="str">
            <v>Devine Child Care Centre</v>
          </cell>
          <cell r="D381" t="str">
            <v>Audited</v>
          </cell>
          <cell r="E381" t="str">
            <v>Feeder</v>
          </cell>
          <cell r="F381" t="str">
            <v>050219</v>
          </cell>
          <cell r="G381" t="str">
            <v>Olwie SDA</v>
          </cell>
          <cell r="H381" t="str">
            <v>Efate</v>
          </cell>
          <cell r="I381" t="str">
            <v>NBV</v>
          </cell>
          <cell r="J381" t="str">
            <v>Shefa</v>
          </cell>
          <cell r="K381" t="str">
            <v>0084827001</v>
          </cell>
          <cell r="L381">
            <v>0</v>
          </cell>
          <cell r="M381">
            <v>2</v>
          </cell>
          <cell r="N381">
            <v>4</v>
          </cell>
          <cell r="O381">
            <v>3</v>
          </cell>
          <cell r="P381">
            <v>9</v>
          </cell>
          <cell r="Q381">
            <v>9000</v>
          </cell>
          <cell r="R381">
            <v>81000</v>
          </cell>
          <cell r="S381">
            <v>48600</v>
          </cell>
          <cell r="T381"/>
        </row>
        <row r="382">
          <cell r="B382" t="str">
            <v>K0554472</v>
          </cell>
          <cell r="C382" t="str">
            <v>Ecole Française</v>
          </cell>
          <cell r="D382" t="str">
            <v>Audited</v>
          </cell>
          <cell r="E382" t="str">
            <v>Attached</v>
          </cell>
          <cell r="F382" t="str">
            <v>050205</v>
          </cell>
          <cell r="G382" t="str">
            <v xml:space="preserve">Ecole Française </v>
          </cell>
          <cell r="H382" t="str">
            <v>Efate</v>
          </cell>
          <cell r="I382" t="str">
            <v>BRED</v>
          </cell>
          <cell r="J382" t="str">
            <v>Shefa</v>
          </cell>
          <cell r="K382" t="str">
            <v>151621010017</v>
          </cell>
          <cell r="L382">
            <v>17</v>
          </cell>
          <cell r="M382">
            <v>20</v>
          </cell>
          <cell r="N382">
            <v>18</v>
          </cell>
          <cell r="O382">
            <v>27</v>
          </cell>
          <cell r="P382">
            <v>82</v>
          </cell>
          <cell r="Q382">
            <v>9000</v>
          </cell>
          <cell r="R382">
            <v>738000</v>
          </cell>
          <cell r="S382">
            <v>442800</v>
          </cell>
          <cell r="T382"/>
        </row>
        <row r="383">
          <cell r="B383" t="str">
            <v>K0554055</v>
          </cell>
          <cell r="C383" t="str">
            <v>Ecole Maternelle d'Anabrou</v>
          </cell>
          <cell r="D383" t="str">
            <v>Audited</v>
          </cell>
          <cell r="E383" t="str">
            <v xml:space="preserve">Attached </v>
          </cell>
          <cell r="F383" t="str">
            <v>050201</v>
          </cell>
          <cell r="G383" t="str">
            <v>Anabrou</v>
          </cell>
          <cell r="H383" t="str">
            <v>Efate</v>
          </cell>
          <cell r="I383" t="str">
            <v>NBV</v>
          </cell>
          <cell r="J383" t="str">
            <v>Shefa</v>
          </cell>
          <cell r="K383" t="str">
            <v>0084752001</v>
          </cell>
          <cell r="L383">
            <v>18</v>
          </cell>
          <cell r="M383">
            <v>21</v>
          </cell>
          <cell r="N383">
            <v>36</v>
          </cell>
          <cell r="O383">
            <v>19</v>
          </cell>
          <cell r="P383">
            <v>94</v>
          </cell>
          <cell r="Q383">
            <v>9000</v>
          </cell>
          <cell r="R383">
            <v>846000</v>
          </cell>
          <cell r="S383">
            <v>507600</v>
          </cell>
          <cell r="T383"/>
        </row>
        <row r="384">
          <cell r="B384" t="str">
            <v>K0554474</v>
          </cell>
          <cell r="C384" t="str">
            <v>Efate Macses Presbyterian Mission Ecce Centre</v>
          </cell>
          <cell r="D384" t="str">
            <v>Audited</v>
          </cell>
          <cell r="E384" t="str">
            <v>Attached</v>
          </cell>
          <cell r="F384" t="str">
            <v>0554483</v>
          </cell>
          <cell r="G384" t="str">
            <v>Efate Macses Presbyterian Mission School</v>
          </cell>
          <cell r="H384" t="str">
            <v>Efate</v>
          </cell>
          <cell r="I384" t="str">
            <v>NBV</v>
          </cell>
          <cell r="J384" t="str">
            <v>Shefa</v>
          </cell>
          <cell r="K384" t="str">
            <v>0170001001</v>
          </cell>
          <cell r="L384">
            <v>1</v>
          </cell>
          <cell r="M384">
            <v>0</v>
          </cell>
          <cell r="N384">
            <v>10</v>
          </cell>
          <cell r="O384">
            <v>10</v>
          </cell>
          <cell r="P384">
            <v>21</v>
          </cell>
          <cell r="Q384">
            <v>9000</v>
          </cell>
          <cell r="R384">
            <v>189000</v>
          </cell>
          <cell r="S384">
            <v>113400</v>
          </cell>
          <cell r="T384"/>
        </row>
        <row r="385">
          <cell r="B385" t="str">
            <v>K0554402</v>
          </cell>
          <cell r="C385" t="str">
            <v>Ekipe Ecce Center</v>
          </cell>
          <cell r="D385" t="str">
            <v>Audited</v>
          </cell>
          <cell r="E385" t="str">
            <v xml:space="preserve">Attached </v>
          </cell>
          <cell r="F385" t="str">
            <v>055410</v>
          </cell>
          <cell r="G385" t="str">
            <v xml:space="preserve">Ekipe </v>
          </cell>
          <cell r="H385" t="str">
            <v>Efate</v>
          </cell>
          <cell r="I385" t="str">
            <v>NBV</v>
          </cell>
          <cell r="J385" t="str">
            <v>Shefa</v>
          </cell>
          <cell r="K385" t="str">
            <v>0084812001</v>
          </cell>
          <cell r="L385">
            <v>3</v>
          </cell>
          <cell r="M385">
            <v>3</v>
          </cell>
          <cell r="N385">
            <v>4</v>
          </cell>
          <cell r="O385">
            <v>8</v>
          </cell>
          <cell r="P385">
            <v>18</v>
          </cell>
          <cell r="Q385">
            <v>9000</v>
          </cell>
          <cell r="R385">
            <v>162000</v>
          </cell>
          <cell r="S385">
            <v>97200</v>
          </cell>
          <cell r="T385"/>
        </row>
        <row r="386">
          <cell r="B386" t="str">
            <v>K0554447</v>
          </cell>
          <cell r="C386" t="str">
            <v>Epau Ecce Centre</v>
          </cell>
          <cell r="D386" t="str">
            <v>Audited</v>
          </cell>
          <cell r="E386" t="str">
            <v>Attached</v>
          </cell>
          <cell r="F386" t="str">
            <v>054909</v>
          </cell>
          <cell r="G386" t="str">
            <v>Coconak</v>
          </cell>
          <cell r="H386" t="str">
            <v>Tongariki</v>
          </cell>
          <cell r="I386" t="str">
            <v>NBV</v>
          </cell>
          <cell r="J386" t="str">
            <v>Shefa</v>
          </cell>
          <cell r="K386" t="str">
            <v>0084779001</v>
          </cell>
          <cell r="L386">
            <v>4</v>
          </cell>
          <cell r="M386">
            <v>2</v>
          </cell>
          <cell r="N386">
            <v>6</v>
          </cell>
          <cell r="O386">
            <v>11</v>
          </cell>
          <cell r="P386">
            <v>23</v>
          </cell>
          <cell r="Q386">
            <v>9000</v>
          </cell>
          <cell r="R386">
            <v>207000</v>
          </cell>
          <cell r="S386">
            <v>124200</v>
          </cell>
          <cell r="T386"/>
        </row>
        <row r="387">
          <cell r="B387" t="str">
            <v>K0554457</v>
          </cell>
          <cell r="C387" t="str">
            <v>Epule Child Care</v>
          </cell>
          <cell r="D387" t="str">
            <v>Audited</v>
          </cell>
          <cell r="E387" t="str">
            <v xml:space="preserve">Feeder </v>
          </cell>
          <cell r="F387" t="str">
            <v>055437</v>
          </cell>
          <cell r="G387" t="str">
            <v xml:space="preserve">Matarisu </v>
          </cell>
          <cell r="H387" t="str">
            <v>Efate</v>
          </cell>
          <cell r="I387" t="str">
            <v>NBV</v>
          </cell>
          <cell r="J387" t="str">
            <v>Shefa</v>
          </cell>
          <cell r="K387" t="str">
            <v>0084801001</v>
          </cell>
          <cell r="L387">
            <v>2</v>
          </cell>
          <cell r="M387">
            <v>5</v>
          </cell>
          <cell r="N387">
            <v>9</v>
          </cell>
          <cell r="O387">
            <v>7</v>
          </cell>
          <cell r="P387">
            <v>23</v>
          </cell>
          <cell r="Q387">
            <v>9000</v>
          </cell>
          <cell r="R387">
            <v>207000</v>
          </cell>
          <cell r="S387">
            <v>124200</v>
          </cell>
          <cell r="T387"/>
        </row>
        <row r="388">
          <cell r="B388" t="str">
            <v>K0554449</v>
          </cell>
          <cell r="C388" t="str">
            <v>Erakor Ecce Centre</v>
          </cell>
          <cell r="D388" t="str">
            <v>Audited</v>
          </cell>
          <cell r="E388" t="str">
            <v xml:space="preserve">Attached </v>
          </cell>
          <cell r="F388" t="str">
            <v>055416</v>
          </cell>
          <cell r="G388" t="str">
            <v>Erakor</v>
          </cell>
          <cell r="H388" t="str">
            <v>Efate</v>
          </cell>
          <cell r="I388" t="str">
            <v>NBV</v>
          </cell>
          <cell r="J388" t="str">
            <v>Shefa</v>
          </cell>
          <cell r="K388" t="str">
            <v>0084813001</v>
          </cell>
          <cell r="L388">
            <v>8</v>
          </cell>
          <cell r="M388">
            <v>3</v>
          </cell>
          <cell r="N388">
            <v>22</v>
          </cell>
          <cell r="O388">
            <v>20</v>
          </cell>
          <cell r="P388">
            <v>53</v>
          </cell>
          <cell r="Q388">
            <v>9000</v>
          </cell>
          <cell r="R388">
            <v>477000</v>
          </cell>
          <cell r="S388">
            <v>286200</v>
          </cell>
          <cell r="T388"/>
        </row>
        <row r="389">
          <cell r="B389" t="str">
            <v>K0554455</v>
          </cell>
          <cell r="C389" t="str">
            <v>Erakor Learn &amp; Play Pre-school</v>
          </cell>
          <cell r="D389" t="str">
            <v>Audited</v>
          </cell>
          <cell r="E389" t="str">
            <v>Feeder</v>
          </cell>
          <cell r="F389" t="str">
            <v>055416</v>
          </cell>
          <cell r="G389" t="str">
            <v>Erakor</v>
          </cell>
          <cell r="H389" t="str">
            <v>Efate</v>
          </cell>
          <cell r="I389" t="str">
            <v>NBV</v>
          </cell>
          <cell r="J389" t="str">
            <v>Shefa</v>
          </cell>
          <cell r="K389" t="str">
            <v>0084813001</v>
          </cell>
          <cell r="L389">
            <v>7</v>
          </cell>
          <cell r="M389">
            <v>8</v>
          </cell>
          <cell r="N389">
            <v>12</v>
          </cell>
          <cell r="O389">
            <v>7</v>
          </cell>
          <cell r="P389">
            <v>34</v>
          </cell>
          <cell r="Q389">
            <v>9000</v>
          </cell>
          <cell r="R389">
            <v>306000</v>
          </cell>
          <cell r="S389">
            <v>183600</v>
          </cell>
          <cell r="T389"/>
        </row>
        <row r="390">
          <cell r="B390" t="str">
            <v>K0554137</v>
          </cell>
          <cell r="C390" t="str">
            <v>Eratap Ecce Center</v>
          </cell>
          <cell r="D390" t="str">
            <v>Audited</v>
          </cell>
          <cell r="E390" t="str">
            <v xml:space="preserve">Attached </v>
          </cell>
          <cell r="F390" t="str">
            <v>055414</v>
          </cell>
          <cell r="G390" t="str">
            <v>Eratap</v>
          </cell>
          <cell r="H390" t="str">
            <v>Efate</v>
          </cell>
          <cell r="I390" t="str">
            <v>NBV</v>
          </cell>
          <cell r="J390" t="str">
            <v>Shefa</v>
          </cell>
          <cell r="K390" t="str">
            <v>0084796001</v>
          </cell>
          <cell r="L390">
            <v>16</v>
          </cell>
          <cell r="M390">
            <v>20</v>
          </cell>
          <cell r="N390">
            <v>14</v>
          </cell>
          <cell r="O390">
            <v>20</v>
          </cell>
          <cell r="P390">
            <v>70</v>
          </cell>
          <cell r="Q390">
            <v>9000</v>
          </cell>
          <cell r="R390">
            <v>630000</v>
          </cell>
          <cell r="S390">
            <v>378000</v>
          </cell>
          <cell r="T390"/>
        </row>
        <row r="391">
          <cell r="B391" t="str">
            <v>K0548313</v>
          </cell>
          <cell r="C391" t="str">
            <v>Ere english</v>
          </cell>
          <cell r="D391" t="str">
            <v>Audited</v>
          </cell>
          <cell r="E391" t="str">
            <v xml:space="preserve">Attached </v>
          </cell>
          <cell r="F391" t="str">
            <v>054817</v>
          </cell>
          <cell r="G391" t="str">
            <v>Ere</v>
          </cell>
          <cell r="H391" t="str">
            <v>Tongoa</v>
          </cell>
          <cell r="I391" t="str">
            <v>NBV</v>
          </cell>
          <cell r="J391" t="str">
            <v>Shefa</v>
          </cell>
          <cell r="K391" t="str">
            <v>0084771001</v>
          </cell>
          <cell r="L391">
            <v>2</v>
          </cell>
          <cell r="M391">
            <v>8</v>
          </cell>
          <cell r="N391">
            <v>3</v>
          </cell>
          <cell r="O391">
            <v>3</v>
          </cell>
          <cell r="P391">
            <v>16</v>
          </cell>
          <cell r="Q391">
            <v>9000</v>
          </cell>
          <cell r="R391">
            <v>144000</v>
          </cell>
          <cell r="S391">
            <v>86400</v>
          </cell>
          <cell r="T391">
            <v>1800</v>
          </cell>
        </row>
        <row r="392">
          <cell r="B392" t="str">
            <v>K0554389</v>
          </cell>
          <cell r="C392" t="str">
            <v>Esnaar</v>
          </cell>
          <cell r="D392" t="str">
            <v>Audited</v>
          </cell>
          <cell r="E392" t="str">
            <v xml:space="preserve">Feeder </v>
          </cell>
          <cell r="F392" t="str">
            <v>0554379</v>
          </cell>
          <cell r="G392" t="str">
            <v>Esnaar</v>
          </cell>
          <cell r="H392" t="str">
            <v>Efate</v>
          </cell>
          <cell r="I392" t="str">
            <v>NBV</v>
          </cell>
          <cell r="J392" t="str">
            <v>Shefa</v>
          </cell>
          <cell r="K392" t="str">
            <v>0084757001</v>
          </cell>
          <cell r="L392">
            <v>6</v>
          </cell>
          <cell r="M392">
            <v>6</v>
          </cell>
          <cell r="N392">
            <v>11</v>
          </cell>
          <cell r="O392">
            <v>13</v>
          </cell>
          <cell r="P392">
            <v>36</v>
          </cell>
          <cell r="Q392">
            <v>9000</v>
          </cell>
          <cell r="R392">
            <v>324000</v>
          </cell>
          <cell r="S392">
            <v>194400</v>
          </cell>
          <cell r="T392"/>
        </row>
        <row r="393">
          <cell r="B393" t="str">
            <v>K0554424</v>
          </cell>
          <cell r="C393" t="str">
            <v>Etas Grace Child Care Center</v>
          </cell>
          <cell r="D393" t="str">
            <v>Audited</v>
          </cell>
          <cell r="E393" t="str">
            <v xml:space="preserve">Attached </v>
          </cell>
          <cell r="F393" t="str">
            <v>0554406</v>
          </cell>
          <cell r="G393" t="str">
            <v>Etas Community</v>
          </cell>
          <cell r="H393" t="str">
            <v>Efate</v>
          </cell>
          <cell r="I393" t="str">
            <v>NBV</v>
          </cell>
          <cell r="J393" t="str">
            <v>Shefa</v>
          </cell>
          <cell r="K393" t="str">
            <v>0144373001</v>
          </cell>
          <cell r="L393">
            <v>10</v>
          </cell>
          <cell r="M393">
            <v>10</v>
          </cell>
          <cell r="N393">
            <v>7</v>
          </cell>
          <cell r="O393">
            <v>22</v>
          </cell>
          <cell r="P393">
            <v>49</v>
          </cell>
          <cell r="Q393">
            <v>9000</v>
          </cell>
          <cell r="R393">
            <v>441000</v>
          </cell>
          <cell r="S393">
            <v>264600</v>
          </cell>
          <cell r="T393"/>
        </row>
        <row r="394">
          <cell r="B394" t="str">
            <v>K0554027</v>
          </cell>
          <cell r="C394" t="str">
            <v>Eton</v>
          </cell>
          <cell r="D394" t="str">
            <v>Audited</v>
          </cell>
          <cell r="E394" t="str">
            <v xml:space="preserve">Attached </v>
          </cell>
          <cell r="F394" t="str">
            <v>055418</v>
          </cell>
          <cell r="G394" t="str">
            <v>Eton</v>
          </cell>
          <cell r="H394" t="str">
            <v>Efate</v>
          </cell>
          <cell r="I394" t="str">
            <v>NBV</v>
          </cell>
          <cell r="J394" t="str">
            <v>Shefa</v>
          </cell>
          <cell r="K394" t="str">
            <v>0084797001</v>
          </cell>
          <cell r="L394">
            <v>8</v>
          </cell>
          <cell r="M394">
            <v>11</v>
          </cell>
          <cell r="N394">
            <v>12</v>
          </cell>
          <cell r="O394">
            <v>12</v>
          </cell>
          <cell r="P394">
            <v>43</v>
          </cell>
          <cell r="Q394">
            <v>9000</v>
          </cell>
          <cell r="R394">
            <v>387000</v>
          </cell>
          <cell r="S394">
            <v>232200</v>
          </cell>
          <cell r="T394"/>
        </row>
        <row r="395">
          <cell r="B395" t="str">
            <v>K0554049</v>
          </cell>
          <cell r="C395" t="str">
            <v>Fokona Ecce Center</v>
          </cell>
          <cell r="D395" t="str">
            <v>Audited</v>
          </cell>
          <cell r="E395" t="str">
            <v xml:space="preserve">Attached </v>
          </cell>
          <cell r="F395" t="str">
            <v>0554331</v>
          </cell>
          <cell r="G395" t="str">
            <v>Fokona</v>
          </cell>
          <cell r="H395" t="str">
            <v>Efate</v>
          </cell>
          <cell r="I395" t="str">
            <v>NBV</v>
          </cell>
          <cell r="J395" t="str">
            <v>Shefa</v>
          </cell>
          <cell r="K395" t="str">
            <v>0098394001</v>
          </cell>
          <cell r="L395">
            <v>6</v>
          </cell>
          <cell r="M395">
            <v>5</v>
          </cell>
          <cell r="N395">
            <v>9</v>
          </cell>
          <cell r="O395">
            <v>14</v>
          </cell>
          <cell r="P395">
            <v>34</v>
          </cell>
          <cell r="Q395">
            <v>9000</v>
          </cell>
          <cell r="R395">
            <v>306000</v>
          </cell>
          <cell r="S395">
            <v>183600</v>
          </cell>
          <cell r="T395"/>
        </row>
        <row r="396">
          <cell r="B396" t="str">
            <v>K0554067</v>
          </cell>
          <cell r="C396" t="str">
            <v>Freshwota Ecce Centre</v>
          </cell>
          <cell r="D396" t="str">
            <v>Audited</v>
          </cell>
          <cell r="E396" t="str">
            <v xml:space="preserve">Attached </v>
          </cell>
          <cell r="F396" t="str">
            <v>050206</v>
          </cell>
          <cell r="G396" t="str">
            <v>Fresh wota english</v>
          </cell>
          <cell r="H396" t="str">
            <v>Efate</v>
          </cell>
          <cell r="I396" t="str">
            <v>NBV</v>
          </cell>
          <cell r="J396" t="str">
            <v>Shefa</v>
          </cell>
          <cell r="K396" t="str">
            <v>0084754001</v>
          </cell>
          <cell r="L396">
            <v>28</v>
          </cell>
          <cell r="M396">
            <v>45</v>
          </cell>
          <cell r="N396">
            <v>48</v>
          </cell>
          <cell r="O396">
            <v>64</v>
          </cell>
          <cell r="P396">
            <v>185</v>
          </cell>
          <cell r="Q396">
            <v>9000</v>
          </cell>
          <cell r="R396">
            <v>1665000</v>
          </cell>
          <cell r="S396">
            <v>999000</v>
          </cell>
          <cell r="T396"/>
        </row>
        <row r="397">
          <cell r="B397" t="str">
            <v>K0554398</v>
          </cell>
          <cell r="C397" t="str">
            <v>Green Hill Ecce Center</v>
          </cell>
          <cell r="D397" t="str">
            <v>Audited</v>
          </cell>
          <cell r="E397" t="str">
            <v xml:space="preserve">Attached </v>
          </cell>
          <cell r="F397" t="str">
            <v>0554377</v>
          </cell>
          <cell r="G397" t="str">
            <v>Green Hill</v>
          </cell>
          <cell r="H397" t="str">
            <v>Efate</v>
          </cell>
          <cell r="I397" t="str">
            <v>NBV</v>
          </cell>
          <cell r="J397" t="str">
            <v>Shefa</v>
          </cell>
          <cell r="K397" t="str">
            <v>0103104001</v>
          </cell>
          <cell r="L397">
            <v>0</v>
          </cell>
          <cell r="M397">
            <v>1</v>
          </cell>
          <cell r="N397">
            <v>4</v>
          </cell>
          <cell r="O397">
            <v>6</v>
          </cell>
          <cell r="P397">
            <v>11</v>
          </cell>
          <cell r="Q397">
            <v>9000</v>
          </cell>
          <cell r="R397">
            <v>99000</v>
          </cell>
          <cell r="S397">
            <v>59400</v>
          </cell>
          <cell r="T397"/>
        </row>
        <row r="398">
          <cell r="B398" t="str">
            <v>K0554464</v>
          </cell>
          <cell r="C398" t="str">
            <v>Hav Sigai Play Group</v>
          </cell>
          <cell r="D398" t="str">
            <v>Audited</v>
          </cell>
          <cell r="E398" t="str">
            <v>Attached - Private</v>
          </cell>
          <cell r="F398" t="str">
            <v>0</v>
          </cell>
          <cell r="G398" t="str">
            <v>Shefa Provincial Education Board</v>
          </cell>
          <cell r="H398" t="str">
            <v>Efate</v>
          </cell>
          <cell r="I398" t="str">
            <v>PEO</v>
          </cell>
          <cell r="J398" t="str">
            <v>Shefa</v>
          </cell>
          <cell r="K398" t="str">
            <v>0010580001</v>
          </cell>
          <cell r="L398">
            <v>11</v>
          </cell>
          <cell r="M398">
            <v>11</v>
          </cell>
          <cell r="N398">
            <v>10</v>
          </cell>
          <cell r="O398">
            <v>7</v>
          </cell>
          <cell r="P398">
            <v>39</v>
          </cell>
          <cell r="Q398">
            <v>9000</v>
          </cell>
          <cell r="R398">
            <v>351000</v>
          </cell>
          <cell r="S398">
            <v>210600</v>
          </cell>
          <cell r="T398">
            <v>21600</v>
          </cell>
        </row>
        <row r="399">
          <cell r="B399" t="str">
            <v>K0548426</v>
          </cell>
          <cell r="C399" t="str">
            <v>Hiwelo Ecce Center</v>
          </cell>
          <cell r="D399" t="str">
            <v>Audited</v>
          </cell>
          <cell r="E399" t="str">
            <v xml:space="preserve">Attached </v>
          </cell>
          <cell r="F399" t="str">
            <v>054821</v>
          </cell>
          <cell r="G399" t="str">
            <v>Hiwelo</v>
          </cell>
          <cell r="H399" t="str">
            <v>Tongoa</v>
          </cell>
          <cell r="I399" t="str">
            <v>NBV</v>
          </cell>
          <cell r="J399" t="str">
            <v>Shefa</v>
          </cell>
          <cell r="K399" t="str">
            <v>0084772001</v>
          </cell>
          <cell r="L399">
            <v>1</v>
          </cell>
          <cell r="M399">
            <v>6</v>
          </cell>
          <cell r="N399">
            <v>1</v>
          </cell>
          <cell r="O399">
            <v>6</v>
          </cell>
          <cell r="P399">
            <v>14</v>
          </cell>
          <cell r="Q399">
            <v>9000</v>
          </cell>
          <cell r="R399">
            <v>126000</v>
          </cell>
          <cell r="S399">
            <v>75600</v>
          </cell>
          <cell r="T399"/>
        </row>
        <row r="400">
          <cell r="B400" t="str">
            <v>K0548129</v>
          </cell>
          <cell r="C400" t="str">
            <v>Itakoma</v>
          </cell>
          <cell r="D400" t="str">
            <v>Audited</v>
          </cell>
          <cell r="E400" t="str">
            <v xml:space="preserve">Attached </v>
          </cell>
          <cell r="F400" t="str">
            <v>054824</v>
          </cell>
          <cell r="G400" t="str">
            <v>Itukama</v>
          </cell>
          <cell r="H400" t="str">
            <v>Tongoa</v>
          </cell>
          <cell r="I400" t="str">
            <v>NBV</v>
          </cell>
          <cell r="J400" t="str">
            <v>Shefa</v>
          </cell>
          <cell r="K400" t="str">
            <v>0084773001</v>
          </cell>
          <cell r="L400">
            <v>1</v>
          </cell>
          <cell r="M400">
            <v>7</v>
          </cell>
          <cell r="N400">
            <v>7</v>
          </cell>
          <cell r="O400">
            <v>6</v>
          </cell>
          <cell r="P400">
            <v>21</v>
          </cell>
          <cell r="Q400">
            <v>9000</v>
          </cell>
          <cell r="R400">
            <v>189000</v>
          </cell>
          <cell r="S400">
            <v>113400</v>
          </cell>
          <cell r="T400"/>
        </row>
        <row r="401">
          <cell r="B401" t="str">
            <v>K0554454</v>
          </cell>
          <cell r="C401" t="str">
            <v>Kavirere Child Care Centre</v>
          </cell>
          <cell r="D401" t="str">
            <v>Audited</v>
          </cell>
          <cell r="E401" t="str">
            <v>Feeder</v>
          </cell>
          <cell r="F401" t="str">
            <v>050203</v>
          </cell>
          <cell r="G401" t="str">
            <v>Centre Ville</v>
          </cell>
          <cell r="H401" t="str">
            <v>Efate</v>
          </cell>
          <cell r="I401" t="str">
            <v>NBV</v>
          </cell>
          <cell r="J401" t="str">
            <v>Shefa</v>
          </cell>
          <cell r="K401" t="str">
            <v>0084811001</v>
          </cell>
          <cell r="L401">
            <v>9</v>
          </cell>
          <cell r="M401">
            <v>10</v>
          </cell>
          <cell r="N401">
            <v>13</v>
          </cell>
          <cell r="O401">
            <v>11</v>
          </cell>
          <cell r="P401">
            <v>43</v>
          </cell>
          <cell r="Q401">
            <v>9000</v>
          </cell>
          <cell r="R401">
            <v>387000</v>
          </cell>
          <cell r="S401">
            <v>232200</v>
          </cell>
          <cell r="T401"/>
        </row>
        <row r="402">
          <cell r="B402" t="str">
            <v>K0554045</v>
          </cell>
          <cell r="C402" t="str">
            <v>Kawenu</v>
          </cell>
          <cell r="D402" t="str">
            <v>Audited</v>
          </cell>
          <cell r="E402" t="str">
            <v>Attached</v>
          </cell>
          <cell r="F402" t="str">
            <v>050221</v>
          </cell>
          <cell r="G402" t="str">
            <v>Kawenu</v>
          </cell>
          <cell r="H402" t="str">
            <v>Efate</v>
          </cell>
          <cell r="I402" t="str">
            <v>NBV</v>
          </cell>
          <cell r="J402" t="str">
            <v>Shefa</v>
          </cell>
          <cell r="K402" t="str">
            <v>0084814001</v>
          </cell>
          <cell r="L402">
            <v>9</v>
          </cell>
          <cell r="M402">
            <v>8</v>
          </cell>
          <cell r="N402">
            <v>18</v>
          </cell>
          <cell r="O402">
            <v>23</v>
          </cell>
          <cell r="P402">
            <v>58</v>
          </cell>
          <cell r="Q402">
            <v>9000</v>
          </cell>
          <cell r="R402">
            <v>522000</v>
          </cell>
          <cell r="S402">
            <v>313200</v>
          </cell>
          <cell r="T402"/>
        </row>
        <row r="403">
          <cell r="B403" t="str">
            <v>K0546429</v>
          </cell>
          <cell r="C403" t="str">
            <v>Keta Child Care Center</v>
          </cell>
          <cell r="D403" t="str">
            <v>Audited</v>
          </cell>
          <cell r="E403">
            <v>0</v>
          </cell>
          <cell r="F403" t="str">
            <v>00</v>
          </cell>
          <cell r="G403" t="str">
            <v>Shefa Provincial Education Board</v>
          </cell>
          <cell r="H403" t="str">
            <v>Efate</v>
          </cell>
          <cell r="I403" t="str">
            <v>PEO</v>
          </cell>
          <cell r="J403" t="str">
            <v>Shefa</v>
          </cell>
          <cell r="K403" t="str">
            <v>0010580001</v>
          </cell>
          <cell r="L403">
            <v>3</v>
          </cell>
          <cell r="M403">
            <v>7</v>
          </cell>
          <cell r="N403">
            <v>7</v>
          </cell>
          <cell r="O403">
            <v>4</v>
          </cell>
          <cell r="P403">
            <v>21</v>
          </cell>
          <cell r="Q403">
            <v>9000</v>
          </cell>
          <cell r="R403">
            <v>189000</v>
          </cell>
          <cell r="S403">
            <v>113400</v>
          </cell>
          <cell r="T403"/>
        </row>
        <row r="404">
          <cell r="B404" t="str">
            <v>K0554478</v>
          </cell>
          <cell r="C404" t="str">
            <v>Kikilic Play Group</v>
          </cell>
          <cell r="D404" t="str">
            <v>Audited</v>
          </cell>
          <cell r="E404" t="str">
            <v xml:space="preserve">Feeder </v>
          </cell>
          <cell r="F404" t="str">
            <v>055410</v>
          </cell>
          <cell r="G404" t="str">
            <v xml:space="preserve">Ekipe </v>
          </cell>
          <cell r="H404" t="str">
            <v>Efate</v>
          </cell>
          <cell r="I404" t="str">
            <v>NBV</v>
          </cell>
          <cell r="J404" t="str">
            <v>Shefa</v>
          </cell>
          <cell r="K404" t="str">
            <v>0084812001</v>
          </cell>
          <cell r="L404">
            <v>3</v>
          </cell>
          <cell r="M404">
            <v>3</v>
          </cell>
          <cell r="N404">
            <v>6</v>
          </cell>
          <cell r="O404">
            <v>7</v>
          </cell>
          <cell r="P404">
            <v>19</v>
          </cell>
          <cell r="Q404">
            <v>9000</v>
          </cell>
          <cell r="R404">
            <v>171000</v>
          </cell>
          <cell r="S404">
            <v>102600</v>
          </cell>
          <cell r="T404"/>
        </row>
        <row r="405">
          <cell r="B405" t="str">
            <v>K0548425</v>
          </cell>
          <cell r="C405" t="str">
            <v>Kutundaula</v>
          </cell>
          <cell r="D405" t="str">
            <v>Audited</v>
          </cell>
          <cell r="E405">
            <v>0</v>
          </cell>
          <cell r="F405" t="str">
            <v>00</v>
          </cell>
          <cell r="G405" t="str">
            <v>Shefa Provincial Education Board</v>
          </cell>
          <cell r="H405" t="str">
            <v>Efate</v>
          </cell>
          <cell r="I405" t="str">
            <v>PEO</v>
          </cell>
          <cell r="J405" t="str">
            <v>Shefa</v>
          </cell>
          <cell r="K405" t="str">
            <v>0010580001</v>
          </cell>
          <cell r="L405">
            <v>0</v>
          </cell>
          <cell r="M405">
            <v>7</v>
          </cell>
          <cell r="N405">
            <v>4</v>
          </cell>
          <cell r="O405">
            <v>3</v>
          </cell>
          <cell r="P405">
            <v>14</v>
          </cell>
          <cell r="Q405">
            <v>9000</v>
          </cell>
          <cell r="R405">
            <v>126000</v>
          </cell>
          <cell r="S405">
            <v>75600</v>
          </cell>
          <cell r="T405"/>
        </row>
        <row r="406">
          <cell r="B406" t="str">
            <v>K0560468</v>
          </cell>
          <cell r="C406" t="str">
            <v>Lakamalimali Child Care Centre</v>
          </cell>
          <cell r="D406" t="str">
            <v>Feeder</v>
          </cell>
          <cell r="E406" t="str">
            <v>Feeder</v>
          </cell>
          <cell r="F406" t="str">
            <v>056022</v>
          </cell>
          <cell r="G406" t="str">
            <v>Ifira</v>
          </cell>
          <cell r="H406" t="str">
            <v>Ifira</v>
          </cell>
          <cell r="I406" t="str">
            <v>NBV</v>
          </cell>
          <cell r="J406" t="str">
            <v>Shefa</v>
          </cell>
          <cell r="K406" t="str">
            <v>0084723001</v>
          </cell>
          <cell r="L406">
            <v>3</v>
          </cell>
          <cell r="M406">
            <v>4</v>
          </cell>
          <cell r="N406">
            <v>8</v>
          </cell>
          <cell r="O406">
            <v>11</v>
          </cell>
          <cell r="P406">
            <v>26</v>
          </cell>
          <cell r="Q406">
            <v>9000</v>
          </cell>
          <cell r="R406">
            <v>234000</v>
          </cell>
          <cell r="S406">
            <v>140400</v>
          </cell>
          <cell r="T406"/>
        </row>
        <row r="407">
          <cell r="B407" t="str">
            <v>K0554324</v>
          </cell>
          <cell r="C407" t="str">
            <v>Lamenu Ecce Center</v>
          </cell>
          <cell r="D407" t="str">
            <v>Audited</v>
          </cell>
          <cell r="E407" t="str">
            <v xml:space="preserve">Attached </v>
          </cell>
          <cell r="F407" t="str">
            <v>054627</v>
          </cell>
          <cell r="G407" t="str">
            <v>Lamenu</v>
          </cell>
          <cell r="H407" t="str">
            <v>Epi</v>
          </cell>
          <cell r="I407" t="str">
            <v>NBV</v>
          </cell>
          <cell r="J407" t="str">
            <v>Shefa</v>
          </cell>
          <cell r="K407" t="str">
            <v>0084763001</v>
          </cell>
          <cell r="L407">
            <v>7</v>
          </cell>
          <cell r="M407">
            <v>4</v>
          </cell>
          <cell r="N407">
            <v>7</v>
          </cell>
          <cell r="O407">
            <v>2</v>
          </cell>
          <cell r="P407">
            <v>20</v>
          </cell>
          <cell r="Q407">
            <v>9000</v>
          </cell>
          <cell r="R407">
            <v>180000</v>
          </cell>
          <cell r="S407">
            <v>108000</v>
          </cell>
          <cell r="T407">
            <v>39600</v>
          </cell>
        </row>
        <row r="408">
          <cell r="B408" t="str">
            <v>K0554452</v>
          </cell>
          <cell r="C408" t="str">
            <v>Lau's Child Care Centre</v>
          </cell>
          <cell r="D408" t="str">
            <v>Audited</v>
          </cell>
          <cell r="E408" t="str">
            <v>Feeder</v>
          </cell>
          <cell r="F408" t="str">
            <v>050216</v>
          </cell>
          <cell r="G408" t="str">
            <v>Vila  No 2 SDA</v>
          </cell>
          <cell r="H408" t="str">
            <v>Efate</v>
          </cell>
          <cell r="I408" t="str">
            <v>NBV</v>
          </cell>
          <cell r="J408" t="str">
            <v>Shefa</v>
          </cell>
          <cell r="K408" t="str">
            <v>0084828001</v>
          </cell>
          <cell r="L408">
            <v>9</v>
          </cell>
          <cell r="M408">
            <v>6</v>
          </cell>
          <cell r="N408">
            <v>17</v>
          </cell>
          <cell r="O408">
            <v>24</v>
          </cell>
          <cell r="P408">
            <v>56</v>
          </cell>
          <cell r="Q408">
            <v>9000</v>
          </cell>
          <cell r="R408">
            <v>504000</v>
          </cell>
          <cell r="S408">
            <v>302400</v>
          </cell>
          <cell r="T408"/>
        </row>
        <row r="409">
          <cell r="B409" t="str">
            <v>K0555451</v>
          </cell>
          <cell r="C409" t="str">
            <v>Lausake Ecce Centre</v>
          </cell>
          <cell r="D409" t="str">
            <v>Audited</v>
          </cell>
          <cell r="E409" t="str">
            <v xml:space="preserve">Attached </v>
          </cell>
          <cell r="F409" t="str">
            <v>055428</v>
          </cell>
          <cell r="G409" t="str">
            <v xml:space="preserve">Lausake </v>
          </cell>
          <cell r="H409" t="str">
            <v>Emao</v>
          </cell>
          <cell r="I409" t="str">
            <v>NBV</v>
          </cell>
          <cell r="J409" t="str">
            <v>Shefa</v>
          </cell>
          <cell r="K409" t="str">
            <v>0084798001</v>
          </cell>
          <cell r="L409">
            <v>6</v>
          </cell>
          <cell r="M409">
            <v>3</v>
          </cell>
          <cell r="N409">
            <v>7</v>
          </cell>
          <cell r="O409">
            <v>2</v>
          </cell>
          <cell r="P409">
            <v>18</v>
          </cell>
          <cell r="Q409">
            <v>9000</v>
          </cell>
          <cell r="R409">
            <v>162000</v>
          </cell>
          <cell r="S409">
            <v>97200</v>
          </cell>
          <cell r="T409"/>
        </row>
        <row r="410">
          <cell r="B410" t="str">
            <v>K0546439</v>
          </cell>
          <cell r="C410" t="str">
            <v>Lokopue Ecce Center</v>
          </cell>
          <cell r="D410" t="str">
            <v>Audited</v>
          </cell>
          <cell r="E410" t="str">
            <v xml:space="preserve">Attached </v>
          </cell>
          <cell r="F410" t="str">
            <v>054629</v>
          </cell>
          <cell r="G410" t="str">
            <v>Lokopue</v>
          </cell>
          <cell r="H410" t="str">
            <v>Epi</v>
          </cell>
          <cell r="I410" t="str">
            <v>NBV</v>
          </cell>
          <cell r="J410" t="str">
            <v>Shefa</v>
          </cell>
          <cell r="K410" t="str">
            <v>0084764001</v>
          </cell>
          <cell r="L410">
            <v>6</v>
          </cell>
          <cell r="M410">
            <v>5</v>
          </cell>
          <cell r="N410">
            <v>5</v>
          </cell>
          <cell r="O410">
            <v>2</v>
          </cell>
          <cell r="P410">
            <v>18</v>
          </cell>
          <cell r="Q410">
            <v>9000</v>
          </cell>
          <cell r="R410">
            <v>162000</v>
          </cell>
          <cell r="S410">
            <v>97200</v>
          </cell>
          <cell r="T410"/>
        </row>
        <row r="411">
          <cell r="B411" t="str">
            <v>K0554138</v>
          </cell>
          <cell r="C411" t="str">
            <v>Lonest Ecce Center</v>
          </cell>
          <cell r="D411" t="str">
            <v>Audited</v>
          </cell>
          <cell r="E411" t="str">
            <v xml:space="preserve">Attached </v>
          </cell>
          <cell r="F411" t="str">
            <v>0554320</v>
          </cell>
          <cell r="G411" t="str">
            <v>Lonest(st Jean Marie Vianey Primaire )</v>
          </cell>
          <cell r="H411" t="str">
            <v>Efate</v>
          </cell>
          <cell r="I411" t="str">
            <v>NBV</v>
          </cell>
          <cell r="J411" t="str">
            <v>Shefa</v>
          </cell>
          <cell r="K411" t="str">
            <v>0084831001</v>
          </cell>
          <cell r="L411">
            <v>1</v>
          </cell>
          <cell r="M411">
            <v>3</v>
          </cell>
          <cell r="N411">
            <v>3</v>
          </cell>
          <cell r="O411">
            <v>5</v>
          </cell>
          <cell r="P411">
            <v>12</v>
          </cell>
          <cell r="Q411">
            <v>9000</v>
          </cell>
          <cell r="R411">
            <v>108000</v>
          </cell>
          <cell r="S411">
            <v>64800</v>
          </cell>
          <cell r="T411"/>
        </row>
        <row r="412">
          <cell r="B412" t="str">
            <v>K0546434</v>
          </cell>
          <cell r="C412" t="str">
            <v>Lopalis Child Care</v>
          </cell>
          <cell r="D412" t="str">
            <v>Audited</v>
          </cell>
          <cell r="E412" t="str">
            <v>Feeder</v>
          </cell>
          <cell r="F412" t="str">
            <v>054646</v>
          </cell>
          <cell r="G412" t="str">
            <v>Nulnessa</v>
          </cell>
          <cell r="H412" t="str">
            <v>Epi</v>
          </cell>
          <cell r="I412" t="str">
            <v>NBV</v>
          </cell>
          <cell r="J412" t="str">
            <v>Shefa</v>
          </cell>
          <cell r="K412" t="str">
            <v>0084767001</v>
          </cell>
          <cell r="L412">
            <v>0</v>
          </cell>
          <cell r="M412">
            <v>4</v>
          </cell>
          <cell r="N412">
            <v>3</v>
          </cell>
          <cell r="O412">
            <v>1</v>
          </cell>
          <cell r="P412">
            <v>8</v>
          </cell>
          <cell r="Q412">
            <v>9000</v>
          </cell>
          <cell r="R412">
            <v>72000</v>
          </cell>
          <cell r="S412">
            <v>43200</v>
          </cell>
          <cell r="T412"/>
        </row>
        <row r="413">
          <cell r="B413" t="str">
            <v>K0546432</v>
          </cell>
          <cell r="C413" t="str">
            <v>Lopeni Ecce Center</v>
          </cell>
          <cell r="D413" t="str">
            <v>Audited</v>
          </cell>
          <cell r="E413" t="str">
            <v xml:space="preserve">Attached </v>
          </cell>
          <cell r="F413" t="str">
            <v>0546409</v>
          </cell>
          <cell r="G413" t="str">
            <v>Lopenie</v>
          </cell>
          <cell r="H413" t="str">
            <v>Epi</v>
          </cell>
          <cell r="I413" t="str">
            <v>NBV</v>
          </cell>
          <cell r="J413" t="str">
            <v>Shefa</v>
          </cell>
          <cell r="K413" t="str">
            <v>0136285003</v>
          </cell>
          <cell r="L413">
            <v>4</v>
          </cell>
          <cell r="M413">
            <v>6</v>
          </cell>
          <cell r="N413">
            <v>12</v>
          </cell>
          <cell r="O413">
            <v>7</v>
          </cell>
          <cell r="P413">
            <v>29</v>
          </cell>
          <cell r="Q413">
            <v>9000</v>
          </cell>
          <cell r="R413">
            <v>261000</v>
          </cell>
          <cell r="S413">
            <v>156600</v>
          </cell>
          <cell r="T413"/>
        </row>
        <row r="414">
          <cell r="B414" t="str">
            <v>K0554034</v>
          </cell>
          <cell r="C414" t="str">
            <v>Lykuky</v>
          </cell>
          <cell r="D414" t="str">
            <v>Audited</v>
          </cell>
          <cell r="E414" t="str">
            <v>Feeder</v>
          </cell>
          <cell r="F414" t="str">
            <v>055447</v>
          </cell>
          <cell r="G414" t="str">
            <v>Pango</v>
          </cell>
          <cell r="H414" t="str">
            <v>Efate</v>
          </cell>
          <cell r="I414" t="str">
            <v>NBV</v>
          </cell>
          <cell r="J414" t="str">
            <v>Shefa</v>
          </cell>
          <cell r="K414" t="str">
            <v>0084802001</v>
          </cell>
          <cell r="L414">
            <v>12</v>
          </cell>
          <cell r="M414">
            <v>5</v>
          </cell>
          <cell r="N414">
            <v>20</v>
          </cell>
          <cell r="O414">
            <v>20</v>
          </cell>
          <cell r="P414">
            <v>57</v>
          </cell>
          <cell r="Q414">
            <v>9000</v>
          </cell>
          <cell r="R414">
            <v>513000</v>
          </cell>
          <cell r="S414">
            <v>307800</v>
          </cell>
          <cell r="T414"/>
        </row>
        <row r="415">
          <cell r="B415" t="str">
            <v>K0546101</v>
          </cell>
          <cell r="C415" t="str">
            <v>Mabfilau Ecce Center</v>
          </cell>
          <cell r="D415" t="str">
            <v>Audited</v>
          </cell>
          <cell r="E415" t="str">
            <v xml:space="preserve">Attached </v>
          </cell>
          <cell r="F415" t="str">
            <v>054630</v>
          </cell>
          <cell r="G415" t="str">
            <v xml:space="preserve">Mabfilau </v>
          </cell>
          <cell r="H415" t="str">
            <v>Epi</v>
          </cell>
          <cell r="I415" t="str">
            <v>NBV</v>
          </cell>
          <cell r="J415" t="str">
            <v>Shefa</v>
          </cell>
          <cell r="K415" t="str">
            <v>0084789001</v>
          </cell>
          <cell r="L415">
            <v>1</v>
          </cell>
          <cell r="M415">
            <v>2</v>
          </cell>
          <cell r="N415">
            <v>3</v>
          </cell>
          <cell r="O415">
            <v>0</v>
          </cell>
          <cell r="P415">
            <v>6</v>
          </cell>
          <cell r="Q415">
            <v>9000</v>
          </cell>
          <cell r="R415">
            <v>54000</v>
          </cell>
          <cell r="S415">
            <v>32400</v>
          </cell>
          <cell r="T415">
            <v>5400</v>
          </cell>
        </row>
        <row r="416">
          <cell r="B416" t="str">
            <v>K0552118</v>
          </cell>
          <cell r="C416" t="str">
            <v>Makira Ecce Center</v>
          </cell>
          <cell r="D416" t="str">
            <v>Audited</v>
          </cell>
          <cell r="E416" t="str">
            <v xml:space="preserve">Attached </v>
          </cell>
          <cell r="F416" t="str">
            <v>055232</v>
          </cell>
          <cell r="G416" t="str">
            <v>Makira</v>
          </cell>
          <cell r="H416" t="str">
            <v>Makira</v>
          </cell>
          <cell r="I416" t="str">
            <v>NBV</v>
          </cell>
          <cell r="J416" t="str">
            <v>Shefa</v>
          </cell>
          <cell r="K416" t="str">
            <v>0084815001</v>
          </cell>
          <cell r="L416">
            <v>2</v>
          </cell>
          <cell r="M416">
            <v>1</v>
          </cell>
          <cell r="N416">
            <v>2</v>
          </cell>
          <cell r="O416">
            <v>3</v>
          </cell>
          <cell r="P416">
            <v>8</v>
          </cell>
          <cell r="Q416">
            <v>9000</v>
          </cell>
          <cell r="R416">
            <v>72000</v>
          </cell>
          <cell r="S416">
            <v>43200</v>
          </cell>
          <cell r="T416"/>
        </row>
        <row r="417">
          <cell r="B417" t="str">
            <v>K0554448</v>
          </cell>
          <cell r="C417" t="str">
            <v>Malasitabu Ecce Centre</v>
          </cell>
          <cell r="D417" t="str">
            <v>Audited</v>
          </cell>
          <cell r="E417" t="str">
            <v xml:space="preserve">Attached </v>
          </cell>
          <cell r="F417" t="str">
            <v>0554407</v>
          </cell>
          <cell r="G417" t="str">
            <v>Malasitabu</v>
          </cell>
          <cell r="H417" t="str">
            <v>Efate</v>
          </cell>
          <cell r="I417" t="str">
            <v>NBV</v>
          </cell>
          <cell r="J417" t="str">
            <v>Shefa</v>
          </cell>
          <cell r="K417" t="str">
            <v>0144341001</v>
          </cell>
          <cell r="L417">
            <v>10</v>
          </cell>
          <cell r="M417">
            <v>18</v>
          </cell>
          <cell r="N417">
            <v>18</v>
          </cell>
          <cell r="O417">
            <v>17</v>
          </cell>
          <cell r="P417">
            <v>63</v>
          </cell>
          <cell r="Q417">
            <v>9000</v>
          </cell>
          <cell r="R417">
            <v>567000</v>
          </cell>
          <cell r="S417">
            <v>340200</v>
          </cell>
          <cell r="T417"/>
        </row>
        <row r="418">
          <cell r="B418" t="str">
            <v>K0554461</v>
          </cell>
          <cell r="C418" t="str">
            <v>Malatia Ecce Centre</v>
          </cell>
          <cell r="D418" t="str">
            <v>Audited</v>
          </cell>
          <cell r="E418" t="str">
            <v>Attached</v>
          </cell>
          <cell r="F418" t="str">
            <v>055433</v>
          </cell>
          <cell r="G418" t="str">
            <v>Malatia</v>
          </cell>
          <cell r="H418" t="str">
            <v>Efate</v>
          </cell>
          <cell r="I418" t="str">
            <v>NBV</v>
          </cell>
          <cell r="J418" t="str">
            <v>Shefa</v>
          </cell>
          <cell r="K418" t="str">
            <v>0084816001</v>
          </cell>
          <cell r="L418">
            <v>2</v>
          </cell>
          <cell r="M418">
            <v>1</v>
          </cell>
          <cell r="N418">
            <v>4</v>
          </cell>
          <cell r="O418">
            <v>3</v>
          </cell>
          <cell r="P418">
            <v>10</v>
          </cell>
          <cell r="Q418">
            <v>9000</v>
          </cell>
          <cell r="R418">
            <v>90000</v>
          </cell>
          <cell r="S418">
            <v>54000</v>
          </cell>
          <cell r="T418"/>
        </row>
        <row r="419">
          <cell r="B419" t="str">
            <v>K0548473</v>
          </cell>
          <cell r="C419" t="str">
            <v>Malawia ECCE Centre</v>
          </cell>
          <cell r="D419" t="str">
            <v>Audited</v>
          </cell>
          <cell r="E419" t="str">
            <v>Attached</v>
          </cell>
          <cell r="F419" t="str">
            <v>054834</v>
          </cell>
          <cell r="G419" t="str">
            <v xml:space="preserve">Malawia </v>
          </cell>
          <cell r="H419" t="str">
            <v>Efate</v>
          </cell>
          <cell r="I419" t="str">
            <v>NBV</v>
          </cell>
          <cell r="J419" t="str">
            <v>Shefa</v>
          </cell>
          <cell r="K419" t="str">
            <v>0084817001</v>
          </cell>
          <cell r="L419">
            <v>2</v>
          </cell>
          <cell r="M419">
            <v>5</v>
          </cell>
          <cell r="N419">
            <v>4</v>
          </cell>
          <cell r="O419">
            <v>2</v>
          </cell>
          <cell r="P419">
            <v>13</v>
          </cell>
          <cell r="Q419">
            <v>9000</v>
          </cell>
          <cell r="R419">
            <v>117000</v>
          </cell>
          <cell r="S419">
            <v>70200</v>
          </cell>
          <cell r="T419"/>
        </row>
        <row r="420">
          <cell r="B420" t="str">
            <v>K0546094</v>
          </cell>
          <cell r="C420" t="str">
            <v>Manganua Ecce Center</v>
          </cell>
          <cell r="D420" t="str">
            <v>Audited</v>
          </cell>
          <cell r="E420" t="str">
            <v xml:space="preserve">Attached </v>
          </cell>
          <cell r="F420" t="str">
            <v>054631</v>
          </cell>
          <cell r="G420" t="str">
            <v>Maganua</v>
          </cell>
          <cell r="H420" t="str">
            <v>Epi</v>
          </cell>
          <cell r="I420" t="str">
            <v>NBV</v>
          </cell>
          <cell r="J420" t="str">
            <v>Shefa</v>
          </cell>
          <cell r="K420" t="str">
            <v>0084765001</v>
          </cell>
          <cell r="L420">
            <v>9</v>
          </cell>
          <cell r="M420">
            <v>2</v>
          </cell>
          <cell r="N420">
            <v>10</v>
          </cell>
          <cell r="O420">
            <v>2</v>
          </cell>
          <cell r="P420">
            <v>23</v>
          </cell>
          <cell r="Q420">
            <v>9000</v>
          </cell>
          <cell r="R420">
            <v>207000</v>
          </cell>
          <cell r="S420">
            <v>124200</v>
          </cell>
          <cell r="T420"/>
        </row>
        <row r="421">
          <cell r="B421" t="str">
            <v>K0555364</v>
          </cell>
          <cell r="C421" t="str">
            <v>Mangarongo</v>
          </cell>
          <cell r="D421" t="str">
            <v>Audited</v>
          </cell>
          <cell r="E421" t="str">
            <v>Attached</v>
          </cell>
          <cell r="F421" t="str">
            <v>055435</v>
          </cell>
          <cell r="G421" t="str">
            <v>Mangarongo</v>
          </cell>
          <cell r="H421" t="str">
            <v>Emao</v>
          </cell>
          <cell r="I421" t="str">
            <v>NBV</v>
          </cell>
          <cell r="J421" t="str">
            <v>Shefa</v>
          </cell>
          <cell r="K421" t="str">
            <v>0084799001</v>
          </cell>
          <cell r="L421">
            <v>5</v>
          </cell>
          <cell r="M421">
            <v>10</v>
          </cell>
          <cell r="N421">
            <v>5</v>
          </cell>
          <cell r="O421">
            <v>6</v>
          </cell>
          <cell r="P421">
            <v>26</v>
          </cell>
          <cell r="Q421">
            <v>9000</v>
          </cell>
          <cell r="R421">
            <v>234000</v>
          </cell>
          <cell r="S421">
            <v>140400</v>
          </cell>
          <cell r="T421"/>
        </row>
        <row r="422">
          <cell r="B422" t="str">
            <v>K0555361</v>
          </cell>
          <cell r="C422" t="str">
            <v>Mapua Play Group</v>
          </cell>
          <cell r="D422" t="str">
            <v>Audited</v>
          </cell>
          <cell r="E422" t="str">
            <v xml:space="preserve">Feeder </v>
          </cell>
          <cell r="F422" t="str">
            <v>055435</v>
          </cell>
          <cell r="G422" t="str">
            <v>Mangarongo</v>
          </cell>
          <cell r="H422" t="str">
            <v>Emao</v>
          </cell>
          <cell r="I422" t="str">
            <v>NBV</v>
          </cell>
          <cell r="J422" t="str">
            <v>Shefa</v>
          </cell>
          <cell r="K422" t="str">
            <v>0084799001</v>
          </cell>
          <cell r="L422">
            <v>4</v>
          </cell>
          <cell r="M422">
            <v>5</v>
          </cell>
          <cell r="N422">
            <v>2</v>
          </cell>
          <cell r="O422">
            <v>1</v>
          </cell>
          <cell r="P422">
            <v>12</v>
          </cell>
          <cell r="Q422">
            <v>9000</v>
          </cell>
          <cell r="R422">
            <v>108000</v>
          </cell>
          <cell r="S422">
            <v>64800</v>
          </cell>
          <cell r="T422"/>
        </row>
        <row r="423">
          <cell r="B423" t="str">
            <v>K0554471</v>
          </cell>
          <cell r="C423" t="str">
            <v>Marabonga</v>
          </cell>
          <cell r="D423" t="str">
            <v>Audited</v>
          </cell>
          <cell r="E423" t="str">
            <v>Feeder</v>
          </cell>
          <cell r="F423" t="str">
            <v>054608</v>
          </cell>
          <cell r="G423" t="str">
            <v>Burumba</v>
          </cell>
          <cell r="H423" t="str">
            <v>Epi</v>
          </cell>
          <cell r="I423" t="str">
            <v>NBV</v>
          </cell>
          <cell r="J423" t="str">
            <v>Shefa</v>
          </cell>
          <cell r="K423" t="str">
            <v>0084762001</v>
          </cell>
          <cell r="L423">
            <v>4</v>
          </cell>
          <cell r="M423">
            <v>2</v>
          </cell>
          <cell r="N423">
            <v>2</v>
          </cell>
          <cell r="O423">
            <v>3</v>
          </cell>
          <cell r="P423">
            <v>11</v>
          </cell>
          <cell r="Q423">
            <v>9000</v>
          </cell>
          <cell r="R423">
            <v>99000</v>
          </cell>
          <cell r="S423">
            <v>59400</v>
          </cell>
          <cell r="T423"/>
        </row>
        <row r="424">
          <cell r="B424" t="str">
            <v>K0555006</v>
          </cell>
          <cell r="C424" t="str">
            <v>Marouwia Child Care Center</v>
          </cell>
          <cell r="D424" t="str">
            <v>Audited</v>
          </cell>
          <cell r="E424" t="str">
            <v>Feeder</v>
          </cell>
          <cell r="F424" t="str">
            <v>055435</v>
          </cell>
          <cell r="G424" t="str">
            <v>Mangarongo</v>
          </cell>
          <cell r="H424" t="str">
            <v>Emao</v>
          </cell>
          <cell r="I424" t="str">
            <v>NBV</v>
          </cell>
          <cell r="J424" t="str">
            <v>Shefa</v>
          </cell>
          <cell r="K424" t="str">
            <v>0084799001</v>
          </cell>
          <cell r="L424">
            <v>5</v>
          </cell>
          <cell r="M424">
            <v>2</v>
          </cell>
          <cell r="N424">
            <v>2</v>
          </cell>
          <cell r="O424">
            <v>3</v>
          </cell>
          <cell r="P424">
            <v>12</v>
          </cell>
          <cell r="Q424">
            <v>9000</v>
          </cell>
          <cell r="R424">
            <v>108000</v>
          </cell>
          <cell r="S424">
            <v>64800</v>
          </cell>
          <cell r="T424"/>
        </row>
        <row r="425">
          <cell r="B425" t="str">
            <v>K0551317</v>
          </cell>
          <cell r="C425" t="str">
            <v>Matakitaki Child Care</v>
          </cell>
          <cell r="D425" t="str">
            <v>Audited</v>
          </cell>
          <cell r="E425" t="str">
            <v>Feeder</v>
          </cell>
          <cell r="F425">
            <v>55145</v>
          </cell>
          <cell r="G425" t="str">
            <v>Nofo</v>
          </cell>
          <cell r="H425" t="str">
            <v>Emae</v>
          </cell>
          <cell r="I425" t="str">
            <v>NBV</v>
          </cell>
          <cell r="J425" t="str">
            <v>Shefa</v>
          </cell>
          <cell r="K425" t="str">
            <v>0084787001</v>
          </cell>
          <cell r="L425">
            <v>3</v>
          </cell>
          <cell r="M425">
            <v>2</v>
          </cell>
          <cell r="N425">
            <v>3</v>
          </cell>
          <cell r="O425">
            <v>3</v>
          </cell>
          <cell r="P425">
            <v>11</v>
          </cell>
          <cell r="Q425">
            <v>9000</v>
          </cell>
          <cell r="R425">
            <v>99000</v>
          </cell>
          <cell r="S425">
            <v>59400</v>
          </cell>
          <cell r="T425"/>
        </row>
        <row r="426">
          <cell r="B426" t="str">
            <v>K0554403</v>
          </cell>
          <cell r="C426" t="str">
            <v>Matarisu Ecce Center</v>
          </cell>
          <cell r="D426" t="str">
            <v>Audited</v>
          </cell>
          <cell r="E426" t="str">
            <v xml:space="preserve">Attached </v>
          </cell>
          <cell r="F426" t="str">
            <v>055437</v>
          </cell>
          <cell r="G426" t="str">
            <v>Matarisu</v>
          </cell>
          <cell r="H426" t="str">
            <v>Efate</v>
          </cell>
          <cell r="I426" t="str">
            <v>NBV</v>
          </cell>
          <cell r="J426" t="str">
            <v>Shefa</v>
          </cell>
          <cell r="K426" t="str">
            <v>0084801001</v>
          </cell>
          <cell r="L426">
            <v>1</v>
          </cell>
          <cell r="M426">
            <v>2</v>
          </cell>
          <cell r="N426">
            <v>4</v>
          </cell>
          <cell r="O426">
            <v>4</v>
          </cell>
          <cell r="P426">
            <v>11</v>
          </cell>
          <cell r="Q426">
            <v>9000</v>
          </cell>
          <cell r="R426">
            <v>99000</v>
          </cell>
          <cell r="S426">
            <v>59400</v>
          </cell>
          <cell r="T426"/>
        </row>
        <row r="427">
          <cell r="B427" t="str">
            <v>K0553404</v>
          </cell>
          <cell r="C427" t="str">
            <v>Matasso Ecce Center</v>
          </cell>
          <cell r="D427" t="str">
            <v>Audited</v>
          </cell>
          <cell r="E427" t="str">
            <v xml:space="preserve">Attached </v>
          </cell>
          <cell r="F427" t="str">
            <v>055338</v>
          </cell>
          <cell r="G427" t="str">
            <v>Mataso</v>
          </cell>
          <cell r="H427" t="str">
            <v>Matoso</v>
          </cell>
          <cell r="I427" t="str">
            <v>NBV</v>
          </cell>
          <cell r="J427" t="str">
            <v>Shefa</v>
          </cell>
          <cell r="K427" t="str">
            <v>0084818001</v>
          </cell>
          <cell r="L427">
            <v>0</v>
          </cell>
          <cell r="M427">
            <v>1</v>
          </cell>
          <cell r="N427">
            <v>1</v>
          </cell>
          <cell r="O427">
            <v>1</v>
          </cell>
          <cell r="P427">
            <v>3</v>
          </cell>
          <cell r="Q427">
            <v>9000</v>
          </cell>
          <cell r="R427">
            <v>27000</v>
          </cell>
          <cell r="S427">
            <v>16200</v>
          </cell>
          <cell r="T427"/>
        </row>
        <row r="428">
          <cell r="B428" t="str">
            <v>K0554422</v>
          </cell>
          <cell r="C428" t="str">
            <v>Maumau Ecce Center</v>
          </cell>
          <cell r="D428" t="str">
            <v>Audited</v>
          </cell>
          <cell r="E428" t="str">
            <v xml:space="preserve">Attached </v>
          </cell>
          <cell r="F428" t="str">
            <v>0554355</v>
          </cell>
          <cell r="G428" t="str">
            <v>Maumau</v>
          </cell>
          <cell r="H428" t="str">
            <v>Efate</v>
          </cell>
          <cell r="I428" t="str">
            <v>NBV</v>
          </cell>
          <cell r="J428" t="str">
            <v>Shefa</v>
          </cell>
          <cell r="K428" t="str">
            <v>0094551001</v>
          </cell>
          <cell r="L428">
            <v>10</v>
          </cell>
          <cell r="M428">
            <v>13</v>
          </cell>
          <cell r="N428">
            <v>6</v>
          </cell>
          <cell r="O428">
            <v>7</v>
          </cell>
          <cell r="P428">
            <v>36</v>
          </cell>
          <cell r="Q428">
            <v>9000</v>
          </cell>
          <cell r="R428">
            <v>324000</v>
          </cell>
          <cell r="S428">
            <v>194400</v>
          </cell>
          <cell r="T428"/>
        </row>
        <row r="429">
          <cell r="B429" t="str">
            <v>K0554058</v>
          </cell>
          <cell r="C429" t="str">
            <v>Mele Community</v>
          </cell>
          <cell r="D429" t="str">
            <v>Audited</v>
          </cell>
          <cell r="E429" t="str">
            <v>Attached</v>
          </cell>
          <cell r="F429" t="str">
            <v>055439</v>
          </cell>
          <cell r="G429" t="str">
            <v>Melemaat</v>
          </cell>
          <cell r="H429" t="str">
            <v>Efate</v>
          </cell>
          <cell r="I429" t="str">
            <v>NBV</v>
          </cell>
          <cell r="J429" t="str">
            <v>Shefa</v>
          </cell>
          <cell r="K429" t="str">
            <v>0084819001</v>
          </cell>
          <cell r="L429">
            <v>9</v>
          </cell>
          <cell r="M429">
            <v>7</v>
          </cell>
          <cell r="N429">
            <v>19</v>
          </cell>
          <cell r="O429">
            <v>8</v>
          </cell>
          <cell r="P429">
            <v>43</v>
          </cell>
          <cell r="Q429">
            <v>9000</v>
          </cell>
          <cell r="R429">
            <v>387000</v>
          </cell>
          <cell r="S429">
            <v>232200</v>
          </cell>
          <cell r="T429"/>
        </row>
        <row r="430">
          <cell r="B430" t="str">
            <v>K0554060</v>
          </cell>
          <cell r="C430" t="str">
            <v>Mele NTM (Zion Kindy)</v>
          </cell>
          <cell r="D430" t="str">
            <v>Audited</v>
          </cell>
          <cell r="E430" t="str">
            <v>Feeder</v>
          </cell>
          <cell r="F430" t="str">
            <v>055439</v>
          </cell>
          <cell r="G430" t="str">
            <v>Melemaat</v>
          </cell>
          <cell r="H430" t="str">
            <v>Efate</v>
          </cell>
          <cell r="I430" t="str">
            <v>NBV</v>
          </cell>
          <cell r="J430" t="str">
            <v>Shefa</v>
          </cell>
          <cell r="K430" t="str">
            <v>0084819001</v>
          </cell>
          <cell r="L430">
            <v>4</v>
          </cell>
          <cell r="M430">
            <v>6</v>
          </cell>
          <cell r="N430">
            <v>7</v>
          </cell>
          <cell r="O430">
            <v>8</v>
          </cell>
          <cell r="P430">
            <v>25</v>
          </cell>
          <cell r="Q430">
            <v>9000</v>
          </cell>
          <cell r="R430">
            <v>225000</v>
          </cell>
          <cell r="S430">
            <v>135000</v>
          </cell>
          <cell r="T430"/>
        </row>
        <row r="431">
          <cell r="B431" t="str">
            <v>K0546375</v>
          </cell>
          <cell r="C431" t="str">
            <v>MHKN Play Group</v>
          </cell>
          <cell r="D431" t="str">
            <v>Audited</v>
          </cell>
          <cell r="E431">
            <v>0</v>
          </cell>
          <cell r="F431" t="str">
            <v>00</v>
          </cell>
          <cell r="G431" t="str">
            <v>Shefa Provincial Education Board</v>
          </cell>
          <cell r="H431" t="str">
            <v>Efate</v>
          </cell>
          <cell r="I431" t="str">
            <v>PEO</v>
          </cell>
          <cell r="J431" t="str">
            <v>Shefa</v>
          </cell>
          <cell r="K431" t="str">
            <v>0010580001</v>
          </cell>
          <cell r="L431">
            <v>11</v>
          </cell>
          <cell r="M431">
            <v>8</v>
          </cell>
          <cell r="N431">
            <v>3</v>
          </cell>
          <cell r="O431">
            <v>4</v>
          </cell>
          <cell r="P431">
            <v>26</v>
          </cell>
          <cell r="Q431">
            <v>9000</v>
          </cell>
          <cell r="R431">
            <v>234000</v>
          </cell>
          <cell r="S431">
            <v>140400</v>
          </cell>
          <cell r="T431"/>
        </row>
        <row r="432">
          <cell r="B432" t="str">
            <v>K0546428</v>
          </cell>
          <cell r="C432" t="str">
            <v>Moriu Ecce Center</v>
          </cell>
          <cell r="D432" t="str">
            <v>Audited</v>
          </cell>
          <cell r="E432" t="str">
            <v>Attached</v>
          </cell>
          <cell r="F432" t="str">
            <v>055435</v>
          </cell>
          <cell r="G432" t="str">
            <v>Mangarongo</v>
          </cell>
          <cell r="H432" t="str">
            <v>Emao</v>
          </cell>
          <cell r="I432" t="str">
            <v>NBV</v>
          </cell>
          <cell r="J432" t="str">
            <v>Shefa</v>
          </cell>
          <cell r="K432" t="str">
            <v>0084799001</v>
          </cell>
          <cell r="L432">
            <v>4</v>
          </cell>
          <cell r="M432">
            <v>3</v>
          </cell>
          <cell r="N432">
            <v>6</v>
          </cell>
          <cell r="O432">
            <v>4</v>
          </cell>
          <cell r="P432">
            <v>17</v>
          </cell>
          <cell r="Q432">
            <v>9000</v>
          </cell>
          <cell r="R432">
            <v>153000</v>
          </cell>
          <cell r="S432">
            <v>91800</v>
          </cell>
          <cell r="T432"/>
        </row>
        <row r="433">
          <cell r="B433" t="str">
            <v>K0546438</v>
          </cell>
          <cell r="C433" t="str">
            <v>Morou Child Care</v>
          </cell>
          <cell r="D433" t="str">
            <v>Audited</v>
          </cell>
          <cell r="E433">
            <v>0</v>
          </cell>
          <cell r="F433" t="str">
            <v>00</v>
          </cell>
          <cell r="G433" t="str">
            <v>Shefa Provincial Education Board</v>
          </cell>
          <cell r="H433" t="str">
            <v>Efate</v>
          </cell>
          <cell r="I433" t="str">
            <v>PEO</v>
          </cell>
          <cell r="J433" t="str">
            <v>Shefa</v>
          </cell>
          <cell r="K433" t="str">
            <v>0010580001</v>
          </cell>
          <cell r="L433">
            <v>1</v>
          </cell>
          <cell r="M433">
            <v>2</v>
          </cell>
          <cell r="N433">
            <v>1</v>
          </cell>
          <cell r="O433">
            <v>2</v>
          </cell>
          <cell r="P433">
            <v>6</v>
          </cell>
          <cell r="Q433">
            <v>9000</v>
          </cell>
          <cell r="R433">
            <v>54000</v>
          </cell>
          <cell r="S433">
            <v>32400</v>
          </cell>
          <cell r="T433"/>
        </row>
        <row r="434">
          <cell r="B434" t="str">
            <v>K0554024</v>
          </cell>
          <cell r="C434" t="str">
            <v>Nakowia Child Care Center</v>
          </cell>
          <cell r="D434" t="str">
            <v>Audited</v>
          </cell>
          <cell r="E434" t="str">
            <v xml:space="preserve">Feeder </v>
          </cell>
          <cell r="F434" t="str">
            <v>055743</v>
          </cell>
          <cell r="G434" t="str">
            <v>Noaiwia</v>
          </cell>
          <cell r="H434" t="str">
            <v>Nguna</v>
          </cell>
          <cell r="I434" t="str">
            <v>NBV</v>
          </cell>
          <cell r="J434" t="str">
            <v>Shefa</v>
          </cell>
          <cell r="K434" t="str">
            <v>0084806001</v>
          </cell>
          <cell r="L434">
            <v>4</v>
          </cell>
          <cell r="M434">
            <v>2</v>
          </cell>
          <cell r="N434">
            <v>2</v>
          </cell>
          <cell r="O434">
            <v>3</v>
          </cell>
          <cell r="P434">
            <v>11</v>
          </cell>
          <cell r="Q434">
            <v>9000</v>
          </cell>
          <cell r="R434">
            <v>99000</v>
          </cell>
          <cell r="S434">
            <v>59400</v>
          </cell>
          <cell r="T434"/>
        </row>
        <row r="435">
          <cell r="B435" t="str">
            <v>K0554441</v>
          </cell>
          <cell r="C435" t="str">
            <v>Nakuskasaru Ecce Center</v>
          </cell>
          <cell r="D435" t="str">
            <v>Audited</v>
          </cell>
          <cell r="E435">
            <v>0</v>
          </cell>
          <cell r="F435" t="str">
            <v>00</v>
          </cell>
          <cell r="G435" t="str">
            <v>Shefa Provincial Education Board</v>
          </cell>
          <cell r="H435" t="str">
            <v>Efate</v>
          </cell>
          <cell r="I435" t="str">
            <v>PEO</v>
          </cell>
          <cell r="J435" t="str">
            <v>Shefa</v>
          </cell>
          <cell r="K435" t="str">
            <v>0010580001</v>
          </cell>
          <cell r="L435">
            <v>3</v>
          </cell>
          <cell r="M435">
            <v>1</v>
          </cell>
          <cell r="N435">
            <v>0</v>
          </cell>
          <cell r="O435">
            <v>2</v>
          </cell>
          <cell r="P435">
            <v>6</v>
          </cell>
          <cell r="Q435">
            <v>9000</v>
          </cell>
          <cell r="R435">
            <v>54000</v>
          </cell>
          <cell r="S435">
            <v>32400</v>
          </cell>
          <cell r="T435">
            <v>11916</v>
          </cell>
        </row>
        <row r="436">
          <cell r="B436" t="str">
            <v>K0557444</v>
          </cell>
          <cell r="C436" t="str">
            <v>Newora Child Care Center</v>
          </cell>
          <cell r="D436" t="str">
            <v>Audited</v>
          </cell>
          <cell r="E436" t="str">
            <v xml:space="preserve">Feeder </v>
          </cell>
          <cell r="F436" t="str">
            <v>055743</v>
          </cell>
          <cell r="G436" t="str">
            <v>Eles</v>
          </cell>
          <cell r="H436" t="str">
            <v>Nguna</v>
          </cell>
          <cell r="I436" t="str">
            <v>NBV</v>
          </cell>
          <cell r="J436" t="str">
            <v>Shefa</v>
          </cell>
          <cell r="K436" t="str">
            <v>0084806001</v>
          </cell>
          <cell r="L436">
            <v>4</v>
          </cell>
          <cell r="M436">
            <v>3</v>
          </cell>
          <cell r="N436">
            <v>6</v>
          </cell>
          <cell r="O436">
            <v>6</v>
          </cell>
          <cell r="P436">
            <v>19</v>
          </cell>
          <cell r="Q436">
            <v>9000</v>
          </cell>
          <cell r="R436">
            <v>171000</v>
          </cell>
          <cell r="S436">
            <v>102600</v>
          </cell>
          <cell r="T436"/>
        </row>
        <row r="437">
          <cell r="B437" t="str">
            <v>K0546100</v>
          </cell>
          <cell r="C437" t="str">
            <v>Nikaura Ecce Center</v>
          </cell>
          <cell r="D437" t="str">
            <v>Audited</v>
          </cell>
          <cell r="E437" t="str">
            <v xml:space="preserve">Attached </v>
          </cell>
          <cell r="F437" t="str">
            <v>054642</v>
          </cell>
          <cell r="G437" t="str">
            <v>Nikaura</v>
          </cell>
          <cell r="H437" t="str">
            <v>Epi</v>
          </cell>
          <cell r="I437" t="str">
            <v>NBV</v>
          </cell>
          <cell r="J437" t="str">
            <v>Shefa</v>
          </cell>
          <cell r="K437" t="str">
            <v>0084791001</v>
          </cell>
          <cell r="L437">
            <v>0</v>
          </cell>
          <cell r="M437">
            <v>1</v>
          </cell>
          <cell r="N437">
            <v>3</v>
          </cell>
          <cell r="O437">
            <v>12</v>
          </cell>
          <cell r="P437">
            <v>16</v>
          </cell>
          <cell r="Q437">
            <v>9000</v>
          </cell>
          <cell r="R437">
            <v>144000</v>
          </cell>
          <cell r="S437">
            <v>86400</v>
          </cell>
          <cell r="T437"/>
        </row>
        <row r="438">
          <cell r="B438" t="str">
            <v>K0554023</v>
          </cell>
          <cell r="C438" t="str">
            <v>Noaiwia Ecce Center</v>
          </cell>
          <cell r="D438" t="str">
            <v>Audited</v>
          </cell>
          <cell r="E438" t="str">
            <v xml:space="preserve">Attached </v>
          </cell>
          <cell r="F438" t="str">
            <v>055743</v>
          </cell>
          <cell r="G438" t="str">
            <v>Noaiwia</v>
          </cell>
          <cell r="H438" t="str">
            <v>Nguna</v>
          </cell>
          <cell r="I438" t="str">
            <v>NBV</v>
          </cell>
          <cell r="J438" t="str">
            <v>Shefa</v>
          </cell>
          <cell r="K438" t="str">
            <v>0084806001</v>
          </cell>
          <cell r="L438">
            <v>0</v>
          </cell>
          <cell r="M438">
            <v>2</v>
          </cell>
          <cell r="N438">
            <v>3</v>
          </cell>
          <cell r="O438">
            <v>7</v>
          </cell>
          <cell r="P438">
            <v>12</v>
          </cell>
          <cell r="Q438">
            <v>9000</v>
          </cell>
          <cell r="R438">
            <v>108000</v>
          </cell>
          <cell r="S438">
            <v>64800</v>
          </cell>
          <cell r="T438"/>
        </row>
        <row r="439">
          <cell r="B439" t="str">
            <v>K0551440</v>
          </cell>
          <cell r="C439" t="str">
            <v>Nofo Ecce Center</v>
          </cell>
          <cell r="D439" t="str">
            <v>Audited</v>
          </cell>
          <cell r="E439" t="str">
            <v xml:space="preserve">Attached </v>
          </cell>
          <cell r="F439" t="str">
            <v>055145</v>
          </cell>
          <cell r="G439" t="str">
            <v>Nofo</v>
          </cell>
          <cell r="H439" t="str">
            <v>Emae</v>
          </cell>
          <cell r="I439" t="str">
            <v>NBV</v>
          </cell>
          <cell r="J439" t="str">
            <v>Shefa</v>
          </cell>
          <cell r="K439" t="str">
            <v>0084787001</v>
          </cell>
          <cell r="L439">
            <v>1</v>
          </cell>
          <cell r="M439">
            <v>2</v>
          </cell>
          <cell r="N439">
            <v>4</v>
          </cell>
          <cell r="O439">
            <v>10</v>
          </cell>
          <cell r="P439">
            <v>17</v>
          </cell>
          <cell r="Q439">
            <v>9000</v>
          </cell>
          <cell r="R439">
            <v>153000</v>
          </cell>
          <cell r="S439">
            <v>91800</v>
          </cell>
          <cell r="T439"/>
        </row>
        <row r="440">
          <cell r="B440" t="str">
            <v>K0548128</v>
          </cell>
          <cell r="C440" t="str">
            <v>Nottage Ecce Center</v>
          </cell>
          <cell r="D440" t="str">
            <v>Audited</v>
          </cell>
          <cell r="E440" t="str">
            <v xml:space="preserve">Attached </v>
          </cell>
          <cell r="F440" t="str">
            <v>054844</v>
          </cell>
          <cell r="G440" t="str">
            <v>Nottage</v>
          </cell>
          <cell r="H440" t="str">
            <v>Tongoa</v>
          </cell>
          <cell r="I440" t="str">
            <v>NBV</v>
          </cell>
          <cell r="J440" t="str">
            <v>Shefa</v>
          </cell>
          <cell r="K440" t="str">
            <v>0084778001</v>
          </cell>
          <cell r="L440">
            <v>1</v>
          </cell>
          <cell r="M440">
            <v>6</v>
          </cell>
          <cell r="N440">
            <v>6</v>
          </cell>
          <cell r="O440">
            <v>3</v>
          </cell>
          <cell r="P440">
            <v>16</v>
          </cell>
          <cell r="Q440">
            <v>9000</v>
          </cell>
          <cell r="R440">
            <v>144000</v>
          </cell>
          <cell r="S440">
            <v>86400</v>
          </cell>
          <cell r="T440"/>
        </row>
        <row r="441">
          <cell r="B441" t="str">
            <v>K0554356</v>
          </cell>
          <cell r="C441" t="str">
            <v>NTCU Ecce Center</v>
          </cell>
          <cell r="D441" t="str">
            <v>Audited</v>
          </cell>
          <cell r="E441" t="str">
            <v>Attached</v>
          </cell>
          <cell r="F441" t="str">
            <v>050209</v>
          </cell>
          <cell r="G441" t="str">
            <v>NTCU-Port Vila</v>
          </cell>
          <cell r="H441" t="str">
            <v>Efate</v>
          </cell>
          <cell r="I441" t="str">
            <v>NBV</v>
          </cell>
          <cell r="J441" t="str">
            <v>Shefa</v>
          </cell>
          <cell r="K441" t="str">
            <v>0087895001</v>
          </cell>
          <cell r="L441">
            <v>8</v>
          </cell>
          <cell r="M441">
            <v>6</v>
          </cell>
          <cell r="N441">
            <v>9</v>
          </cell>
          <cell r="O441">
            <v>7</v>
          </cell>
          <cell r="P441">
            <v>30</v>
          </cell>
          <cell r="Q441">
            <v>9000</v>
          </cell>
          <cell r="R441">
            <v>270000</v>
          </cell>
          <cell r="S441">
            <v>162000</v>
          </cell>
          <cell r="T441"/>
        </row>
        <row r="442">
          <cell r="B442" t="str">
            <v>K0554396</v>
          </cell>
          <cell r="C442" t="str">
            <v>Nuakwananabu Kindy</v>
          </cell>
          <cell r="D442" t="str">
            <v>Audited</v>
          </cell>
          <cell r="E442">
            <v>0</v>
          </cell>
          <cell r="F442" t="str">
            <v>00</v>
          </cell>
          <cell r="G442" t="str">
            <v>Shefa Provincial Education Board</v>
          </cell>
          <cell r="H442" t="str">
            <v>Efate</v>
          </cell>
          <cell r="I442" t="str">
            <v>PEO</v>
          </cell>
          <cell r="J442" t="str">
            <v>Shefa</v>
          </cell>
          <cell r="K442" t="str">
            <v>0010580001</v>
          </cell>
          <cell r="L442">
            <v>5</v>
          </cell>
          <cell r="M442">
            <v>4</v>
          </cell>
          <cell r="N442">
            <v>8</v>
          </cell>
          <cell r="O442">
            <v>6</v>
          </cell>
          <cell r="P442">
            <v>23</v>
          </cell>
          <cell r="Q442">
            <v>9000</v>
          </cell>
          <cell r="R442">
            <v>207000</v>
          </cell>
          <cell r="S442">
            <v>124200</v>
          </cell>
          <cell r="T442"/>
        </row>
        <row r="443">
          <cell r="B443" t="str">
            <v>K0546102</v>
          </cell>
          <cell r="C443" t="str">
            <v>Nulnesa Ecce Center</v>
          </cell>
          <cell r="D443" t="str">
            <v>Audited</v>
          </cell>
          <cell r="E443" t="str">
            <v>Attached</v>
          </cell>
          <cell r="F443" t="str">
            <v>054646</v>
          </cell>
          <cell r="G443" t="str">
            <v>Nulnessa</v>
          </cell>
          <cell r="H443" t="str">
            <v>Epi</v>
          </cell>
          <cell r="I443" t="str">
            <v>NBV</v>
          </cell>
          <cell r="J443" t="str">
            <v>Shefa</v>
          </cell>
          <cell r="K443" t="str">
            <v>0084767001</v>
          </cell>
          <cell r="L443">
            <v>3</v>
          </cell>
          <cell r="M443">
            <v>4</v>
          </cell>
          <cell r="N443">
            <v>1</v>
          </cell>
          <cell r="O443">
            <v>3</v>
          </cell>
          <cell r="P443">
            <v>11</v>
          </cell>
          <cell r="Q443">
            <v>9000</v>
          </cell>
          <cell r="R443">
            <v>99000</v>
          </cell>
          <cell r="S443">
            <v>59400</v>
          </cell>
          <cell r="T443"/>
        </row>
        <row r="444">
          <cell r="B444" t="str">
            <v>K0554140</v>
          </cell>
          <cell r="C444" t="str">
            <v>Olwi</v>
          </cell>
          <cell r="D444" t="str">
            <v>Audited</v>
          </cell>
          <cell r="E444" t="str">
            <v xml:space="preserve">Attached </v>
          </cell>
          <cell r="F444" t="str">
            <v>050219</v>
          </cell>
          <cell r="G444" t="str">
            <v>Olwie SDA</v>
          </cell>
          <cell r="H444" t="str">
            <v>Efate</v>
          </cell>
          <cell r="I444" t="str">
            <v>NBV</v>
          </cell>
          <cell r="J444" t="str">
            <v>Shefa</v>
          </cell>
          <cell r="K444" t="str">
            <v>0084827001</v>
          </cell>
          <cell r="L444">
            <v>5</v>
          </cell>
          <cell r="M444">
            <v>7</v>
          </cell>
          <cell r="N444">
            <v>8</v>
          </cell>
          <cell r="O444">
            <v>10</v>
          </cell>
          <cell r="P444">
            <v>30</v>
          </cell>
          <cell r="Q444">
            <v>9000</v>
          </cell>
          <cell r="R444">
            <v>270000</v>
          </cell>
          <cell r="S444">
            <v>162000</v>
          </cell>
          <cell r="T444"/>
        </row>
        <row r="445">
          <cell r="B445" t="str">
            <v>K0554330</v>
          </cell>
          <cell r="C445" t="str">
            <v>Onesua Play Group</v>
          </cell>
          <cell r="D445" t="str">
            <v>Audited</v>
          </cell>
          <cell r="E445" t="str">
            <v xml:space="preserve">Feeder </v>
          </cell>
          <cell r="F445" t="str">
            <v>055436</v>
          </cell>
          <cell r="G445" t="str">
            <v>Manua</v>
          </cell>
          <cell r="H445" t="str">
            <v>Efate</v>
          </cell>
          <cell r="I445" t="str">
            <v>NBV</v>
          </cell>
          <cell r="J445" t="str">
            <v>Shefa</v>
          </cell>
          <cell r="K445" t="str">
            <v>0084800001</v>
          </cell>
          <cell r="L445">
            <v>1</v>
          </cell>
          <cell r="M445">
            <v>4</v>
          </cell>
          <cell r="N445">
            <v>0</v>
          </cell>
          <cell r="O445">
            <v>5</v>
          </cell>
          <cell r="P445">
            <v>10</v>
          </cell>
          <cell r="Q445">
            <v>9000</v>
          </cell>
          <cell r="R445">
            <v>90000</v>
          </cell>
          <cell r="S445">
            <v>54000</v>
          </cell>
          <cell r="T445"/>
        </row>
        <row r="446">
          <cell r="B446" t="str">
            <v>K0554037</v>
          </cell>
          <cell r="C446" t="str">
            <v>Pango Play group</v>
          </cell>
          <cell r="D446" t="str">
            <v>Audited</v>
          </cell>
          <cell r="E446" t="str">
            <v>Attached</v>
          </cell>
          <cell r="F446" t="str">
            <v>055447</v>
          </cell>
          <cell r="G446" t="str">
            <v xml:space="preserve">Pango </v>
          </cell>
          <cell r="H446" t="str">
            <v>Efate</v>
          </cell>
          <cell r="I446" t="str">
            <v>NBV</v>
          </cell>
          <cell r="J446" t="str">
            <v>Shefa</v>
          </cell>
          <cell r="K446" t="str">
            <v>0084802001</v>
          </cell>
          <cell r="L446">
            <v>10</v>
          </cell>
          <cell r="M446">
            <v>12</v>
          </cell>
          <cell r="N446">
            <v>11</v>
          </cell>
          <cell r="O446">
            <v>9</v>
          </cell>
          <cell r="P446">
            <v>42</v>
          </cell>
          <cell r="Q446">
            <v>9000</v>
          </cell>
          <cell r="R446">
            <v>378000</v>
          </cell>
          <cell r="S446">
            <v>226800</v>
          </cell>
          <cell r="T446"/>
        </row>
        <row r="447">
          <cell r="B447" t="str">
            <v>K0546430</v>
          </cell>
          <cell r="C447" t="str">
            <v>Port Dasso Play Group</v>
          </cell>
          <cell r="D447" t="str">
            <v>Audited</v>
          </cell>
          <cell r="E447" t="str">
            <v>Feeder</v>
          </cell>
          <cell r="F447" t="str">
            <v>054651</v>
          </cell>
          <cell r="G447" t="str">
            <v>Sara</v>
          </cell>
          <cell r="H447" t="str">
            <v>Efate</v>
          </cell>
          <cell r="I447" t="str">
            <v>NBV</v>
          </cell>
          <cell r="J447" t="str">
            <v>Shefa</v>
          </cell>
          <cell r="K447" t="str">
            <v>0084768001</v>
          </cell>
          <cell r="L447">
            <v>1</v>
          </cell>
          <cell r="M447">
            <v>2</v>
          </cell>
          <cell r="N447">
            <v>0</v>
          </cell>
          <cell r="O447">
            <v>2</v>
          </cell>
          <cell r="P447">
            <v>5</v>
          </cell>
          <cell r="Q447">
            <v>9000</v>
          </cell>
          <cell r="R447">
            <v>45000</v>
          </cell>
          <cell r="S447">
            <v>27000</v>
          </cell>
          <cell r="T447"/>
        </row>
        <row r="448">
          <cell r="B448" t="str">
            <v>K0554476</v>
          </cell>
          <cell r="C448" t="str">
            <v>Tamate Play Group</v>
          </cell>
          <cell r="D448"/>
          <cell r="E448" t="str">
            <v>Feeder</v>
          </cell>
          <cell r="F448" t="str">
            <v>055439</v>
          </cell>
          <cell r="G448" t="str">
            <v>Melemaat</v>
          </cell>
          <cell r="H448" t="str">
            <v>Efate</v>
          </cell>
          <cell r="I448" t="str">
            <v>NBV</v>
          </cell>
          <cell r="J448" t="str">
            <v>Shefa</v>
          </cell>
          <cell r="K448" t="str">
            <v>0084819001</v>
          </cell>
          <cell r="L448">
            <v>7</v>
          </cell>
          <cell r="M448">
            <v>3</v>
          </cell>
          <cell r="N448">
            <v>8</v>
          </cell>
          <cell r="O448">
            <v>7</v>
          </cell>
          <cell r="P448">
            <v>25</v>
          </cell>
          <cell r="Q448">
            <v>9000</v>
          </cell>
          <cell r="R448">
            <v>225000</v>
          </cell>
          <cell r="S448">
            <v>135000</v>
          </cell>
          <cell r="T448"/>
        </row>
        <row r="449">
          <cell r="B449" t="str">
            <v>K0554386</v>
          </cell>
          <cell r="C449" t="str">
            <v>Pikinini Playtime</v>
          </cell>
          <cell r="D449" t="str">
            <v>Audited</v>
          </cell>
          <cell r="E449" t="str">
            <v xml:space="preserve">Attached </v>
          </cell>
          <cell r="F449" t="str">
            <v>0554392</v>
          </cell>
          <cell r="G449" t="str">
            <v xml:space="preserve">Pikinini Playtime Childcare &amp; education center </v>
          </cell>
          <cell r="H449" t="str">
            <v>Efate</v>
          </cell>
          <cell r="I449" t="str">
            <v>PEO</v>
          </cell>
          <cell r="J449" t="str">
            <v>Shefa</v>
          </cell>
          <cell r="K449" t="str">
            <v>0010580001</v>
          </cell>
          <cell r="L449">
            <v>6</v>
          </cell>
          <cell r="M449">
            <v>8</v>
          </cell>
          <cell r="N449">
            <v>20</v>
          </cell>
          <cell r="O449">
            <v>30</v>
          </cell>
          <cell r="P449">
            <v>64</v>
          </cell>
          <cell r="Q449">
            <v>9000</v>
          </cell>
          <cell r="R449">
            <v>576000</v>
          </cell>
          <cell r="S449">
            <v>345600</v>
          </cell>
          <cell r="T449"/>
        </row>
        <row r="450">
          <cell r="B450" t="str">
            <v>K0554460</v>
          </cell>
          <cell r="C450" t="str">
            <v>Rangorango Child Care</v>
          </cell>
          <cell r="D450" t="str">
            <v>Audited</v>
          </cell>
          <cell r="E450" t="str">
            <v>Parents decide</v>
          </cell>
          <cell r="F450" t="str">
            <v>0</v>
          </cell>
          <cell r="G450" t="str">
            <v>Shefa Provincial Education Board</v>
          </cell>
          <cell r="H450" t="str">
            <v>Efate</v>
          </cell>
          <cell r="I450" t="str">
            <v>PEO</v>
          </cell>
          <cell r="J450" t="str">
            <v>Shefa</v>
          </cell>
          <cell r="K450" t="str">
            <v>0010580001</v>
          </cell>
          <cell r="L450">
            <v>0</v>
          </cell>
          <cell r="M450">
            <v>4</v>
          </cell>
          <cell r="N450">
            <v>11</v>
          </cell>
          <cell r="O450">
            <v>9</v>
          </cell>
          <cell r="P450">
            <v>24</v>
          </cell>
          <cell r="Q450">
            <v>9000</v>
          </cell>
          <cell r="R450">
            <v>216000</v>
          </cell>
          <cell r="S450">
            <v>129600</v>
          </cell>
          <cell r="T450"/>
        </row>
        <row r="451">
          <cell r="B451" t="str">
            <v>K0554395</v>
          </cell>
          <cell r="C451" t="str">
            <v>Roau  Ecce Center</v>
          </cell>
          <cell r="D451" t="str">
            <v>Audited</v>
          </cell>
          <cell r="E451" t="str">
            <v xml:space="preserve">Attached </v>
          </cell>
          <cell r="F451" t="str">
            <v>055450</v>
          </cell>
          <cell r="G451" t="str">
            <v>Roau</v>
          </cell>
          <cell r="H451" t="str">
            <v>Efate</v>
          </cell>
          <cell r="I451" t="str">
            <v>NBV</v>
          </cell>
          <cell r="J451" t="str">
            <v>Shefa</v>
          </cell>
          <cell r="K451" t="str">
            <v>0084823001</v>
          </cell>
          <cell r="L451">
            <v>3</v>
          </cell>
          <cell r="M451">
            <v>3</v>
          </cell>
          <cell r="N451">
            <v>3</v>
          </cell>
          <cell r="O451">
            <v>3</v>
          </cell>
          <cell r="P451">
            <v>12</v>
          </cell>
          <cell r="Q451">
            <v>9000</v>
          </cell>
          <cell r="R451">
            <v>108000</v>
          </cell>
          <cell r="S451">
            <v>64800</v>
          </cell>
          <cell r="T451"/>
        </row>
        <row r="452">
          <cell r="B452" t="str">
            <v>K0554353</v>
          </cell>
          <cell r="C452" t="str">
            <v>Rongdal</v>
          </cell>
          <cell r="D452" t="str">
            <v>Audited</v>
          </cell>
          <cell r="E452" t="str">
            <v>Attached</v>
          </cell>
          <cell r="F452" t="str">
            <v>0</v>
          </cell>
          <cell r="G452" t="str">
            <v>Shefa Provincial Education Board</v>
          </cell>
          <cell r="H452" t="str">
            <v>Efate</v>
          </cell>
          <cell r="I452" t="str">
            <v>PEO</v>
          </cell>
          <cell r="J452" t="str">
            <v>Shefa</v>
          </cell>
          <cell r="K452" t="str">
            <v>0010580001</v>
          </cell>
          <cell r="L452">
            <v>1</v>
          </cell>
          <cell r="M452">
            <v>3</v>
          </cell>
          <cell r="N452">
            <v>2</v>
          </cell>
          <cell r="O452">
            <v>6</v>
          </cell>
          <cell r="P452">
            <v>12</v>
          </cell>
          <cell r="Q452">
            <v>9000</v>
          </cell>
          <cell r="R452">
            <v>108000</v>
          </cell>
          <cell r="S452">
            <v>64800</v>
          </cell>
          <cell r="T452"/>
        </row>
        <row r="453">
          <cell r="B453" t="str">
            <v>K0546427</v>
          </cell>
          <cell r="C453" t="str">
            <v>Ross Child Care Center</v>
          </cell>
          <cell r="D453" t="str">
            <v>Audited</v>
          </cell>
          <cell r="E453">
            <v>0</v>
          </cell>
          <cell r="F453" t="str">
            <v>00</v>
          </cell>
          <cell r="G453" t="str">
            <v>Shefa Provincial Education Board</v>
          </cell>
          <cell r="H453" t="str">
            <v>Efate</v>
          </cell>
          <cell r="I453" t="str">
            <v>PEO</v>
          </cell>
          <cell r="J453" t="str">
            <v>Shefa</v>
          </cell>
          <cell r="K453" t="str">
            <v>0010580001</v>
          </cell>
          <cell r="L453">
            <v>3</v>
          </cell>
          <cell r="M453">
            <v>1</v>
          </cell>
          <cell r="N453">
            <v>2</v>
          </cell>
          <cell r="O453">
            <v>3</v>
          </cell>
          <cell r="P453">
            <v>9</v>
          </cell>
          <cell r="Q453">
            <v>9000</v>
          </cell>
          <cell r="R453">
            <v>81000</v>
          </cell>
          <cell r="S453">
            <v>48600</v>
          </cell>
          <cell r="T453"/>
        </row>
        <row r="454">
          <cell r="B454" t="str">
            <v>K0554479</v>
          </cell>
          <cell r="C454" t="str">
            <v>Saint Michel Play Group</v>
          </cell>
          <cell r="D454" t="str">
            <v>Audited</v>
          </cell>
          <cell r="E454" t="str">
            <v>-</v>
          </cell>
          <cell r="F454">
            <v>0</v>
          </cell>
          <cell r="G454" t="str">
            <v>Shefa Provincial Education Board</v>
          </cell>
          <cell r="H454" t="str">
            <v>Efate</v>
          </cell>
          <cell r="I454" t="str">
            <v>PEO</v>
          </cell>
          <cell r="J454" t="str">
            <v>Shefa</v>
          </cell>
          <cell r="K454" t="str">
            <v>0010580001</v>
          </cell>
          <cell r="L454">
            <v>11</v>
          </cell>
          <cell r="M454">
            <v>15</v>
          </cell>
          <cell r="N454">
            <v>7</v>
          </cell>
          <cell r="O454">
            <v>7</v>
          </cell>
          <cell r="P454">
            <v>40</v>
          </cell>
          <cell r="Q454">
            <v>9000</v>
          </cell>
          <cell r="R454">
            <v>360000</v>
          </cell>
          <cell r="S454">
            <v>216000</v>
          </cell>
          <cell r="T454"/>
        </row>
        <row r="455">
          <cell r="B455" t="str">
            <v>K0551376</v>
          </cell>
          <cell r="C455" t="str">
            <v>Sangava Child Care</v>
          </cell>
          <cell r="D455" t="str">
            <v>Audited</v>
          </cell>
          <cell r="E455" t="str">
            <v xml:space="preserve">Feeder </v>
          </cell>
          <cell r="F455" t="str">
            <v>055145</v>
          </cell>
          <cell r="G455" t="str">
            <v>Nofo</v>
          </cell>
          <cell r="H455" t="str">
            <v>Emae</v>
          </cell>
          <cell r="I455" t="str">
            <v>NBV</v>
          </cell>
          <cell r="J455" t="str">
            <v>Shefa</v>
          </cell>
          <cell r="K455" t="str">
            <v>0084787001</v>
          </cell>
          <cell r="L455">
            <v>0</v>
          </cell>
          <cell r="M455">
            <v>2</v>
          </cell>
          <cell r="N455">
            <v>4</v>
          </cell>
          <cell r="O455">
            <v>4</v>
          </cell>
          <cell r="P455">
            <v>10</v>
          </cell>
          <cell r="Q455">
            <v>9000</v>
          </cell>
          <cell r="R455">
            <v>90000</v>
          </cell>
          <cell r="S455">
            <v>54000</v>
          </cell>
          <cell r="T455"/>
        </row>
        <row r="456">
          <cell r="B456" t="str">
            <v>K0546097</v>
          </cell>
          <cell r="C456" t="str">
            <v>Sara Ecce Center</v>
          </cell>
          <cell r="D456" t="str">
            <v>Audited</v>
          </cell>
          <cell r="E456" t="str">
            <v xml:space="preserve">Attached </v>
          </cell>
          <cell r="F456" t="str">
            <v>054651</v>
          </cell>
          <cell r="G456" t="str">
            <v>Sara</v>
          </cell>
          <cell r="H456" t="str">
            <v>Epi</v>
          </cell>
          <cell r="I456" t="str">
            <v>NBV</v>
          </cell>
          <cell r="J456" t="str">
            <v>Shefa</v>
          </cell>
          <cell r="K456" t="str">
            <v>0084768001</v>
          </cell>
          <cell r="L456">
            <v>5</v>
          </cell>
          <cell r="M456">
            <v>3</v>
          </cell>
          <cell r="N456">
            <v>3</v>
          </cell>
          <cell r="O456">
            <v>4</v>
          </cell>
          <cell r="P456">
            <v>15</v>
          </cell>
          <cell r="Q456">
            <v>9000</v>
          </cell>
          <cell r="R456">
            <v>135000</v>
          </cell>
          <cell r="S456">
            <v>81000</v>
          </cell>
          <cell r="T456"/>
        </row>
        <row r="457">
          <cell r="B457" t="str">
            <v>K0554338</v>
          </cell>
          <cell r="C457" t="str">
            <v>Seaside Community Kindy</v>
          </cell>
          <cell r="D457" t="str">
            <v>Audited</v>
          </cell>
          <cell r="E457" t="str">
            <v xml:space="preserve">Attached </v>
          </cell>
          <cell r="F457" t="str">
            <v>0554328</v>
          </cell>
          <cell r="G457" t="str">
            <v>Sea Side Community School</v>
          </cell>
          <cell r="H457" t="str">
            <v>Efate</v>
          </cell>
          <cell r="I457" t="str">
            <v>NBV</v>
          </cell>
          <cell r="J457" t="str">
            <v>Shefa</v>
          </cell>
          <cell r="K457" t="str">
            <v>0087030001</v>
          </cell>
          <cell r="L457">
            <v>14</v>
          </cell>
          <cell r="M457">
            <v>9</v>
          </cell>
          <cell r="N457">
            <v>18</v>
          </cell>
          <cell r="O457">
            <v>20</v>
          </cell>
          <cell r="P457">
            <v>61</v>
          </cell>
          <cell r="Q457">
            <v>9000</v>
          </cell>
          <cell r="R457">
            <v>549000</v>
          </cell>
          <cell r="S457">
            <v>329400</v>
          </cell>
          <cell r="T457"/>
        </row>
        <row r="458">
          <cell r="B458" t="str">
            <v>K0550134</v>
          </cell>
          <cell r="C458" t="str">
            <v>Senecol Ecce Center</v>
          </cell>
          <cell r="D458" t="str">
            <v>Audited</v>
          </cell>
          <cell r="E458" t="str">
            <v xml:space="preserve">Attached </v>
          </cell>
          <cell r="F458" t="str">
            <v>055052</v>
          </cell>
          <cell r="G458" t="str">
            <v>Senecol</v>
          </cell>
          <cell r="H458" t="str">
            <v>Buninga</v>
          </cell>
          <cell r="I458" t="str">
            <v>NBV</v>
          </cell>
          <cell r="J458" t="str">
            <v>Shefa</v>
          </cell>
          <cell r="K458" t="str">
            <v>0084824001</v>
          </cell>
          <cell r="L458">
            <v>2</v>
          </cell>
          <cell r="M458">
            <v>0</v>
          </cell>
          <cell r="N458">
            <v>1</v>
          </cell>
          <cell r="O458">
            <v>3</v>
          </cell>
          <cell r="P458">
            <v>6</v>
          </cell>
          <cell r="Q458">
            <v>9000</v>
          </cell>
          <cell r="R458">
            <v>54000</v>
          </cell>
          <cell r="S458">
            <v>32400</v>
          </cell>
          <cell r="T458"/>
        </row>
        <row r="459">
          <cell r="B459" t="str">
            <v>K0546381</v>
          </cell>
          <cell r="C459" t="str">
            <v>Sikembo Ecce Centre</v>
          </cell>
          <cell r="D459" t="str">
            <v>Audited</v>
          </cell>
          <cell r="E459" t="str">
            <v xml:space="preserve">Attached </v>
          </cell>
          <cell r="F459" t="str">
            <v>054653</v>
          </cell>
          <cell r="G459" t="str">
            <v>Sikembo</v>
          </cell>
          <cell r="H459" t="str">
            <v>Epi</v>
          </cell>
          <cell r="I459" t="str">
            <v>NBV</v>
          </cell>
          <cell r="J459" t="str">
            <v>Shefa</v>
          </cell>
          <cell r="K459" t="str">
            <v>0084769001</v>
          </cell>
          <cell r="L459">
            <v>4</v>
          </cell>
          <cell r="M459">
            <v>3</v>
          </cell>
          <cell r="N459">
            <v>5</v>
          </cell>
          <cell r="O459">
            <v>3</v>
          </cell>
          <cell r="P459">
            <v>15</v>
          </cell>
          <cell r="Q459">
            <v>9000</v>
          </cell>
          <cell r="R459">
            <v>135000</v>
          </cell>
          <cell r="S459">
            <v>81000</v>
          </cell>
          <cell r="T459">
            <v>14400</v>
          </cell>
        </row>
        <row r="460">
          <cell r="B460" t="str">
            <v>K0554048</v>
          </cell>
          <cell r="C460" t="str">
            <v>Sorovanga Child Care Center</v>
          </cell>
          <cell r="D460" t="str">
            <v>Audited</v>
          </cell>
          <cell r="E460" t="str">
            <v xml:space="preserve">Attached </v>
          </cell>
          <cell r="F460" t="str">
            <v>055454</v>
          </cell>
          <cell r="G460" t="str">
            <v>Sorovanga</v>
          </cell>
          <cell r="H460" t="str">
            <v>Efate</v>
          </cell>
          <cell r="I460" t="str">
            <v>PEO</v>
          </cell>
          <cell r="J460" t="str">
            <v>Shefa</v>
          </cell>
          <cell r="K460" t="str">
            <v>0010580001</v>
          </cell>
          <cell r="L460">
            <v>2</v>
          </cell>
          <cell r="M460">
            <v>3</v>
          </cell>
          <cell r="N460">
            <v>2</v>
          </cell>
          <cell r="O460">
            <v>5</v>
          </cell>
          <cell r="P460">
            <v>12</v>
          </cell>
          <cell r="Q460">
            <v>9000</v>
          </cell>
          <cell r="R460">
            <v>108000</v>
          </cell>
          <cell r="S460">
            <v>64800</v>
          </cell>
          <cell r="T460"/>
        </row>
        <row r="461">
          <cell r="B461" t="str">
            <v>K0554459</v>
          </cell>
          <cell r="C461" t="str">
            <v>St Jean Paul 2 Child Care</v>
          </cell>
          <cell r="D461" t="str">
            <v>Audited</v>
          </cell>
          <cell r="E461" t="str">
            <v>Feeder</v>
          </cell>
          <cell r="F461" t="str">
            <v>050214</v>
          </cell>
          <cell r="G461" t="str">
            <v>Ste Jeanne d'Arc Port Vila</v>
          </cell>
          <cell r="H461" t="str">
            <v>Efate</v>
          </cell>
          <cell r="I461" t="str">
            <v>NBV</v>
          </cell>
          <cell r="J461" t="str">
            <v>Shefa</v>
          </cell>
          <cell r="K461" t="str">
            <v>0084830001</v>
          </cell>
          <cell r="L461">
            <v>16</v>
          </cell>
          <cell r="M461">
            <v>18</v>
          </cell>
          <cell r="N461">
            <v>28</v>
          </cell>
          <cell r="O461">
            <v>29</v>
          </cell>
          <cell r="P461">
            <v>91</v>
          </cell>
          <cell r="Q461">
            <v>9000</v>
          </cell>
          <cell r="R461">
            <v>819000</v>
          </cell>
          <cell r="S461">
            <v>491400</v>
          </cell>
          <cell r="T461"/>
        </row>
        <row r="462">
          <cell r="B462" t="str">
            <v>K0554456</v>
          </cell>
          <cell r="C462" t="str">
            <v>St Martin Child Care Centre</v>
          </cell>
          <cell r="D462" t="str">
            <v>Audited</v>
          </cell>
          <cell r="E462" t="str">
            <v>Feeder</v>
          </cell>
          <cell r="F462" t="str">
            <v>050214</v>
          </cell>
          <cell r="G462" t="str">
            <v>Ste Jeanne d'Arc Port Vila</v>
          </cell>
          <cell r="H462" t="str">
            <v>Efate</v>
          </cell>
          <cell r="I462" t="str">
            <v>NBV</v>
          </cell>
          <cell r="J462" t="str">
            <v>Shefa</v>
          </cell>
          <cell r="K462" t="str">
            <v>0084830001</v>
          </cell>
          <cell r="L462">
            <v>7</v>
          </cell>
          <cell r="M462">
            <v>9</v>
          </cell>
          <cell r="N462">
            <v>12</v>
          </cell>
          <cell r="O462">
            <v>9</v>
          </cell>
          <cell r="P462">
            <v>37</v>
          </cell>
          <cell r="Q462">
            <v>9000</v>
          </cell>
          <cell r="R462">
            <v>333000</v>
          </cell>
          <cell r="S462">
            <v>199800</v>
          </cell>
          <cell r="T462"/>
        </row>
        <row r="463">
          <cell r="B463" t="str">
            <v>K0554041</v>
          </cell>
          <cell r="C463" t="str">
            <v>St. Josephs Ecce Center</v>
          </cell>
          <cell r="D463" t="str">
            <v>Audited</v>
          </cell>
          <cell r="E463" t="str">
            <v xml:space="preserve">Attached </v>
          </cell>
          <cell r="F463" t="str">
            <v>055426</v>
          </cell>
          <cell r="G463" t="str">
            <v>Lagon II / St . Joseph</v>
          </cell>
          <cell r="H463" t="str">
            <v>Efate</v>
          </cell>
          <cell r="I463" t="str">
            <v>NBV</v>
          </cell>
          <cell r="J463" t="str">
            <v>Shefa</v>
          </cell>
          <cell r="K463" t="str">
            <v>0084829001</v>
          </cell>
          <cell r="L463">
            <v>5</v>
          </cell>
          <cell r="M463">
            <v>17</v>
          </cell>
          <cell r="N463">
            <v>11</v>
          </cell>
          <cell r="O463">
            <v>21</v>
          </cell>
          <cell r="P463">
            <v>54</v>
          </cell>
          <cell r="Q463">
            <v>9000</v>
          </cell>
          <cell r="R463">
            <v>486000</v>
          </cell>
          <cell r="S463">
            <v>291600</v>
          </cell>
          <cell r="T463"/>
        </row>
        <row r="464">
          <cell r="B464" t="str">
            <v>K0554462</v>
          </cell>
          <cell r="C464" t="str">
            <v>Suango Ecce Centre</v>
          </cell>
          <cell r="D464" t="str">
            <v>Audited</v>
          </cell>
          <cell r="E464" t="str">
            <v>Attached</v>
          </cell>
          <cell r="F464" t="str">
            <v>055455</v>
          </cell>
          <cell r="G464" t="str">
            <v>Suango</v>
          </cell>
          <cell r="H464" t="str">
            <v>Efate</v>
          </cell>
          <cell r="I464" t="str">
            <v>NBV</v>
          </cell>
          <cell r="J464" t="str">
            <v>Shefa</v>
          </cell>
          <cell r="K464" t="str">
            <v>0084825001</v>
          </cell>
          <cell r="L464">
            <v>8</v>
          </cell>
          <cell r="M464">
            <v>7</v>
          </cell>
          <cell r="N464">
            <v>7</v>
          </cell>
          <cell r="O464">
            <v>7</v>
          </cell>
          <cell r="P464">
            <v>29</v>
          </cell>
          <cell r="Q464">
            <v>9000</v>
          </cell>
          <cell r="R464">
            <v>261000</v>
          </cell>
          <cell r="S464">
            <v>156600</v>
          </cell>
          <cell r="T464"/>
        </row>
        <row r="465">
          <cell r="B465" t="str">
            <v>K0554073</v>
          </cell>
          <cell r="C465" t="str">
            <v>Survival Child Care Center</v>
          </cell>
          <cell r="D465" t="str">
            <v>Audited</v>
          </cell>
          <cell r="E465" t="str">
            <v xml:space="preserve">Attached </v>
          </cell>
          <cell r="F465" t="str">
            <v>050215</v>
          </cell>
          <cell r="G465" t="str">
            <v>Survival</v>
          </cell>
          <cell r="H465" t="str">
            <v>Efate</v>
          </cell>
          <cell r="I465" t="str">
            <v>PEO</v>
          </cell>
          <cell r="J465" t="str">
            <v>Shefa</v>
          </cell>
          <cell r="K465" t="str">
            <v>0010580001</v>
          </cell>
          <cell r="L465">
            <v>8</v>
          </cell>
          <cell r="M465">
            <v>9</v>
          </cell>
          <cell r="N465">
            <v>14</v>
          </cell>
          <cell r="O465">
            <v>11</v>
          </cell>
          <cell r="P465">
            <v>42</v>
          </cell>
          <cell r="Q465">
            <v>9000</v>
          </cell>
          <cell r="R465">
            <v>378000</v>
          </cell>
          <cell r="S465">
            <v>226800</v>
          </cell>
          <cell r="T465"/>
        </row>
        <row r="466">
          <cell r="B466" t="str">
            <v>K0546108</v>
          </cell>
          <cell r="C466" t="str">
            <v>Susana Ecce Center</v>
          </cell>
          <cell r="D466" t="str">
            <v>Audited</v>
          </cell>
          <cell r="E466" t="str">
            <v xml:space="preserve">Attached </v>
          </cell>
          <cell r="F466" t="str">
            <v>054656</v>
          </cell>
          <cell r="G466" t="str">
            <v xml:space="preserve">Susana </v>
          </cell>
          <cell r="H466" t="str">
            <v>Epi</v>
          </cell>
          <cell r="I466" t="str">
            <v>NBV</v>
          </cell>
          <cell r="J466" t="str">
            <v>Shefa</v>
          </cell>
          <cell r="K466" t="str">
            <v>0097114001</v>
          </cell>
          <cell r="L466">
            <v>8</v>
          </cell>
          <cell r="M466">
            <v>11</v>
          </cell>
          <cell r="N466">
            <v>4</v>
          </cell>
          <cell r="O466">
            <v>13</v>
          </cell>
          <cell r="P466">
            <v>36</v>
          </cell>
          <cell r="Q466">
            <v>9000</v>
          </cell>
          <cell r="R466">
            <v>324000</v>
          </cell>
          <cell r="S466">
            <v>194400</v>
          </cell>
          <cell r="T466"/>
        </row>
        <row r="467">
          <cell r="B467" t="str">
            <v>K0554446</v>
          </cell>
          <cell r="C467" t="str">
            <v>Takara Ecce Center</v>
          </cell>
          <cell r="D467" t="str">
            <v>Audited</v>
          </cell>
          <cell r="E467" t="str">
            <v xml:space="preserve">Attached </v>
          </cell>
          <cell r="F467" t="str">
            <v>055457</v>
          </cell>
          <cell r="G467" t="str">
            <v>Takara</v>
          </cell>
          <cell r="H467" t="str">
            <v>Efate</v>
          </cell>
          <cell r="I467" t="str">
            <v>NBV</v>
          </cell>
          <cell r="J467" t="str">
            <v>Shefa</v>
          </cell>
          <cell r="K467" t="str">
            <v>0084803001</v>
          </cell>
          <cell r="L467">
            <v>2</v>
          </cell>
          <cell r="M467">
            <v>10</v>
          </cell>
          <cell r="N467">
            <v>6</v>
          </cell>
          <cell r="O467">
            <v>7</v>
          </cell>
          <cell r="P467">
            <v>25</v>
          </cell>
          <cell r="Q467">
            <v>9000</v>
          </cell>
          <cell r="R467">
            <v>225000</v>
          </cell>
          <cell r="S467">
            <v>135000</v>
          </cell>
          <cell r="T467"/>
        </row>
        <row r="468">
          <cell r="B468" t="str">
            <v>K0554026</v>
          </cell>
          <cell r="C468" t="str">
            <v>Tangovawia Ecce Center</v>
          </cell>
          <cell r="D468" t="str">
            <v>Audited</v>
          </cell>
          <cell r="E468" t="str">
            <v xml:space="preserve">Attached </v>
          </cell>
          <cell r="F468" t="str">
            <v>055458</v>
          </cell>
          <cell r="G468" t="str">
            <v>Tangovawia</v>
          </cell>
          <cell r="H468" t="str">
            <v>Pele</v>
          </cell>
          <cell r="I468" t="str">
            <v>NBV</v>
          </cell>
          <cell r="J468" t="str">
            <v>Shefa</v>
          </cell>
          <cell r="K468" t="str">
            <v>0084804001</v>
          </cell>
          <cell r="L468">
            <v>4</v>
          </cell>
          <cell r="M468">
            <v>3</v>
          </cell>
          <cell r="N468">
            <v>7</v>
          </cell>
          <cell r="O468">
            <v>6</v>
          </cell>
          <cell r="P468">
            <v>20</v>
          </cell>
          <cell r="Q468">
            <v>9000</v>
          </cell>
          <cell r="R468">
            <v>180000</v>
          </cell>
          <cell r="S468">
            <v>108000</v>
          </cell>
          <cell r="T468">
            <v>19800</v>
          </cell>
        </row>
        <row r="469">
          <cell r="B469" t="str">
            <v>K0554341</v>
          </cell>
          <cell r="C469" t="str">
            <v>Tanoliu Kindy</v>
          </cell>
          <cell r="D469" t="str">
            <v>Audited</v>
          </cell>
          <cell r="E469" t="str">
            <v xml:space="preserve">Attached </v>
          </cell>
          <cell r="F469" t="str">
            <v>055459</v>
          </cell>
          <cell r="G469" t="str">
            <v>Tanoliu</v>
          </cell>
          <cell r="H469" t="str">
            <v>Efate</v>
          </cell>
          <cell r="I469" t="str">
            <v>NBV</v>
          </cell>
          <cell r="J469" t="str">
            <v>Shefa</v>
          </cell>
          <cell r="K469" t="str">
            <v>0084826001</v>
          </cell>
          <cell r="L469">
            <v>4</v>
          </cell>
          <cell r="M469">
            <v>3</v>
          </cell>
          <cell r="N469">
            <v>4</v>
          </cell>
          <cell r="O469">
            <v>11</v>
          </cell>
          <cell r="P469">
            <v>22</v>
          </cell>
          <cell r="Q469">
            <v>9000</v>
          </cell>
          <cell r="R469">
            <v>198000</v>
          </cell>
          <cell r="S469">
            <v>118800</v>
          </cell>
          <cell r="T469"/>
        </row>
        <row r="470">
          <cell r="B470" t="str">
            <v>K0554019</v>
          </cell>
          <cell r="C470" t="str">
            <v>Tasiriki</v>
          </cell>
          <cell r="D470" t="str">
            <v>Audited</v>
          </cell>
          <cell r="E470" t="str">
            <v>Attached</v>
          </cell>
          <cell r="F470" t="str">
            <v>055860</v>
          </cell>
          <cell r="G470" t="str">
            <v>Tasiriki</v>
          </cell>
          <cell r="H470" t="str">
            <v>Moso</v>
          </cell>
          <cell r="I470" t="str">
            <v>NBV</v>
          </cell>
          <cell r="J470" t="str">
            <v>Shefa</v>
          </cell>
          <cell r="K470" t="str">
            <v>0084808001</v>
          </cell>
          <cell r="L470">
            <v>1</v>
          </cell>
          <cell r="M470">
            <v>1</v>
          </cell>
          <cell r="N470">
            <v>3</v>
          </cell>
          <cell r="O470">
            <v>5</v>
          </cell>
          <cell r="P470">
            <v>10</v>
          </cell>
          <cell r="Q470">
            <v>9000</v>
          </cell>
          <cell r="R470">
            <v>90000</v>
          </cell>
          <cell r="S470">
            <v>54000</v>
          </cell>
          <cell r="T470"/>
        </row>
        <row r="471">
          <cell r="B471" t="str">
            <v>K0548421</v>
          </cell>
          <cell r="C471" t="str">
            <v>Tatura Linda Child Care Center</v>
          </cell>
          <cell r="D471" t="str">
            <v>Audited</v>
          </cell>
          <cell r="E471" t="str">
            <v xml:space="preserve">Feeder </v>
          </cell>
          <cell r="F471" t="str">
            <v>054841</v>
          </cell>
          <cell r="G471" t="str">
            <v>Nawaraone</v>
          </cell>
          <cell r="H471" t="str">
            <v>Tongoa</v>
          </cell>
          <cell r="I471" t="str">
            <v>NBV</v>
          </cell>
          <cell r="J471" t="str">
            <v>Shefa</v>
          </cell>
          <cell r="K471" t="str">
            <v>0084776001</v>
          </cell>
          <cell r="L471">
            <v>4</v>
          </cell>
          <cell r="M471">
            <v>7</v>
          </cell>
          <cell r="N471">
            <v>7</v>
          </cell>
          <cell r="O471">
            <v>7</v>
          </cell>
          <cell r="P471">
            <v>25</v>
          </cell>
          <cell r="Q471">
            <v>9000</v>
          </cell>
          <cell r="R471">
            <v>225000</v>
          </cell>
          <cell r="S471">
            <v>135000</v>
          </cell>
          <cell r="T471"/>
        </row>
        <row r="472">
          <cell r="B472" t="str">
            <v>K0554450</v>
          </cell>
          <cell r="C472" t="str">
            <v>Tauawia Ecce Centre</v>
          </cell>
          <cell r="D472" t="str">
            <v>Audited</v>
          </cell>
          <cell r="E472" t="str">
            <v xml:space="preserve">Attached </v>
          </cell>
          <cell r="F472" t="str">
            <v>055436</v>
          </cell>
          <cell r="G472" t="str">
            <v>Manua</v>
          </cell>
          <cell r="H472" t="str">
            <v>Efate</v>
          </cell>
          <cell r="I472" t="str">
            <v>NBV</v>
          </cell>
          <cell r="J472" t="str">
            <v>Shefa</v>
          </cell>
          <cell r="K472" t="str">
            <v>0084800001</v>
          </cell>
          <cell r="L472">
            <v>14</v>
          </cell>
          <cell r="M472">
            <v>6</v>
          </cell>
          <cell r="N472">
            <v>18</v>
          </cell>
          <cell r="O472">
            <v>20</v>
          </cell>
          <cell r="P472">
            <v>58</v>
          </cell>
          <cell r="Q472">
            <v>9000</v>
          </cell>
          <cell r="R472">
            <v>522000</v>
          </cell>
          <cell r="S472">
            <v>313200</v>
          </cell>
          <cell r="T472">
            <v>3600</v>
          </cell>
        </row>
        <row r="473">
          <cell r="B473" t="str">
            <v>K0557443</v>
          </cell>
          <cell r="C473" t="str">
            <v>Tuai-Vau Child Care Center</v>
          </cell>
          <cell r="D473" t="str">
            <v>Audited</v>
          </cell>
          <cell r="E473" t="str">
            <v xml:space="preserve">Feeder </v>
          </cell>
          <cell r="F473" t="str">
            <v>055743</v>
          </cell>
          <cell r="G473" t="str">
            <v>Noaiwia</v>
          </cell>
          <cell r="H473" t="str">
            <v>Nguna</v>
          </cell>
          <cell r="I473" t="str">
            <v>NBV</v>
          </cell>
          <cell r="J473" t="str">
            <v>Shefa</v>
          </cell>
          <cell r="K473" t="str">
            <v>0084806001</v>
          </cell>
          <cell r="L473">
            <v>9</v>
          </cell>
          <cell r="M473">
            <v>7</v>
          </cell>
          <cell r="N473">
            <v>10</v>
          </cell>
          <cell r="O473">
            <v>3</v>
          </cell>
          <cell r="P473">
            <v>29</v>
          </cell>
          <cell r="Q473">
            <v>9000</v>
          </cell>
          <cell r="R473">
            <v>261000</v>
          </cell>
          <cell r="S473">
            <v>156600</v>
          </cell>
          <cell r="T473">
            <v>82594</v>
          </cell>
        </row>
        <row r="474">
          <cell r="B474" t="str">
            <v>K0557350</v>
          </cell>
          <cell r="C474" t="str">
            <v>Unakap Child Care Center</v>
          </cell>
          <cell r="D474" t="str">
            <v>Audited</v>
          </cell>
          <cell r="E474" t="str">
            <v xml:space="preserve">Feeder </v>
          </cell>
          <cell r="F474" t="str">
            <v>055713</v>
          </cell>
          <cell r="G474" t="str">
            <v>Eles</v>
          </cell>
          <cell r="H474" t="str">
            <v>Nguna</v>
          </cell>
          <cell r="I474" t="str">
            <v>NBV</v>
          </cell>
          <cell r="J474" t="str">
            <v>Shefa</v>
          </cell>
          <cell r="K474" t="str">
            <v>0084805001</v>
          </cell>
          <cell r="L474">
            <v>3</v>
          </cell>
          <cell r="M474">
            <v>2</v>
          </cell>
          <cell r="N474">
            <v>2</v>
          </cell>
          <cell r="O474">
            <v>0</v>
          </cell>
          <cell r="P474">
            <v>7</v>
          </cell>
          <cell r="Q474">
            <v>9000</v>
          </cell>
          <cell r="R474">
            <v>63000</v>
          </cell>
          <cell r="S474">
            <v>37800</v>
          </cell>
          <cell r="T474">
            <v>18902</v>
          </cell>
        </row>
        <row r="475">
          <cell r="B475" t="str">
            <v>K0554467</v>
          </cell>
          <cell r="C475" t="str">
            <v>Vanuatu Independent Pikinini</v>
          </cell>
          <cell r="D475" t="str">
            <v>Audited</v>
          </cell>
          <cell r="E475" t="str">
            <v>Private</v>
          </cell>
          <cell r="F475" t="str">
            <v>0</v>
          </cell>
          <cell r="G475" t="str">
            <v>Shefa Provincial Education Board</v>
          </cell>
          <cell r="H475" t="str">
            <v>Efate</v>
          </cell>
          <cell r="I475" t="str">
            <v>PEO</v>
          </cell>
          <cell r="J475" t="str">
            <v>Shefa</v>
          </cell>
          <cell r="K475" t="str">
            <v>0010580001</v>
          </cell>
          <cell r="L475">
            <v>3</v>
          </cell>
          <cell r="M475">
            <v>4</v>
          </cell>
          <cell r="N475">
            <v>4</v>
          </cell>
          <cell r="O475">
            <v>5</v>
          </cell>
          <cell r="P475">
            <v>16</v>
          </cell>
          <cell r="Q475">
            <v>9000</v>
          </cell>
          <cell r="R475">
            <v>144000</v>
          </cell>
          <cell r="S475">
            <v>86400</v>
          </cell>
          <cell r="T475">
            <v>19800</v>
          </cell>
        </row>
        <row r="476">
          <cell r="B476" t="str">
            <v>K0554465</v>
          </cell>
          <cell r="C476" t="str">
            <v>Victory School of Hope Ecce Centre</v>
          </cell>
          <cell r="D476" t="str">
            <v>Audited</v>
          </cell>
          <cell r="E476" t="str">
            <v>Attached</v>
          </cell>
          <cell r="F476" t="str">
            <v>0554405</v>
          </cell>
          <cell r="G476" t="str">
            <v>Victory School of Hope</v>
          </cell>
          <cell r="H476" t="str">
            <v>Efate</v>
          </cell>
          <cell r="I476" t="str">
            <v>NBV</v>
          </cell>
          <cell r="J476" t="str">
            <v>Shefa</v>
          </cell>
          <cell r="K476" t="str">
            <v>0130035001</v>
          </cell>
          <cell r="L476">
            <v>0</v>
          </cell>
          <cell r="M476">
            <v>0</v>
          </cell>
          <cell r="N476">
            <v>4</v>
          </cell>
          <cell r="O476">
            <v>3</v>
          </cell>
          <cell r="P476">
            <v>7</v>
          </cell>
          <cell r="Q476">
            <v>9000</v>
          </cell>
          <cell r="R476">
            <v>63000</v>
          </cell>
          <cell r="S476">
            <v>37800</v>
          </cell>
          <cell r="T476"/>
        </row>
        <row r="477">
          <cell r="B477" t="str">
            <v>K0554080</v>
          </cell>
          <cell r="C477" t="str">
            <v>Vila East</v>
          </cell>
          <cell r="D477" t="str">
            <v>Audited</v>
          </cell>
          <cell r="E477" t="str">
            <v xml:space="preserve">Attached </v>
          </cell>
          <cell r="F477" t="str">
            <v>050217</v>
          </cell>
          <cell r="G477" t="str">
            <v>Vila East</v>
          </cell>
          <cell r="H477" t="str">
            <v>Efate</v>
          </cell>
          <cell r="I477" t="str">
            <v>NBV</v>
          </cell>
          <cell r="J477" t="str">
            <v>Shefa</v>
          </cell>
          <cell r="K477" t="str">
            <v>0084755001</v>
          </cell>
          <cell r="L477">
            <v>24</v>
          </cell>
          <cell r="M477">
            <v>17</v>
          </cell>
          <cell r="N477">
            <v>31</v>
          </cell>
          <cell r="O477">
            <v>34</v>
          </cell>
          <cell r="P477">
            <v>106</v>
          </cell>
          <cell r="Q477">
            <v>9000</v>
          </cell>
          <cell r="R477">
            <v>954000</v>
          </cell>
          <cell r="S477">
            <v>572400</v>
          </cell>
          <cell r="T477"/>
        </row>
        <row r="478">
          <cell r="B478" t="str">
            <v>K0554042</v>
          </cell>
          <cell r="C478" t="str">
            <v>Vila North</v>
          </cell>
          <cell r="D478" t="str">
            <v>Audited</v>
          </cell>
          <cell r="E478" t="str">
            <v xml:space="preserve">Attached </v>
          </cell>
          <cell r="F478" t="str">
            <v>050218</v>
          </cell>
          <cell r="G478" t="str">
            <v>Vila North</v>
          </cell>
          <cell r="H478" t="str">
            <v>Efate</v>
          </cell>
          <cell r="I478" t="str">
            <v>NBV</v>
          </cell>
          <cell r="J478" t="str">
            <v>Shefa</v>
          </cell>
          <cell r="K478" t="str">
            <v>0084756001</v>
          </cell>
          <cell r="L478">
            <v>18</v>
          </cell>
          <cell r="M478">
            <v>23</v>
          </cell>
          <cell r="N478">
            <v>24</v>
          </cell>
          <cell r="O478">
            <v>21</v>
          </cell>
          <cell r="P478">
            <v>86</v>
          </cell>
          <cell r="Q478">
            <v>9000</v>
          </cell>
          <cell r="R478">
            <v>774000</v>
          </cell>
          <cell r="S478">
            <v>464400</v>
          </cell>
          <cell r="T478"/>
        </row>
        <row r="479">
          <cell r="B479" t="str">
            <v>K0554399</v>
          </cell>
          <cell r="C479" t="str">
            <v>Vila SDA</v>
          </cell>
          <cell r="D479" t="str">
            <v>Audited</v>
          </cell>
          <cell r="E479" t="str">
            <v>Attached</v>
          </cell>
          <cell r="F479" t="str">
            <v>050216</v>
          </cell>
          <cell r="G479" t="str">
            <v>Vila No 2 SDA</v>
          </cell>
          <cell r="H479" t="str">
            <v>Efate</v>
          </cell>
          <cell r="I479" t="str">
            <v>NBV</v>
          </cell>
          <cell r="J479" t="str">
            <v>Shefa</v>
          </cell>
          <cell r="K479" t="str">
            <v>0084828001</v>
          </cell>
          <cell r="L479">
            <v>10</v>
          </cell>
          <cell r="M479">
            <v>9</v>
          </cell>
          <cell r="N479">
            <v>14</v>
          </cell>
          <cell r="O479">
            <v>14</v>
          </cell>
          <cell r="P479">
            <v>47</v>
          </cell>
          <cell r="Q479">
            <v>9000</v>
          </cell>
          <cell r="R479">
            <v>423000</v>
          </cell>
          <cell r="S479">
            <v>253800</v>
          </cell>
          <cell r="T479"/>
        </row>
        <row r="480">
          <cell r="B480" t="str">
            <v>K0546368</v>
          </cell>
          <cell r="C480" t="str">
            <v>Votlo Ecce Center</v>
          </cell>
          <cell r="D480" t="str">
            <v>Audited</v>
          </cell>
          <cell r="E480" t="str">
            <v xml:space="preserve">Attached </v>
          </cell>
          <cell r="F480" t="str">
            <v>0546378</v>
          </cell>
          <cell r="G480" t="str">
            <v>Votlo</v>
          </cell>
          <cell r="H480" t="str">
            <v>Epi</v>
          </cell>
          <cell r="I480" t="str">
            <v>NBV</v>
          </cell>
          <cell r="J480" t="str">
            <v>Shefa</v>
          </cell>
          <cell r="K480" t="str">
            <v>0098383001</v>
          </cell>
          <cell r="L480">
            <v>2</v>
          </cell>
          <cell r="M480">
            <v>0</v>
          </cell>
          <cell r="N480">
            <v>7</v>
          </cell>
          <cell r="O480">
            <v>3</v>
          </cell>
          <cell r="P480">
            <v>12</v>
          </cell>
          <cell r="Q480">
            <v>9000</v>
          </cell>
          <cell r="R480">
            <v>108000</v>
          </cell>
          <cell r="S480">
            <v>64800</v>
          </cell>
          <cell r="T480"/>
        </row>
        <row r="481">
          <cell r="B481" t="str">
            <v>K0554312</v>
          </cell>
          <cell r="C481" t="str">
            <v>Wahone Child Care Center</v>
          </cell>
          <cell r="D481" t="str">
            <v>Audited</v>
          </cell>
          <cell r="E481">
            <v>0</v>
          </cell>
          <cell r="F481" t="str">
            <v>00</v>
          </cell>
          <cell r="G481" t="str">
            <v>Shefa Provincial Education Board</v>
          </cell>
          <cell r="H481" t="str">
            <v>Efate</v>
          </cell>
          <cell r="I481" t="str">
            <v>PEO</v>
          </cell>
          <cell r="J481" t="str">
            <v>Shefa</v>
          </cell>
          <cell r="K481" t="str">
            <v>0010580001</v>
          </cell>
          <cell r="L481">
            <v>0</v>
          </cell>
          <cell r="M481">
            <v>4</v>
          </cell>
          <cell r="N481">
            <v>3</v>
          </cell>
          <cell r="O481">
            <v>3</v>
          </cell>
          <cell r="P481">
            <v>10</v>
          </cell>
          <cell r="Q481">
            <v>9000</v>
          </cell>
          <cell r="R481">
            <v>90000</v>
          </cell>
          <cell r="S481">
            <v>54000</v>
          </cell>
          <cell r="T481">
            <v>10800</v>
          </cell>
        </row>
        <row r="482">
          <cell r="B482" t="str">
            <v>K0546431</v>
          </cell>
          <cell r="C482" t="str">
            <v>Yevali Ecce Center</v>
          </cell>
          <cell r="D482" t="str">
            <v>Audited</v>
          </cell>
          <cell r="E482" t="str">
            <v xml:space="preserve">Attached </v>
          </cell>
          <cell r="F482" t="str">
            <v>054663</v>
          </cell>
          <cell r="G482" t="str">
            <v>Yevali</v>
          </cell>
          <cell r="H482" t="str">
            <v>Epi</v>
          </cell>
          <cell r="I482" t="str">
            <v>NBV</v>
          </cell>
          <cell r="J482" t="str">
            <v>Shefa</v>
          </cell>
          <cell r="K482" t="str">
            <v>0084770001</v>
          </cell>
          <cell r="L482">
            <v>3</v>
          </cell>
          <cell r="M482">
            <v>2</v>
          </cell>
          <cell r="N482">
            <v>1</v>
          </cell>
          <cell r="O482">
            <v>2</v>
          </cell>
          <cell r="P482">
            <v>8</v>
          </cell>
          <cell r="Q482">
            <v>9000</v>
          </cell>
          <cell r="R482">
            <v>72000</v>
          </cell>
          <cell r="S482">
            <v>43200</v>
          </cell>
          <cell r="T482">
            <v>19800</v>
          </cell>
        </row>
        <row r="483">
          <cell r="B483" t="str">
            <v>K0554453</v>
          </cell>
          <cell r="C483" t="str">
            <v>Yvone Webber Child Care Centre</v>
          </cell>
          <cell r="D483" t="str">
            <v>Audited</v>
          </cell>
          <cell r="E483" t="str">
            <v>Feeder</v>
          </cell>
          <cell r="F483" t="str">
            <v>050218</v>
          </cell>
          <cell r="G483" t="str">
            <v>Vila North</v>
          </cell>
          <cell r="H483" t="str">
            <v>Efate</v>
          </cell>
          <cell r="I483" t="str">
            <v>NBV</v>
          </cell>
          <cell r="J483" t="str">
            <v>Shefa</v>
          </cell>
          <cell r="K483" t="str">
            <v>0084756001</v>
          </cell>
          <cell r="L483">
            <v>3</v>
          </cell>
          <cell r="M483">
            <v>6</v>
          </cell>
          <cell r="N483">
            <v>21</v>
          </cell>
          <cell r="O483">
            <v>16</v>
          </cell>
          <cell r="P483">
            <v>46</v>
          </cell>
          <cell r="Q483">
            <v>9000</v>
          </cell>
          <cell r="R483">
            <v>414000</v>
          </cell>
          <cell r="S483">
            <v>248400</v>
          </cell>
          <cell r="T483"/>
        </row>
        <row r="484">
          <cell r="B484" t="str">
            <v>K0664135</v>
          </cell>
          <cell r="C484" t="str">
            <v>Yavenkula</v>
          </cell>
          <cell r="D484" t="str">
            <v>Audited</v>
          </cell>
          <cell r="E484" t="str">
            <v>Attached</v>
          </cell>
          <cell r="F484" t="str">
            <v>066486</v>
          </cell>
          <cell r="G484" t="str">
            <v>Yavenkula</v>
          </cell>
          <cell r="H484" t="str">
            <v>Tanna</v>
          </cell>
          <cell r="I484" t="str">
            <v>NBV</v>
          </cell>
          <cell r="J484" t="str">
            <v>Tafea</v>
          </cell>
          <cell r="K484" t="str">
            <v>0085002001</v>
          </cell>
          <cell r="L484">
            <v>5</v>
          </cell>
          <cell r="M484">
            <v>4</v>
          </cell>
          <cell r="N484">
            <v>9</v>
          </cell>
          <cell r="O484">
            <v>9</v>
          </cell>
          <cell r="P484">
            <v>27</v>
          </cell>
          <cell r="Q484">
            <v>9000</v>
          </cell>
          <cell r="R484">
            <v>243000</v>
          </cell>
          <cell r="S484">
            <v>145800</v>
          </cell>
          <cell r="T484"/>
        </row>
        <row r="485">
          <cell r="B485" t="str">
            <v>K0664133</v>
          </cell>
          <cell r="C485" t="str">
            <v>Yapilmai</v>
          </cell>
          <cell r="D485" t="str">
            <v>Audited</v>
          </cell>
          <cell r="E485" t="str">
            <v>Attached</v>
          </cell>
          <cell r="F485" t="str">
            <v>066483</v>
          </cell>
          <cell r="G485" t="str">
            <v>Yapilmai</v>
          </cell>
          <cell r="H485" t="str">
            <v>Tanna</v>
          </cell>
          <cell r="I485" t="str">
            <v>NBV</v>
          </cell>
          <cell r="J485" t="str">
            <v>Tafea</v>
          </cell>
          <cell r="K485" t="str">
            <v>0084999001</v>
          </cell>
          <cell r="L485">
            <v>4</v>
          </cell>
          <cell r="M485">
            <v>4</v>
          </cell>
          <cell r="N485">
            <v>8</v>
          </cell>
          <cell r="O485">
            <v>7</v>
          </cell>
          <cell r="P485">
            <v>23</v>
          </cell>
          <cell r="Q485">
            <v>9000</v>
          </cell>
          <cell r="R485">
            <v>207000</v>
          </cell>
          <cell r="S485">
            <v>124200</v>
          </cell>
          <cell r="T485"/>
        </row>
        <row r="486">
          <cell r="B486" t="str">
            <v>K0664162</v>
          </cell>
          <cell r="C486" t="str">
            <v>Yanumakel</v>
          </cell>
          <cell r="D486" t="str">
            <v>Audited</v>
          </cell>
          <cell r="E486" t="str">
            <v>Attached</v>
          </cell>
          <cell r="F486" t="str">
            <v>066485</v>
          </cell>
          <cell r="G486" t="str">
            <v>Yanumakel</v>
          </cell>
          <cell r="H486" t="str">
            <v>Tanna</v>
          </cell>
          <cell r="I486" t="str">
            <v>NBV</v>
          </cell>
          <cell r="J486" t="str">
            <v>Tafea</v>
          </cell>
          <cell r="K486" t="str">
            <v>0085001001</v>
          </cell>
          <cell r="L486">
            <v>1</v>
          </cell>
          <cell r="M486">
            <v>1</v>
          </cell>
          <cell r="N486">
            <v>3</v>
          </cell>
          <cell r="O486">
            <v>6</v>
          </cell>
          <cell r="P486">
            <v>11</v>
          </cell>
          <cell r="Q486">
            <v>9000</v>
          </cell>
          <cell r="R486">
            <v>99000</v>
          </cell>
          <cell r="S486">
            <v>59400</v>
          </cell>
          <cell r="T486"/>
        </row>
        <row r="487">
          <cell r="B487" t="str">
            <v>K0664176</v>
          </cell>
          <cell r="C487" t="str">
            <v>Yanavateig</v>
          </cell>
          <cell r="D487" t="str">
            <v>Audited</v>
          </cell>
          <cell r="E487" t="str">
            <v>Attached</v>
          </cell>
          <cell r="F487" t="str">
            <v>066484</v>
          </cell>
          <cell r="G487" t="str">
            <v>Yenavateing</v>
          </cell>
          <cell r="H487" t="str">
            <v>Tanna</v>
          </cell>
          <cell r="I487" t="str">
            <v>NBV</v>
          </cell>
          <cell r="J487" t="str">
            <v>Tafea</v>
          </cell>
          <cell r="K487" t="str">
            <v>0085116001</v>
          </cell>
          <cell r="L487">
            <v>6</v>
          </cell>
          <cell r="M487">
            <v>2</v>
          </cell>
          <cell r="N487">
            <v>4</v>
          </cell>
          <cell r="O487">
            <v>6</v>
          </cell>
          <cell r="P487">
            <v>18</v>
          </cell>
          <cell r="Q487">
            <v>9000</v>
          </cell>
          <cell r="R487">
            <v>162000</v>
          </cell>
          <cell r="S487">
            <v>97200</v>
          </cell>
          <cell r="T487"/>
        </row>
        <row r="488">
          <cell r="B488" t="str">
            <v>K0667010</v>
          </cell>
          <cell r="C488" t="str">
            <v>Willyamu</v>
          </cell>
          <cell r="D488" t="str">
            <v>Audited</v>
          </cell>
          <cell r="E488" t="str">
            <v>Feeder</v>
          </cell>
          <cell r="F488" t="str">
            <v>066475</v>
          </cell>
          <cell r="G488" t="str">
            <v>Port Patrick</v>
          </cell>
          <cell r="H488" t="str">
            <v>Aneityum</v>
          </cell>
          <cell r="I488" t="str">
            <v>NBV</v>
          </cell>
          <cell r="J488" t="str">
            <v>Tafea</v>
          </cell>
          <cell r="K488" t="str">
            <v>0085010001</v>
          </cell>
          <cell r="L488">
            <v>2</v>
          </cell>
          <cell r="M488">
            <v>1</v>
          </cell>
          <cell r="N488">
            <v>1</v>
          </cell>
          <cell r="O488">
            <v>1</v>
          </cell>
          <cell r="P488">
            <v>5</v>
          </cell>
          <cell r="Q488">
            <v>9000</v>
          </cell>
          <cell r="R488">
            <v>45000</v>
          </cell>
          <cell r="S488">
            <v>27000</v>
          </cell>
          <cell r="T488"/>
        </row>
        <row r="489">
          <cell r="B489" t="str">
            <v>K0667004</v>
          </cell>
          <cell r="C489" t="str">
            <v>Umetch</v>
          </cell>
          <cell r="D489" t="str">
            <v>Audited</v>
          </cell>
          <cell r="E489" t="str">
            <v>Attached</v>
          </cell>
          <cell r="F489" t="str">
            <v>066781</v>
          </cell>
          <cell r="G489" t="str">
            <v>Umetch</v>
          </cell>
          <cell r="H489" t="str">
            <v>Aneityum</v>
          </cell>
          <cell r="I489" t="str">
            <v>NBV</v>
          </cell>
          <cell r="J489" t="str">
            <v>Tafea</v>
          </cell>
          <cell r="K489" t="str">
            <v>0085126001</v>
          </cell>
          <cell r="L489">
            <v>6</v>
          </cell>
          <cell r="M489">
            <v>3</v>
          </cell>
          <cell r="N489">
            <v>3</v>
          </cell>
          <cell r="O489">
            <v>5</v>
          </cell>
          <cell r="P489">
            <v>17</v>
          </cell>
          <cell r="Q489">
            <v>9000</v>
          </cell>
          <cell r="R489">
            <v>153000</v>
          </cell>
          <cell r="S489">
            <v>91800</v>
          </cell>
          <cell r="T489"/>
        </row>
        <row r="490">
          <cell r="B490" t="str">
            <v>K0667008</v>
          </cell>
          <cell r="C490" t="str">
            <v>Uje</v>
          </cell>
          <cell r="D490" t="str">
            <v>Feeder</v>
          </cell>
          <cell r="E490" t="str">
            <v>Feeder</v>
          </cell>
          <cell r="F490" t="str">
            <v>066701</v>
          </cell>
          <cell r="G490" t="str">
            <v>Analgauhat</v>
          </cell>
          <cell r="H490" t="str">
            <v>Aneityum</v>
          </cell>
          <cell r="I490" t="str">
            <v>NBV</v>
          </cell>
          <cell r="J490" t="str">
            <v>Tafea</v>
          </cell>
          <cell r="K490" t="str">
            <v>0085008001</v>
          </cell>
          <cell r="L490">
            <v>5</v>
          </cell>
          <cell r="M490">
            <v>4</v>
          </cell>
          <cell r="N490">
            <v>5</v>
          </cell>
          <cell r="O490">
            <v>4</v>
          </cell>
          <cell r="P490">
            <v>18</v>
          </cell>
          <cell r="Q490">
            <v>9000</v>
          </cell>
          <cell r="R490">
            <v>162000</v>
          </cell>
          <cell r="S490">
            <v>97200</v>
          </cell>
          <cell r="T490"/>
        </row>
        <row r="491">
          <cell r="B491" t="str">
            <v>K0664044</v>
          </cell>
          <cell r="C491" t="str">
            <v>Tuhu</v>
          </cell>
          <cell r="D491" t="str">
            <v>Audited</v>
          </cell>
          <cell r="E491" t="str">
            <v>Attached</v>
          </cell>
          <cell r="F491" t="str">
            <v>066480</v>
          </cell>
          <cell r="G491" t="str">
            <v>Tuhu</v>
          </cell>
          <cell r="H491" t="str">
            <v>Tanna</v>
          </cell>
          <cell r="I491" t="str">
            <v>NBV</v>
          </cell>
          <cell r="J491" t="str">
            <v>Tafea</v>
          </cell>
          <cell r="K491" t="str">
            <v>0084998001</v>
          </cell>
          <cell r="L491">
            <v>7</v>
          </cell>
          <cell r="M491">
            <v>4</v>
          </cell>
          <cell r="N491">
            <v>8</v>
          </cell>
          <cell r="O491">
            <v>6</v>
          </cell>
          <cell r="P491">
            <v>25</v>
          </cell>
          <cell r="Q491">
            <v>9000</v>
          </cell>
          <cell r="R491">
            <v>225000</v>
          </cell>
          <cell r="S491">
            <v>135000</v>
          </cell>
          <cell r="T491"/>
        </row>
        <row r="492">
          <cell r="B492" t="str">
            <v>K0664560</v>
          </cell>
          <cell r="C492" t="str">
            <v>Toripar Kindy</v>
          </cell>
          <cell r="D492" t="str">
            <v>Audited</v>
          </cell>
          <cell r="E492" t="str">
            <v>Attached</v>
          </cell>
          <cell r="F492" t="str">
            <v>066441</v>
          </cell>
          <cell r="G492" t="str">
            <v>Lamenaura</v>
          </cell>
          <cell r="H492" t="str">
            <v>Tanna</v>
          </cell>
          <cell r="I492" t="str">
            <v>NBV</v>
          </cell>
          <cell r="J492" t="str">
            <v>Tafea</v>
          </cell>
          <cell r="K492" t="str">
            <v>0085122001</v>
          </cell>
          <cell r="L492">
            <v>7</v>
          </cell>
          <cell r="M492">
            <v>12</v>
          </cell>
          <cell r="N492">
            <v>5</v>
          </cell>
          <cell r="O492">
            <v>7</v>
          </cell>
          <cell r="P492">
            <v>31</v>
          </cell>
          <cell r="Q492">
            <v>9000</v>
          </cell>
          <cell r="R492">
            <v>279000</v>
          </cell>
          <cell r="S492">
            <v>167400</v>
          </cell>
          <cell r="T492"/>
        </row>
        <row r="493">
          <cell r="B493" t="str">
            <v>K0664132</v>
          </cell>
          <cell r="C493" t="str">
            <v>Tomosa</v>
          </cell>
          <cell r="D493" t="str">
            <v>Audited</v>
          </cell>
          <cell r="E493" t="str">
            <v>Feeder</v>
          </cell>
          <cell r="F493" t="str">
            <v>066430</v>
          </cell>
          <cell r="G493" t="str">
            <v>Isla</v>
          </cell>
          <cell r="H493" t="str">
            <v>Tanna</v>
          </cell>
          <cell r="I493" t="str">
            <v>NBV</v>
          </cell>
          <cell r="J493" t="str">
            <v>Tafea</v>
          </cell>
          <cell r="K493" t="str">
            <v>0103592001</v>
          </cell>
          <cell r="L493">
            <v>0</v>
          </cell>
          <cell r="M493">
            <v>1</v>
          </cell>
          <cell r="N493">
            <v>4</v>
          </cell>
          <cell r="O493">
            <v>2</v>
          </cell>
          <cell r="P493">
            <v>7</v>
          </cell>
          <cell r="Q493">
            <v>9000</v>
          </cell>
          <cell r="R493">
            <v>63000</v>
          </cell>
          <cell r="S493">
            <v>37800</v>
          </cell>
          <cell r="T493"/>
        </row>
        <row r="494">
          <cell r="B494" t="str">
            <v>K0664117</v>
          </cell>
          <cell r="C494" t="str">
            <v>Tennis Futuna Kindy</v>
          </cell>
          <cell r="D494" t="str">
            <v>Audited</v>
          </cell>
          <cell r="E494" t="str">
            <v>Feeder</v>
          </cell>
          <cell r="F494" t="str">
            <v>066428</v>
          </cell>
          <cell r="G494" t="str">
            <v>Isangel English</v>
          </cell>
          <cell r="H494" t="str">
            <v>Tanna</v>
          </cell>
          <cell r="I494" t="str">
            <v>NBV</v>
          </cell>
          <cell r="J494" t="str">
            <v>Tafea</v>
          </cell>
          <cell r="K494" t="str">
            <v>0087412001</v>
          </cell>
          <cell r="L494">
            <v>5</v>
          </cell>
          <cell r="M494">
            <v>4</v>
          </cell>
          <cell r="N494">
            <v>2</v>
          </cell>
          <cell r="O494">
            <v>1</v>
          </cell>
          <cell r="P494">
            <v>12</v>
          </cell>
          <cell r="Q494">
            <v>9000</v>
          </cell>
          <cell r="R494">
            <v>108000</v>
          </cell>
          <cell r="S494">
            <v>64800</v>
          </cell>
          <cell r="T494"/>
        </row>
        <row r="495">
          <cell r="B495" t="str">
            <v>K0664545</v>
          </cell>
          <cell r="C495" t="str">
            <v>Tawiak kindy</v>
          </cell>
          <cell r="D495" t="str">
            <v>Audited</v>
          </cell>
          <cell r="E495" t="str">
            <v>Attached</v>
          </cell>
          <cell r="F495" t="str">
            <v>0664512</v>
          </cell>
          <cell r="G495" t="str">
            <v>Tawiak</v>
          </cell>
          <cell r="H495" t="str">
            <v>Tanna</v>
          </cell>
          <cell r="I495" t="str">
            <v>NBV</v>
          </cell>
          <cell r="J495" t="str">
            <v>Tafea</v>
          </cell>
          <cell r="K495" t="str">
            <v>0161543001</v>
          </cell>
          <cell r="L495">
            <v>2</v>
          </cell>
          <cell r="M495">
            <v>3</v>
          </cell>
          <cell r="N495">
            <v>1</v>
          </cell>
          <cell r="O495">
            <v>0</v>
          </cell>
          <cell r="P495">
            <v>6</v>
          </cell>
          <cell r="Q495">
            <v>9000</v>
          </cell>
          <cell r="R495">
            <v>54000</v>
          </cell>
          <cell r="S495">
            <v>32400</v>
          </cell>
          <cell r="T495">
            <v>11916</v>
          </cell>
        </row>
        <row r="496">
          <cell r="B496" t="str">
            <v>K0663030</v>
          </cell>
          <cell r="C496" t="str">
            <v>Tapisi</v>
          </cell>
          <cell r="D496" t="str">
            <v>Audited</v>
          </cell>
          <cell r="E496" t="str">
            <v>Attached</v>
          </cell>
          <cell r="F496" t="str">
            <v>066379</v>
          </cell>
          <cell r="G496" t="str">
            <v>Tapisi</v>
          </cell>
          <cell r="H496" t="str">
            <v>Erromango</v>
          </cell>
          <cell r="I496" t="str">
            <v>NBV</v>
          </cell>
          <cell r="J496" t="str">
            <v>Tafea</v>
          </cell>
          <cell r="K496" t="str">
            <v>0085014001</v>
          </cell>
          <cell r="L496">
            <v>2</v>
          </cell>
          <cell r="M496">
            <v>4</v>
          </cell>
          <cell r="N496">
            <v>3</v>
          </cell>
          <cell r="O496">
            <v>3</v>
          </cell>
          <cell r="P496">
            <v>12</v>
          </cell>
          <cell r="Q496">
            <v>9000</v>
          </cell>
          <cell r="R496">
            <v>108000</v>
          </cell>
          <cell r="S496">
            <v>64800</v>
          </cell>
          <cell r="T496">
            <v>1800</v>
          </cell>
        </row>
        <row r="497">
          <cell r="B497" t="str">
            <v>K0664537</v>
          </cell>
          <cell r="C497" t="str">
            <v>Tanmaren Kindy</v>
          </cell>
          <cell r="D497" t="str">
            <v>Audited</v>
          </cell>
          <cell r="E497" t="str">
            <v>Feeder</v>
          </cell>
          <cell r="F497" t="str">
            <v>066416</v>
          </cell>
          <cell r="G497" t="str">
            <v>Ietap</v>
          </cell>
          <cell r="H497" t="str">
            <v>Tanna</v>
          </cell>
          <cell r="I497" t="str">
            <v>NBV</v>
          </cell>
          <cell r="J497" t="str">
            <v>Tafea</v>
          </cell>
          <cell r="K497" t="str">
            <v>0084959001</v>
          </cell>
          <cell r="L497">
            <v>4</v>
          </cell>
          <cell r="M497">
            <v>2</v>
          </cell>
          <cell r="N497">
            <v>4</v>
          </cell>
          <cell r="O497">
            <v>6</v>
          </cell>
          <cell r="P497">
            <v>16</v>
          </cell>
          <cell r="Q497">
            <v>9000</v>
          </cell>
          <cell r="R497">
            <v>144000</v>
          </cell>
          <cell r="S497">
            <v>86400</v>
          </cell>
          <cell r="T497">
            <v>21600</v>
          </cell>
        </row>
        <row r="498">
          <cell r="B498" t="str">
            <v>K0667011</v>
          </cell>
          <cell r="C498" t="str">
            <v>St. Pitres</v>
          </cell>
          <cell r="D498" t="str">
            <v>Audited</v>
          </cell>
          <cell r="E498" t="str">
            <v>Feeder</v>
          </cell>
          <cell r="F498" t="str">
            <v>066701</v>
          </cell>
          <cell r="G498" t="str">
            <v>Analgauhat</v>
          </cell>
          <cell r="H498" t="str">
            <v>Aneityum</v>
          </cell>
          <cell r="I498" t="str">
            <v>NBV</v>
          </cell>
          <cell r="J498" t="str">
            <v>Tafea</v>
          </cell>
          <cell r="K498" t="str">
            <v>0085008001</v>
          </cell>
          <cell r="L498">
            <v>1</v>
          </cell>
          <cell r="M498">
            <v>2</v>
          </cell>
          <cell r="N498">
            <v>3</v>
          </cell>
          <cell r="O498">
            <v>1</v>
          </cell>
          <cell r="P498">
            <v>7</v>
          </cell>
          <cell r="Q498">
            <v>9000</v>
          </cell>
          <cell r="R498">
            <v>63000</v>
          </cell>
          <cell r="S498">
            <v>37800</v>
          </cell>
          <cell r="T498"/>
        </row>
        <row r="499">
          <cell r="B499" t="str">
            <v>K0664528</v>
          </cell>
          <cell r="C499" t="str">
            <v>St. Patrick Kindy</v>
          </cell>
          <cell r="D499" t="str">
            <v>Audited</v>
          </cell>
          <cell r="E499" t="str">
            <v>Feeder</v>
          </cell>
          <cell r="F499" t="str">
            <v>066417</v>
          </cell>
          <cell r="G499" t="str">
            <v>Ikahakahak</v>
          </cell>
          <cell r="H499" t="str">
            <v>Tanna</v>
          </cell>
          <cell r="I499" t="str">
            <v>NBV</v>
          </cell>
          <cell r="J499" t="str">
            <v>Tafea</v>
          </cell>
          <cell r="K499" t="str">
            <v>0085021001</v>
          </cell>
          <cell r="L499">
            <v>6</v>
          </cell>
          <cell r="M499">
            <v>3</v>
          </cell>
          <cell r="N499">
            <v>2</v>
          </cell>
          <cell r="O499">
            <v>4</v>
          </cell>
          <cell r="P499">
            <v>15</v>
          </cell>
          <cell r="Q499">
            <v>9000</v>
          </cell>
          <cell r="R499">
            <v>135000</v>
          </cell>
          <cell r="S499">
            <v>81000</v>
          </cell>
          <cell r="T499"/>
        </row>
        <row r="500">
          <cell r="B500" t="str">
            <v>K0664525</v>
          </cell>
          <cell r="C500" t="str">
            <v>St. John Kindy</v>
          </cell>
          <cell r="D500" t="str">
            <v>Audited</v>
          </cell>
          <cell r="E500" t="str">
            <v>Feeder</v>
          </cell>
          <cell r="F500" t="str">
            <v>066417</v>
          </cell>
          <cell r="G500" t="str">
            <v>Imaki</v>
          </cell>
          <cell r="H500" t="str">
            <v>Tanna</v>
          </cell>
          <cell r="I500" t="str">
            <v>NBV</v>
          </cell>
          <cell r="J500" t="str">
            <v>Tafea</v>
          </cell>
          <cell r="K500" t="str">
            <v>0085026001</v>
          </cell>
          <cell r="L500">
            <v>2</v>
          </cell>
          <cell r="M500">
            <v>5</v>
          </cell>
          <cell r="N500">
            <v>5</v>
          </cell>
          <cell r="O500">
            <v>3</v>
          </cell>
          <cell r="P500">
            <v>15</v>
          </cell>
          <cell r="Q500">
            <v>9000</v>
          </cell>
          <cell r="R500">
            <v>135000</v>
          </cell>
          <cell r="S500">
            <v>81000</v>
          </cell>
          <cell r="T500"/>
        </row>
        <row r="501">
          <cell r="B501" t="str">
            <v>K0663460</v>
          </cell>
          <cell r="C501" t="str">
            <v>South River Kindy</v>
          </cell>
          <cell r="D501" t="str">
            <v>Audited</v>
          </cell>
          <cell r="E501" t="str">
            <v>Feeder</v>
          </cell>
          <cell r="F501" t="str">
            <v>066379</v>
          </cell>
          <cell r="G501" t="str">
            <v>Tapisi</v>
          </cell>
          <cell r="H501" t="str">
            <v>Erromango</v>
          </cell>
          <cell r="I501" t="str">
            <v>NBV</v>
          </cell>
          <cell r="J501" t="str">
            <v>Tafea</v>
          </cell>
          <cell r="K501" t="str">
            <v>0085014001</v>
          </cell>
          <cell r="L501">
            <v>6</v>
          </cell>
          <cell r="M501">
            <v>2</v>
          </cell>
          <cell r="N501">
            <v>1</v>
          </cell>
          <cell r="O501">
            <v>0</v>
          </cell>
          <cell r="P501">
            <v>9</v>
          </cell>
          <cell r="Q501">
            <v>9000</v>
          </cell>
          <cell r="R501">
            <v>81000</v>
          </cell>
          <cell r="S501">
            <v>48600</v>
          </cell>
          <cell r="T501"/>
        </row>
        <row r="502">
          <cell r="B502" t="str">
            <v>K0665039</v>
          </cell>
          <cell r="C502" t="str">
            <v>Snab</v>
          </cell>
          <cell r="D502" t="str">
            <v>Audited</v>
          </cell>
          <cell r="E502" t="str">
            <v>Feeder</v>
          </cell>
          <cell r="F502" t="str">
            <v>066529</v>
          </cell>
          <cell r="G502" t="str">
            <v>Ishia</v>
          </cell>
          <cell r="H502" t="str">
            <v>Futuna</v>
          </cell>
          <cell r="I502" t="str">
            <v>NBV</v>
          </cell>
          <cell r="J502" t="str">
            <v>Tafea</v>
          </cell>
          <cell r="K502" t="str">
            <v>0085007001</v>
          </cell>
          <cell r="L502">
            <v>2</v>
          </cell>
          <cell r="M502">
            <v>1</v>
          </cell>
          <cell r="N502">
            <v>3</v>
          </cell>
          <cell r="O502">
            <v>1</v>
          </cell>
          <cell r="P502">
            <v>7</v>
          </cell>
          <cell r="Q502">
            <v>9000</v>
          </cell>
          <cell r="R502">
            <v>63000</v>
          </cell>
          <cell r="S502">
            <v>37800</v>
          </cell>
          <cell r="T502"/>
        </row>
        <row r="503">
          <cell r="B503" t="str">
            <v>K0663465</v>
          </cell>
          <cell r="C503" t="str">
            <v>Sivnu Kindy</v>
          </cell>
          <cell r="D503" t="str">
            <v>Audited</v>
          </cell>
          <cell r="E503" t="str">
            <v>Feeder</v>
          </cell>
          <cell r="F503" t="str">
            <v>066382</v>
          </cell>
          <cell r="G503" t="str">
            <v>Umponielogi</v>
          </cell>
          <cell r="H503" t="str">
            <v>Erromango</v>
          </cell>
          <cell r="I503" t="str">
            <v>NBV</v>
          </cell>
          <cell r="J503" t="str">
            <v>Tafea</v>
          </cell>
          <cell r="K503" t="str">
            <v>0084950001</v>
          </cell>
          <cell r="L503">
            <v>1</v>
          </cell>
          <cell r="M503">
            <v>0</v>
          </cell>
          <cell r="N503">
            <v>6</v>
          </cell>
          <cell r="O503">
            <v>2</v>
          </cell>
          <cell r="P503">
            <v>9</v>
          </cell>
          <cell r="Q503">
            <v>9000</v>
          </cell>
          <cell r="R503">
            <v>81000</v>
          </cell>
          <cell r="S503">
            <v>48600</v>
          </cell>
          <cell r="T503"/>
        </row>
        <row r="504">
          <cell r="B504" t="str">
            <v>K0667006</v>
          </cell>
          <cell r="C504" t="str">
            <v>Simeona</v>
          </cell>
          <cell r="D504" t="str">
            <v>Audited</v>
          </cell>
          <cell r="E504" t="str">
            <v>Feeder</v>
          </cell>
          <cell r="F504" t="str">
            <v>066701</v>
          </cell>
          <cell r="G504" t="str">
            <v>Analgauhat</v>
          </cell>
          <cell r="H504" t="str">
            <v>Aneityum</v>
          </cell>
          <cell r="I504" t="str">
            <v>NBV</v>
          </cell>
          <cell r="J504" t="str">
            <v>Tafea</v>
          </cell>
          <cell r="K504" t="str">
            <v>0085008001</v>
          </cell>
          <cell r="L504">
            <v>2</v>
          </cell>
          <cell r="M504">
            <v>7</v>
          </cell>
          <cell r="N504">
            <v>2</v>
          </cell>
          <cell r="O504">
            <v>2</v>
          </cell>
          <cell r="P504">
            <v>13</v>
          </cell>
          <cell r="Q504">
            <v>9000</v>
          </cell>
          <cell r="R504">
            <v>117000</v>
          </cell>
          <cell r="S504">
            <v>70200</v>
          </cell>
          <cell r="T504"/>
        </row>
        <row r="505">
          <cell r="B505" t="str">
            <v>K0665502</v>
          </cell>
          <cell r="C505" t="str">
            <v>Ramema</v>
          </cell>
          <cell r="D505" t="str">
            <v>Audited</v>
          </cell>
          <cell r="E505" t="str">
            <v>Feeder</v>
          </cell>
          <cell r="F505" t="str">
            <v>066423</v>
          </cell>
          <cell r="G505" t="str">
            <v>Ishia</v>
          </cell>
          <cell r="H505" t="str">
            <v>Aniwa</v>
          </cell>
          <cell r="I505" t="str">
            <v>NBV</v>
          </cell>
          <cell r="J505" t="str">
            <v>Tafea</v>
          </cell>
          <cell r="K505" t="str">
            <v>0085007001</v>
          </cell>
          <cell r="L505">
            <v>1</v>
          </cell>
          <cell r="M505">
            <v>2</v>
          </cell>
          <cell r="N505">
            <v>1</v>
          </cell>
          <cell r="O505">
            <v>0</v>
          </cell>
          <cell r="P505">
            <v>4</v>
          </cell>
          <cell r="Q505">
            <v>9000</v>
          </cell>
          <cell r="R505">
            <v>36000</v>
          </cell>
          <cell r="S505">
            <v>21600</v>
          </cell>
          <cell r="T505"/>
        </row>
        <row r="506">
          <cell r="B506" t="str">
            <v>K0664065</v>
          </cell>
          <cell r="C506" t="str">
            <v>Port Resolution</v>
          </cell>
          <cell r="D506" t="str">
            <v>Audited</v>
          </cell>
          <cell r="E506" t="str">
            <v>Attached</v>
          </cell>
          <cell r="F506" t="str">
            <v>066476</v>
          </cell>
          <cell r="G506" t="str">
            <v>Port Resolution</v>
          </cell>
          <cell r="H506" t="str">
            <v>Tanna</v>
          </cell>
          <cell r="I506" t="str">
            <v>NBV</v>
          </cell>
          <cell r="J506" t="str">
            <v>Tafea</v>
          </cell>
          <cell r="K506" t="str">
            <v>0084997001</v>
          </cell>
          <cell r="L506">
            <v>8</v>
          </cell>
          <cell r="M506">
            <v>5</v>
          </cell>
          <cell r="N506">
            <v>4</v>
          </cell>
          <cell r="O506">
            <v>9</v>
          </cell>
          <cell r="P506">
            <v>26</v>
          </cell>
          <cell r="Q506">
            <v>9000</v>
          </cell>
          <cell r="R506">
            <v>234000</v>
          </cell>
          <cell r="S506">
            <v>140400</v>
          </cell>
          <cell r="T506"/>
        </row>
        <row r="507">
          <cell r="B507" t="str">
            <v>K0663470</v>
          </cell>
          <cell r="C507" t="str">
            <v>Port Rausak Kindy</v>
          </cell>
          <cell r="D507" t="str">
            <v>Audited</v>
          </cell>
          <cell r="E507" t="str">
            <v>Feeder</v>
          </cell>
          <cell r="F507" t="str">
            <v>066382</v>
          </cell>
          <cell r="G507" t="str">
            <v>Umponielogi</v>
          </cell>
          <cell r="H507" t="str">
            <v>Erromango</v>
          </cell>
          <cell r="I507" t="str">
            <v>NBV</v>
          </cell>
          <cell r="J507" t="str">
            <v>Tafea</v>
          </cell>
          <cell r="K507" t="str">
            <v>0084950001</v>
          </cell>
          <cell r="L507">
            <v>4</v>
          </cell>
          <cell r="M507">
            <v>0</v>
          </cell>
          <cell r="N507">
            <v>0</v>
          </cell>
          <cell r="O507">
            <v>2</v>
          </cell>
          <cell r="P507">
            <v>6</v>
          </cell>
          <cell r="Q507">
            <v>9000</v>
          </cell>
          <cell r="R507">
            <v>54000</v>
          </cell>
          <cell r="S507">
            <v>32400</v>
          </cell>
          <cell r="T507"/>
        </row>
        <row r="508">
          <cell r="B508" t="str">
            <v>K0663462</v>
          </cell>
          <cell r="C508" t="str">
            <v>Port melou</v>
          </cell>
          <cell r="D508" t="str">
            <v>Audited</v>
          </cell>
          <cell r="E508" t="str">
            <v>Attached</v>
          </cell>
          <cell r="F508" t="str">
            <v>066373</v>
          </cell>
          <cell r="G508" t="str">
            <v>Port Melou</v>
          </cell>
          <cell r="H508" t="str">
            <v>Erromango</v>
          </cell>
          <cell r="I508" t="str">
            <v>NBV</v>
          </cell>
          <cell r="J508" t="str">
            <v>Tafea</v>
          </cell>
          <cell r="K508" t="str">
            <v>0084948001</v>
          </cell>
          <cell r="L508">
            <v>0</v>
          </cell>
          <cell r="M508">
            <v>0</v>
          </cell>
          <cell r="N508">
            <v>4</v>
          </cell>
          <cell r="O508">
            <v>3</v>
          </cell>
          <cell r="P508">
            <v>7</v>
          </cell>
          <cell r="Q508">
            <v>9000</v>
          </cell>
          <cell r="R508">
            <v>63000</v>
          </cell>
          <cell r="S508">
            <v>37800</v>
          </cell>
          <cell r="T508"/>
        </row>
        <row r="509">
          <cell r="B509" t="str">
            <v>K0664532</v>
          </cell>
          <cell r="C509" t="str">
            <v>Petros Kindy</v>
          </cell>
          <cell r="D509" t="str">
            <v>Audited</v>
          </cell>
          <cell r="E509" t="str">
            <v>Attached</v>
          </cell>
          <cell r="F509" t="str">
            <v>066472</v>
          </cell>
          <cell r="G509" t="str">
            <v>Petros</v>
          </cell>
          <cell r="H509" t="str">
            <v>Tanna</v>
          </cell>
          <cell r="I509" t="str">
            <v>NBV</v>
          </cell>
          <cell r="J509" t="str">
            <v>Tafea</v>
          </cell>
          <cell r="K509" t="str">
            <v>0084996001</v>
          </cell>
          <cell r="L509">
            <v>4</v>
          </cell>
          <cell r="M509">
            <v>1</v>
          </cell>
          <cell r="N509">
            <v>5</v>
          </cell>
          <cell r="O509">
            <v>2</v>
          </cell>
          <cell r="P509">
            <v>12</v>
          </cell>
          <cell r="Q509">
            <v>9000</v>
          </cell>
          <cell r="R509">
            <v>108000</v>
          </cell>
          <cell r="S509">
            <v>64800</v>
          </cell>
          <cell r="T509">
            <v>32400</v>
          </cell>
        </row>
        <row r="510">
          <cell r="B510" t="str">
            <v>K0664482</v>
          </cell>
          <cell r="C510" t="str">
            <v>NTM Kwansiwi Kindy</v>
          </cell>
          <cell r="D510" t="str">
            <v>Audited</v>
          </cell>
          <cell r="E510" t="str">
            <v>Feeder</v>
          </cell>
          <cell r="F510" t="str">
            <v>066436</v>
          </cell>
          <cell r="G510" t="str">
            <v>Kwamera</v>
          </cell>
          <cell r="H510" t="str">
            <v>Tanna</v>
          </cell>
          <cell r="I510" t="str">
            <v>NBV</v>
          </cell>
          <cell r="J510" t="str">
            <v>Tafea</v>
          </cell>
          <cell r="K510" t="str">
            <v>0084972001</v>
          </cell>
          <cell r="L510">
            <v>2</v>
          </cell>
          <cell r="M510">
            <v>5</v>
          </cell>
          <cell r="N510">
            <v>6</v>
          </cell>
          <cell r="O510">
            <v>6</v>
          </cell>
          <cell r="P510">
            <v>19</v>
          </cell>
          <cell r="Q510">
            <v>9000</v>
          </cell>
          <cell r="R510">
            <v>171000</v>
          </cell>
          <cell r="S510">
            <v>102600</v>
          </cell>
          <cell r="T510"/>
        </row>
        <row r="511">
          <cell r="B511" t="str">
            <v>K0665041</v>
          </cell>
          <cell r="C511" t="str">
            <v>Natona Kindy</v>
          </cell>
          <cell r="D511" t="str">
            <v>Audited</v>
          </cell>
          <cell r="E511" t="str">
            <v>Feeder</v>
          </cell>
          <cell r="F511" t="str">
            <v>066701</v>
          </cell>
          <cell r="G511" t="str">
            <v>Analgauhat</v>
          </cell>
          <cell r="H511" t="str">
            <v>Aneityum</v>
          </cell>
          <cell r="I511" t="str">
            <v>NBV</v>
          </cell>
          <cell r="J511" t="str">
            <v>Tafea</v>
          </cell>
          <cell r="K511" t="str">
            <v>0085008001</v>
          </cell>
          <cell r="L511">
            <v>2</v>
          </cell>
          <cell r="M511">
            <v>3</v>
          </cell>
          <cell r="N511">
            <v>1</v>
          </cell>
          <cell r="O511">
            <v>1</v>
          </cell>
          <cell r="P511">
            <v>7</v>
          </cell>
          <cell r="Q511">
            <v>9000</v>
          </cell>
          <cell r="R511">
            <v>63000</v>
          </cell>
          <cell r="S511">
            <v>37800</v>
          </cell>
          <cell r="T511"/>
        </row>
        <row r="512">
          <cell r="B512" t="str">
            <v>K0664160</v>
          </cell>
          <cell r="C512" t="str">
            <v>Nowanagei</v>
          </cell>
          <cell r="D512" t="str">
            <v>Audited</v>
          </cell>
          <cell r="E512" t="str">
            <v>Attached</v>
          </cell>
          <cell r="F512" t="str">
            <v>066427</v>
          </cell>
          <cell r="G512" t="str">
            <v>Isangel French</v>
          </cell>
          <cell r="H512" t="str">
            <v>Tanna</v>
          </cell>
          <cell r="I512" t="str">
            <v>NBV</v>
          </cell>
          <cell r="J512" t="str">
            <v>Tafea</v>
          </cell>
          <cell r="K512" t="str">
            <v>0084965001</v>
          </cell>
          <cell r="L512">
            <v>1</v>
          </cell>
          <cell r="M512">
            <v>4</v>
          </cell>
          <cell r="N512">
            <v>10</v>
          </cell>
          <cell r="O512">
            <v>9</v>
          </cell>
          <cell r="P512">
            <v>24</v>
          </cell>
          <cell r="Q512">
            <v>9000</v>
          </cell>
          <cell r="R512">
            <v>216000</v>
          </cell>
          <cell r="S512">
            <v>129600</v>
          </cell>
          <cell r="T512"/>
        </row>
        <row r="513">
          <cell r="B513" t="str">
            <v>K0664442</v>
          </cell>
          <cell r="C513" t="str">
            <v>North Gate A B C Kindy</v>
          </cell>
          <cell r="D513" t="str">
            <v>Audited</v>
          </cell>
          <cell r="E513" t="str">
            <v>Feeder</v>
          </cell>
          <cell r="F513" t="str">
            <v>0664493</v>
          </cell>
          <cell r="G513" t="str">
            <v>Enekis</v>
          </cell>
          <cell r="H513" t="str">
            <v>Tanna</v>
          </cell>
          <cell r="I513" t="str">
            <v>NBV</v>
          </cell>
          <cell r="J513" t="str">
            <v>Tafea</v>
          </cell>
          <cell r="K513" t="str">
            <v>0098393001</v>
          </cell>
          <cell r="L513">
            <v>4</v>
          </cell>
          <cell r="M513">
            <v>4</v>
          </cell>
          <cell r="N513">
            <v>5</v>
          </cell>
          <cell r="O513">
            <v>3</v>
          </cell>
          <cell r="P513">
            <v>16</v>
          </cell>
          <cell r="Q513">
            <v>9000</v>
          </cell>
          <cell r="R513">
            <v>144000</v>
          </cell>
          <cell r="S513">
            <v>86400</v>
          </cell>
          <cell r="T513"/>
        </row>
        <row r="514">
          <cell r="B514" t="str">
            <v>K0663029</v>
          </cell>
          <cell r="C514" t="str">
            <v>Norputongi kindy</v>
          </cell>
          <cell r="D514" t="str">
            <v>Audited</v>
          </cell>
          <cell r="E514" t="str">
            <v>Feeder</v>
          </cell>
          <cell r="F514" t="str">
            <v>066373</v>
          </cell>
          <cell r="G514" t="str">
            <v>Port Melou</v>
          </cell>
          <cell r="H514" t="str">
            <v>Erromango</v>
          </cell>
          <cell r="I514" t="str">
            <v>NBV</v>
          </cell>
          <cell r="J514" t="str">
            <v>Tafea</v>
          </cell>
          <cell r="K514" t="str">
            <v>0084948001</v>
          </cell>
          <cell r="L514">
            <v>2</v>
          </cell>
          <cell r="M514">
            <v>4</v>
          </cell>
          <cell r="N514">
            <v>3</v>
          </cell>
          <cell r="O514">
            <v>3</v>
          </cell>
          <cell r="P514">
            <v>12</v>
          </cell>
          <cell r="Q514">
            <v>9000</v>
          </cell>
          <cell r="R514">
            <v>108000</v>
          </cell>
          <cell r="S514">
            <v>64800</v>
          </cell>
          <cell r="T514"/>
        </row>
        <row r="515">
          <cell r="B515" t="str">
            <v>K0666015</v>
          </cell>
          <cell r="C515" t="str">
            <v>Nongariri</v>
          </cell>
          <cell r="D515" t="str">
            <v>Audited</v>
          </cell>
          <cell r="E515" t="str">
            <v>Feeder</v>
          </cell>
          <cell r="F515" t="str">
            <v>066423</v>
          </cell>
          <cell r="G515" t="str">
            <v>Irumori</v>
          </cell>
          <cell r="H515" t="str">
            <v>Aniwa</v>
          </cell>
          <cell r="I515" t="str">
            <v>NBV</v>
          </cell>
          <cell r="J515" t="str">
            <v>Tafea</v>
          </cell>
          <cell r="K515" t="str">
            <v>0084961001</v>
          </cell>
          <cell r="L515">
            <v>1</v>
          </cell>
          <cell r="M515">
            <v>0</v>
          </cell>
          <cell r="N515">
            <v>3</v>
          </cell>
          <cell r="O515">
            <v>1</v>
          </cell>
          <cell r="P515">
            <v>5</v>
          </cell>
          <cell r="Q515">
            <v>9000</v>
          </cell>
          <cell r="R515">
            <v>45000</v>
          </cell>
          <cell r="S515">
            <v>27000</v>
          </cell>
          <cell r="T515"/>
        </row>
        <row r="516">
          <cell r="B516" t="str">
            <v>K0664080</v>
          </cell>
          <cell r="C516" t="str">
            <v>Nasuman</v>
          </cell>
          <cell r="D516" t="str">
            <v>Audited</v>
          </cell>
          <cell r="E516" t="str">
            <v>Feeder</v>
          </cell>
          <cell r="F516" t="str">
            <v>066457</v>
          </cell>
          <cell r="G516" t="str">
            <v>Lounahunu</v>
          </cell>
          <cell r="H516" t="str">
            <v>Tanna</v>
          </cell>
          <cell r="I516" t="str">
            <v>NBV</v>
          </cell>
          <cell r="J516" t="str">
            <v>Tafea</v>
          </cell>
          <cell r="K516" t="str">
            <v>0084987001</v>
          </cell>
          <cell r="L516">
            <v>3</v>
          </cell>
          <cell r="M516">
            <v>5</v>
          </cell>
          <cell r="N516">
            <v>1</v>
          </cell>
          <cell r="O516">
            <v>4</v>
          </cell>
          <cell r="P516">
            <v>13</v>
          </cell>
          <cell r="Q516">
            <v>9000</v>
          </cell>
          <cell r="R516">
            <v>117000</v>
          </cell>
          <cell r="S516">
            <v>70200</v>
          </cell>
          <cell r="T516">
            <v>35818</v>
          </cell>
        </row>
        <row r="517">
          <cell r="B517" t="str">
            <v>K0664168</v>
          </cell>
          <cell r="C517" t="str">
            <v>Monuapun</v>
          </cell>
          <cell r="D517" t="str">
            <v>Audited</v>
          </cell>
          <cell r="E517" t="str">
            <v>Attached</v>
          </cell>
          <cell r="F517" t="str">
            <v>066465</v>
          </cell>
          <cell r="G517" t="str">
            <v>Manuapen French</v>
          </cell>
          <cell r="H517" t="str">
            <v>Tanna</v>
          </cell>
          <cell r="I517" t="str">
            <v>NBV</v>
          </cell>
          <cell r="J517" t="str">
            <v>Tafea</v>
          </cell>
          <cell r="K517" t="str">
            <v>0084994001</v>
          </cell>
          <cell r="L517">
            <v>3</v>
          </cell>
          <cell r="M517">
            <v>2</v>
          </cell>
          <cell r="N517">
            <v>1</v>
          </cell>
          <cell r="O517">
            <v>8</v>
          </cell>
          <cell r="P517">
            <v>14</v>
          </cell>
          <cell r="Q517">
            <v>9000</v>
          </cell>
          <cell r="R517">
            <v>126000</v>
          </cell>
          <cell r="S517">
            <v>75600</v>
          </cell>
          <cell r="T517"/>
        </row>
        <row r="518">
          <cell r="B518" t="str">
            <v>K0664451</v>
          </cell>
          <cell r="C518" t="str">
            <v>Meiraweng Kindy</v>
          </cell>
          <cell r="D518" t="str">
            <v>Audited</v>
          </cell>
          <cell r="E518" t="str">
            <v>Feeder</v>
          </cell>
          <cell r="F518" t="str">
            <v>066417</v>
          </cell>
          <cell r="G518" t="str">
            <v>Ikahakahak</v>
          </cell>
          <cell r="H518" t="str">
            <v>Tanna</v>
          </cell>
          <cell r="I518" t="str">
            <v>NBV</v>
          </cell>
          <cell r="J518" t="str">
            <v>Tafea</v>
          </cell>
          <cell r="K518" t="str">
            <v>0085021001</v>
          </cell>
          <cell r="L518">
            <v>2</v>
          </cell>
          <cell r="M518">
            <v>1</v>
          </cell>
          <cell r="N518">
            <v>5</v>
          </cell>
          <cell r="O518">
            <v>0</v>
          </cell>
          <cell r="P518">
            <v>8</v>
          </cell>
          <cell r="Q518">
            <v>9000</v>
          </cell>
          <cell r="R518">
            <v>72000</v>
          </cell>
          <cell r="S518">
            <v>43200</v>
          </cell>
          <cell r="T518"/>
        </row>
        <row r="519">
          <cell r="B519" t="str">
            <v>K0666014</v>
          </cell>
          <cell r="C519" t="str">
            <v>Makarah</v>
          </cell>
          <cell r="D519" t="str">
            <v>Audited</v>
          </cell>
          <cell r="E519" t="str">
            <v>Feeder</v>
          </cell>
          <cell r="F519" t="str">
            <v>066423</v>
          </cell>
          <cell r="G519" t="str">
            <v>Irumori</v>
          </cell>
          <cell r="H519" t="str">
            <v>Aniwa</v>
          </cell>
          <cell r="I519" t="str">
            <v>NBV</v>
          </cell>
          <cell r="J519" t="str">
            <v>Tafea</v>
          </cell>
          <cell r="K519" t="str">
            <v>0084961001</v>
          </cell>
          <cell r="L519">
            <v>0</v>
          </cell>
          <cell r="M519">
            <v>1</v>
          </cell>
          <cell r="N519">
            <v>1</v>
          </cell>
          <cell r="O519">
            <v>1</v>
          </cell>
          <cell r="P519">
            <v>3</v>
          </cell>
          <cell r="Q519">
            <v>9000</v>
          </cell>
          <cell r="R519">
            <v>27000</v>
          </cell>
          <cell r="S519">
            <v>16200</v>
          </cell>
          <cell r="T519">
            <v>7200</v>
          </cell>
        </row>
        <row r="520">
          <cell r="B520" t="str">
            <v>K0663019</v>
          </cell>
          <cell r="C520" t="str">
            <v>Lownapekruan</v>
          </cell>
          <cell r="D520" t="str">
            <v>Audited</v>
          </cell>
          <cell r="E520" t="str">
            <v>Feeder</v>
          </cell>
          <cell r="F520" t="str">
            <v>066419</v>
          </cell>
          <cell r="G520" t="str">
            <v>Imafen</v>
          </cell>
          <cell r="H520" t="str">
            <v>Tanna</v>
          </cell>
          <cell r="I520" t="str">
            <v>NBV</v>
          </cell>
          <cell r="J520" t="str">
            <v>Tafea</v>
          </cell>
          <cell r="K520" t="str">
            <v>0085024001</v>
          </cell>
          <cell r="L520">
            <v>2</v>
          </cell>
          <cell r="M520">
            <v>1</v>
          </cell>
          <cell r="N520">
            <v>4</v>
          </cell>
          <cell r="O520">
            <v>3</v>
          </cell>
          <cell r="P520">
            <v>10</v>
          </cell>
          <cell r="Q520">
            <v>9000</v>
          </cell>
          <cell r="R520">
            <v>90000</v>
          </cell>
          <cell r="S520">
            <v>54000</v>
          </cell>
          <cell r="T520"/>
        </row>
        <row r="521">
          <cell r="B521" t="str">
            <v>K0664081</v>
          </cell>
          <cell r="C521" t="str">
            <v>Lowmia</v>
          </cell>
          <cell r="D521" t="str">
            <v>Audited</v>
          </cell>
          <cell r="E521" t="str">
            <v>Feeder</v>
          </cell>
          <cell r="F521" t="str">
            <v>066451</v>
          </cell>
          <cell r="G521" t="str">
            <v>Lenaken English</v>
          </cell>
          <cell r="H521" t="str">
            <v>Tanna</v>
          </cell>
          <cell r="I521" t="str">
            <v>NBV</v>
          </cell>
          <cell r="J521" t="str">
            <v>Tafea</v>
          </cell>
          <cell r="K521" t="str">
            <v>0084982001</v>
          </cell>
          <cell r="L521">
            <v>3</v>
          </cell>
          <cell r="M521">
            <v>2</v>
          </cell>
          <cell r="N521">
            <v>4</v>
          </cell>
          <cell r="O521">
            <v>0</v>
          </cell>
          <cell r="P521">
            <v>9</v>
          </cell>
          <cell r="Q521">
            <v>9000</v>
          </cell>
          <cell r="R521">
            <v>81000</v>
          </cell>
          <cell r="S521">
            <v>48600</v>
          </cell>
          <cell r="T521">
            <v>14400</v>
          </cell>
        </row>
        <row r="522">
          <cell r="B522" t="str">
            <v>K0664518</v>
          </cell>
          <cell r="C522" t="str">
            <v>Lowieru Kindy</v>
          </cell>
          <cell r="D522" t="str">
            <v>Audited</v>
          </cell>
          <cell r="E522" t="str">
            <v>Attached</v>
          </cell>
          <cell r="F522" t="str">
            <v>066464</v>
          </cell>
          <cell r="G522" t="str">
            <v>Lowieru</v>
          </cell>
          <cell r="H522" t="str">
            <v>Tanna</v>
          </cell>
          <cell r="I522" t="str">
            <v>NBV</v>
          </cell>
          <cell r="J522" t="str">
            <v>Tafea</v>
          </cell>
          <cell r="K522" t="str">
            <v>0084992001</v>
          </cell>
          <cell r="L522">
            <v>2</v>
          </cell>
          <cell r="M522">
            <v>11</v>
          </cell>
          <cell r="N522">
            <v>9</v>
          </cell>
          <cell r="O522">
            <v>5</v>
          </cell>
          <cell r="P522">
            <v>27</v>
          </cell>
          <cell r="Q522">
            <v>9000</v>
          </cell>
          <cell r="R522">
            <v>243000</v>
          </cell>
          <cell r="S522">
            <v>145800</v>
          </cell>
          <cell r="T522"/>
        </row>
        <row r="523">
          <cell r="B523" t="str">
            <v>K0664503</v>
          </cell>
          <cell r="C523" t="str">
            <v>Lowenata</v>
          </cell>
          <cell r="D523" t="str">
            <v>Audited</v>
          </cell>
          <cell r="E523" t="str">
            <v>Attached</v>
          </cell>
          <cell r="F523" t="str">
            <v>0664480</v>
          </cell>
          <cell r="G523" t="str">
            <v>Lowenata</v>
          </cell>
          <cell r="H523" t="str">
            <v>Tanna</v>
          </cell>
          <cell r="I523" t="str">
            <v>NBV</v>
          </cell>
          <cell r="J523" t="str">
            <v>Tafea</v>
          </cell>
          <cell r="K523" t="str">
            <v>0098392001</v>
          </cell>
          <cell r="L523">
            <v>1</v>
          </cell>
          <cell r="M523">
            <v>2</v>
          </cell>
          <cell r="N523">
            <v>7</v>
          </cell>
          <cell r="O523">
            <v>6</v>
          </cell>
          <cell r="P523">
            <v>16</v>
          </cell>
          <cell r="Q523">
            <v>9000</v>
          </cell>
          <cell r="R523">
            <v>144000</v>
          </cell>
          <cell r="S523">
            <v>86400</v>
          </cell>
          <cell r="T523"/>
        </row>
        <row r="524">
          <cell r="B524" t="str">
            <v>K0664138</v>
          </cell>
          <cell r="C524" t="str">
            <v>Lowanatom</v>
          </cell>
          <cell r="D524" t="str">
            <v>Audited</v>
          </cell>
          <cell r="E524" t="str">
            <v>Attached</v>
          </cell>
          <cell r="F524" t="str">
            <v>066462</v>
          </cell>
          <cell r="G524" t="str">
            <v>Lowanatom</v>
          </cell>
          <cell r="H524" t="str">
            <v>Tanna</v>
          </cell>
          <cell r="I524" t="str">
            <v>NBV</v>
          </cell>
          <cell r="J524" t="str">
            <v>Tafea</v>
          </cell>
          <cell r="K524" t="str">
            <v>0085030001</v>
          </cell>
          <cell r="L524">
            <v>5</v>
          </cell>
          <cell r="M524">
            <v>9</v>
          </cell>
          <cell r="N524">
            <v>13</v>
          </cell>
          <cell r="O524">
            <v>10</v>
          </cell>
          <cell r="P524">
            <v>37</v>
          </cell>
          <cell r="Q524">
            <v>9000</v>
          </cell>
          <cell r="R524">
            <v>333000</v>
          </cell>
          <cell r="S524">
            <v>199800</v>
          </cell>
          <cell r="T524"/>
        </row>
        <row r="525">
          <cell r="B525" t="str">
            <v>K0664145</v>
          </cell>
          <cell r="C525" t="str">
            <v>Lousula</v>
          </cell>
          <cell r="D525" t="str">
            <v>Audited</v>
          </cell>
          <cell r="E525" t="str">
            <v>Attached</v>
          </cell>
          <cell r="F525" t="str">
            <v>066461</v>
          </cell>
          <cell r="G525" t="str">
            <v>Lousula</v>
          </cell>
          <cell r="H525" t="str">
            <v>Tanna</v>
          </cell>
          <cell r="I525" t="str">
            <v>NBV</v>
          </cell>
          <cell r="J525" t="str">
            <v>Tafea</v>
          </cell>
          <cell r="K525" t="str">
            <v>0084990001</v>
          </cell>
          <cell r="L525">
            <v>2</v>
          </cell>
          <cell r="M525">
            <v>3</v>
          </cell>
          <cell r="N525">
            <v>9</v>
          </cell>
          <cell r="O525">
            <v>5</v>
          </cell>
          <cell r="P525">
            <v>19</v>
          </cell>
          <cell r="Q525">
            <v>9000</v>
          </cell>
          <cell r="R525">
            <v>171000</v>
          </cell>
          <cell r="S525">
            <v>102600</v>
          </cell>
          <cell r="T525"/>
        </row>
        <row r="526">
          <cell r="B526" t="str">
            <v>K0664534</v>
          </cell>
          <cell r="C526" t="str">
            <v>Lounapkiko Kindy</v>
          </cell>
          <cell r="D526" t="str">
            <v>Audited</v>
          </cell>
          <cell r="E526" t="str">
            <v>Attached</v>
          </cell>
          <cell r="F526" t="str">
            <v>066459</v>
          </cell>
          <cell r="G526" t="str">
            <v>Lounapkiko</v>
          </cell>
          <cell r="H526" t="str">
            <v>Tanna</v>
          </cell>
          <cell r="I526" t="str">
            <v>NBV</v>
          </cell>
          <cell r="J526" t="str">
            <v>Tafea</v>
          </cell>
          <cell r="K526" t="str">
            <v>0085012001</v>
          </cell>
          <cell r="L526">
            <v>3</v>
          </cell>
          <cell r="M526">
            <v>2</v>
          </cell>
          <cell r="N526">
            <v>2</v>
          </cell>
          <cell r="O526">
            <v>9</v>
          </cell>
          <cell r="P526">
            <v>16</v>
          </cell>
          <cell r="Q526">
            <v>9000</v>
          </cell>
          <cell r="R526">
            <v>144000</v>
          </cell>
          <cell r="S526">
            <v>86400</v>
          </cell>
          <cell r="T526"/>
        </row>
        <row r="527">
          <cell r="B527" t="str">
            <v>K0664090</v>
          </cell>
          <cell r="C527" t="str">
            <v>Lounapayou</v>
          </cell>
          <cell r="D527" t="str">
            <v>Audited</v>
          </cell>
          <cell r="E527" t="str">
            <v>Attached</v>
          </cell>
          <cell r="F527" t="str">
            <v>066458</v>
          </cell>
          <cell r="G527" t="str">
            <v>Lounapayou</v>
          </cell>
          <cell r="H527" t="str">
            <v>Tanna</v>
          </cell>
          <cell r="I527" t="str">
            <v>NBV</v>
          </cell>
          <cell r="J527" t="str">
            <v>Tafea</v>
          </cell>
          <cell r="K527" t="str">
            <v>0084989001</v>
          </cell>
          <cell r="L527">
            <v>3</v>
          </cell>
          <cell r="M527">
            <v>4</v>
          </cell>
          <cell r="N527">
            <v>4</v>
          </cell>
          <cell r="O527">
            <v>4</v>
          </cell>
          <cell r="P527">
            <v>15</v>
          </cell>
          <cell r="Q527">
            <v>9000</v>
          </cell>
          <cell r="R527">
            <v>135000</v>
          </cell>
          <cell r="S527">
            <v>81000</v>
          </cell>
          <cell r="T527">
            <v>10800</v>
          </cell>
        </row>
        <row r="528">
          <cell r="B528" t="str">
            <v>K0664501</v>
          </cell>
          <cell r="C528" t="str">
            <v>Lounabil</v>
          </cell>
          <cell r="D528" t="str">
            <v>Audited</v>
          </cell>
          <cell r="E528" t="str">
            <v>Attached</v>
          </cell>
          <cell r="F528" t="str">
            <v>066458</v>
          </cell>
          <cell r="G528" t="str">
            <v>Lounabil</v>
          </cell>
          <cell r="H528" t="str">
            <v>Tanna</v>
          </cell>
          <cell r="I528" t="str">
            <v>NBV</v>
          </cell>
          <cell r="J528" t="str">
            <v>Tafea</v>
          </cell>
          <cell r="K528" t="str">
            <v>0084986001</v>
          </cell>
          <cell r="L528">
            <v>5</v>
          </cell>
          <cell r="M528">
            <v>8</v>
          </cell>
          <cell r="N528">
            <v>10</v>
          </cell>
          <cell r="O528">
            <v>9</v>
          </cell>
          <cell r="P528">
            <v>32</v>
          </cell>
          <cell r="Q528">
            <v>9000</v>
          </cell>
          <cell r="R528">
            <v>288000</v>
          </cell>
          <cell r="S528">
            <v>172800</v>
          </cell>
          <cell r="T528"/>
        </row>
        <row r="529">
          <cell r="B529" t="str">
            <v>K0664542</v>
          </cell>
          <cell r="C529" t="str">
            <v>Lounakik Kindy</v>
          </cell>
          <cell r="D529" t="str">
            <v>Audited</v>
          </cell>
          <cell r="E529" t="str">
            <v>Feeder</v>
          </cell>
          <cell r="F529" t="str">
            <v>066491</v>
          </cell>
          <cell r="G529" t="str">
            <v>Day Spring</v>
          </cell>
          <cell r="H529" t="str">
            <v>Tanna</v>
          </cell>
          <cell r="I529" t="str">
            <v>NBV</v>
          </cell>
          <cell r="J529" t="str">
            <v>Tafea</v>
          </cell>
          <cell r="K529" t="str">
            <v>0085005001</v>
          </cell>
          <cell r="L529">
            <v>0</v>
          </cell>
          <cell r="M529">
            <v>1</v>
          </cell>
          <cell r="N529">
            <v>5</v>
          </cell>
          <cell r="O529">
            <v>2</v>
          </cell>
          <cell r="P529">
            <v>8</v>
          </cell>
          <cell r="Q529">
            <v>9000</v>
          </cell>
          <cell r="R529">
            <v>72000</v>
          </cell>
          <cell r="S529">
            <v>43200</v>
          </cell>
          <cell r="T529"/>
        </row>
        <row r="530">
          <cell r="B530" t="str">
            <v>K0664520</v>
          </cell>
          <cell r="C530" t="str">
            <v>Loukatai Kindy</v>
          </cell>
          <cell r="D530" t="str">
            <v>Audited</v>
          </cell>
          <cell r="E530" t="str">
            <v>Attached</v>
          </cell>
          <cell r="F530" t="str">
            <v>066455</v>
          </cell>
          <cell r="G530" t="str">
            <v>Loukatai</v>
          </cell>
          <cell r="H530" t="str">
            <v>Tanna</v>
          </cell>
          <cell r="I530" t="str">
            <v>NBV</v>
          </cell>
          <cell r="J530" t="str">
            <v>Tafea</v>
          </cell>
          <cell r="K530" t="str">
            <v>0084985001</v>
          </cell>
          <cell r="L530">
            <v>5</v>
          </cell>
          <cell r="M530">
            <v>4</v>
          </cell>
          <cell r="N530">
            <v>9</v>
          </cell>
          <cell r="O530">
            <v>5</v>
          </cell>
          <cell r="P530">
            <v>23</v>
          </cell>
          <cell r="Q530">
            <v>9000</v>
          </cell>
          <cell r="R530">
            <v>207000</v>
          </cell>
          <cell r="S530">
            <v>124200</v>
          </cell>
          <cell r="T530"/>
        </row>
        <row r="531">
          <cell r="B531" t="str">
            <v>K0664436</v>
          </cell>
          <cell r="C531" t="str">
            <v>Loukaru</v>
          </cell>
          <cell r="D531" t="str">
            <v>Audited</v>
          </cell>
          <cell r="E531" t="str">
            <v>Attached</v>
          </cell>
          <cell r="F531" t="str">
            <v>066454</v>
          </cell>
          <cell r="G531" t="str">
            <v>Loukaru ( Lounalou)</v>
          </cell>
          <cell r="H531" t="str">
            <v>Tanna</v>
          </cell>
          <cell r="I531" t="str">
            <v>NBV</v>
          </cell>
          <cell r="J531" t="str">
            <v>Tafea</v>
          </cell>
          <cell r="K531" t="str">
            <v>0085124001</v>
          </cell>
          <cell r="L531">
            <v>4</v>
          </cell>
          <cell r="M531">
            <v>9</v>
          </cell>
          <cell r="N531">
            <v>2</v>
          </cell>
          <cell r="O531">
            <v>6</v>
          </cell>
          <cell r="P531">
            <v>21</v>
          </cell>
          <cell r="Q531">
            <v>9000</v>
          </cell>
          <cell r="R531">
            <v>189000</v>
          </cell>
          <cell r="S531">
            <v>113400</v>
          </cell>
          <cell r="T531"/>
        </row>
        <row r="532">
          <cell r="B532" t="str">
            <v>K0664177</v>
          </cell>
          <cell r="C532" t="str">
            <v>Loono</v>
          </cell>
          <cell r="D532" t="str">
            <v>Audited</v>
          </cell>
          <cell r="E532" t="str">
            <v>Attached</v>
          </cell>
          <cell r="F532" t="str">
            <v>066453</v>
          </cell>
          <cell r="G532" t="str">
            <v>Loono</v>
          </cell>
          <cell r="H532" t="str">
            <v>Tanna</v>
          </cell>
          <cell r="I532" t="str">
            <v>NBV</v>
          </cell>
          <cell r="J532" t="str">
            <v>Tafea</v>
          </cell>
          <cell r="K532" t="str">
            <v>0085123001</v>
          </cell>
          <cell r="L532">
            <v>11</v>
          </cell>
          <cell r="M532">
            <v>10</v>
          </cell>
          <cell r="N532">
            <v>9</v>
          </cell>
          <cell r="O532">
            <v>1</v>
          </cell>
          <cell r="P532">
            <v>31</v>
          </cell>
          <cell r="Q532">
            <v>9000</v>
          </cell>
          <cell r="R532">
            <v>279000</v>
          </cell>
          <cell r="S532">
            <v>167400</v>
          </cell>
          <cell r="T532"/>
        </row>
        <row r="533">
          <cell r="B533" t="str">
            <v>K0664056</v>
          </cell>
          <cell r="C533" t="str">
            <v>Lonaluilu</v>
          </cell>
          <cell r="D533" t="str">
            <v>Audited</v>
          </cell>
          <cell r="E533" t="str">
            <v>Attached</v>
          </cell>
          <cell r="F533" t="str">
            <v>066441</v>
          </cell>
          <cell r="G533" t="str">
            <v>Lonaluili (Lamenaura)</v>
          </cell>
          <cell r="H533" t="str">
            <v>Tanna</v>
          </cell>
          <cell r="I533" t="str">
            <v>NBV</v>
          </cell>
          <cell r="J533" t="str">
            <v>Tafea</v>
          </cell>
          <cell r="K533" t="str">
            <v>0085122001</v>
          </cell>
          <cell r="L533">
            <v>2</v>
          </cell>
          <cell r="M533">
            <v>1</v>
          </cell>
          <cell r="N533">
            <v>0</v>
          </cell>
          <cell r="O533">
            <v>3</v>
          </cell>
          <cell r="P533">
            <v>6</v>
          </cell>
          <cell r="Q533">
            <v>9000</v>
          </cell>
          <cell r="R533">
            <v>54000</v>
          </cell>
          <cell r="S533">
            <v>32400</v>
          </cell>
          <cell r="T533">
            <v>11916</v>
          </cell>
        </row>
        <row r="534">
          <cell r="B534" t="str">
            <v>K0664074</v>
          </cell>
          <cell r="C534" t="str">
            <v>Loanialu</v>
          </cell>
          <cell r="D534" t="str">
            <v>Audited</v>
          </cell>
          <cell r="E534" t="str">
            <v>Attached</v>
          </cell>
          <cell r="F534" t="str">
            <v>066490</v>
          </cell>
          <cell r="G534" t="str">
            <v>Lounialou</v>
          </cell>
          <cell r="H534" t="str">
            <v>Tanna</v>
          </cell>
          <cell r="I534" t="str">
            <v>NBV</v>
          </cell>
          <cell r="J534" t="str">
            <v>Tafea</v>
          </cell>
          <cell r="K534" t="str">
            <v>0085004001</v>
          </cell>
          <cell r="L534">
            <v>8</v>
          </cell>
          <cell r="M534">
            <v>15</v>
          </cell>
          <cell r="N534">
            <v>13</v>
          </cell>
          <cell r="O534">
            <v>18</v>
          </cell>
          <cell r="P534">
            <v>54</v>
          </cell>
          <cell r="Q534">
            <v>9000</v>
          </cell>
          <cell r="R534">
            <v>486000</v>
          </cell>
          <cell r="S534">
            <v>291600</v>
          </cell>
          <cell r="T534"/>
        </row>
        <row r="535">
          <cell r="B535" t="str">
            <v>K0664042</v>
          </cell>
          <cell r="C535" t="str">
            <v>Letoupam</v>
          </cell>
          <cell r="D535" t="str">
            <v>Audited</v>
          </cell>
          <cell r="E535" t="str">
            <v>Feeder</v>
          </cell>
          <cell r="F535" t="str">
            <v>066445</v>
          </cell>
          <cell r="G535" t="str">
            <v>Lapkit</v>
          </cell>
          <cell r="H535" t="str">
            <v>Tanna</v>
          </cell>
          <cell r="I535" t="str">
            <v>NBV</v>
          </cell>
          <cell r="J535" t="str">
            <v>Tafea</v>
          </cell>
          <cell r="K535" t="str">
            <v>0084977001</v>
          </cell>
          <cell r="L535">
            <v>0</v>
          </cell>
          <cell r="M535">
            <v>2</v>
          </cell>
          <cell r="N535">
            <v>5</v>
          </cell>
          <cell r="O535">
            <v>1</v>
          </cell>
          <cell r="P535">
            <v>8</v>
          </cell>
          <cell r="Q535">
            <v>9000</v>
          </cell>
          <cell r="R535">
            <v>72000</v>
          </cell>
          <cell r="S535">
            <v>43200</v>
          </cell>
          <cell r="T535"/>
        </row>
        <row r="536">
          <cell r="B536" t="str">
            <v>K0664077</v>
          </cell>
          <cell r="C536" t="str">
            <v>Lenaken</v>
          </cell>
          <cell r="D536" t="str">
            <v>Audited</v>
          </cell>
          <cell r="E536" t="str">
            <v>Attached</v>
          </cell>
          <cell r="F536" t="str">
            <v>066451</v>
          </cell>
          <cell r="G536" t="str">
            <v>Lenaken English</v>
          </cell>
          <cell r="H536" t="str">
            <v>Tanna</v>
          </cell>
          <cell r="I536" t="str">
            <v>NBV</v>
          </cell>
          <cell r="J536" t="str">
            <v>Tafea</v>
          </cell>
          <cell r="K536" t="str">
            <v>0084982001</v>
          </cell>
          <cell r="L536">
            <v>9</v>
          </cell>
          <cell r="M536">
            <v>5</v>
          </cell>
          <cell r="N536">
            <v>10</v>
          </cell>
          <cell r="O536">
            <v>6</v>
          </cell>
          <cell r="P536">
            <v>30</v>
          </cell>
          <cell r="Q536">
            <v>9000</v>
          </cell>
          <cell r="R536">
            <v>270000</v>
          </cell>
          <cell r="S536">
            <v>162000</v>
          </cell>
          <cell r="T536"/>
        </row>
        <row r="537">
          <cell r="B537" t="str">
            <v>K0664075</v>
          </cell>
          <cell r="C537" t="str">
            <v>Leaur</v>
          </cell>
          <cell r="D537" t="str">
            <v>Audited</v>
          </cell>
          <cell r="E537" t="str">
            <v>Attached</v>
          </cell>
          <cell r="F537" t="str">
            <v>0664494</v>
          </cell>
          <cell r="G537" t="str">
            <v>Leauer</v>
          </cell>
          <cell r="H537" t="str">
            <v>Tanna</v>
          </cell>
          <cell r="I537" t="str">
            <v>NBV</v>
          </cell>
          <cell r="J537" t="str">
            <v>Tafea</v>
          </cell>
          <cell r="K537" t="str">
            <v>0098262001</v>
          </cell>
          <cell r="L537">
            <v>2</v>
          </cell>
          <cell r="M537">
            <v>2</v>
          </cell>
          <cell r="N537">
            <v>5</v>
          </cell>
          <cell r="O537">
            <v>2</v>
          </cell>
          <cell r="P537">
            <v>11</v>
          </cell>
          <cell r="Q537">
            <v>9000</v>
          </cell>
          <cell r="R537">
            <v>99000</v>
          </cell>
          <cell r="S537">
            <v>59400</v>
          </cell>
          <cell r="T537"/>
        </row>
        <row r="538">
          <cell r="B538" t="str">
            <v>K0664095</v>
          </cell>
          <cell r="C538" t="str">
            <v>Lawithal</v>
          </cell>
          <cell r="D538" t="str">
            <v>Audited</v>
          </cell>
          <cell r="E538" t="str">
            <v>Feeder</v>
          </cell>
          <cell r="F538" t="str">
            <v>066412</v>
          </cell>
          <cell r="G538" t="str">
            <v>Green Hill</v>
          </cell>
          <cell r="H538" t="str">
            <v>Tanna</v>
          </cell>
          <cell r="I538" t="str">
            <v>NBV</v>
          </cell>
          <cell r="J538" t="str">
            <v>Tafea</v>
          </cell>
          <cell r="K538" t="str">
            <v>0085016001</v>
          </cell>
          <cell r="L538">
            <v>0</v>
          </cell>
          <cell r="M538">
            <v>2</v>
          </cell>
          <cell r="N538">
            <v>4</v>
          </cell>
          <cell r="O538">
            <v>7</v>
          </cell>
          <cell r="P538">
            <v>13</v>
          </cell>
          <cell r="Q538">
            <v>9000</v>
          </cell>
          <cell r="R538">
            <v>117000</v>
          </cell>
          <cell r="S538">
            <v>70200</v>
          </cell>
          <cell r="T538"/>
        </row>
        <row r="539">
          <cell r="B539" t="str">
            <v>K0664433</v>
          </cell>
          <cell r="C539" t="str">
            <v>Lautapunga Kindy</v>
          </cell>
          <cell r="D539" t="str">
            <v>Audited</v>
          </cell>
          <cell r="E539" t="str">
            <v>Attached</v>
          </cell>
          <cell r="F539" t="str">
            <v>066448</v>
          </cell>
          <cell r="G539" t="str">
            <v>Lautapunga</v>
          </cell>
          <cell r="H539" t="str">
            <v>Tanna</v>
          </cell>
          <cell r="I539" t="str">
            <v>NBV</v>
          </cell>
          <cell r="J539" t="str">
            <v>Tafea</v>
          </cell>
          <cell r="K539" t="str">
            <v>0085121001</v>
          </cell>
          <cell r="L539">
            <v>7</v>
          </cell>
          <cell r="M539">
            <v>2</v>
          </cell>
          <cell r="N539">
            <v>2</v>
          </cell>
          <cell r="O539">
            <v>7</v>
          </cell>
          <cell r="P539">
            <v>18</v>
          </cell>
          <cell r="Q539">
            <v>9000</v>
          </cell>
          <cell r="R539">
            <v>162000</v>
          </cell>
          <cell r="S539">
            <v>97200</v>
          </cell>
          <cell r="T539"/>
        </row>
        <row r="540">
          <cell r="B540" t="str">
            <v>K0664558</v>
          </cell>
          <cell r="C540" t="str">
            <v>Lausitana kindy</v>
          </cell>
          <cell r="D540" t="str">
            <v>Audited</v>
          </cell>
          <cell r="E540" t="str">
            <v>Feeder</v>
          </cell>
          <cell r="F540" t="str">
            <v>066449</v>
          </cell>
          <cell r="G540" t="str">
            <v>Lenakel</v>
          </cell>
          <cell r="H540" t="str">
            <v>Tanna</v>
          </cell>
          <cell r="I540" t="str">
            <v>NBV</v>
          </cell>
          <cell r="J540" t="str">
            <v>Tafea</v>
          </cell>
          <cell r="K540" t="str">
            <v>0084980001</v>
          </cell>
          <cell r="L540">
            <v>2</v>
          </cell>
          <cell r="M540">
            <v>5</v>
          </cell>
          <cell r="N540">
            <v>1</v>
          </cell>
          <cell r="O540">
            <v>2</v>
          </cell>
          <cell r="P540">
            <v>10</v>
          </cell>
          <cell r="Q540">
            <v>9000</v>
          </cell>
          <cell r="R540">
            <v>90000</v>
          </cell>
          <cell r="S540">
            <v>54000</v>
          </cell>
          <cell r="T540">
            <v>3600</v>
          </cell>
        </row>
        <row r="541">
          <cell r="B541" t="str">
            <v>K0664076</v>
          </cell>
          <cell r="C541" t="str">
            <v>Launarei</v>
          </cell>
          <cell r="D541" t="str">
            <v>Audited</v>
          </cell>
          <cell r="E541" t="str">
            <v>Feeder</v>
          </cell>
          <cell r="F541" t="str">
            <v>066464</v>
          </cell>
          <cell r="G541" t="str">
            <v>Lowieru</v>
          </cell>
          <cell r="H541" t="str">
            <v>Tanna</v>
          </cell>
          <cell r="I541" t="str">
            <v>NBV</v>
          </cell>
          <cell r="J541" t="str">
            <v>Tafea</v>
          </cell>
          <cell r="K541" t="str">
            <v>0084992001</v>
          </cell>
          <cell r="L541">
            <v>0</v>
          </cell>
          <cell r="M541">
            <v>0</v>
          </cell>
          <cell r="N541">
            <v>5</v>
          </cell>
          <cell r="O541">
            <v>3</v>
          </cell>
          <cell r="P541">
            <v>8</v>
          </cell>
          <cell r="Q541">
            <v>9000</v>
          </cell>
          <cell r="R541">
            <v>72000</v>
          </cell>
          <cell r="S541">
            <v>43200</v>
          </cell>
          <cell r="T541"/>
        </row>
        <row r="542">
          <cell r="B542" t="str">
            <v>K0664530</v>
          </cell>
          <cell r="C542" t="str">
            <v>Launalang Kindy</v>
          </cell>
          <cell r="D542" t="str">
            <v>Audited</v>
          </cell>
          <cell r="E542" t="str">
            <v>Attached</v>
          </cell>
          <cell r="F542" t="str">
            <v>066447</v>
          </cell>
          <cell r="G542" t="str">
            <v>Launalang</v>
          </cell>
          <cell r="H542" t="str">
            <v>Tanna</v>
          </cell>
          <cell r="I542" t="str">
            <v>NBV</v>
          </cell>
          <cell r="J542" t="str">
            <v>Tafea</v>
          </cell>
          <cell r="K542" t="str">
            <v>0084979001</v>
          </cell>
          <cell r="L542">
            <v>8</v>
          </cell>
          <cell r="M542">
            <v>3</v>
          </cell>
          <cell r="N542">
            <v>7</v>
          </cell>
          <cell r="O542">
            <v>3</v>
          </cell>
          <cell r="P542">
            <v>21</v>
          </cell>
          <cell r="Q542">
            <v>9000</v>
          </cell>
          <cell r="R542">
            <v>189000</v>
          </cell>
          <cell r="S542">
            <v>113400</v>
          </cell>
          <cell r="T542">
            <v>14400</v>
          </cell>
        </row>
        <row r="543">
          <cell r="B543" t="str">
            <v>K0664471</v>
          </cell>
          <cell r="C543" t="str">
            <v>Laumelu Kindy</v>
          </cell>
          <cell r="D543" t="str">
            <v>Audited</v>
          </cell>
          <cell r="E543" t="str">
            <v>Feeder</v>
          </cell>
          <cell r="F543" t="str">
            <v>066491</v>
          </cell>
          <cell r="G543" t="str">
            <v>Day Spring</v>
          </cell>
          <cell r="H543" t="str">
            <v>Tanna</v>
          </cell>
          <cell r="I543" t="str">
            <v>NBV</v>
          </cell>
          <cell r="J543" t="str">
            <v>Tafea</v>
          </cell>
          <cell r="K543" t="str">
            <v>0085005001</v>
          </cell>
          <cell r="L543">
            <v>1</v>
          </cell>
          <cell r="M543">
            <v>2</v>
          </cell>
          <cell r="N543">
            <v>0</v>
          </cell>
          <cell r="O543">
            <v>1</v>
          </cell>
          <cell r="P543">
            <v>4</v>
          </cell>
          <cell r="Q543">
            <v>9000</v>
          </cell>
          <cell r="R543">
            <v>36000</v>
          </cell>
          <cell r="S543">
            <v>21600</v>
          </cell>
          <cell r="T543">
            <v>7944</v>
          </cell>
        </row>
        <row r="544">
          <cell r="B544" t="str">
            <v>K0664131</v>
          </cell>
          <cell r="C544" t="str">
            <v>Latun West Tanna</v>
          </cell>
          <cell r="D544" t="str">
            <v>Audited</v>
          </cell>
          <cell r="E544" t="str">
            <v>Attached</v>
          </cell>
          <cell r="F544" t="str">
            <v>066446</v>
          </cell>
          <cell r="G544" t="str">
            <v>Latun</v>
          </cell>
          <cell r="H544" t="str">
            <v>Tanna</v>
          </cell>
          <cell r="I544" t="str">
            <v>NBV</v>
          </cell>
          <cell r="J544" t="str">
            <v>Tafea</v>
          </cell>
          <cell r="K544" t="str">
            <v>0085013001</v>
          </cell>
          <cell r="L544">
            <v>5</v>
          </cell>
          <cell r="M544">
            <v>2</v>
          </cell>
          <cell r="N544">
            <v>9</v>
          </cell>
          <cell r="O544">
            <v>11</v>
          </cell>
          <cell r="P544">
            <v>27</v>
          </cell>
          <cell r="Q544">
            <v>9000</v>
          </cell>
          <cell r="R544">
            <v>243000</v>
          </cell>
          <cell r="S544">
            <v>145800</v>
          </cell>
          <cell r="T544"/>
        </row>
        <row r="545">
          <cell r="B545" t="str">
            <v>K0664541</v>
          </cell>
          <cell r="C545" t="str">
            <v>Larkam Kindy</v>
          </cell>
          <cell r="D545" t="str">
            <v>Audited</v>
          </cell>
          <cell r="E545" t="str">
            <v>Feeder</v>
          </cell>
          <cell r="F545" t="str">
            <v>066457</v>
          </cell>
          <cell r="G545" t="str">
            <v>Lenakel HV</v>
          </cell>
          <cell r="H545" t="str">
            <v>Tanna</v>
          </cell>
          <cell r="I545" t="str">
            <v>NBV</v>
          </cell>
          <cell r="J545" t="str">
            <v>Tafea</v>
          </cell>
          <cell r="K545" t="str">
            <v>0084980001</v>
          </cell>
          <cell r="L545">
            <v>5</v>
          </cell>
          <cell r="M545">
            <v>6</v>
          </cell>
          <cell r="N545">
            <v>3</v>
          </cell>
          <cell r="O545">
            <v>2</v>
          </cell>
          <cell r="P545">
            <v>16</v>
          </cell>
          <cell r="Q545">
            <v>9000</v>
          </cell>
          <cell r="R545">
            <v>144000</v>
          </cell>
          <cell r="S545">
            <v>86400</v>
          </cell>
          <cell r="T545">
            <v>39600</v>
          </cell>
        </row>
        <row r="546">
          <cell r="B546" t="str">
            <v>K0664491</v>
          </cell>
          <cell r="C546" t="str">
            <v>Lapkit Kindy</v>
          </cell>
          <cell r="D546" t="str">
            <v>Audited</v>
          </cell>
          <cell r="E546" t="str">
            <v>Attached</v>
          </cell>
          <cell r="F546" t="str">
            <v>066445</v>
          </cell>
          <cell r="G546" t="str">
            <v>Lapkit</v>
          </cell>
          <cell r="H546" t="str">
            <v>Tanna</v>
          </cell>
          <cell r="I546" t="str">
            <v>NBV</v>
          </cell>
          <cell r="J546" t="str">
            <v>Tafea</v>
          </cell>
          <cell r="K546" t="str">
            <v>0084977001</v>
          </cell>
          <cell r="L546">
            <v>3</v>
          </cell>
          <cell r="M546">
            <v>1</v>
          </cell>
          <cell r="N546">
            <v>5</v>
          </cell>
          <cell r="O546">
            <v>7</v>
          </cell>
          <cell r="P546">
            <v>16</v>
          </cell>
          <cell r="Q546">
            <v>9000</v>
          </cell>
          <cell r="R546">
            <v>144000</v>
          </cell>
          <cell r="S546">
            <v>86400</v>
          </cell>
          <cell r="T546"/>
        </row>
        <row r="547">
          <cell r="B547" t="str">
            <v>K0664546</v>
          </cell>
          <cell r="C547" t="str">
            <v>Lamrau Kindy</v>
          </cell>
          <cell r="D547" t="str">
            <v>Audited</v>
          </cell>
          <cell r="E547" t="str">
            <v>Feeder</v>
          </cell>
          <cell r="F547" t="str">
            <v>066455</v>
          </cell>
          <cell r="G547" t="str">
            <v>Loukatai</v>
          </cell>
          <cell r="H547" t="str">
            <v>Tanna</v>
          </cell>
          <cell r="I547" t="str">
            <v>NBV</v>
          </cell>
          <cell r="J547" t="str">
            <v>Tafea</v>
          </cell>
          <cell r="K547" t="str">
            <v>0084985001</v>
          </cell>
          <cell r="L547">
            <v>6</v>
          </cell>
          <cell r="M547">
            <v>3</v>
          </cell>
          <cell r="N547">
            <v>7</v>
          </cell>
          <cell r="O547">
            <v>12</v>
          </cell>
          <cell r="P547">
            <v>28</v>
          </cell>
          <cell r="Q547">
            <v>9000</v>
          </cell>
          <cell r="R547">
            <v>252000</v>
          </cell>
          <cell r="S547">
            <v>151200</v>
          </cell>
          <cell r="T547"/>
        </row>
        <row r="548">
          <cell r="B548" t="str">
            <v>K0664178</v>
          </cell>
          <cell r="C548" t="str">
            <v>Lamnatou</v>
          </cell>
          <cell r="D548" t="str">
            <v>Audited</v>
          </cell>
          <cell r="E548" t="str">
            <v>Attached</v>
          </cell>
          <cell r="F548" t="str">
            <v>066444</v>
          </cell>
          <cell r="G548" t="str">
            <v>Lamnatou</v>
          </cell>
          <cell r="H548" t="str">
            <v>Tanna</v>
          </cell>
          <cell r="I548" t="str">
            <v>NBV</v>
          </cell>
          <cell r="J548" t="str">
            <v>Tafea</v>
          </cell>
          <cell r="K548" t="str">
            <v>0084976001</v>
          </cell>
          <cell r="L548">
            <v>2</v>
          </cell>
          <cell r="M548">
            <v>5</v>
          </cell>
          <cell r="N548">
            <v>7</v>
          </cell>
          <cell r="O548">
            <v>6</v>
          </cell>
          <cell r="P548">
            <v>20</v>
          </cell>
          <cell r="Q548">
            <v>9000</v>
          </cell>
          <cell r="R548">
            <v>180000</v>
          </cell>
          <cell r="S548">
            <v>108000</v>
          </cell>
          <cell r="T548"/>
        </row>
        <row r="549">
          <cell r="B549" t="str">
            <v>K0664084</v>
          </cell>
          <cell r="C549" t="str">
            <v>Lamlu</v>
          </cell>
          <cell r="D549" t="str">
            <v>Audited</v>
          </cell>
          <cell r="E549" t="str">
            <v>Attached</v>
          </cell>
          <cell r="F549" t="str">
            <v>066443</v>
          </cell>
          <cell r="G549" t="str">
            <v>Lamlu</v>
          </cell>
          <cell r="H549" t="str">
            <v>Tanna</v>
          </cell>
          <cell r="I549" t="str">
            <v>NBV</v>
          </cell>
          <cell r="J549" t="str">
            <v>Tafea</v>
          </cell>
          <cell r="K549" t="str">
            <v>0085119001</v>
          </cell>
          <cell r="L549">
            <v>6</v>
          </cell>
          <cell r="M549">
            <v>12</v>
          </cell>
          <cell r="N549">
            <v>5</v>
          </cell>
          <cell r="O549">
            <v>4</v>
          </cell>
          <cell r="P549">
            <v>27</v>
          </cell>
          <cell r="Q549">
            <v>9000</v>
          </cell>
          <cell r="R549">
            <v>243000</v>
          </cell>
          <cell r="S549">
            <v>145800</v>
          </cell>
          <cell r="T549"/>
        </row>
        <row r="550">
          <cell r="B550" t="str">
            <v>K0664466</v>
          </cell>
          <cell r="C550" t="str">
            <v>Lamkail Kindy</v>
          </cell>
          <cell r="D550" t="str">
            <v>Audited</v>
          </cell>
          <cell r="E550" t="str">
            <v>Attached</v>
          </cell>
          <cell r="F550" t="str">
            <v>066415</v>
          </cell>
          <cell r="G550" t="str">
            <v>Lamkail</v>
          </cell>
          <cell r="H550" t="str">
            <v>Tanna</v>
          </cell>
          <cell r="I550" t="str">
            <v>NBV</v>
          </cell>
          <cell r="J550" t="str">
            <v>Tafea</v>
          </cell>
          <cell r="K550" t="str">
            <v>0084958001</v>
          </cell>
          <cell r="L550">
            <v>2</v>
          </cell>
          <cell r="M550">
            <v>7</v>
          </cell>
          <cell r="N550">
            <v>6</v>
          </cell>
          <cell r="O550">
            <v>5</v>
          </cell>
          <cell r="P550">
            <v>20</v>
          </cell>
          <cell r="Q550">
            <v>9000</v>
          </cell>
          <cell r="R550">
            <v>180000</v>
          </cell>
          <cell r="S550">
            <v>108000</v>
          </cell>
          <cell r="T550"/>
        </row>
        <row r="551">
          <cell r="B551" t="str">
            <v>K0664447</v>
          </cell>
          <cell r="C551" t="str">
            <v>Lamapruan Kindy school</v>
          </cell>
          <cell r="D551" t="str">
            <v>Audited</v>
          </cell>
          <cell r="E551" t="str">
            <v>Feeder</v>
          </cell>
          <cell r="F551" t="str">
            <v>066464</v>
          </cell>
          <cell r="G551" t="str">
            <v>Lowieru</v>
          </cell>
          <cell r="H551" t="str">
            <v>Tanna</v>
          </cell>
          <cell r="I551" t="str">
            <v>NBV</v>
          </cell>
          <cell r="J551" t="str">
            <v>Tafea</v>
          </cell>
          <cell r="K551" t="str">
            <v>0084992001</v>
          </cell>
          <cell r="L551">
            <v>4</v>
          </cell>
          <cell r="M551">
            <v>2</v>
          </cell>
          <cell r="N551">
            <v>4</v>
          </cell>
          <cell r="O551">
            <v>5</v>
          </cell>
          <cell r="P551">
            <v>15</v>
          </cell>
          <cell r="Q551">
            <v>9000</v>
          </cell>
          <cell r="R551">
            <v>135000</v>
          </cell>
          <cell r="S551">
            <v>81000</v>
          </cell>
          <cell r="T551"/>
        </row>
        <row r="552">
          <cell r="B552" t="str">
            <v>K0664058</v>
          </cell>
          <cell r="C552" t="str">
            <v>Lamanuo</v>
          </cell>
          <cell r="D552" t="str">
            <v>Audited</v>
          </cell>
          <cell r="E552" t="str">
            <v>Feeder</v>
          </cell>
          <cell r="F552" t="str">
            <v>0664494</v>
          </cell>
          <cell r="G552" t="str">
            <v>Leauer</v>
          </cell>
          <cell r="H552" t="str">
            <v>Tanna</v>
          </cell>
          <cell r="I552" t="str">
            <v>NBV</v>
          </cell>
          <cell r="J552" t="str">
            <v>Tafea</v>
          </cell>
          <cell r="K552" t="str">
            <v>0098262001</v>
          </cell>
          <cell r="L552">
            <v>2</v>
          </cell>
          <cell r="M552">
            <v>4</v>
          </cell>
          <cell r="N552">
            <v>0</v>
          </cell>
          <cell r="O552">
            <v>2</v>
          </cell>
          <cell r="P552">
            <v>8</v>
          </cell>
          <cell r="Q552">
            <v>9000</v>
          </cell>
          <cell r="R552">
            <v>72000</v>
          </cell>
          <cell r="S552">
            <v>43200</v>
          </cell>
          <cell r="T552"/>
        </row>
        <row r="553">
          <cell r="B553" t="str">
            <v>K0664156</v>
          </cell>
          <cell r="C553" t="str">
            <v>Lamanaruan</v>
          </cell>
          <cell r="D553" t="str">
            <v>Audited</v>
          </cell>
          <cell r="E553" t="str">
            <v>Attached</v>
          </cell>
          <cell r="F553" t="str">
            <v>066440</v>
          </cell>
          <cell r="G553" t="str">
            <v>Lamanaruan</v>
          </cell>
          <cell r="H553" t="str">
            <v>Tanna</v>
          </cell>
          <cell r="I553" t="str">
            <v>NBV</v>
          </cell>
          <cell r="J553" t="str">
            <v>Tafea</v>
          </cell>
          <cell r="K553" t="str">
            <v>0085017001</v>
          </cell>
          <cell r="L553">
            <v>3</v>
          </cell>
          <cell r="M553">
            <v>3</v>
          </cell>
          <cell r="N553">
            <v>4</v>
          </cell>
          <cell r="O553">
            <v>2</v>
          </cell>
          <cell r="P553">
            <v>12</v>
          </cell>
          <cell r="Q553">
            <v>9000</v>
          </cell>
          <cell r="R553">
            <v>108000</v>
          </cell>
          <cell r="S553">
            <v>64800</v>
          </cell>
          <cell r="T553">
            <v>5400</v>
          </cell>
        </row>
        <row r="554">
          <cell r="B554" t="str">
            <v>K0664529</v>
          </cell>
          <cell r="C554" t="str">
            <v>Lamakaun kindy</v>
          </cell>
          <cell r="D554" t="str">
            <v>Audited</v>
          </cell>
          <cell r="E554" t="str">
            <v>Feeder</v>
          </cell>
          <cell r="F554" t="str">
            <v>066447</v>
          </cell>
          <cell r="G554" t="str">
            <v>Launalang</v>
          </cell>
          <cell r="H554" t="str">
            <v>Tanna</v>
          </cell>
          <cell r="I554" t="str">
            <v>NBV</v>
          </cell>
          <cell r="J554" t="str">
            <v>Tafea</v>
          </cell>
          <cell r="K554" t="str">
            <v>0084979001</v>
          </cell>
          <cell r="L554">
            <v>0</v>
          </cell>
          <cell r="M554">
            <v>0</v>
          </cell>
          <cell r="N554">
            <v>4</v>
          </cell>
          <cell r="O554">
            <v>4</v>
          </cell>
          <cell r="P554">
            <v>8</v>
          </cell>
          <cell r="Q554">
            <v>9000</v>
          </cell>
          <cell r="R554">
            <v>72000</v>
          </cell>
          <cell r="S554">
            <v>43200</v>
          </cell>
          <cell r="T554"/>
        </row>
        <row r="555">
          <cell r="B555" t="str">
            <v>K0664543</v>
          </cell>
          <cell r="C555" t="str">
            <v>Laketam Kindy</v>
          </cell>
          <cell r="D555" t="str">
            <v>Audited</v>
          </cell>
          <cell r="E555" t="str">
            <v>Feeder</v>
          </cell>
          <cell r="F555" t="str">
            <v>066412</v>
          </cell>
          <cell r="G555" t="str">
            <v>Green Hill</v>
          </cell>
          <cell r="H555" t="str">
            <v>Tanna</v>
          </cell>
          <cell r="I555" t="str">
            <v>NBV</v>
          </cell>
          <cell r="J555" t="str">
            <v>Tafea</v>
          </cell>
          <cell r="K555" t="str">
            <v>0085016001</v>
          </cell>
          <cell r="L555">
            <v>3</v>
          </cell>
          <cell r="M555">
            <v>1</v>
          </cell>
          <cell r="N555">
            <v>4</v>
          </cell>
          <cell r="O555">
            <v>6</v>
          </cell>
          <cell r="P555">
            <v>14</v>
          </cell>
          <cell r="Q555">
            <v>9000</v>
          </cell>
          <cell r="R555">
            <v>126000</v>
          </cell>
          <cell r="S555">
            <v>75600</v>
          </cell>
          <cell r="T555"/>
        </row>
        <row r="556">
          <cell r="B556" t="str">
            <v>K0664535</v>
          </cell>
          <cell r="C556" t="str">
            <v>Labongtaua kindy</v>
          </cell>
          <cell r="D556" t="str">
            <v>Audited</v>
          </cell>
          <cell r="E556" t="str">
            <v>Attached</v>
          </cell>
          <cell r="F556" t="str">
            <v>066438</v>
          </cell>
          <cell r="G556" t="str">
            <v>Labongtaoua</v>
          </cell>
          <cell r="H556" t="str">
            <v>Tanna</v>
          </cell>
          <cell r="I556" t="str">
            <v>NBV</v>
          </cell>
          <cell r="J556" t="str">
            <v>Tafea</v>
          </cell>
          <cell r="K556" t="str">
            <v>0084974001</v>
          </cell>
          <cell r="L556">
            <v>5</v>
          </cell>
          <cell r="M556">
            <v>8</v>
          </cell>
          <cell r="N556">
            <v>9</v>
          </cell>
          <cell r="O556">
            <v>11</v>
          </cell>
          <cell r="P556">
            <v>33</v>
          </cell>
          <cell r="Q556">
            <v>9000</v>
          </cell>
          <cell r="R556">
            <v>297000</v>
          </cell>
          <cell r="S556">
            <v>178200</v>
          </cell>
          <cell r="T556"/>
        </row>
        <row r="557">
          <cell r="B557" t="str">
            <v>K0664555</v>
          </cell>
          <cell r="C557" t="str">
            <v>Kwanpaku kindy</v>
          </cell>
          <cell r="D557" t="str">
            <v>Audited</v>
          </cell>
          <cell r="E557" t="str">
            <v>Feeder</v>
          </cell>
          <cell r="F557" t="str">
            <v>066436</v>
          </cell>
          <cell r="G557" t="str">
            <v>Kwamera</v>
          </cell>
          <cell r="H557" t="str">
            <v>Tanna</v>
          </cell>
          <cell r="I557" t="str">
            <v>NBV</v>
          </cell>
          <cell r="J557" t="str">
            <v>Tafea</v>
          </cell>
          <cell r="K557" t="str">
            <v>0084972001</v>
          </cell>
          <cell r="L557">
            <v>0</v>
          </cell>
          <cell r="M557">
            <v>0</v>
          </cell>
          <cell r="N557">
            <v>3</v>
          </cell>
          <cell r="O557">
            <v>3</v>
          </cell>
          <cell r="P557">
            <v>6</v>
          </cell>
          <cell r="Q557">
            <v>9000</v>
          </cell>
          <cell r="R557">
            <v>54000</v>
          </cell>
          <cell r="S557">
            <v>32400</v>
          </cell>
          <cell r="T557"/>
        </row>
        <row r="558">
          <cell r="B558" t="str">
            <v>K0664425</v>
          </cell>
          <cell r="C558" t="str">
            <v>Karunanen Kindy</v>
          </cell>
          <cell r="D558" t="str">
            <v>Audited</v>
          </cell>
          <cell r="E558" t="str">
            <v>Attached</v>
          </cell>
          <cell r="F558" t="str">
            <v>066435</v>
          </cell>
          <cell r="G558" t="str">
            <v>King's Cross</v>
          </cell>
          <cell r="H558" t="str">
            <v>Tanna</v>
          </cell>
          <cell r="I558" t="str">
            <v>NBV</v>
          </cell>
          <cell r="J558" t="str">
            <v>Tafea</v>
          </cell>
          <cell r="K558" t="str">
            <v>0084970001</v>
          </cell>
          <cell r="L558">
            <v>2</v>
          </cell>
          <cell r="M558">
            <v>5</v>
          </cell>
          <cell r="N558">
            <v>4</v>
          </cell>
          <cell r="O558">
            <v>5</v>
          </cell>
          <cell r="P558">
            <v>16</v>
          </cell>
          <cell r="Q558">
            <v>9000</v>
          </cell>
          <cell r="R558">
            <v>144000</v>
          </cell>
          <cell r="S558">
            <v>86400</v>
          </cell>
          <cell r="T558"/>
        </row>
        <row r="559">
          <cell r="B559" t="str">
            <v>K0664101</v>
          </cell>
          <cell r="C559" t="str">
            <v>Kamahau 1</v>
          </cell>
          <cell r="D559" t="str">
            <v>Audited</v>
          </cell>
          <cell r="E559" t="str">
            <v>Feeder</v>
          </cell>
          <cell r="F559" t="str">
            <v>066433</v>
          </cell>
          <cell r="G559" t="str">
            <v>Kamahau (Karimasanga)</v>
          </cell>
          <cell r="H559" t="str">
            <v>Tanna</v>
          </cell>
          <cell r="I559" t="str">
            <v>NBV</v>
          </cell>
          <cell r="J559" t="str">
            <v>Tafea</v>
          </cell>
          <cell r="K559" t="str">
            <v>0085028001</v>
          </cell>
          <cell r="L559">
            <v>2</v>
          </cell>
          <cell r="M559">
            <v>5</v>
          </cell>
          <cell r="N559">
            <v>6</v>
          </cell>
          <cell r="O559">
            <v>4</v>
          </cell>
          <cell r="P559">
            <v>17</v>
          </cell>
          <cell r="Q559">
            <v>9000</v>
          </cell>
          <cell r="R559">
            <v>153000</v>
          </cell>
          <cell r="S559">
            <v>91800</v>
          </cell>
          <cell r="T559"/>
        </row>
        <row r="560">
          <cell r="B560" t="str">
            <v>K0664137</v>
          </cell>
          <cell r="C560" t="str">
            <v>Iwinmit</v>
          </cell>
          <cell r="D560" t="str">
            <v>Audited</v>
          </cell>
          <cell r="E560" t="str">
            <v>Attached</v>
          </cell>
          <cell r="F560" t="str">
            <v>066432</v>
          </cell>
          <cell r="G560" t="str">
            <v>Iwunmit</v>
          </cell>
          <cell r="H560" t="str">
            <v>Tanna</v>
          </cell>
          <cell r="I560" t="str">
            <v>NBV</v>
          </cell>
          <cell r="J560" t="str">
            <v>Tafea</v>
          </cell>
          <cell r="K560" t="str">
            <v>0084968001</v>
          </cell>
          <cell r="L560">
            <v>1</v>
          </cell>
          <cell r="M560">
            <v>7</v>
          </cell>
          <cell r="N560">
            <v>17</v>
          </cell>
          <cell r="O560">
            <v>10</v>
          </cell>
          <cell r="P560">
            <v>35</v>
          </cell>
          <cell r="Q560">
            <v>9000</v>
          </cell>
          <cell r="R560">
            <v>315000</v>
          </cell>
          <cell r="S560">
            <v>189000</v>
          </cell>
          <cell r="T560"/>
        </row>
        <row r="561">
          <cell r="B561" t="str">
            <v>K0664519</v>
          </cell>
          <cell r="C561" t="str">
            <v>Iwel Kindy</v>
          </cell>
          <cell r="D561" t="str">
            <v>Audited</v>
          </cell>
          <cell r="E561" t="str">
            <v>Feeder</v>
          </cell>
          <cell r="F561" t="str">
            <v>066451</v>
          </cell>
          <cell r="G561" t="str">
            <v>Lenaken English</v>
          </cell>
          <cell r="H561" t="str">
            <v>Tanna</v>
          </cell>
          <cell r="I561" t="str">
            <v>NBV</v>
          </cell>
          <cell r="J561" t="str">
            <v>Tafea</v>
          </cell>
          <cell r="K561" t="str">
            <v>0084982001</v>
          </cell>
          <cell r="L561">
            <v>0</v>
          </cell>
          <cell r="M561">
            <v>0</v>
          </cell>
          <cell r="N561">
            <v>1</v>
          </cell>
          <cell r="O561">
            <v>3</v>
          </cell>
          <cell r="P561">
            <v>4</v>
          </cell>
          <cell r="Q561">
            <v>9000</v>
          </cell>
          <cell r="R561">
            <v>36000</v>
          </cell>
          <cell r="S561">
            <v>21600</v>
          </cell>
          <cell r="T561"/>
        </row>
        <row r="562">
          <cell r="B562" t="str">
            <v>K0664527</v>
          </cell>
          <cell r="C562" t="str">
            <v>Itaku Kindy</v>
          </cell>
          <cell r="D562" t="str">
            <v>Audited</v>
          </cell>
          <cell r="E562" t="str">
            <v>Attached</v>
          </cell>
          <cell r="F562" t="str">
            <v>066431</v>
          </cell>
          <cell r="G562" t="str">
            <v>Itaku</v>
          </cell>
          <cell r="H562" t="str">
            <v>Tanna</v>
          </cell>
          <cell r="I562" t="str">
            <v>NBV</v>
          </cell>
          <cell r="J562" t="str">
            <v>Tafea</v>
          </cell>
          <cell r="K562" t="str">
            <v>0085118001</v>
          </cell>
          <cell r="L562">
            <v>4</v>
          </cell>
          <cell r="M562">
            <v>6</v>
          </cell>
          <cell r="N562">
            <v>3</v>
          </cell>
          <cell r="O562">
            <v>3</v>
          </cell>
          <cell r="P562">
            <v>16</v>
          </cell>
          <cell r="Q562">
            <v>9000</v>
          </cell>
          <cell r="R562">
            <v>144000</v>
          </cell>
          <cell r="S562">
            <v>86400</v>
          </cell>
          <cell r="T562"/>
        </row>
        <row r="563">
          <cell r="B563" t="str">
            <v>K0664149</v>
          </cell>
          <cell r="C563" t="str">
            <v>Isla</v>
          </cell>
          <cell r="D563" t="str">
            <v>Audited</v>
          </cell>
          <cell r="E563" t="str">
            <v>Attached</v>
          </cell>
          <cell r="F563" t="str">
            <v>066430</v>
          </cell>
          <cell r="G563" t="str">
            <v>Isla</v>
          </cell>
          <cell r="H563" t="str">
            <v>Tanna</v>
          </cell>
          <cell r="I563" t="str">
            <v>NBV</v>
          </cell>
          <cell r="J563" t="str">
            <v>Tafea</v>
          </cell>
          <cell r="K563" t="str">
            <v>0103592001</v>
          </cell>
          <cell r="L563">
            <v>0</v>
          </cell>
          <cell r="M563">
            <v>0</v>
          </cell>
          <cell r="N563">
            <v>8</v>
          </cell>
          <cell r="O563">
            <v>8</v>
          </cell>
          <cell r="P563">
            <v>16</v>
          </cell>
          <cell r="Q563">
            <v>9000</v>
          </cell>
          <cell r="R563">
            <v>144000</v>
          </cell>
          <cell r="S563">
            <v>86400</v>
          </cell>
          <cell r="T563"/>
        </row>
        <row r="564">
          <cell r="B564" t="str">
            <v>K0665038</v>
          </cell>
          <cell r="C564" t="str">
            <v>Ishia Kindy</v>
          </cell>
          <cell r="D564" t="str">
            <v>Audited</v>
          </cell>
          <cell r="E564" t="str">
            <v>Attached</v>
          </cell>
          <cell r="F564" t="str">
            <v>066424</v>
          </cell>
          <cell r="G564" t="str">
            <v>Ishia</v>
          </cell>
          <cell r="H564" t="str">
            <v>Tanna</v>
          </cell>
          <cell r="I564" t="str">
            <v>NBV</v>
          </cell>
          <cell r="J564" t="str">
            <v>Tafea</v>
          </cell>
          <cell r="K564" t="str">
            <v>0085007001</v>
          </cell>
          <cell r="L564">
            <v>5</v>
          </cell>
          <cell r="M564">
            <v>4</v>
          </cell>
          <cell r="N564">
            <v>8</v>
          </cell>
          <cell r="O564">
            <v>8</v>
          </cell>
          <cell r="P564">
            <v>25</v>
          </cell>
          <cell r="Q564">
            <v>9000</v>
          </cell>
          <cell r="R564">
            <v>225000</v>
          </cell>
          <cell r="S564">
            <v>135000</v>
          </cell>
          <cell r="T564"/>
        </row>
        <row r="565">
          <cell r="B565" t="str">
            <v>K0664059</v>
          </cell>
          <cell r="C565" t="str">
            <v>Isaka</v>
          </cell>
          <cell r="D565" t="str">
            <v>Audited</v>
          </cell>
          <cell r="E565" t="str">
            <v>Attached</v>
          </cell>
          <cell r="F565" t="str">
            <v>066426</v>
          </cell>
          <cell r="G565" t="str">
            <v>Isaka</v>
          </cell>
          <cell r="H565" t="str">
            <v>Tanna</v>
          </cell>
          <cell r="I565" t="str">
            <v>NBV</v>
          </cell>
          <cell r="J565" t="str">
            <v>Tafea</v>
          </cell>
          <cell r="K565" t="str">
            <v>0084964001</v>
          </cell>
          <cell r="L565">
            <v>2</v>
          </cell>
          <cell r="M565">
            <v>3</v>
          </cell>
          <cell r="N565">
            <v>6</v>
          </cell>
          <cell r="O565">
            <v>5</v>
          </cell>
          <cell r="P565">
            <v>16</v>
          </cell>
          <cell r="Q565">
            <v>9000</v>
          </cell>
          <cell r="R565">
            <v>144000</v>
          </cell>
          <cell r="S565">
            <v>86400</v>
          </cell>
          <cell r="T565">
            <v>7200</v>
          </cell>
        </row>
        <row r="566">
          <cell r="B566" t="str">
            <v>K0664477</v>
          </cell>
          <cell r="C566" t="str">
            <v>Iquaramanu Kindy</v>
          </cell>
          <cell r="D566" t="str">
            <v>Audited</v>
          </cell>
          <cell r="E566" t="str">
            <v>Attached</v>
          </cell>
          <cell r="F566" t="str">
            <v>066425</v>
          </cell>
          <cell r="G566" t="str">
            <v>Iquaramanu</v>
          </cell>
          <cell r="H566" t="str">
            <v>Tanna</v>
          </cell>
          <cell r="I566" t="str">
            <v>NBV</v>
          </cell>
          <cell r="J566" t="str">
            <v>Tafea</v>
          </cell>
          <cell r="K566" t="str">
            <v>0084962001</v>
          </cell>
          <cell r="L566">
            <v>9</v>
          </cell>
          <cell r="M566">
            <v>5</v>
          </cell>
          <cell r="N566">
            <v>4</v>
          </cell>
          <cell r="O566">
            <v>6</v>
          </cell>
          <cell r="P566">
            <v>24</v>
          </cell>
          <cell r="Q566">
            <v>9000</v>
          </cell>
          <cell r="R566">
            <v>216000</v>
          </cell>
          <cell r="S566">
            <v>129600</v>
          </cell>
          <cell r="T566"/>
        </row>
        <row r="567">
          <cell r="B567" t="str">
            <v>K0664479</v>
          </cell>
          <cell r="C567" t="str">
            <v>Ipekel Kindi</v>
          </cell>
          <cell r="D567" t="str">
            <v>Audited</v>
          </cell>
          <cell r="E567" t="str">
            <v>Attached</v>
          </cell>
          <cell r="F567" t="str">
            <v>066424</v>
          </cell>
          <cell r="G567" t="str">
            <v>Ipekel</v>
          </cell>
          <cell r="H567" t="str">
            <v>Tanna</v>
          </cell>
          <cell r="I567" t="str">
            <v>NBV</v>
          </cell>
          <cell r="J567" t="str">
            <v>Tafea</v>
          </cell>
          <cell r="K567" t="str">
            <v>0085117001</v>
          </cell>
          <cell r="L567">
            <v>2</v>
          </cell>
          <cell r="M567">
            <v>7</v>
          </cell>
          <cell r="N567">
            <v>6</v>
          </cell>
          <cell r="O567">
            <v>2</v>
          </cell>
          <cell r="P567">
            <v>17</v>
          </cell>
          <cell r="Q567">
            <v>9000</v>
          </cell>
          <cell r="R567">
            <v>153000</v>
          </cell>
          <cell r="S567">
            <v>91800</v>
          </cell>
          <cell r="T567"/>
        </row>
        <row r="568">
          <cell r="B568" t="str">
            <v>K0664053</v>
          </cell>
          <cell r="C568" t="str">
            <v>Imaru Kindy</v>
          </cell>
          <cell r="D568" t="str">
            <v>Audited</v>
          </cell>
          <cell r="E568" t="str">
            <v>Attached</v>
          </cell>
          <cell r="F568" t="str">
            <v>066422</v>
          </cell>
          <cell r="G568" t="str">
            <v>Imaru</v>
          </cell>
          <cell r="H568" t="str">
            <v>Tanna</v>
          </cell>
          <cell r="I568" t="str">
            <v>NBV</v>
          </cell>
          <cell r="J568" t="str">
            <v>Tafea</v>
          </cell>
          <cell r="K568" t="str">
            <v>0085027001</v>
          </cell>
          <cell r="L568">
            <v>7</v>
          </cell>
          <cell r="M568">
            <v>11</v>
          </cell>
          <cell r="N568">
            <v>5</v>
          </cell>
          <cell r="O568">
            <v>4</v>
          </cell>
          <cell r="P568">
            <v>27</v>
          </cell>
          <cell r="Q568">
            <v>9000</v>
          </cell>
          <cell r="R568">
            <v>243000</v>
          </cell>
          <cell r="S568">
            <v>145800</v>
          </cell>
          <cell r="T568"/>
        </row>
        <row r="569">
          <cell r="B569" t="str">
            <v>K0664556</v>
          </cell>
          <cell r="C569" t="str">
            <v>Imapusine Community Kindy</v>
          </cell>
          <cell r="D569" t="str">
            <v>Audited</v>
          </cell>
          <cell r="E569" t="str">
            <v>Feeder</v>
          </cell>
          <cell r="F569" t="str">
            <v>066491</v>
          </cell>
          <cell r="G569" t="str">
            <v>Day Spring</v>
          </cell>
          <cell r="H569" t="str">
            <v>Tanna</v>
          </cell>
          <cell r="I569" t="str">
            <v>NBV</v>
          </cell>
          <cell r="J569" t="str">
            <v>Tafea</v>
          </cell>
          <cell r="K569" t="str">
            <v>0085005001</v>
          </cell>
          <cell r="L569">
            <v>4</v>
          </cell>
          <cell r="M569">
            <v>3</v>
          </cell>
          <cell r="N569">
            <v>2</v>
          </cell>
          <cell r="O569">
            <v>0</v>
          </cell>
          <cell r="P569">
            <v>9</v>
          </cell>
          <cell r="Q569">
            <v>9000</v>
          </cell>
          <cell r="R569">
            <v>81000</v>
          </cell>
          <cell r="S569">
            <v>48600</v>
          </cell>
          <cell r="T569">
            <v>22874</v>
          </cell>
        </row>
        <row r="570">
          <cell r="B570" t="str">
            <v>K0664179</v>
          </cell>
          <cell r="C570" t="str">
            <v>Imanaka</v>
          </cell>
          <cell r="D570" t="str">
            <v>Audited</v>
          </cell>
          <cell r="E570" t="str">
            <v>Attached</v>
          </cell>
          <cell r="F570" t="str">
            <v>066421</v>
          </cell>
          <cell r="G570" t="str">
            <v>Imanaka</v>
          </cell>
          <cell r="H570" t="str">
            <v>Tanna</v>
          </cell>
          <cell r="I570" t="str">
            <v>NBV</v>
          </cell>
          <cell r="J570" t="str">
            <v>Tafea</v>
          </cell>
          <cell r="K570" t="str">
            <v>0084960001</v>
          </cell>
          <cell r="L570">
            <v>3</v>
          </cell>
          <cell r="M570">
            <v>3</v>
          </cell>
          <cell r="N570">
            <v>6</v>
          </cell>
          <cell r="O570">
            <v>4</v>
          </cell>
          <cell r="P570">
            <v>16</v>
          </cell>
          <cell r="Q570">
            <v>9000</v>
          </cell>
          <cell r="R570">
            <v>144000</v>
          </cell>
          <cell r="S570">
            <v>86400</v>
          </cell>
          <cell r="T570"/>
        </row>
        <row r="571">
          <cell r="B571" t="str">
            <v>K0664449</v>
          </cell>
          <cell r="C571" t="str">
            <v>Imaki Kindy</v>
          </cell>
          <cell r="D571" t="str">
            <v>Audited</v>
          </cell>
          <cell r="E571" t="str">
            <v>Attached</v>
          </cell>
          <cell r="F571" t="str">
            <v>066420</v>
          </cell>
          <cell r="G571" t="str">
            <v>Imaki</v>
          </cell>
          <cell r="H571" t="str">
            <v>Tanna</v>
          </cell>
          <cell r="I571" t="str">
            <v>NBV</v>
          </cell>
          <cell r="J571" t="str">
            <v>Tafea</v>
          </cell>
          <cell r="K571" t="str">
            <v>0085026001</v>
          </cell>
          <cell r="L571">
            <v>8</v>
          </cell>
          <cell r="M571">
            <v>7</v>
          </cell>
          <cell r="N571">
            <v>8</v>
          </cell>
          <cell r="O571">
            <v>7</v>
          </cell>
          <cell r="P571">
            <v>30</v>
          </cell>
          <cell r="Q571">
            <v>9000</v>
          </cell>
          <cell r="R571">
            <v>270000</v>
          </cell>
          <cell r="S571">
            <v>162000</v>
          </cell>
          <cell r="T571"/>
        </row>
        <row r="572">
          <cell r="B572" t="str">
            <v>K0664130</v>
          </cell>
          <cell r="C572" t="str">
            <v>Imaio</v>
          </cell>
          <cell r="D572" t="str">
            <v>Audited</v>
          </cell>
          <cell r="E572" t="str">
            <v>Feeder</v>
          </cell>
          <cell r="F572" t="str">
            <v>066426</v>
          </cell>
          <cell r="G572" t="str">
            <v>Isaka</v>
          </cell>
          <cell r="H572" t="str">
            <v>Tanna</v>
          </cell>
          <cell r="I572" t="str">
            <v>NBV</v>
          </cell>
          <cell r="J572" t="str">
            <v>Tafea</v>
          </cell>
          <cell r="K572" t="str">
            <v>0084964001</v>
          </cell>
          <cell r="L572">
            <v>5</v>
          </cell>
          <cell r="M572">
            <v>2</v>
          </cell>
          <cell r="N572">
            <v>1</v>
          </cell>
          <cell r="O572">
            <v>8</v>
          </cell>
          <cell r="P572">
            <v>16</v>
          </cell>
          <cell r="Q572">
            <v>9000</v>
          </cell>
          <cell r="R572">
            <v>144000</v>
          </cell>
          <cell r="S572">
            <v>86400</v>
          </cell>
          <cell r="T572">
            <v>34200</v>
          </cell>
        </row>
        <row r="573">
          <cell r="B573" t="str">
            <v>K0664481</v>
          </cell>
          <cell r="C573" t="str">
            <v>Imafen Kindy</v>
          </cell>
          <cell r="D573" t="str">
            <v>Audited</v>
          </cell>
          <cell r="E573" t="str">
            <v>Attached</v>
          </cell>
          <cell r="F573" t="str">
            <v>066419</v>
          </cell>
          <cell r="G573" t="str">
            <v>Imafen</v>
          </cell>
          <cell r="H573" t="str">
            <v>Tanna</v>
          </cell>
          <cell r="I573" t="str">
            <v>NBV</v>
          </cell>
          <cell r="J573" t="str">
            <v>Tafea</v>
          </cell>
          <cell r="K573" t="str">
            <v>0085024001</v>
          </cell>
          <cell r="L573">
            <v>3</v>
          </cell>
          <cell r="M573">
            <v>3</v>
          </cell>
          <cell r="N573">
            <v>10</v>
          </cell>
          <cell r="O573">
            <v>12</v>
          </cell>
          <cell r="P573">
            <v>28</v>
          </cell>
          <cell r="Q573">
            <v>9000</v>
          </cell>
          <cell r="R573">
            <v>252000</v>
          </cell>
          <cell r="S573">
            <v>151200</v>
          </cell>
          <cell r="T573"/>
        </row>
        <row r="574">
          <cell r="B574" t="str">
            <v>K0664083</v>
          </cell>
          <cell r="C574" t="str">
            <v>Ilmanga Kindy</v>
          </cell>
          <cell r="D574" t="str">
            <v>Audited</v>
          </cell>
          <cell r="E574" t="str">
            <v>Feeder</v>
          </cell>
          <cell r="F574" t="str">
            <v>066451</v>
          </cell>
          <cell r="G574" t="str">
            <v>Lenaken English</v>
          </cell>
          <cell r="H574" t="str">
            <v>Tanna</v>
          </cell>
          <cell r="I574" t="str">
            <v>NBV</v>
          </cell>
          <cell r="J574" t="str">
            <v>Tafea</v>
          </cell>
          <cell r="K574" t="str">
            <v>0084982001</v>
          </cell>
          <cell r="L574">
            <v>3</v>
          </cell>
          <cell r="M574">
            <v>2</v>
          </cell>
          <cell r="N574">
            <v>11</v>
          </cell>
          <cell r="O574">
            <v>5</v>
          </cell>
          <cell r="P574">
            <v>21</v>
          </cell>
          <cell r="Q574">
            <v>9000</v>
          </cell>
          <cell r="R574">
            <v>189000</v>
          </cell>
          <cell r="S574">
            <v>113400</v>
          </cell>
          <cell r="T574">
            <v>1800</v>
          </cell>
        </row>
        <row r="575">
          <cell r="B575" t="str">
            <v>K0664539</v>
          </cell>
          <cell r="C575" t="str">
            <v>Ikwaraka Kindy</v>
          </cell>
          <cell r="D575" t="str">
            <v>Audited</v>
          </cell>
          <cell r="E575" t="str">
            <v>Feeder</v>
          </cell>
          <cell r="F575" t="str">
            <v>066436</v>
          </cell>
          <cell r="G575" t="str">
            <v>kwamera</v>
          </cell>
          <cell r="H575" t="str">
            <v>Tanna</v>
          </cell>
          <cell r="I575" t="str">
            <v>NBV</v>
          </cell>
          <cell r="J575" t="str">
            <v>Tafea</v>
          </cell>
          <cell r="K575" t="str">
            <v>0084972001</v>
          </cell>
          <cell r="L575">
            <v>3</v>
          </cell>
          <cell r="M575">
            <v>8</v>
          </cell>
          <cell r="N575">
            <v>7</v>
          </cell>
          <cell r="O575">
            <v>12</v>
          </cell>
          <cell r="P575">
            <v>30</v>
          </cell>
          <cell r="Q575">
            <v>9000</v>
          </cell>
          <cell r="R575">
            <v>270000</v>
          </cell>
          <cell r="S575">
            <v>162000</v>
          </cell>
          <cell r="T575"/>
        </row>
        <row r="576">
          <cell r="B576" t="str">
            <v>K0664128</v>
          </cell>
          <cell r="C576" t="str">
            <v>Ikurup</v>
          </cell>
          <cell r="D576" t="str">
            <v>Audited</v>
          </cell>
          <cell r="E576" t="str">
            <v>Feeder</v>
          </cell>
          <cell r="F576" t="str">
            <v>066425</v>
          </cell>
          <cell r="G576" t="str">
            <v>Iquaramanu</v>
          </cell>
          <cell r="H576" t="str">
            <v>Tanna</v>
          </cell>
          <cell r="I576" t="str">
            <v>NBV</v>
          </cell>
          <cell r="J576" t="str">
            <v>Tafea</v>
          </cell>
          <cell r="K576" t="str">
            <v>0084962001</v>
          </cell>
          <cell r="L576">
            <v>10</v>
          </cell>
          <cell r="M576">
            <v>6</v>
          </cell>
          <cell r="N576">
            <v>2</v>
          </cell>
          <cell r="O576">
            <v>8</v>
          </cell>
          <cell r="P576">
            <v>26</v>
          </cell>
          <cell r="Q576">
            <v>9000</v>
          </cell>
          <cell r="R576">
            <v>234000</v>
          </cell>
          <cell r="S576">
            <v>140400</v>
          </cell>
          <cell r="T576"/>
        </row>
        <row r="577">
          <cell r="B577" t="str">
            <v>K0664557</v>
          </cell>
          <cell r="C577" t="str">
            <v>Ikunap Kindy</v>
          </cell>
          <cell r="D577" t="str">
            <v>Audited</v>
          </cell>
          <cell r="E577" t="str">
            <v>Feeder</v>
          </cell>
          <cell r="F577" t="str">
            <v>066426</v>
          </cell>
          <cell r="G577" t="str">
            <v>Isaka</v>
          </cell>
          <cell r="H577" t="str">
            <v>Tanna</v>
          </cell>
          <cell r="I577" t="str">
            <v>NBV</v>
          </cell>
          <cell r="J577" t="str">
            <v>Tafea</v>
          </cell>
          <cell r="K577" t="str">
            <v>0084964001</v>
          </cell>
          <cell r="L577">
            <v>1</v>
          </cell>
          <cell r="M577">
            <v>2</v>
          </cell>
          <cell r="N577">
            <v>4</v>
          </cell>
          <cell r="O577">
            <v>3</v>
          </cell>
          <cell r="P577">
            <v>10</v>
          </cell>
          <cell r="Q577">
            <v>9000</v>
          </cell>
          <cell r="R577">
            <v>90000</v>
          </cell>
          <cell r="S577">
            <v>54000</v>
          </cell>
          <cell r="T577">
            <v>29860</v>
          </cell>
        </row>
        <row r="578">
          <cell r="B578" t="str">
            <v>K0664450</v>
          </cell>
          <cell r="C578" t="str">
            <v>Ikulkuleva Kindy</v>
          </cell>
          <cell r="D578" t="str">
            <v>Audited</v>
          </cell>
          <cell r="E578" t="str">
            <v>Feeder</v>
          </cell>
          <cell r="F578" t="str">
            <v>066426</v>
          </cell>
          <cell r="G578" t="str">
            <v>Isaka</v>
          </cell>
          <cell r="H578" t="str">
            <v>Tanna</v>
          </cell>
          <cell r="I578" t="str">
            <v>NBV</v>
          </cell>
          <cell r="J578" t="str">
            <v>Tafea</v>
          </cell>
          <cell r="K578" t="str">
            <v>0084964001</v>
          </cell>
          <cell r="L578">
            <v>3</v>
          </cell>
          <cell r="M578">
            <v>2</v>
          </cell>
          <cell r="N578">
            <v>1</v>
          </cell>
          <cell r="O578">
            <v>2</v>
          </cell>
          <cell r="P578">
            <v>8</v>
          </cell>
          <cell r="Q578">
            <v>9000</v>
          </cell>
          <cell r="R578">
            <v>72000</v>
          </cell>
          <cell r="S578">
            <v>43200</v>
          </cell>
          <cell r="T578"/>
        </row>
        <row r="579">
          <cell r="B579" t="str">
            <v>K0664478</v>
          </cell>
          <cell r="C579" t="str">
            <v>Ikiti Maternelle</v>
          </cell>
          <cell r="D579" t="str">
            <v>Audited</v>
          </cell>
          <cell r="E579" t="str">
            <v>Attached</v>
          </cell>
          <cell r="F579" t="str">
            <v>066418</v>
          </cell>
          <cell r="G579" t="str">
            <v>Ikiti</v>
          </cell>
          <cell r="H579" t="str">
            <v>Tanna</v>
          </cell>
          <cell r="I579" t="str">
            <v>NBV</v>
          </cell>
          <cell r="J579" t="str">
            <v>Tafea</v>
          </cell>
          <cell r="K579" t="str">
            <v>0085023001</v>
          </cell>
          <cell r="L579">
            <v>2</v>
          </cell>
          <cell r="M579">
            <v>0</v>
          </cell>
          <cell r="N579">
            <v>7</v>
          </cell>
          <cell r="O579">
            <v>3</v>
          </cell>
          <cell r="P579">
            <v>12</v>
          </cell>
          <cell r="Q579">
            <v>9000</v>
          </cell>
          <cell r="R579">
            <v>108000</v>
          </cell>
          <cell r="S579">
            <v>64800</v>
          </cell>
          <cell r="T579"/>
        </row>
        <row r="580">
          <cell r="B580" t="str">
            <v>K0664136</v>
          </cell>
          <cell r="C580" t="str">
            <v>Ikakahak</v>
          </cell>
          <cell r="D580" t="str">
            <v>Audited</v>
          </cell>
          <cell r="E580" t="str">
            <v>Attached</v>
          </cell>
          <cell r="F580" t="str">
            <v>066417</v>
          </cell>
          <cell r="G580" t="str">
            <v>Ikahakahak</v>
          </cell>
          <cell r="H580" t="str">
            <v>Tanna</v>
          </cell>
          <cell r="I580" t="str">
            <v>NBV</v>
          </cell>
          <cell r="J580" t="str">
            <v>Tafea</v>
          </cell>
          <cell r="K580" t="str">
            <v>0085021001</v>
          </cell>
          <cell r="L580">
            <v>5</v>
          </cell>
          <cell r="M580">
            <v>8</v>
          </cell>
          <cell r="N580">
            <v>4</v>
          </cell>
          <cell r="O580">
            <v>5</v>
          </cell>
          <cell r="P580">
            <v>22</v>
          </cell>
          <cell r="Q580">
            <v>9000</v>
          </cell>
          <cell r="R580">
            <v>198000</v>
          </cell>
          <cell r="S580">
            <v>118800</v>
          </cell>
          <cell r="T580"/>
        </row>
        <row r="581">
          <cell r="B581" t="str">
            <v>K0664106</v>
          </cell>
          <cell r="C581" t="str">
            <v>Ieruareng</v>
          </cell>
          <cell r="D581" t="str">
            <v>Audited</v>
          </cell>
          <cell r="E581" t="str">
            <v>Feeder</v>
          </cell>
          <cell r="F581" t="str">
            <v>066417</v>
          </cell>
          <cell r="G581" t="str">
            <v>Itaku</v>
          </cell>
          <cell r="H581" t="str">
            <v>Tanna</v>
          </cell>
          <cell r="I581" t="str">
            <v>NBV</v>
          </cell>
          <cell r="J581" t="str">
            <v>Tafea</v>
          </cell>
          <cell r="K581" t="str">
            <v>0085118001</v>
          </cell>
          <cell r="L581">
            <v>4</v>
          </cell>
          <cell r="M581">
            <v>6</v>
          </cell>
          <cell r="N581">
            <v>3</v>
          </cell>
          <cell r="O581">
            <v>2</v>
          </cell>
          <cell r="P581">
            <v>15</v>
          </cell>
          <cell r="Q581">
            <v>9000</v>
          </cell>
          <cell r="R581">
            <v>135000</v>
          </cell>
          <cell r="S581">
            <v>81000</v>
          </cell>
          <cell r="T581"/>
        </row>
        <row r="582">
          <cell r="B582" t="str">
            <v>K0664431</v>
          </cell>
          <cell r="C582" t="str">
            <v>Iemsine Kindy</v>
          </cell>
          <cell r="D582" t="str">
            <v>Audited</v>
          </cell>
          <cell r="E582" t="str">
            <v>Feeder</v>
          </cell>
          <cell r="F582" t="str">
            <v>066459</v>
          </cell>
          <cell r="G582" t="str">
            <v>Lounapkiko</v>
          </cell>
          <cell r="H582" t="str">
            <v>Tanna</v>
          </cell>
          <cell r="I582" t="str">
            <v>NBV</v>
          </cell>
          <cell r="J582" t="str">
            <v>Tafea</v>
          </cell>
          <cell r="K582" t="str">
            <v>0085012001</v>
          </cell>
          <cell r="L582">
            <v>0</v>
          </cell>
          <cell r="M582">
            <v>3</v>
          </cell>
          <cell r="N582">
            <v>2</v>
          </cell>
          <cell r="O582">
            <v>5</v>
          </cell>
          <cell r="P582">
            <v>10</v>
          </cell>
          <cell r="Q582">
            <v>9000</v>
          </cell>
          <cell r="R582">
            <v>90000</v>
          </cell>
          <cell r="S582">
            <v>54000</v>
          </cell>
          <cell r="T582"/>
        </row>
        <row r="583">
          <cell r="B583" t="str">
            <v>K0664499</v>
          </cell>
          <cell r="C583" t="str">
            <v>Ielkis Kindy</v>
          </cell>
          <cell r="D583" t="str">
            <v>Audited</v>
          </cell>
          <cell r="E583" t="str">
            <v>Feeder</v>
          </cell>
          <cell r="F583" t="str">
            <v>066416</v>
          </cell>
          <cell r="G583" t="str">
            <v>Ietap</v>
          </cell>
          <cell r="H583" t="str">
            <v>Tanna</v>
          </cell>
          <cell r="I583" t="str">
            <v>NBV</v>
          </cell>
          <cell r="J583" t="str">
            <v>Tafea</v>
          </cell>
          <cell r="K583" t="str">
            <v>0084959001</v>
          </cell>
          <cell r="L583">
            <v>1</v>
          </cell>
          <cell r="M583">
            <v>0</v>
          </cell>
          <cell r="N583">
            <v>2</v>
          </cell>
          <cell r="O583">
            <v>4</v>
          </cell>
          <cell r="P583">
            <v>7</v>
          </cell>
          <cell r="Q583">
            <v>9000</v>
          </cell>
          <cell r="R583">
            <v>63000</v>
          </cell>
          <cell r="S583">
            <v>37800</v>
          </cell>
          <cell r="T583"/>
        </row>
        <row r="584">
          <cell r="B584" t="str">
            <v>K0664122</v>
          </cell>
          <cell r="C584" t="str">
            <v>Iekel Kindy</v>
          </cell>
          <cell r="D584" t="str">
            <v>Audited</v>
          </cell>
          <cell r="E584" t="str">
            <v>Feeder</v>
          </cell>
          <cell r="F584" t="str">
            <v>066483</v>
          </cell>
          <cell r="G584" t="str">
            <v>Yapilmai</v>
          </cell>
          <cell r="H584" t="str">
            <v>Tanna</v>
          </cell>
          <cell r="I584" t="str">
            <v>NBV</v>
          </cell>
          <cell r="J584" t="str">
            <v>Tafea</v>
          </cell>
          <cell r="K584" t="str">
            <v>0084999001</v>
          </cell>
          <cell r="L584">
            <v>12</v>
          </cell>
          <cell r="M584">
            <v>12</v>
          </cell>
          <cell r="N584">
            <v>3</v>
          </cell>
          <cell r="O584">
            <v>5</v>
          </cell>
          <cell r="P584">
            <v>32</v>
          </cell>
          <cell r="Q584">
            <v>9000</v>
          </cell>
          <cell r="R584">
            <v>288000</v>
          </cell>
          <cell r="S584">
            <v>172800</v>
          </cell>
          <cell r="T584"/>
        </row>
        <row r="585">
          <cell r="B585" t="str">
            <v>K0664161</v>
          </cell>
          <cell r="C585" t="str">
            <v>Iatukei</v>
          </cell>
          <cell r="D585" t="str">
            <v>Audited</v>
          </cell>
          <cell r="E585" t="str">
            <v>Feeder</v>
          </cell>
          <cell r="F585" t="str">
            <v>066418</v>
          </cell>
          <cell r="G585" t="str">
            <v>Imaki</v>
          </cell>
          <cell r="H585" t="str">
            <v>Tanna</v>
          </cell>
          <cell r="I585" t="str">
            <v>NBV</v>
          </cell>
          <cell r="J585" t="str">
            <v>Tafea</v>
          </cell>
          <cell r="K585" t="str">
            <v>0085026001</v>
          </cell>
          <cell r="L585">
            <v>1</v>
          </cell>
          <cell r="M585">
            <v>0</v>
          </cell>
          <cell r="N585">
            <v>1</v>
          </cell>
          <cell r="O585">
            <v>1</v>
          </cell>
          <cell r="P585">
            <v>3</v>
          </cell>
          <cell r="Q585">
            <v>9000</v>
          </cell>
          <cell r="R585">
            <v>27000</v>
          </cell>
          <cell r="S585">
            <v>16200</v>
          </cell>
          <cell r="T585"/>
        </row>
        <row r="586">
          <cell r="B586" t="str">
            <v>K0664152</v>
          </cell>
          <cell r="C586" t="str">
            <v>Iatap</v>
          </cell>
          <cell r="D586" t="str">
            <v>Audited</v>
          </cell>
          <cell r="E586" t="str">
            <v>Attached</v>
          </cell>
          <cell r="F586" t="str">
            <v>066416</v>
          </cell>
          <cell r="G586" t="str">
            <v>Ietap</v>
          </cell>
          <cell r="H586" t="str">
            <v>Tanna</v>
          </cell>
          <cell r="I586" t="str">
            <v>NBV</v>
          </cell>
          <cell r="J586" t="str">
            <v>Tafea</v>
          </cell>
          <cell r="K586" t="str">
            <v>0084959001</v>
          </cell>
          <cell r="L586">
            <v>0</v>
          </cell>
          <cell r="M586">
            <v>0</v>
          </cell>
          <cell r="N586">
            <v>3</v>
          </cell>
          <cell r="O586">
            <v>8</v>
          </cell>
          <cell r="P586">
            <v>11</v>
          </cell>
          <cell r="Q586">
            <v>9000</v>
          </cell>
          <cell r="R586">
            <v>99000</v>
          </cell>
          <cell r="S586">
            <v>59400</v>
          </cell>
          <cell r="T586"/>
        </row>
        <row r="587">
          <cell r="B587" t="str">
            <v>K0664547</v>
          </cell>
          <cell r="C587" t="str">
            <v>Iasitu Kindy</v>
          </cell>
          <cell r="D587" t="str">
            <v>Audited</v>
          </cell>
          <cell r="E587" t="str">
            <v>Feeder</v>
          </cell>
          <cell r="F587" t="str">
            <v>066428</v>
          </cell>
          <cell r="G587" t="str">
            <v>Isangel English</v>
          </cell>
          <cell r="H587" t="str">
            <v>Tanna</v>
          </cell>
          <cell r="I587" t="str">
            <v>NBV</v>
          </cell>
          <cell r="J587" t="str">
            <v>Tafea</v>
          </cell>
          <cell r="K587" t="str">
            <v>0087412001</v>
          </cell>
          <cell r="L587">
            <v>0</v>
          </cell>
          <cell r="M587">
            <v>0</v>
          </cell>
          <cell r="N587">
            <v>1</v>
          </cell>
          <cell r="O587">
            <v>6</v>
          </cell>
          <cell r="P587">
            <v>7</v>
          </cell>
          <cell r="Q587">
            <v>9000</v>
          </cell>
          <cell r="R587">
            <v>63000</v>
          </cell>
          <cell r="S587">
            <v>37800</v>
          </cell>
          <cell r="T587"/>
        </row>
        <row r="588">
          <cell r="B588" t="str">
            <v>K0664108</v>
          </cell>
          <cell r="C588" t="str">
            <v>Ianmarei</v>
          </cell>
          <cell r="D588" t="str">
            <v>Audited</v>
          </cell>
          <cell r="E588" t="str">
            <v>Feeder</v>
          </cell>
          <cell r="F588" t="str">
            <v>066436</v>
          </cell>
          <cell r="G588" t="str">
            <v>kwamera</v>
          </cell>
          <cell r="H588" t="str">
            <v>Tanna</v>
          </cell>
          <cell r="I588" t="str">
            <v>NBV</v>
          </cell>
          <cell r="J588" t="str">
            <v>Tafea</v>
          </cell>
          <cell r="K588" t="str">
            <v>0084972001</v>
          </cell>
          <cell r="L588">
            <v>2</v>
          </cell>
          <cell r="M588">
            <v>4</v>
          </cell>
          <cell r="N588">
            <v>0</v>
          </cell>
          <cell r="O588">
            <v>4</v>
          </cell>
          <cell r="P588">
            <v>10</v>
          </cell>
          <cell r="Q588">
            <v>9000</v>
          </cell>
          <cell r="R588">
            <v>90000</v>
          </cell>
          <cell r="S588">
            <v>54000</v>
          </cell>
          <cell r="T588"/>
        </row>
        <row r="589">
          <cell r="B589" t="str">
            <v>K0664552</v>
          </cell>
          <cell r="C589" t="str">
            <v>Ianapkasu Kindy</v>
          </cell>
          <cell r="D589" t="str">
            <v>Audited</v>
          </cell>
          <cell r="E589" t="str">
            <v>Feeder</v>
          </cell>
          <cell r="F589" t="str">
            <v>066416</v>
          </cell>
          <cell r="G589" t="str">
            <v>Ietap</v>
          </cell>
          <cell r="H589" t="str">
            <v>Tanna</v>
          </cell>
          <cell r="I589" t="str">
            <v>NBV</v>
          </cell>
          <cell r="J589" t="str">
            <v>Tafea</v>
          </cell>
          <cell r="K589" t="str">
            <v>0084959001</v>
          </cell>
          <cell r="L589">
            <v>0</v>
          </cell>
          <cell r="M589">
            <v>0</v>
          </cell>
          <cell r="N589">
            <v>1</v>
          </cell>
          <cell r="O589">
            <v>0</v>
          </cell>
          <cell r="P589">
            <v>1</v>
          </cell>
          <cell r="Q589">
            <v>9000</v>
          </cell>
          <cell r="R589">
            <v>9000</v>
          </cell>
          <cell r="S589">
            <v>5400</v>
          </cell>
          <cell r="T589">
            <v>1986</v>
          </cell>
        </row>
        <row r="590">
          <cell r="B590" t="str">
            <v>K0664127</v>
          </cell>
          <cell r="C590" t="str">
            <v>Harbour View</v>
          </cell>
          <cell r="D590" t="str">
            <v>Audited</v>
          </cell>
          <cell r="E590" t="str">
            <v>Attached</v>
          </cell>
          <cell r="F590" t="str">
            <v>066449</v>
          </cell>
          <cell r="G590" t="str">
            <v>Lenakel</v>
          </cell>
          <cell r="H590" t="str">
            <v>Tanna</v>
          </cell>
          <cell r="I590" t="str">
            <v>NBV</v>
          </cell>
          <cell r="J590" t="str">
            <v>Tafea</v>
          </cell>
          <cell r="K590" t="str">
            <v>0084980001</v>
          </cell>
          <cell r="L590">
            <v>6</v>
          </cell>
          <cell r="M590">
            <v>7</v>
          </cell>
          <cell r="N590">
            <v>6</v>
          </cell>
          <cell r="O590">
            <v>7</v>
          </cell>
          <cell r="P590">
            <v>26</v>
          </cell>
          <cell r="Q590">
            <v>9000</v>
          </cell>
          <cell r="R590">
            <v>234000</v>
          </cell>
          <cell r="S590">
            <v>140400</v>
          </cell>
          <cell r="T590">
            <v>18000</v>
          </cell>
        </row>
        <row r="591">
          <cell r="B591" t="str">
            <v>K0664443</v>
          </cell>
          <cell r="C591" t="str">
            <v>Green hill kindy</v>
          </cell>
          <cell r="D591" t="str">
            <v>Audited</v>
          </cell>
          <cell r="E591" t="str">
            <v>Attached</v>
          </cell>
          <cell r="F591" t="str">
            <v>066412</v>
          </cell>
          <cell r="G591" t="str">
            <v>Green Hill</v>
          </cell>
          <cell r="H591" t="str">
            <v>Tanna</v>
          </cell>
          <cell r="I591" t="str">
            <v>NBV</v>
          </cell>
          <cell r="J591" t="str">
            <v>Tafea</v>
          </cell>
          <cell r="K591" t="str">
            <v>0085016001</v>
          </cell>
          <cell r="L591">
            <v>3</v>
          </cell>
          <cell r="M591">
            <v>1</v>
          </cell>
          <cell r="N591">
            <v>3</v>
          </cell>
          <cell r="O591">
            <v>6</v>
          </cell>
          <cell r="P591">
            <v>13</v>
          </cell>
          <cell r="Q591">
            <v>9000</v>
          </cell>
          <cell r="R591">
            <v>117000</v>
          </cell>
          <cell r="S591">
            <v>70200</v>
          </cell>
          <cell r="T591"/>
        </row>
        <row r="592">
          <cell r="B592" t="str">
            <v>K0664066</v>
          </cell>
          <cell r="C592" t="str">
            <v>Fetukai</v>
          </cell>
          <cell r="D592" t="str">
            <v>Audited</v>
          </cell>
          <cell r="E592" t="str">
            <v>Attached</v>
          </cell>
          <cell r="F592" t="str">
            <v>066411</v>
          </cell>
          <cell r="G592" t="str">
            <v>Fetukai</v>
          </cell>
          <cell r="H592" t="str">
            <v>Tanna</v>
          </cell>
          <cell r="I592" t="str">
            <v>NBV</v>
          </cell>
          <cell r="J592" t="str">
            <v>Tafea</v>
          </cell>
          <cell r="K592" t="str">
            <v>0084956001</v>
          </cell>
          <cell r="L592">
            <v>6</v>
          </cell>
          <cell r="M592">
            <v>6</v>
          </cell>
          <cell r="N592">
            <v>7</v>
          </cell>
          <cell r="O592">
            <v>8</v>
          </cell>
          <cell r="P592">
            <v>27</v>
          </cell>
          <cell r="Q592">
            <v>9000</v>
          </cell>
          <cell r="R592">
            <v>243000</v>
          </cell>
          <cell r="S592">
            <v>145800</v>
          </cell>
          <cell r="T592"/>
        </row>
        <row r="593">
          <cell r="B593" t="str">
            <v>K0664544</v>
          </cell>
          <cell r="C593" t="str">
            <v>Enuhup Kindy</v>
          </cell>
          <cell r="D593" t="str">
            <v>Audited</v>
          </cell>
          <cell r="E593" t="str">
            <v>Feeder</v>
          </cell>
          <cell r="F593" t="str">
            <v>066418</v>
          </cell>
          <cell r="G593" t="str">
            <v>Ikiti</v>
          </cell>
          <cell r="H593" t="str">
            <v>Tanna</v>
          </cell>
          <cell r="I593" t="str">
            <v>NBV</v>
          </cell>
          <cell r="J593" t="str">
            <v>Tafea</v>
          </cell>
          <cell r="K593" t="str">
            <v>0085023001</v>
          </cell>
          <cell r="L593">
            <v>0</v>
          </cell>
          <cell r="M593">
            <v>0</v>
          </cell>
          <cell r="N593">
            <v>1</v>
          </cell>
          <cell r="O593">
            <v>0</v>
          </cell>
          <cell r="P593">
            <v>1</v>
          </cell>
          <cell r="Q593">
            <v>9000</v>
          </cell>
          <cell r="R593">
            <v>9000</v>
          </cell>
          <cell r="S593">
            <v>5400</v>
          </cell>
          <cell r="T593"/>
        </row>
        <row r="594">
          <cell r="B594" t="str">
            <v>K0664055</v>
          </cell>
          <cell r="C594" t="str">
            <v>Enkatalei</v>
          </cell>
          <cell r="D594" t="str">
            <v>Audited</v>
          </cell>
          <cell r="E594" t="str">
            <v>Attached</v>
          </cell>
          <cell r="F594" t="str">
            <v>066410</v>
          </cell>
          <cell r="G594" t="str">
            <v>Enkataley</v>
          </cell>
          <cell r="H594" t="str">
            <v>Tanna</v>
          </cell>
          <cell r="I594" t="str">
            <v>NBV</v>
          </cell>
          <cell r="J594" t="str">
            <v>Tafea</v>
          </cell>
          <cell r="K594" t="str">
            <v>0085018001</v>
          </cell>
          <cell r="L594">
            <v>2</v>
          </cell>
          <cell r="M594">
            <v>0</v>
          </cell>
          <cell r="N594">
            <v>6</v>
          </cell>
          <cell r="O594">
            <v>3</v>
          </cell>
          <cell r="P594">
            <v>11</v>
          </cell>
          <cell r="Q594">
            <v>9000</v>
          </cell>
          <cell r="R594">
            <v>99000</v>
          </cell>
          <cell r="S594">
            <v>59400</v>
          </cell>
          <cell r="T594"/>
        </row>
        <row r="595">
          <cell r="B595" t="str">
            <v>K0663020</v>
          </cell>
          <cell r="C595" t="str">
            <v>Eniu</v>
          </cell>
          <cell r="D595" t="str">
            <v>Audited</v>
          </cell>
          <cell r="E595" t="str">
            <v>Attached</v>
          </cell>
          <cell r="F595" t="str">
            <v>066409</v>
          </cell>
          <cell r="G595" t="str">
            <v>Eniou</v>
          </cell>
          <cell r="H595" t="str">
            <v>Tanna</v>
          </cell>
          <cell r="I595" t="str">
            <v>NBV</v>
          </cell>
          <cell r="J595" t="str">
            <v>Tafea</v>
          </cell>
          <cell r="K595" t="str">
            <v>0084955001</v>
          </cell>
          <cell r="L595">
            <v>1</v>
          </cell>
          <cell r="M595">
            <v>3</v>
          </cell>
          <cell r="N595">
            <v>2</v>
          </cell>
          <cell r="O595">
            <v>6</v>
          </cell>
          <cell r="P595">
            <v>12</v>
          </cell>
          <cell r="Q595">
            <v>9000</v>
          </cell>
          <cell r="R595">
            <v>108000</v>
          </cell>
          <cell r="S595">
            <v>64800</v>
          </cell>
          <cell r="T595"/>
        </row>
        <row r="596">
          <cell r="B596" t="str">
            <v>K0663461</v>
          </cell>
          <cell r="C596" t="str">
            <v>Enimillen (isaka) kindy</v>
          </cell>
          <cell r="D596" t="str">
            <v>Audited</v>
          </cell>
          <cell r="E596" t="str">
            <v>Feeder</v>
          </cell>
          <cell r="F596" t="str">
            <v>066426</v>
          </cell>
          <cell r="G596" t="str">
            <v>Isaka</v>
          </cell>
          <cell r="H596" t="str">
            <v>Tanna</v>
          </cell>
          <cell r="I596" t="str">
            <v>NBV</v>
          </cell>
          <cell r="J596" t="str">
            <v>Tafea</v>
          </cell>
          <cell r="K596" t="str">
            <v>0084964001</v>
          </cell>
          <cell r="L596">
            <v>5</v>
          </cell>
          <cell r="M596">
            <v>6</v>
          </cell>
          <cell r="N596">
            <v>7</v>
          </cell>
          <cell r="O596">
            <v>7</v>
          </cell>
          <cell r="P596">
            <v>25</v>
          </cell>
          <cell r="Q596">
            <v>9000</v>
          </cell>
          <cell r="R596">
            <v>225000</v>
          </cell>
          <cell r="S596">
            <v>135000</v>
          </cell>
          <cell r="T596"/>
        </row>
        <row r="597">
          <cell r="B597" t="str">
            <v>K0664457</v>
          </cell>
          <cell r="C597" t="str">
            <v>Enikis Kindy</v>
          </cell>
          <cell r="D597" t="str">
            <v>Audited</v>
          </cell>
          <cell r="E597" t="str">
            <v>Attached</v>
          </cell>
          <cell r="F597" t="str">
            <v>0664493</v>
          </cell>
          <cell r="G597" t="str">
            <v>Enekis</v>
          </cell>
          <cell r="H597" t="str">
            <v>Tanna</v>
          </cell>
          <cell r="I597" t="str">
            <v>NBV</v>
          </cell>
          <cell r="J597" t="str">
            <v>Tafea</v>
          </cell>
          <cell r="K597" t="str">
            <v>0098393001</v>
          </cell>
          <cell r="L597">
            <v>0</v>
          </cell>
          <cell r="M597">
            <v>0</v>
          </cell>
          <cell r="N597">
            <v>1</v>
          </cell>
          <cell r="O597">
            <v>4</v>
          </cell>
          <cell r="P597">
            <v>5</v>
          </cell>
          <cell r="Q597">
            <v>9000</v>
          </cell>
          <cell r="R597">
            <v>45000</v>
          </cell>
          <cell r="S597">
            <v>27000</v>
          </cell>
          <cell r="T597"/>
        </row>
        <row r="598">
          <cell r="B598" t="str">
            <v>K0664430</v>
          </cell>
          <cell r="C598" t="str">
            <v>Enfitanna</v>
          </cell>
          <cell r="D598" t="str">
            <v>Audited</v>
          </cell>
          <cell r="E598" t="str">
            <v>Feeder</v>
          </cell>
          <cell r="F598" t="str">
            <v>066418</v>
          </cell>
          <cell r="G598" t="str">
            <v>Ikiti</v>
          </cell>
          <cell r="H598" t="str">
            <v>Tanna</v>
          </cell>
          <cell r="I598" t="str">
            <v>NBV</v>
          </cell>
          <cell r="J598" t="str">
            <v>Tafea</v>
          </cell>
          <cell r="K598" t="str">
            <v>0085023001</v>
          </cell>
          <cell r="L598">
            <v>3</v>
          </cell>
          <cell r="M598">
            <v>11</v>
          </cell>
          <cell r="N598">
            <v>12</v>
          </cell>
          <cell r="O598">
            <v>16</v>
          </cell>
          <cell r="P598">
            <v>42</v>
          </cell>
          <cell r="Q598">
            <v>9000</v>
          </cell>
          <cell r="R598">
            <v>378000</v>
          </cell>
          <cell r="S598">
            <v>226800</v>
          </cell>
          <cell r="T598"/>
        </row>
        <row r="599">
          <cell r="B599" t="str">
            <v>K0664554</v>
          </cell>
          <cell r="C599" t="str">
            <v>Enam Kindy</v>
          </cell>
          <cell r="D599" t="str">
            <v>Audited</v>
          </cell>
          <cell r="E599" t="str">
            <v>Attached</v>
          </cell>
          <cell r="F599" t="str">
            <v>0664505</v>
          </cell>
          <cell r="G599" t="str">
            <v>Enam French</v>
          </cell>
          <cell r="H599" t="str">
            <v>Tanna</v>
          </cell>
          <cell r="I599" t="str">
            <v>PEO</v>
          </cell>
          <cell r="J599" t="str">
            <v>Tafea</v>
          </cell>
          <cell r="K599" t="str">
            <v>0016936001</v>
          </cell>
          <cell r="L599">
            <v>2</v>
          </cell>
          <cell r="M599">
            <v>2</v>
          </cell>
          <cell r="N599">
            <v>4</v>
          </cell>
          <cell r="O599">
            <v>3</v>
          </cell>
          <cell r="P599">
            <v>11</v>
          </cell>
          <cell r="Q599">
            <v>9000</v>
          </cell>
          <cell r="R599">
            <v>99000</v>
          </cell>
          <cell r="S599">
            <v>59400</v>
          </cell>
          <cell r="T599"/>
        </row>
        <row r="600">
          <cell r="B600" t="str">
            <v>K0663031</v>
          </cell>
          <cell r="C600" t="str">
            <v>Dillons Bay</v>
          </cell>
          <cell r="D600" t="str">
            <v>Audited</v>
          </cell>
          <cell r="E600" t="str">
            <v>Attached</v>
          </cell>
          <cell r="F600" t="str">
            <v>066304</v>
          </cell>
          <cell r="G600" t="str">
            <v>Dillion's Bay</v>
          </cell>
          <cell r="H600" t="str">
            <v>Erromango</v>
          </cell>
          <cell r="I600" t="str">
            <v>NBV</v>
          </cell>
          <cell r="J600" t="str">
            <v>Tafea</v>
          </cell>
          <cell r="K600" t="str">
            <v>0084951001</v>
          </cell>
          <cell r="L600">
            <v>7</v>
          </cell>
          <cell r="M600">
            <v>8</v>
          </cell>
          <cell r="N600">
            <v>9</v>
          </cell>
          <cell r="O600">
            <v>4</v>
          </cell>
          <cell r="P600">
            <v>28</v>
          </cell>
          <cell r="Q600">
            <v>9000</v>
          </cell>
          <cell r="R600">
            <v>252000</v>
          </cell>
          <cell r="S600">
            <v>151200</v>
          </cell>
          <cell r="T600"/>
        </row>
        <row r="601">
          <cell r="B601" t="str">
            <v>K0664459</v>
          </cell>
          <cell r="C601" t="str">
            <v>Dick Comminuty Kindy</v>
          </cell>
          <cell r="D601" t="str">
            <v>Audited</v>
          </cell>
          <cell r="E601" t="str">
            <v>Feeder</v>
          </cell>
          <cell r="F601" t="str">
            <v>066415</v>
          </cell>
          <cell r="G601" t="str">
            <v>Lamkail</v>
          </cell>
          <cell r="H601" t="str">
            <v>Tanna</v>
          </cell>
          <cell r="I601" t="str">
            <v>NBV</v>
          </cell>
          <cell r="J601" t="str">
            <v>Tafea</v>
          </cell>
          <cell r="K601" t="str">
            <v>0084958001</v>
          </cell>
          <cell r="L601">
            <v>0</v>
          </cell>
          <cell r="M601">
            <v>0</v>
          </cell>
          <cell r="N601">
            <v>2</v>
          </cell>
          <cell r="O601">
            <v>3</v>
          </cell>
          <cell r="P601">
            <v>5</v>
          </cell>
          <cell r="Q601">
            <v>9000</v>
          </cell>
          <cell r="R601">
            <v>45000</v>
          </cell>
          <cell r="S601">
            <v>27000</v>
          </cell>
          <cell r="T601"/>
        </row>
        <row r="602">
          <cell r="B602" t="str">
            <v>K0664045</v>
          </cell>
          <cell r="C602" t="str">
            <v>Day Sprink</v>
          </cell>
          <cell r="D602" t="str">
            <v>Audited</v>
          </cell>
          <cell r="E602" t="str">
            <v>Attached</v>
          </cell>
          <cell r="F602" t="str">
            <v>066491</v>
          </cell>
          <cell r="G602" t="str">
            <v>Day Spring</v>
          </cell>
          <cell r="H602" t="str">
            <v>Tanna</v>
          </cell>
          <cell r="I602" t="str">
            <v>NBV</v>
          </cell>
          <cell r="J602" t="str">
            <v>Tafea</v>
          </cell>
          <cell r="K602" t="str">
            <v>0085005001</v>
          </cell>
          <cell r="L602">
            <v>0</v>
          </cell>
          <cell r="M602">
            <v>0</v>
          </cell>
          <cell r="N602">
            <v>3</v>
          </cell>
          <cell r="O602">
            <v>4</v>
          </cell>
          <cell r="P602">
            <v>7</v>
          </cell>
          <cell r="Q602">
            <v>9000</v>
          </cell>
          <cell r="R602">
            <v>63000</v>
          </cell>
          <cell r="S602">
            <v>37800</v>
          </cell>
          <cell r="T602"/>
        </row>
        <row r="603">
          <cell r="B603" t="str">
            <v>K0667500</v>
          </cell>
          <cell r="C603" t="str">
            <v>Blue Water Kindy</v>
          </cell>
          <cell r="D603" t="str">
            <v>Audited</v>
          </cell>
          <cell r="E603" t="str">
            <v>Feeder</v>
          </cell>
          <cell r="F603" t="str">
            <v>066701</v>
          </cell>
          <cell r="G603" t="str">
            <v>Analgauhat</v>
          </cell>
          <cell r="H603" t="str">
            <v>Aneityum</v>
          </cell>
          <cell r="I603" t="str">
            <v>NBV</v>
          </cell>
          <cell r="J603" t="str">
            <v>Tafea</v>
          </cell>
          <cell r="K603" t="str">
            <v>0085008001</v>
          </cell>
          <cell r="L603">
            <v>5</v>
          </cell>
          <cell r="M603">
            <v>2</v>
          </cell>
          <cell r="N603">
            <v>7</v>
          </cell>
          <cell r="O603">
            <v>3</v>
          </cell>
          <cell r="P603">
            <v>17</v>
          </cell>
          <cell r="Q603">
            <v>9000</v>
          </cell>
          <cell r="R603">
            <v>153000</v>
          </cell>
          <cell r="S603">
            <v>91800</v>
          </cell>
          <cell r="T603"/>
        </row>
        <row r="604">
          <cell r="B604" t="str">
            <v>K0664119</v>
          </cell>
          <cell r="C604" t="str">
            <v>Bethel 2</v>
          </cell>
          <cell r="D604" t="str">
            <v>Audited</v>
          </cell>
          <cell r="E604" t="str">
            <v>Attached</v>
          </cell>
          <cell r="F604" t="str">
            <v>066428</v>
          </cell>
          <cell r="G604" t="str">
            <v>Isangel English</v>
          </cell>
          <cell r="H604" t="str">
            <v>Tanna</v>
          </cell>
          <cell r="I604" t="str">
            <v>NBV</v>
          </cell>
          <cell r="J604" t="str">
            <v>Tafea</v>
          </cell>
          <cell r="K604" t="str">
            <v>0087412001</v>
          </cell>
          <cell r="L604">
            <v>0</v>
          </cell>
          <cell r="M604">
            <v>0</v>
          </cell>
          <cell r="N604">
            <v>5</v>
          </cell>
          <cell r="O604">
            <v>3</v>
          </cell>
          <cell r="P604">
            <v>8</v>
          </cell>
          <cell r="Q604">
            <v>9000</v>
          </cell>
          <cell r="R604">
            <v>72000</v>
          </cell>
          <cell r="S604">
            <v>43200</v>
          </cell>
          <cell r="T604">
            <v>16200</v>
          </cell>
        </row>
        <row r="605">
          <cell r="B605" t="str">
            <v>K0664172</v>
          </cell>
          <cell r="C605" t="str">
            <v>Alofa Community christian school</v>
          </cell>
          <cell r="D605" t="str">
            <v>Audited</v>
          </cell>
          <cell r="E605" t="str">
            <v>Feeder</v>
          </cell>
          <cell r="F605" t="str">
            <v>066411</v>
          </cell>
          <cell r="G605" t="str">
            <v>Fetukai</v>
          </cell>
          <cell r="H605" t="str">
            <v>Tanna</v>
          </cell>
          <cell r="I605" t="str">
            <v>NBV</v>
          </cell>
          <cell r="J605" t="str">
            <v>Tafea</v>
          </cell>
          <cell r="K605" t="str">
            <v>0084956001</v>
          </cell>
          <cell r="L605">
            <v>3</v>
          </cell>
          <cell r="M605">
            <v>4</v>
          </cell>
          <cell r="N605">
            <v>1</v>
          </cell>
          <cell r="O605">
            <v>4</v>
          </cell>
          <cell r="P605">
            <v>12</v>
          </cell>
          <cell r="Q605">
            <v>9000</v>
          </cell>
          <cell r="R605">
            <v>108000</v>
          </cell>
          <cell r="S605">
            <v>64800</v>
          </cell>
          <cell r="T605"/>
        </row>
        <row r="606">
          <cell r="B606" t="str">
            <v>K0663017</v>
          </cell>
          <cell r="C606" t="str">
            <v>ALM Port Narvin</v>
          </cell>
          <cell r="D606" t="str">
            <v>Audited</v>
          </cell>
          <cell r="E606" t="str">
            <v>Attached</v>
          </cell>
          <cell r="F606" t="str">
            <v>066374</v>
          </cell>
          <cell r="G606" t="str">
            <v>Port Narvin</v>
          </cell>
          <cell r="H606" t="str">
            <v>Erromango</v>
          </cell>
          <cell r="I606" t="str">
            <v>NBV</v>
          </cell>
          <cell r="J606" t="str">
            <v>Tafea</v>
          </cell>
          <cell r="K606" t="str">
            <v>0084949001</v>
          </cell>
          <cell r="L606">
            <v>3</v>
          </cell>
          <cell r="M606">
            <v>13</v>
          </cell>
          <cell r="N606">
            <v>6</v>
          </cell>
          <cell r="O606">
            <v>13</v>
          </cell>
          <cell r="P606">
            <v>35</v>
          </cell>
          <cell r="Q606">
            <v>9000</v>
          </cell>
          <cell r="R606">
            <v>315000</v>
          </cell>
          <cell r="S606">
            <v>189000</v>
          </cell>
          <cell r="T606"/>
        </row>
        <row r="607">
          <cell r="B607" t="str">
            <v>K0104096</v>
          </cell>
          <cell r="C607" t="str">
            <v>Arep Kindy</v>
          </cell>
          <cell r="D607" t="str">
            <v>Audited</v>
          </cell>
          <cell r="E607" t="str">
            <v>Attached</v>
          </cell>
          <cell r="F607" t="str">
            <v>010401</v>
          </cell>
          <cell r="G607" t="str">
            <v>Arep</v>
          </cell>
          <cell r="H607" t="str">
            <v>Vanua Lava</v>
          </cell>
          <cell r="I607" t="str">
            <v>NBV</v>
          </cell>
          <cell r="J607" t="str">
            <v>Torba</v>
          </cell>
          <cell r="K607" t="str">
            <v>0084581001</v>
          </cell>
          <cell r="L607">
            <v>1</v>
          </cell>
          <cell r="M607">
            <v>2</v>
          </cell>
          <cell r="N607">
            <v>6</v>
          </cell>
          <cell r="O607">
            <v>3</v>
          </cell>
          <cell r="P607">
            <v>12</v>
          </cell>
          <cell r="Q607">
            <v>9000</v>
          </cell>
          <cell r="R607">
            <v>108000</v>
          </cell>
          <cell r="S607">
            <v>64800</v>
          </cell>
          <cell r="T607"/>
        </row>
        <row r="608">
          <cell r="B608" t="str">
            <v>K0101025</v>
          </cell>
          <cell r="C608" t="str">
            <v>Dolap</v>
          </cell>
          <cell r="D608" t="str">
            <v>Audited</v>
          </cell>
          <cell r="E608" t="str">
            <v>Feeder</v>
          </cell>
          <cell r="F608" t="str">
            <v>010121</v>
          </cell>
          <cell r="G608" t="str">
            <v>Silva Memorial (Vales)</v>
          </cell>
          <cell r="H608" t="str">
            <v>Gaua</v>
          </cell>
          <cell r="I608" t="str">
            <v>NBV</v>
          </cell>
          <cell r="J608" t="str">
            <v>Torba</v>
          </cell>
          <cell r="K608" t="str">
            <v>0084563001</v>
          </cell>
          <cell r="L608">
            <v>5</v>
          </cell>
          <cell r="M608">
            <v>3</v>
          </cell>
          <cell r="N608">
            <v>3</v>
          </cell>
          <cell r="O608">
            <v>1</v>
          </cell>
          <cell r="P608">
            <v>12</v>
          </cell>
          <cell r="Q608">
            <v>9000</v>
          </cell>
          <cell r="R608">
            <v>108000</v>
          </cell>
          <cell r="S608">
            <v>64800</v>
          </cell>
          <cell r="T608">
            <v>21600</v>
          </cell>
        </row>
        <row r="609">
          <cell r="B609" t="str">
            <v>K0109052</v>
          </cell>
          <cell r="C609" t="str">
            <v>Doma</v>
          </cell>
          <cell r="D609" t="str">
            <v>Audited</v>
          </cell>
          <cell r="E609" t="str">
            <v>Attached</v>
          </cell>
          <cell r="F609" t="str">
            <v>010914</v>
          </cell>
          <cell r="G609" t="str">
            <v>Shelil</v>
          </cell>
          <cell r="H609" t="str">
            <v>Ureparapara</v>
          </cell>
          <cell r="I609" t="str">
            <v>NBV</v>
          </cell>
          <cell r="J609" t="str">
            <v>Torba</v>
          </cell>
          <cell r="K609" t="str">
            <v>0084575001</v>
          </cell>
          <cell r="L609">
            <v>1</v>
          </cell>
          <cell r="M609">
            <v>3</v>
          </cell>
          <cell r="N609">
            <v>0</v>
          </cell>
          <cell r="O609">
            <v>0</v>
          </cell>
          <cell r="P609">
            <v>4</v>
          </cell>
          <cell r="Q609">
            <v>9000</v>
          </cell>
          <cell r="R609">
            <v>36000</v>
          </cell>
          <cell r="S609">
            <v>21600</v>
          </cell>
          <cell r="T609">
            <v>7944</v>
          </cell>
        </row>
        <row r="610">
          <cell r="B610" t="str">
            <v>K0106044</v>
          </cell>
          <cell r="C610" t="str">
            <v>Gneretuvuro Kindy</v>
          </cell>
          <cell r="D610" t="str">
            <v>Audited</v>
          </cell>
          <cell r="E610" t="str">
            <v>Attached</v>
          </cell>
          <cell r="F610" t="str">
            <v>0104115</v>
          </cell>
          <cell r="G610" t="str">
            <v>Gneretuvuro</v>
          </cell>
          <cell r="H610" t="str">
            <v>Vanua Lava</v>
          </cell>
          <cell r="I610" t="str">
            <v>NBV</v>
          </cell>
          <cell r="J610" t="str">
            <v>Torba</v>
          </cell>
          <cell r="K610" t="str">
            <v>0098403001</v>
          </cell>
          <cell r="L610">
            <v>3</v>
          </cell>
          <cell r="M610">
            <v>2</v>
          </cell>
          <cell r="N610">
            <v>4</v>
          </cell>
          <cell r="O610">
            <v>3</v>
          </cell>
          <cell r="P610">
            <v>12</v>
          </cell>
          <cell r="Q610">
            <v>9000</v>
          </cell>
          <cell r="R610">
            <v>108000</v>
          </cell>
          <cell r="S610">
            <v>64800</v>
          </cell>
          <cell r="T610"/>
        </row>
        <row r="611">
          <cell r="B611" t="str">
            <v>K0104129</v>
          </cell>
          <cell r="C611" t="str">
            <v>Humility Letiwial Kindy</v>
          </cell>
          <cell r="D611" t="str">
            <v>Audited</v>
          </cell>
          <cell r="E611" t="str">
            <v>Feeder</v>
          </cell>
          <cell r="F611" t="str">
            <v>010401</v>
          </cell>
          <cell r="G611" t="str">
            <v>Arep</v>
          </cell>
          <cell r="H611" t="str">
            <v>Vanua Lava</v>
          </cell>
          <cell r="I611" t="str">
            <v>NBV</v>
          </cell>
          <cell r="J611" t="str">
            <v>Torba</v>
          </cell>
          <cell r="K611" t="str">
            <v>0084581001</v>
          </cell>
          <cell r="L611">
            <v>5</v>
          </cell>
          <cell r="M611">
            <v>3</v>
          </cell>
          <cell r="N611">
            <v>4</v>
          </cell>
          <cell r="O611">
            <v>5</v>
          </cell>
          <cell r="P611">
            <v>17</v>
          </cell>
          <cell r="Q611">
            <v>9000</v>
          </cell>
          <cell r="R611">
            <v>153000</v>
          </cell>
          <cell r="S611">
            <v>91800</v>
          </cell>
          <cell r="T611"/>
        </row>
        <row r="612">
          <cell r="B612" t="str">
            <v>K0105091</v>
          </cell>
          <cell r="C612" t="str">
            <v>Island Rock Christian Kindy</v>
          </cell>
          <cell r="D612" t="str">
            <v>Audited</v>
          </cell>
          <cell r="E612" t="str">
            <v>Feeder</v>
          </cell>
          <cell r="F612" t="str">
            <v>010517</v>
          </cell>
          <cell r="G612" t="str">
            <v>Telhei</v>
          </cell>
          <cell r="H612" t="str">
            <v>Mota Lava</v>
          </cell>
          <cell r="I612" t="str">
            <v>NBV</v>
          </cell>
          <cell r="J612" t="str">
            <v>Torba</v>
          </cell>
          <cell r="K612" t="str">
            <v>0084572001</v>
          </cell>
          <cell r="L612">
            <v>5</v>
          </cell>
          <cell r="M612">
            <v>1</v>
          </cell>
          <cell r="N612">
            <v>2</v>
          </cell>
          <cell r="O612">
            <v>3</v>
          </cell>
          <cell r="P612">
            <v>11</v>
          </cell>
          <cell r="Q612">
            <v>9000</v>
          </cell>
          <cell r="R612">
            <v>99000</v>
          </cell>
          <cell r="S612">
            <v>59400</v>
          </cell>
          <cell r="T612"/>
        </row>
        <row r="613">
          <cell r="B613" t="str">
            <v>K0106132</v>
          </cell>
          <cell r="C613" t="str">
            <v>Karamal Kindy</v>
          </cell>
          <cell r="D613" t="str">
            <v>Audited</v>
          </cell>
          <cell r="E613" t="str">
            <v>Attached</v>
          </cell>
          <cell r="F613" t="str">
            <v>0106125</v>
          </cell>
          <cell r="G613" t="str">
            <v>Ecole Publique de Karamal</v>
          </cell>
          <cell r="H613" t="str">
            <v>Sola</v>
          </cell>
          <cell r="I613" t="str">
            <v>PEO</v>
          </cell>
          <cell r="J613" t="str">
            <v>Torba</v>
          </cell>
          <cell r="K613" t="str">
            <v>0030028002</v>
          </cell>
          <cell r="L613">
            <v>2</v>
          </cell>
          <cell r="M613">
            <v>4</v>
          </cell>
          <cell r="N613">
            <v>2</v>
          </cell>
          <cell r="O613">
            <v>3</v>
          </cell>
          <cell r="P613">
            <v>11</v>
          </cell>
          <cell r="Q613">
            <v>9000</v>
          </cell>
          <cell r="R613">
            <v>99000</v>
          </cell>
          <cell r="S613">
            <v>59400</v>
          </cell>
          <cell r="T613"/>
        </row>
        <row r="614">
          <cell r="B614" t="str">
            <v>K0104058</v>
          </cell>
          <cell r="C614" t="str">
            <v>Kerebeta</v>
          </cell>
          <cell r="D614" t="str">
            <v>Audited</v>
          </cell>
          <cell r="E614" t="str">
            <v>Feeder</v>
          </cell>
          <cell r="F614" t="str">
            <v>010411</v>
          </cell>
          <cell r="G614" t="str">
            <v>Sanlang</v>
          </cell>
          <cell r="H614" t="str">
            <v>Vanua Lava</v>
          </cell>
          <cell r="I614" t="str">
            <v>NBV</v>
          </cell>
          <cell r="J614" t="str">
            <v>Torba</v>
          </cell>
          <cell r="K614" t="str">
            <v>0084569001</v>
          </cell>
          <cell r="L614">
            <v>4</v>
          </cell>
          <cell r="M614">
            <v>4</v>
          </cell>
          <cell r="N614">
            <v>0</v>
          </cell>
          <cell r="O614">
            <v>3</v>
          </cell>
          <cell r="P614">
            <v>11</v>
          </cell>
          <cell r="Q614">
            <v>9000</v>
          </cell>
          <cell r="R614">
            <v>99000</v>
          </cell>
          <cell r="S614">
            <v>59400</v>
          </cell>
          <cell r="T614">
            <v>25200</v>
          </cell>
        </row>
        <row r="615">
          <cell r="B615" t="str">
            <v>K0101139</v>
          </cell>
          <cell r="C615" t="str">
            <v>Koro Bay Kindy</v>
          </cell>
          <cell r="D615" t="str">
            <v>Audited</v>
          </cell>
          <cell r="E615" t="str">
            <v>Feeder</v>
          </cell>
          <cell r="F615" t="str">
            <v>010112</v>
          </cell>
          <cell r="G615" t="str">
            <v>Santa Maria</v>
          </cell>
          <cell r="H615" t="str">
            <v>Gaua</v>
          </cell>
          <cell r="I615" t="str">
            <v>NBV</v>
          </cell>
          <cell r="J615" t="str">
            <v>Torba</v>
          </cell>
          <cell r="K615" t="str">
            <v>0084560001</v>
          </cell>
          <cell r="L615">
            <v>2</v>
          </cell>
          <cell r="M615">
            <v>1</v>
          </cell>
          <cell r="N615">
            <v>3</v>
          </cell>
          <cell r="O615">
            <v>2</v>
          </cell>
          <cell r="P615">
            <v>8</v>
          </cell>
          <cell r="Q615">
            <v>9000</v>
          </cell>
          <cell r="R615">
            <v>72000</v>
          </cell>
          <cell r="S615">
            <v>43200</v>
          </cell>
          <cell r="T615"/>
        </row>
        <row r="616">
          <cell r="B616" t="str">
            <v>K0109053</v>
          </cell>
          <cell r="C616" t="str">
            <v>Leara Model Kindy</v>
          </cell>
          <cell r="D616" t="str">
            <v>Audited</v>
          </cell>
          <cell r="E616" t="str">
            <v>Feeder</v>
          </cell>
          <cell r="F616" t="str">
            <v>010915</v>
          </cell>
          <cell r="G616" t="str">
            <v>Shem Rolley</v>
          </cell>
          <cell r="H616" t="str">
            <v>Ureparapara</v>
          </cell>
          <cell r="I616" t="str">
            <v>NBV</v>
          </cell>
          <cell r="J616" t="str">
            <v>Torba</v>
          </cell>
          <cell r="K616" t="str">
            <v>0084576001</v>
          </cell>
          <cell r="L616">
            <v>3</v>
          </cell>
          <cell r="M616">
            <v>0</v>
          </cell>
          <cell r="N616">
            <v>3</v>
          </cell>
          <cell r="O616">
            <v>4</v>
          </cell>
          <cell r="P616">
            <v>10</v>
          </cell>
          <cell r="Q616">
            <v>9000</v>
          </cell>
          <cell r="R616">
            <v>90000</v>
          </cell>
          <cell r="S616">
            <v>54000</v>
          </cell>
          <cell r="T616"/>
        </row>
        <row r="617">
          <cell r="B617" t="str">
            <v>K0101137</v>
          </cell>
          <cell r="C617" t="str">
            <v>Lemboth Kindy</v>
          </cell>
          <cell r="D617" t="str">
            <v>Audited</v>
          </cell>
          <cell r="E617" t="str">
            <v>Attached</v>
          </cell>
          <cell r="F617" t="str">
            <v>010106</v>
          </cell>
          <cell r="G617" t="str">
            <v>Losalava</v>
          </cell>
          <cell r="H617" t="str">
            <v>Gaua</v>
          </cell>
          <cell r="I617" t="str">
            <v>NBV</v>
          </cell>
          <cell r="J617" t="str">
            <v>Torba</v>
          </cell>
          <cell r="K617" t="str">
            <v>0084559001</v>
          </cell>
          <cell r="L617">
            <v>1</v>
          </cell>
          <cell r="M617">
            <v>0</v>
          </cell>
          <cell r="N617">
            <v>6</v>
          </cell>
          <cell r="O617">
            <v>11</v>
          </cell>
          <cell r="P617">
            <v>18</v>
          </cell>
          <cell r="Q617">
            <v>9000</v>
          </cell>
          <cell r="R617">
            <v>162000</v>
          </cell>
          <cell r="S617">
            <v>97200</v>
          </cell>
          <cell r="T617"/>
        </row>
        <row r="618">
          <cell r="B618" t="str">
            <v>K0101101</v>
          </cell>
          <cell r="C618" t="str">
            <v>Leonqe Kindy</v>
          </cell>
          <cell r="D618" t="str">
            <v>Audited</v>
          </cell>
          <cell r="E618" t="str">
            <v>Feeder</v>
          </cell>
          <cell r="F618" t="str">
            <v>010121</v>
          </cell>
          <cell r="G618" t="str">
            <v>Silva Memorial (Vales)</v>
          </cell>
          <cell r="H618" t="str">
            <v>Gaua</v>
          </cell>
          <cell r="I618" t="str">
            <v>NBV</v>
          </cell>
          <cell r="J618" t="str">
            <v>Torba</v>
          </cell>
          <cell r="K618" t="str">
            <v>0084563001</v>
          </cell>
          <cell r="L618">
            <v>1</v>
          </cell>
          <cell r="M618">
            <v>4</v>
          </cell>
          <cell r="N618">
            <v>1</v>
          </cell>
          <cell r="O618">
            <v>4</v>
          </cell>
          <cell r="P618">
            <v>10</v>
          </cell>
          <cell r="Q618">
            <v>9000</v>
          </cell>
          <cell r="R618">
            <v>90000</v>
          </cell>
          <cell r="S618">
            <v>54000</v>
          </cell>
          <cell r="T618"/>
        </row>
        <row r="619">
          <cell r="B619" t="str">
            <v>K0101006</v>
          </cell>
          <cell r="C619" t="str">
            <v>Lewes</v>
          </cell>
          <cell r="D619" t="str">
            <v>Audited</v>
          </cell>
          <cell r="E619" t="str">
            <v>Feeder</v>
          </cell>
          <cell r="F619" t="str">
            <v>010106</v>
          </cell>
          <cell r="G619" t="str">
            <v>Losalava</v>
          </cell>
          <cell r="H619" t="str">
            <v>Gaua</v>
          </cell>
          <cell r="I619" t="str">
            <v>NBV</v>
          </cell>
          <cell r="J619" t="str">
            <v>Torba</v>
          </cell>
          <cell r="K619" t="str">
            <v>0084559001</v>
          </cell>
          <cell r="L619">
            <v>1</v>
          </cell>
          <cell r="M619">
            <v>1</v>
          </cell>
          <cell r="N619">
            <v>4</v>
          </cell>
          <cell r="O619">
            <v>1</v>
          </cell>
          <cell r="P619">
            <v>7</v>
          </cell>
          <cell r="Q619">
            <v>9000</v>
          </cell>
          <cell r="R619">
            <v>63000</v>
          </cell>
          <cell r="S619">
            <v>37800</v>
          </cell>
          <cell r="T619"/>
        </row>
        <row r="620">
          <cell r="B620" t="str">
            <v>K0110047</v>
          </cell>
          <cell r="C620" t="str">
            <v>Litaw</v>
          </cell>
          <cell r="D620" t="str">
            <v>Audited</v>
          </cell>
          <cell r="E620" t="str">
            <v>Feeder</v>
          </cell>
          <cell r="F620" t="str">
            <v>011003</v>
          </cell>
          <cell r="G620" t="str">
            <v>Bagvegug</v>
          </cell>
          <cell r="H620" t="str">
            <v>Toga</v>
          </cell>
          <cell r="I620" t="str">
            <v>NBV</v>
          </cell>
          <cell r="J620" t="str">
            <v>Torba</v>
          </cell>
          <cell r="K620" t="str">
            <v>0084577001</v>
          </cell>
          <cell r="L620">
            <v>1</v>
          </cell>
          <cell r="M620">
            <v>2</v>
          </cell>
          <cell r="N620">
            <v>5</v>
          </cell>
          <cell r="O620">
            <v>4</v>
          </cell>
          <cell r="P620">
            <v>12</v>
          </cell>
          <cell r="Q620">
            <v>9000</v>
          </cell>
          <cell r="R620">
            <v>108000</v>
          </cell>
          <cell r="S620">
            <v>64800</v>
          </cell>
          <cell r="T620">
            <v>14400</v>
          </cell>
        </row>
        <row r="621">
          <cell r="B621" t="str">
            <v>K0101116</v>
          </cell>
          <cell r="C621" t="str">
            <v>Losalava Kindy</v>
          </cell>
          <cell r="D621" t="str">
            <v>Audited</v>
          </cell>
          <cell r="E621" t="str">
            <v>Attached</v>
          </cell>
          <cell r="F621" t="str">
            <v>010106</v>
          </cell>
          <cell r="G621" t="str">
            <v>Losalava</v>
          </cell>
          <cell r="H621" t="str">
            <v>Gaua</v>
          </cell>
          <cell r="I621" t="str">
            <v>NBV</v>
          </cell>
          <cell r="J621" t="str">
            <v>Torba</v>
          </cell>
          <cell r="K621" t="str">
            <v>0084559001</v>
          </cell>
          <cell r="L621">
            <v>2</v>
          </cell>
          <cell r="M621">
            <v>3</v>
          </cell>
          <cell r="N621">
            <v>4</v>
          </cell>
          <cell r="O621">
            <v>2</v>
          </cell>
          <cell r="P621">
            <v>11</v>
          </cell>
          <cell r="Q621">
            <v>9000</v>
          </cell>
          <cell r="R621">
            <v>99000</v>
          </cell>
          <cell r="S621">
            <v>59400</v>
          </cell>
          <cell r="T621"/>
        </row>
        <row r="622">
          <cell r="B622" t="str">
            <v>K0114114</v>
          </cell>
          <cell r="C622" t="str">
            <v>Mahi</v>
          </cell>
          <cell r="D622" t="str">
            <v>Audited</v>
          </cell>
          <cell r="E622" t="str">
            <v>Feeder</v>
          </cell>
          <cell r="F622" t="str">
            <v>010914</v>
          </cell>
          <cell r="G622" t="str">
            <v>Shelil</v>
          </cell>
          <cell r="H622" t="str">
            <v>Ureparapara</v>
          </cell>
          <cell r="I622" t="str">
            <v>NBV</v>
          </cell>
          <cell r="J622" t="str">
            <v>Torba</v>
          </cell>
          <cell r="K622" t="str">
            <v>0084575001</v>
          </cell>
          <cell r="L622">
            <v>1</v>
          </cell>
          <cell r="M622">
            <v>2</v>
          </cell>
          <cell r="N622">
            <v>0</v>
          </cell>
          <cell r="O622">
            <v>2</v>
          </cell>
          <cell r="P622">
            <v>5</v>
          </cell>
          <cell r="Q622">
            <v>9000</v>
          </cell>
          <cell r="R622">
            <v>45000</v>
          </cell>
          <cell r="S622">
            <v>27000</v>
          </cell>
          <cell r="T622"/>
        </row>
        <row r="623">
          <cell r="B623" t="str">
            <v>K0114113</v>
          </cell>
          <cell r="C623" t="str">
            <v>Martin</v>
          </cell>
          <cell r="D623" t="str">
            <v>Audited</v>
          </cell>
          <cell r="E623" t="str">
            <v>Attached</v>
          </cell>
          <cell r="F623" t="str">
            <v>011407</v>
          </cell>
          <cell r="G623" t="str">
            <v>Martin</v>
          </cell>
          <cell r="H623" t="str">
            <v>Hiu</v>
          </cell>
          <cell r="I623" t="str">
            <v>NBV</v>
          </cell>
          <cell r="J623" t="str">
            <v>Torba</v>
          </cell>
          <cell r="K623" t="str">
            <v>0084579001</v>
          </cell>
          <cell r="L623">
            <v>1</v>
          </cell>
          <cell r="M623">
            <v>1</v>
          </cell>
          <cell r="N623">
            <v>0</v>
          </cell>
          <cell r="O623">
            <v>3</v>
          </cell>
          <cell r="P623">
            <v>5</v>
          </cell>
          <cell r="Q623">
            <v>9000</v>
          </cell>
          <cell r="R623">
            <v>45000</v>
          </cell>
          <cell r="S623">
            <v>27000</v>
          </cell>
          <cell r="T623"/>
        </row>
        <row r="624">
          <cell r="B624" t="str">
            <v>K0104117</v>
          </cell>
          <cell r="C624" t="str">
            <v>Nelson Kindy</v>
          </cell>
          <cell r="D624" t="str">
            <v>Audited</v>
          </cell>
          <cell r="E624" t="str">
            <v>Attached</v>
          </cell>
          <cell r="F624" t="str">
            <v>010422</v>
          </cell>
          <cell r="G624" t="str">
            <v>Ecole de Nelson (Vatop)</v>
          </cell>
          <cell r="H624" t="str">
            <v>Vanua Lava</v>
          </cell>
          <cell r="I624" t="str">
            <v>NBV</v>
          </cell>
          <cell r="J624" t="str">
            <v>Torba</v>
          </cell>
          <cell r="K624" t="str">
            <v>0084568001</v>
          </cell>
          <cell r="L624">
            <v>0</v>
          </cell>
          <cell r="M624">
            <v>0</v>
          </cell>
          <cell r="N624" t="str">
            <v>-</v>
          </cell>
          <cell r="O624" t="str">
            <v>-</v>
          </cell>
          <cell r="P624">
            <v>0</v>
          </cell>
          <cell r="Q624">
            <v>9000</v>
          </cell>
          <cell r="R624">
            <v>0</v>
          </cell>
          <cell r="S624">
            <v>0</v>
          </cell>
          <cell r="T624"/>
        </row>
        <row r="625">
          <cell r="B625" t="str">
            <v>K0103030</v>
          </cell>
          <cell r="C625" t="str">
            <v>Nergar</v>
          </cell>
          <cell r="D625" t="str">
            <v>Audited</v>
          </cell>
          <cell r="E625" t="str">
            <v>Attached</v>
          </cell>
          <cell r="F625" t="str">
            <v>010308</v>
          </cell>
          <cell r="G625" t="str">
            <v>Nergar</v>
          </cell>
          <cell r="H625" t="str">
            <v>Mere Lava</v>
          </cell>
          <cell r="I625" t="str">
            <v>NBV</v>
          </cell>
          <cell r="J625" t="str">
            <v>Torba</v>
          </cell>
          <cell r="K625" t="str">
            <v>0084565001</v>
          </cell>
          <cell r="L625">
            <v>3</v>
          </cell>
          <cell r="M625">
            <v>3</v>
          </cell>
          <cell r="N625">
            <v>2</v>
          </cell>
          <cell r="O625">
            <v>4</v>
          </cell>
          <cell r="P625">
            <v>12</v>
          </cell>
          <cell r="Q625">
            <v>9000</v>
          </cell>
          <cell r="R625">
            <v>108000</v>
          </cell>
          <cell r="S625">
            <v>64800</v>
          </cell>
          <cell r="T625"/>
        </row>
        <row r="626">
          <cell r="B626" t="str">
            <v>K0106102</v>
          </cell>
          <cell r="C626" t="str">
            <v>Pasalele Kindy</v>
          </cell>
          <cell r="D626" t="str">
            <v>Audited</v>
          </cell>
          <cell r="E626" t="str">
            <v>Attached</v>
          </cell>
          <cell r="F626" t="str">
            <v>010609</v>
          </cell>
          <cell r="G626" t="str">
            <v>Pasalele</v>
          </cell>
          <cell r="H626" t="str">
            <v>Mota</v>
          </cell>
          <cell r="I626" t="str">
            <v>NBV</v>
          </cell>
          <cell r="J626" t="str">
            <v>Torba</v>
          </cell>
          <cell r="K626" t="str">
            <v>0084574001</v>
          </cell>
          <cell r="L626">
            <v>8</v>
          </cell>
          <cell r="M626">
            <v>7</v>
          </cell>
          <cell r="N626">
            <v>9</v>
          </cell>
          <cell r="O626">
            <v>4</v>
          </cell>
          <cell r="P626">
            <v>28</v>
          </cell>
          <cell r="Q626">
            <v>9000</v>
          </cell>
          <cell r="R626">
            <v>252000</v>
          </cell>
          <cell r="S626">
            <v>151200</v>
          </cell>
          <cell r="T626"/>
        </row>
        <row r="627">
          <cell r="B627" t="str">
            <v>K0105128</v>
          </cell>
          <cell r="C627" t="str">
            <v>Rah Kindy</v>
          </cell>
          <cell r="D627" t="str">
            <v>Audited</v>
          </cell>
          <cell r="E627" t="str">
            <v>Feeder</v>
          </cell>
          <cell r="F627" t="str">
            <v>010523</v>
          </cell>
          <cell r="G627" t="str">
            <v>Wongyeskei</v>
          </cell>
          <cell r="H627" t="str">
            <v>Gaua</v>
          </cell>
          <cell r="I627" t="str">
            <v>NBV</v>
          </cell>
          <cell r="J627" t="str">
            <v>Torba</v>
          </cell>
          <cell r="K627" t="str">
            <v>0084573001</v>
          </cell>
          <cell r="L627">
            <v>2</v>
          </cell>
          <cell r="M627">
            <v>3</v>
          </cell>
          <cell r="N627">
            <v>0</v>
          </cell>
          <cell r="O627">
            <v>2</v>
          </cell>
          <cell r="P627">
            <v>7</v>
          </cell>
          <cell r="Q627">
            <v>9000</v>
          </cell>
          <cell r="R627">
            <v>63000</v>
          </cell>
          <cell r="S627">
            <v>37800</v>
          </cell>
          <cell r="T627"/>
        </row>
        <row r="628">
          <cell r="B628" t="str">
            <v>K0104069</v>
          </cell>
          <cell r="C628" t="str">
            <v>Raymond (Johnter first)</v>
          </cell>
          <cell r="D628" t="str">
            <v>Audited</v>
          </cell>
          <cell r="E628" t="str">
            <v>Feeder</v>
          </cell>
          <cell r="F628" t="str">
            <v>010411</v>
          </cell>
          <cell r="G628" t="str">
            <v>Sanlang</v>
          </cell>
          <cell r="H628" t="str">
            <v>Vanua Lava</v>
          </cell>
          <cell r="I628" t="str">
            <v>NBV</v>
          </cell>
          <cell r="J628" t="str">
            <v>Torba</v>
          </cell>
          <cell r="K628" t="str">
            <v>0084569001</v>
          </cell>
          <cell r="L628">
            <v>2</v>
          </cell>
          <cell r="M628">
            <v>8</v>
          </cell>
          <cell r="N628">
            <v>3</v>
          </cell>
          <cell r="O628">
            <v>8</v>
          </cell>
          <cell r="P628">
            <v>21</v>
          </cell>
          <cell r="Q628">
            <v>9000</v>
          </cell>
          <cell r="R628">
            <v>189000</v>
          </cell>
          <cell r="S628">
            <v>113400</v>
          </cell>
          <cell r="T628"/>
        </row>
        <row r="629">
          <cell r="B629" t="str">
            <v>K0111108</v>
          </cell>
          <cell r="C629" t="str">
            <v>Robin</v>
          </cell>
          <cell r="D629" t="str">
            <v>Audited</v>
          </cell>
          <cell r="E629" t="str">
            <v>Feeder</v>
          </cell>
          <cell r="F629" t="str">
            <v>011110</v>
          </cell>
          <cell r="G629" t="str">
            <v>Robin Memorial</v>
          </cell>
          <cell r="H629" t="str">
            <v>Loh</v>
          </cell>
          <cell r="I629" t="str">
            <v>NBV</v>
          </cell>
          <cell r="J629" t="str">
            <v>Torba</v>
          </cell>
          <cell r="K629" t="str">
            <v>0084578001</v>
          </cell>
          <cell r="L629">
            <v>8</v>
          </cell>
          <cell r="M629">
            <v>2</v>
          </cell>
          <cell r="N629">
            <v>3</v>
          </cell>
          <cell r="O629">
            <v>7</v>
          </cell>
          <cell r="P629">
            <v>20</v>
          </cell>
          <cell r="Q629">
            <v>9000</v>
          </cell>
          <cell r="R629">
            <v>180000</v>
          </cell>
          <cell r="S629">
            <v>108000</v>
          </cell>
          <cell r="T629"/>
        </row>
        <row r="630">
          <cell r="B630" t="str">
            <v>K0104135</v>
          </cell>
          <cell r="C630" t="str">
            <v>Royel Kindy</v>
          </cell>
          <cell r="D630" t="str">
            <v>Audited</v>
          </cell>
          <cell r="E630" t="str">
            <v>Feeder</v>
          </cell>
          <cell r="F630" t="str">
            <v>010112</v>
          </cell>
          <cell r="G630" t="str">
            <v>Santa Maria</v>
          </cell>
          <cell r="H630" t="str">
            <v>Gaua</v>
          </cell>
          <cell r="I630" t="str">
            <v>NBV</v>
          </cell>
          <cell r="J630" t="str">
            <v>Torba</v>
          </cell>
          <cell r="K630" t="str">
            <v>0084560001</v>
          </cell>
          <cell r="L630">
            <v>2</v>
          </cell>
          <cell r="M630">
            <v>2</v>
          </cell>
          <cell r="N630">
            <v>4</v>
          </cell>
          <cell r="O630">
            <v>2</v>
          </cell>
          <cell r="P630">
            <v>10</v>
          </cell>
          <cell r="Q630">
            <v>9000</v>
          </cell>
          <cell r="R630">
            <v>90000</v>
          </cell>
          <cell r="S630">
            <v>54000</v>
          </cell>
          <cell r="T630"/>
        </row>
        <row r="631">
          <cell r="B631" t="str">
            <v>K0101026</v>
          </cell>
          <cell r="C631" t="str">
            <v>Ruruw</v>
          </cell>
          <cell r="D631" t="str">
            <v>Audited</v>
          </cell>
          <cell r="E631" t="str">
            <v>Feeder</v>
          </cell>
          <cell r="F631" t="str">
            <v>010112</v>
          </cell>
          <cell r="G631" t="str">
            <v>Santa Maria</v>
          </cell>
          <cell r="H631" t="str">
            <v>Gaua</v>
          </cell>
          <cell r="I631" t="str">
            <v>NBV</v>
          </cell>
          <cell r="J631" t="str">
            <v>Torba</v>
          </cell>
          <cell r="K631" t="str">
            <v>0084560001</v>
          </cell>
          <cell r="L631">
            <v>2</v>
          </cell>
          <cell r="M631">
            <v>4</v>
          </cell>
          <cell r="N631">
            <v>1</v>
          </cell>
          <cell r="O631">
            <v>1</v>
          </cell>
          <cell r="P631">
            <v>8</v>
          </cell>
          <cell r="Q631">
            <v>9000</v>
          </cell>
          <cell r="R631">
            <v>72000</v>
          </cell>
          <cell r="S631">
            <v>43200</v>
          </cell>
          <cell r="T631"/>
        </row>
        <row r="632">
          <cell r="B632" t="str">
            <v>K0101110</v>
          </cell>
          <cell r="C632" t="str">
            <v>Salgorgor (Atkor)</v>
          </cell>
          <cell r="D632" t="str">
            <v>Audited</v>
          </cell>
          <cell r="E632" t="str">
            <v>feeder</v>
          </cell>
          <cell r="F632" t="str">
            <v>010120</v>
          </cell>
          <cell r="G632" t="str">
            <v>Vaget</v>
          </cell>
          <cell r="H632" t="str">
            <v>Gaua</v>
          </cell>
          <cell r="I632" t="str">
            <v>NBV</v>
          </cell>
          <cell r="J632" t="str">
            <v>Torba</v>
          </cell>
          <cell r="K632" t="str">
            <v>0084562001</v>
          </cell>
          <cell r="L632">
            <v>0</v>
          </cell>
          <cell r="M632">
            <v>1</v>
          </cell>
          <cell r="N632">
            <v>1</v>
          </cell>
          <cell r="O632">
            <v>3</v>
          </cell>
          <cell r="P632">
            <v>5</v>
          </cell>
          <cell r="Q632">
            <v>9000</v>
          </cell>
          <cell r="R632">
            <v>45000</v>
          </cell>
          <cell r="S632">
            <v>27000</v>
          </cell>
          <cell r="T632"/>
        </row>
        <row r="633">
          <cell r="B633" t="str">
            <v>K0101121</v>
          </cell>
          <cell r="C633" t="str">
            <v>Santa-Maria</v>
          </cell>
          <cell r="D633" t="str">
            <v>Audited</v>
          </cell>
          <cell r="E633" t="str">
            <v>Attached</v>
          </cell>
          <cell r="F633" t="str">
            <v>010112</v>
          </cell>
          <cell r="G633" t="str">
            <v>Santa Maria</v>
          </cell>
          <cell r="H633" t="str">
            <v>Gaua</v>
          </cell>
          <cell r="I633" t="str">
            <v>NBV</v>
          </cell>
          <cell r="J633" t="str">
            <v>Torba</v>
          </cell>
          <cell r="K633" t="str">
            <v>0084560001</v>
          </cell>
          <cell r="L633">
            <v>8</v>
          </cell>
          <cell r="M633">
            <v>2</v>
          </cell>
          <cell r="N633">
            <v>10</v>
          </cell>
          <cell r="O633">
            <v>2</v>
          </cell>
          <cell r="P633">
            <v>22</v>
          </cell>
          <cell r="Q633">
            <v>9000</v>
          </cell>
          <cell r="R633">
            <v>198000</v>
          </cell>
          <cell r="S633">
            <v>118800</v>
          </cell>
          <cell r="T633"/>
        </row>
        <row r="634">
          <cell r="B634" t="str">
            <v>K0101122</v>
          </cell>
          <cell r="C634" t="str">
            <v>Sarantar</v>
          </cell>
          <cell r="D634" t="str">
            <v>Audited</v>
          </cell>
          <cell r="E634" t="str">
            <v>Attached</v>
          </cell>
          <cell r="F634" t="str">
            <v>010113</v>
          </cell>
          <cell r="G634" t="str">
            <v>Sarantar</v>
          </cell>
          <cell r="H634" t="str">
            <v>Gaua</v>
          </cell>
          <cell r="I634" t="str">
            <v>NBV</v>
          </cell>
          <cell r="J634" t="str">
            <v>Torba</v>
          </cell>
          <cell r="K634" t="str">
            <v>0084561001</v>
          </cell>
          <cell r="L634">
            <v>5</v>
          </cell>
          <cell r="M634">
            <v>3</v>
          </cell>
          <cell r="N634">
            <v>2</v>
          </cell>
          <cell r="O634">
            <v>0</v>
          </cell>
          <cell r="P634">
            <v>10</v>
          </cell>
          <cell r="Q634">
            <v>9000</v>
          </cell>
          <cell r="R634">
            <v>90000</v>
          </cell>
          <cell r="S634">
            <v>54000</v>
          </cell>
          <cell r="T634"/>
        </row>
        <row r="635">
          <cell r="B635" t="str">
            <v>K0101140</v>
          </cell>
          <cell r="C635" t="str">
            <v>Seredomkel Kindy</v>
          </cell>
          <cell r="D635" t="str">
            <v>Audited</v>
          </cell>
          <cell r="E635" t="str">
            <v>Feeder</v>
          </cell>
          <cell r="F635" t="str">
            <v>010106</v>
          </cell>
          <cell r="G635" t="str">
            <v>Losalava</v>
          </cell>
          <cell r="H635" t="str">
            <v>Gaua</v>
          </cell>
          <cell r="I635" t="str">
            <v>NBV</v>
          </cell>
          <cell r="J635" t="str">
            <v>Torba</v>
          </cell>
          <cell r="K635" t="str">
            <v>0084559001</v>
          </cell>
          <cell r="L635">
            <v>0</v>
          </cell>
          <cell r="M635">
            <v>0</v>
          </cell>
          <cell r="N635">
            <v>0</v>
          </cell>
          <cell r="O635">
            <v>0</v>
          </cell>
          <cell r="P635">
            <v>0</v>
          </cell>
          <cell r="Q635">
            <v>9000</v>
          </cell>
          <cell r="R635">
            <v>0</v>
          </cell>
          <cell r="S635">
            <v>0</v>
          </cell>
          <cell r="T635"/>
        </row>
        <row r="636">
          <cell r="B636" t="str">
            <v>K0104141</v>
          </cell>
          <cell r="C636" t="str">
            <v>Serevagal</v>
          </cell>
          <cell r="D636" t="str">
            <v>Audited</v>
          </cell>
          <cell r="E636" t="str">
            <v>Feeder</v>
          </cell>
          <cell r="F636" t="str">
            <v>010401</v>
          </cell>
          <cell r="G636" t="str">
            <v>Arep</v>
          </cell>
          <cell r="H636" t="str">
            <v>Vanua Lava</v>
          </cell>
          <cell r="I636" t="str">
            <v>NBV</v>
          </cell>
          <cell r="J636" t="str">
            <v>Torba</v>
          </cell>
          <cell r="K636" t="str">
            <v>0084581001</v>
          </cell>
          <cell r="L636">
            <v>1</v>
          </cell>
          <cell r="M636">
            <v>3</v>
          </cell>
          <cell r="N636">
            <v>2</v>
          </cell>
          <cell r="O636">
            <v>0</v>
          </cell>
          <cell r="P636">
            <v>6</v>
          </cell>
          <cell r="Q636">
            <v>9000</v>
          </cell>
          <cell r="R636">
            <v>54000</v>
          </cell>
          <cell r="S636">
            <v>32400</v>
          </cell>
          <cell r="T636"/>
        </row>
        <row r="637">
          <cell r="B637" t="str">
            <v>K0101142</v>
          </cell>
          <cell r="C637" t="str">
            <v>Silva Memorial Kindy</v>
          </cell>
          <cell r="D637" t="str">
            <v>Audited</v>
          </cell>
          <cell r="E637" t="str">
            <v>Attached</v>
          </cell>
          <cell r="F637" t="str">
            <v>010121</v>
          </cell>
          <cell r="G637" t="str">
            <v>Silva Memorial (Vales)</v>
          </cell>
          <cell r="H637" t="str">
            <v>Gaua</v>
          </cell>
          <cell r="I637" t="str">
            <v>NBV</v>
          </cell>
          <cell r="J637" t="str">
            <v>Torba</v>
          </cell>
          <cell r="K637" t="str">
            <v>0084563001</v>
          </cell>
          <cell r="L637">
            <v>2</v>
          </cell>
          <cell r="M637">
            <v>0</v>
          </cell>
          <cell r="N637">
            <v>3</v>
          </cell>
          <cell r="O637">
            <v>0</v>
          </cell>
          <cell r="P637">
            <v>5</v>
          </cell>
          <cell r="Q637">
            <v>9000</v>
          </cell>
          <cell r="R637">
            <v>45000</v>
          </cell>
          <cell r="S637">
            <v>27000</v>
          </cell>
          <cell r="T637">
            <v>14400</v>
          </cell>
        </row>
        <row r="638">
          <cell r="B638" t="str">
            <v>K0104061</v>
          </cell>
          <cell r="C638" t="str">
            <v>Simon Esuva</v>
          </cell>
          <cell r="D638" t="str">
            <v>Audited</v>
          </cell>
          <cell r="E638" t="str">
            <v>Feeder</v>
          </cell>
          <cell r="F638" t="str">
            <v>010424</v>
          </cell>
          <cell r="G638" t="str">
            <v>Wosok</v>
          </cell>
          <cell r="H638" t="str">
            <v>Vanua Lava</v>
          </cell>
          <cell r="I638" t="str">
            <v>NBV</v>
          </cell>
          <cell r="J638" t="str">
            <v>Torba</v>
          </cell>
          <cell r="K638" t="str">
            <v>0084571001</v>
          </cell>
          <cell r="L638">
            <v>1</v>
          </cell>
          <cell r="M638">
            <v>3</v>
          </cell>
          <cell r="N638">
            <v>5</v>
          </cell>
          <cell r="O638">
            <v>3</v>
          </cell>
          <cell r="P638">
            <v>12</v>
          </cell>
          <cell r="Q638">
            <v>9000</v>
          </cell>
          <cell r="R638">
            <v>108000</v>
          </cell>
          <cell r="S638">
            <v>64800</v>
          </cell>
          <cell r="T638"/>
        </row>
        <row r="639">
          <cell r="B639" t="str">
            <v>K0104059</v>
          </cell>
          <cell r="C639" t="str">
            <v>Singerlap</v>
          </cell>
          <cell r="D639" t="str">
            <v>Audited</v>
          </cell>
          <cell r="E639" t="str">
            <v>Attached</v>
          </cell>
          <cell r="F639" t="str">
            <v>010411</v>
          </cell>
          <cell r="G639" t="str">
            <v>Sanlang</v>
          </cell>
          <cell r="H639" t="str">
            <v>Vanua Lava</v>
          </cell>
          <cell r="I639" t="str">
            <v>NBV</v>
          </cell>
          <cell r="J639" t="str">
            <v>Torba</v>
          </cell>
          <cell r="K639" t="str">
            <v>004569001</v>
          </cell>
          <cell r="L639">
            <v>5</v>
          </cell>
          <cell r="M639">
            <v>3</v>
          </cell>
          <cell r="N639">
            <v>4</v>
          </cell>
          <cell r="O639">
            <v>5</v>
          </cell>
          <cell r="P639">
            <v>17</v>
          </cell>
          <cell r="Q639">
            <v>9000</v>
          </cell>
          <cell r="R639">
            <v>153000</v>
          </cell>
          <cell r="S639">
            <v>91800</v>
          </cell>
          <cell r="T639"/>
        </row>
        <row r="640">
          <cell r="B640" t="str">
            <v>K0103029</v>
          </cell>
          <cell r="C640" t="str">
            <v>Tasvare</v>
          </cell>
          <cell r="D640" t="str">
            <v>Audited</v>
          </cell>
          <cell r="E640" t="str">
            <v>Attached</v>
          </cell>
          <cell r="F640" t="str">
            <v>010316</v>
          </cell>
          <cell r="G640" t="str">
            <v>Tasvare</v>
          </cell>
          <cell r="H640" t="str">
            <v>Mere Lava</v>
          </cell>
          <cell r="I640" t="str">
            <v>NBV</v>
          </cell>
          <cell r="J640" t="str">
            <v>Torba</v>
          </cell>
          <cell r="K640" t="str">
            <v>0084567001</v>
          </cell>
          <cell r="L640">
            <v>4</v>
          </cell>
          <cell r="M640">
            <v>1</v>
          </cell>
          <cell r="N640">
            <v>3</v>
          </cell>
          <cell r="O640">
            <v>1</v>
          </cell>
          <cell r="P640">
            <v>9</v>
          </cell>
          <cell r="Q640">
            <v>9000</v>
          </cell>
          <cell r="R640">
            <v>81000</v>
          </cell>
          <cell r="S640">
            <v>48600</v>
          </cell>
          <cell r="T640"/>
        </row>
        <row r="641">
          <cell r="B641" t="str">
            <v>K0104130</v>
          </cell>
          <cell r="C641" t="str">
            <v>Tegar Malau Kindy</v>
          </cell>
          <cell r="D641" t="str">
            <v>Audited</v>
          </cell>
          <cell r="E641" t="str">
            <v>Feeder</v>
          </cell>
          <cell r="F641" t="str">
            <v>010411</v>
          </cell>
          <cell r="G641" t="str">
            <v>Sanlang</v>
          </cell>
          <cell r="H641" t="str">
            <v>Vanua Lava</v>
          </cell>
          <cell r="I641" t="str">
            <v>NBV</v>
          </cell>
          <cell r="J641" t="str">
            <v>Torba</v>
          </cell>
          <cell r="K641" t="str">
            <v>0084569001</v>
          </cell>
          <cell r="L641">
            <v>1</v>
          </cell>
          <cell r="M641">
            <v>4</v>
          </cell>
          <cell r="N641">
            <v>0</v>
          </cell>
          <cell r="O641">
            <v>6</v>
          </cell>
          <cell r="P641">
            <v>11</v>
          </cell>
          <cell r="Q641">
            <v>9000</v>
          </cell>
          <cell r="R641">
            <v>99000</v>
          </cell>
          <cell r="S641">
            <v>59400</v>
          </cell>
          <cell r="T641">
            <v>5400</v>
          </cell>
        </row>
        <row r="642">
          <cell r="B642" t="str">
            <v>K0105118</v>
          </cell>
          <cell r="C642" t="str">
            <v>Telhei Kindy</v>
          </cell>
          <cell r="D642" t="str">
            <v>Audited</v>
          </cell>
          <cell r="E642" t="str">
            <v>Attached</v>
          </cell>
          <cell r="F642" t="str">
            <v>010517</v>
          </cell>
          <cell r="G642" t="str">
            <v>Telhei</v>
          </cell>
          <cell r="H642" t="str">
            <v>Mota Lava</v>
          </cell>
          <cell r="I642" t="str">
            <v>NBV</v>
          </cell>
          <cell r="J642" t="str">
            <v>Torba</v>
          </cell>
          <cell r="K642" t="str">
            <v>0084572001</v>
          </cell>
          <cell r="L642">
            <v>1</v>
          </cell>
          <cell r="M642">
            <v>0</v>
          </cell>
          <cell r="N642">
            <v>9</v>
          </cell>
          <cell r="O642">
            <v>8</v>
          </cell>
          <cell r="P642">
            <v>18</v>
          </cell>
          <cell r="Q642">
            <v>9000</v>
          </cell>
          <cell r="R642">
            <v>162000</v>
          </cell>
          <cell r="S642">
            <v>97200</v>
          </cell>
          <cell r="T642"/>
        </row>
        <row r="643">
          <cell r="B643" t="str">
            <v>K0105040</v>
          </cell>
          <cell r="C643" t="str">
            <v>Telvet</v>
          </cell>
          <cell r="D643" t="str">
            <v>Audited</v>
          </cell>
          <cell r="E643" t="str">
            <v>Attached</v>
          </cell>
          <cell r="F643" t="str">
            <v>010518</v>
          </cell>
          <cell r="G643" t="str">
            <v>Telvet</v>
          </cell>
          <cell r="H643" t="str">
            <v>Mota Lava</v>
          </cell>
          <cell r="I643" t="str">
            <v>NBV</v>
          </cell>
          <cell r="J643" t="str">
            <v>Torba</v>
          </cell>
          <cell r="K643" t="str">
            <v>0084580001</v>
          </cell>
          <cell r="L643">
            <v>0</v>
          </cell>
          <cell r="M643">
            <v>0</v>
          </cell>
          <cell r="N643">
            <v>0</v>
          </cell>
          <cell r="O643">
            <v>8</v>
          </cell>
          <cell r="P643">
            <v>8</v>
          </cell>
          <cell r="Q643">
            <v>9000</v>
          </cell>
          <cell r="R643">
            <v>72000</v>
          </cell>
          <cell r="S643">
            <v>43200</v>
          </cell>
          <cell r="T643">
            <v>20888</v>
          </cell>
        </row>
        <row r="644">
          <cell r="B644" t="str">
            <v>K0104094</v>
          </cell>
          <cell r="C644" t="str">
            <v>Toutamwat Home Base</v>
          </cell>
          <cell r="D644" t="str">
            <v>Audited</v>
          </cell>
          <cell r="E644" t="str">
            <v>Feeder</v>
          </cell>
          <cell r="F644" t="str">
            <v>010401</v>
          </cell>
          <cell r="G644" t="str">
            <v>Arep</v>
          </cell>
          <cell r="H644" t="str">
            <v>Vanua Lava</v>
          </cell>
          <cell r="I644" t="str">
            <v>NBV</v>
          </cell>
          <cell r="J644" t="str">
            <v>Torba</v>
          </cell>
          <cell r="K644" t="str">
            <v>0084581001</v>
          </cell>
          <cell r="L644">
            <v>0</v>
          </cell>
          <cell r="M644">
            <v>0</v>
          </cell>
          <cell r="N644">
            <v>4</v>
          </cell>
          <cell r="O644">
            <v>0</v>
          </cell>
          <cell r="P644">
            <v>4</v>
          </cell>
          <cell r="Q644">
            <v>9000</v>
          </cell>
          <cell r="R644">
            <v>36000</v>
          </cell>
          <cell r="S644">
            <v>21600</v>
          </cell>
          <cell r="T644">
            <v>7944</v>
          </cell>
        </row>
        <row r="645">
          <cell r="B645" t="str">
            <v>K0103028</v>
          </cell>
          <cell r="C645" t="str">
            <v>Vaes</v>
          </cell>
          <cell r="D645" t="str">
            <v>Audited</v>
          </cell>
          <cell r="E645" t="str">
            <v>Attached</v>
          </cell>
          <cell r="F645" t="str">
            <v>010305</v>
          </cell>
          <cell r="G645" t="str">
            <v>Vaes (Lequel)</v>
          </cell>
          <cell r="H645" t="str">
            <v>Mere Lava</v>
          </cell>
          <cell r="I645" t="str">
            <v>NBV</v>
          </cell>
          <cell r="J645" t="str">
            <v>Torba</v>
          </cell>
          <cell r="K645" t="str">
            <v>0084564001</v>
          </cell>
          <cell r="L645">
            <v>2</v>
          </cell>
          <cell r="M645">
            <v>3</v>
          </cell>
          <cell r="N645">
            <v>3</v>
          </cell>
          <cell r="O645">
            <v>3</v>
          </cell>
          <cell r="P645">
            <v>11</v>
          </cell>
          <cell r="Q645">
            <v>9000</v>
          </cell>
          <cell r="R645">
            <v>99000</v>
          </cell>
          <cell r="S645">
            <v>59400</v>
          </cell>
          <cell r="T645"/>
        </row>
        <row r="646">
          <cell r="B646" t="str">
            <v>K0101099</v>
          </cell>
          <cell r="C646" t="str">
            <v>Vaget Kindy</v>
          </cell>
          <cell r="D646" t="str">
            <v>Audited</v>
          </cell>
          <cell r="E646" t="str">
            <v>Attached</v>
          </cell>
          <cell r="F646" t="str">
            <v>010119</v>
          </cell>
          <cell r="G646" t="str">
            <v>Vaget</v>
          </cell>
          <cell r="H646" t="str">
            <v>Gaua</v>
          </cell>
          <cell r="I646" t="str">
            <v>NBV</v>
          </cell>
          <cell r="J646" t="str">
            <v>Torba</v>
          </cell>
          <cell r="K646" t="str">
            <v>0084562001</v>
          </cell>
          <cell r="L646">
            <v>2</v>
          </cell>
          <cell r="M646">
            <v>5</v>
          </cell>
          <cell r="N646">
            <v>5</v>
          </cell>
          <cell r="O646">
            <v>3</v>
          </cell>
          <cell r="P646">
            <v>15</v>
          </cell>
          <cell r="Q646">
            <v>9000</v>
          </cell>
          <cell r="R646">
            <v>135000</v>
          </cell>
          <cell r="S646">
            <v>81000</v>
          </cell>
          <cell r="T646"/>
        </row>
        <row r="647">
          <cell r="B647" t="str">
            <v>K0112048</v>
          </cell>
          <cell r="C647" t="str">
            <v>Ventow</v>
          </cell>
          <cell r="D647" t="str">
            <v>Audited</v>
          </cell>
          <cell r="E647" t="str">
            <v>Feeder</v>
          </cell>
          <cell r="F647" t="str">
            <v>011110</v>
          </cell>
          <cell r="G647" t="str">
            <v>Robin Memorial</v>
          </cell>
          <cell r="H647" t="str">
            <v>Loh</v>
          </cell>
          <cell r="I647" t="str">
            <v>NBV</v>
          </cell>
          <cell r="J647" t="str">
            <v>Torba</v>
          </cell>
          <cell r="K647" t="str">
            <v>0084578001</v>
          </cell>
          <cell r="L647">
            <v>2</v>
          </cell>
          <cell r="M647">
            <v>6</v>
          </cell>
          <cell r="N647">
            <v>1</v>
          </cell>
          <cell r="O647">
            <v>5</v>
          </cell>
          <cell r="P647">
            <v>14</v>
          </cell>
          <cell r="Q647">
            <v>9000</v>
          </cell>
          <cell r="R647">
            <v>126000</v>
          </cell>
          <cell r="S647">
            <v>75600</v>
          </cell>
          <cell r="T647"/>
        </row>
        <row r="648">
          <cell r="B648" t="str">
            <v>K0101127</v>
          </cell>
          <cell r="C648" t="str">
            <v>White Sand Home Base Kiny</v>
          </cell>
          <cell r="D648" t="str">
            <v>Audited</v>
          </cell>
          <cell r="E648" t="str">
            <v>Feeder</v>
          </cell>
          <cell r="F648" t="str">
            <v>010119</v>
          </cell>
          <cell r="G648" t="str">
            <v>Vaget</v>
          </cell>
          <cell r="H648" t="str">
            <v>Gaua</v>
          </cell>
          <cell r="I648" t="str">
            <v>NBV</v>
          </cell>
          <cell r="J648" t="str">
            <v>Torba</v>
          </cell>
          <cell r="K648" t="str">
            <v>0084562001</v>
          </cell>
          <cell r="L648">
            <v>2</v>
          </cell>
          <cell r="M648">
            <v>2</v>
          </cell>
          <cell r="N648">
            <v>1</v>
          </cell>
          <cell r="O648">
            <v>0</v>
          </cell>
          <cell r="P648">
            <v>5</v>
          </cell>
          <cell r="Q648">
            <v>9000</v>
          </cell>
          <cell r="R648">
            <v>45000</v>
          </cell>
          <cell r="S648">
            <v>27000</v>
          </cell>
          <cell r="T648">
            <v>5000</v>
          </cell>
        </row>
        <row r="649">
          <cell r="B649" t="str">
            <v>K0105093</v>
          </cell>
          <cell r="C649" t="str">
            <v>Wongyeskei</v>
          </cell>
          <cell r="D649" t="str">
            <v>Audited</v>
          </cell>
          <cell r="E649" t="str">
            <v>Attached</v>
          </cell>
          <cell r="F649" t="str">
            <v>010525</v>
          </cell>
          <cell r="G649" t="str">
            <v>Wongyeskei</v>
          </cell>
          <cell r="H649" t="str">
            <v>Mota Lava</v>
          </cell>
          <cell r="I649" t="str">
            <v>NBV</v>
          </cell>
          <cell r="J649" t="str">
            <v>Torba</v>
          </cell>
          <cell r="K649" t="str">
            <v>0084573001</v>
          </cell>
          <cell r="L649">
            <v>0</v>
          </cell>
          <cell r="M649">
            <v>0</v>
          </cell>
          <cell r="N649">
            <v>2</v>
          </cell>
          <cell r="O649">
            <v>3</v>
          </cell>
          <cell r="P649">
            <v>5</v>
          </cell>
          <cell r="Q649">
            <v>9000</v>
          </cell>
          <cell r="R649">
            <v>45000</v>
          </cell>
          <cell r="S649">
            <v>27000</v>
          </cell>
          <cell r="T649"/>
        </row>
        <row r="650">
          <cell r="B650" t="str">
            <v>K0104131</v>
          </cell>
          <cell r="C650" t="str">
            <v>Zephaniah Kindy</v>
          </cell>
          <cell r="D650" t="str">
            <v>Audited</v>
          </cell>
          <cell r="E650" t="str">
            <v>Feeder</v>
          </cell>
          <cell r="F650" t="str">
            <v>010411</v>
          </cell>
          <cell r="G650" t="str">
            <v>Sanlang</v>
          </cell>
          <cell r="H650" t="str">
            <v>Vanua Lava</v>
          </cell>
          <cell r="I650" t="str">
            <v>NBV</v>
          </cell>
          <cell r="J650" t="str">
            <v>Torba</v>
          </cell>
          <cell r="K650" t="str">
            <v>0084569001</v>
          </cell>
          <cell r="L650">
            <v>1</v>
          </cell>
          <cell r="M650">
            <v>1</v>
          </cell>
          <cell r="N650">
            <v>1</v>
          </cell>
          <cell r="O650">
            <v>4</v>
          </cell>
          <cell r="P650">
            <v>7</v>
          </cell>
          <cell r="Q650">
            <v>9000</v>
          </cell>
          <cell r="R650">
            <v>63000</v>
          </cell>
          <cell r="S650">
            <v>37800</v>
          </cell>
          <cell r="T650"/>
        </row>
        <row r="651">
          <cell r="B651" t="str">
            <v>K0221189</v>
          </cell>
          <cell r="C651" t="str">
            <v>Avunamalai</v>
          </cell>
          <cell r="D651" t="str">
            <v>Audited</v>
          </cell>
          <cell r="E651" t="str">
            <v>Feeder</v>
          </cell>
          <cell r="F651" t="str">
            <v>022139</v>
          </cell>
          <cell r="G651" t="str">
            <v>Nanuhu Randasi</v>
          </cell>
          <cell r="H651" t="str">
            <v>Malo</v>
          </cell>
          <cell r="I651" t="str">
            <v>NBV</v>
          </cell>
          <cell r="J651" t="str">
            <v>Sanma</v>
          </cell>
          <cell r="K651" t="str">
            <v>0084651001</v>
          </cell>
          <cell r="L651">
            <v>0</v>
          </cell>
          <cell r="M651">
            <v>0</v>
          </cell>
          <cell r="N651">
            <v>7</v>
          </cell>
          <cell r="O651">
            <v>4</v>
          </cell>
          <cell r="P651">
            <v>11</v>
          </cell>
          <cell r="Q651">
            <v>9000</v>
          </cell>
          <cell r="R651">
            <v>99000</v>
          </cell>
          <cell r="S651">
            <v>59400</v>
          </cell>
          <cell r="T651"/>
        </row>
        <row r="652">
          <cell r="B652" t="str">
            <v>K0221536</v>
          </cell>
          <cell r="C652" t="str">
            <v>Ranihi Kindy</v>
          </cell>
          <cell r="D652" t="str">
            <v>Audited</v>
          </cell>
          <cell r="E652" t="str">
            <v>Feeder</v>
          </cell>
          <cell r="F652" t="str">
            <v>022163</v>
          </cell>
          <cell r="G652" t="str">
            <v>Taharo</v>
          </cell>
          <cell r="H652" t="str">
            <v>Malo</v>
          </cell>
          <cell r="I652" t="str">
            <v>NBV</v>
          </cell>
          <cell r="J652" t="str">
            <v>Sanma</v>
          </cell>
          <cell r="K652" t="str">
            <v>0084596001</v>
          </cell>
          <cell r="L652">
            <v>5</v>
          </cell>
          <cell r="M652">
            <v>3</v>
          </cell>
          <cell r="N652">
            <v>4</v>
          </cell>
          <cell r="O652">
            <v>4</v>
          </cell>
          <cell r="P652">
            <v>16</v>
          </cell>
          <cell r="Q652">
            <v>9000</v>
          </cell>
          <cell r="R652">
            <v>144000</v>
          </cell>
          <cell r="S652">
            <v>86400</v>
          </cell>
          <cell r="T652"/>
        </row>
        <row r="653">
          <cell r="B653" t="str">
            <v>K0222134</v>
          </cell>
          <cell r="C653" t="str">
            <v>Ureipo</v>
          </cell>
          <cell r="D653" t="str">
            <v>Audited</v>
          </cell>
          <cell r="E653" t="str">
            <v>Feeder</v>
          </cell>
          <cell r="F653" t="str">
            <v>022286</v>
          </cell>
          <cell r="G653" t="str">
            <v>Paireve (Nasulesule)</v>
          </cell>
          <cell r="H653" t="str">
            <v>Santo</v>
          </cell>
          <cell r="I653" t="str">
            <v>NBV</v>
          </cell>
          <cell r="J653" t="str">
            <v>Sanma</v>
          </cell>
          <cell r="K653" t="str">
            <v>0098430001</v>
          </cell>
          <cell r="L653">
            <v>1</v>
          </cell>
          <cell r="M653">
            <v>3</v>
          </cell>
          <cell r="N653">
            <v>1</v>
          </cell>
          <cell r="O653">
            <v>4</v>
          </cell>
          <cell r="P653">
            <v>9</v>
          </cell>
          <cell r="Q653">
            <v>9000</v>
          </cell>
          <cell r="R653">
            <v>81000</v>
          </cell>
          <cell r="S653">
            <v>48600</v>
          </cell>
          <cell r="T653"/>
        </row>
        <row r="654">
          <cell r="B654" t="str">
            <v>K0222171</v>
          </cell>
          <cell r="C654" t="str">
            <v>MolBoe</v>
          </cell>
          <cell r="D654" t="str">
            <v>Audited</v>
          </cell>
          <cell r="E654" t="str">
            <v>Feeder</v>
          </cell>
          <cell r="F654" t="str">
            <v>0222325</v>
          </cell>
          <cell r="G654" t="str">
            <v>Day Spring School</v>
          </cell>
          <cell r="H654" t="str">
            <v>Santo</v>
          </cell>
          <cell r="I654" t="str">
            <v>NBV</v>
          </cell>
          <cell r="J654" t="str">
            <v>Sanma</v>
          </cell>
          <cell r="K654" t="str">
            <v>0099659001</v>
          </cell>
          <cell r="L654">
            <v>1</v>
          </cell>
          <cell r="M654">
            <v>1</v>
          </cell>
          <cell r="N654">
            <v>2</v>
          </cell>
          <cell r="O654">
            <v>1</v>
          </cell>
          <cell r="P654">
            <v>5</v>
          </cell>
          <cell r="Q654">
            <v>9000</v>
          </cell>
          <cell r="R654">
            <v>45000</v>
          </cell>
          <cell r="S654">
            <v>27000</v>
          </cell>
          <cell r="T654"/>
        </row>
        <row r="655">
          <cell r="B655" t="str">
            <v>K0222174</v>
          </cell>
          <cell r="C655" t="str">
            <v>Taudumania</v>
          </cell>
          <cell r="D655" t="str">
            <v>Audited</v>
          </cell>
          <cell r="E655" t="str">
            <v>Feeder</v>
          </cell>
          <cell r="F655" t="str">
            <v>022216</v>
          </cell>
          <cell r="G655" t="str">
            <v>Ian Livo</v>
          </cell>
          <cell r="H655" t="str">
            <v>Santo</v>
          </cell>
          <cell r="I655" t="str">
            <v>NBV</v>
          </cell>
          <cell r="J655" t="str">
            <v>Sanma</v>
          </cell>
          <cell r="K655" t="str">
            <v>0084603001</v>
          </cell>
          <cell r="L655">
            <v>1</v>
          </cell>
          <cell r="M655">
            <v>3</v>
          </cell>
          <cell r="N655">
            <v>0</v>
          </cell>
          <cell r="O655">
            <v>4</v>
          </cell>
          <cell r="P655">
            <v>8</v>
          </cell>
          <cell r="Q655">
            <v>9000</v>
          </cell>
          <cell r="R655">
            <v>72000</v>
          </cell>
          <cell r="S655">
            <v>43200</v>
          </cell>
          <cell r="T655"/>
        </row>
        <row r="656">
          <cell r="B656" t="str">
            <v>K0222195</v>
          </cell>
          <cell r="C656" t="str">
            <v>Penmoli Community Kindy</v>
          </cell>
          <cell r="D656" t="str">
            <v>Audited</v>
          </cell>
          <cell r="E656" t="str">
            <v>Feeder</v>
          </cell>
          <cell r="F656" t="str">
            <v>0222326</v>
          </cell>
          <cell r="G656" t="str">
            <v>Tavumae</v>
          </cell>
          <cell r="H656" t="str">
            <v>Santo</v>
          </cell>
          <cell r="I656" t="str">
            <v>NBV</v>
          </cell>
          <cell r="J656" t="str">
            <v>Sanma</v>
          </cell>
          <cell r="K656" t="str">
            <v>0098398001</v>
          </cell>
          <cell r="L656">
            <v>1</v>
          </cell>
          <cell r="M656">
            <v>3</v>
          </cell>
          <cell r="N656">
            <v>4</v>
          </cell>
          <cell r="O656">
            <v>6</v>
          </cell>
          <cell r="P656">
            <v>14</v>
          </cell>
          <cell r="Q656">
            <v>9000</v>
          </cell>
          <cell r="R656">
            <v>126000</v>
          </cell>
          <cell r="S656">
            <v>75600</v>
          </cell>
          <cell r="T656"/>
        </row>
        <row r="657">
          <cell r="B657" t="str">
            <v>K0222213</v>
          </cell>
          <cell r="C657" t="str">
            <v>Tanoka</v>
          </cell>
          <cell r="D657" t="str">
            <v>Audited</v>
          </cell>
          <cell r="E657" t="str">
            <v>Feeder</v>
          </cell>
          <cell r="F657" t="str">
            <v>022262</v>
          </cell>
          <cell r="G657" t="str">
            <v>Sulemauri</v>
          </cell>
          <cell r="H657" t="str">
            <v>Santo</v>
          </cell>
          <cell r="I657" t="str">
            <v>NBV</v>
          </cell>
          <cell r="J657" t="str">
            <v>Sanma</v>
          </cell>
          <cell r="K657" t="str">
            <v>0084634001</v>
          </cell>
          <cell r="L657">
            <v>3</v>
          </cell>
          <cell r="M657">
            <v>2</v>
          </cell>
          <cell r="N657">
            <v>6</v>
          </cell>
          <cell r="O657">
            <v>6</v>
          </cell>
          <cell r="P657">
            <v>17</v>
          </cell>
          <cell r="Q657">
            <v>9000</v>
          </cell>
          <cell r="R657">
            <v>153000</v>
          </cell>
          <cell r="S657">
            <v>91800</v>
          </cell>
          <cell r="T657"/>
        </row>
        <row r="658">
          <cell r="B658" t="str">
            <v>K0222312</v>
          </cell>
          <cell r="C658" t="str">
            <v>Vunakariakara</v>
          </cell>
          <cell r="D658" t="str">
            <v>Audited</v>
          </cell>
          <cell r="E658" t="str">
            <v>Attached</v>
          </cell>
          <cell r="F658" t="str">
            <v>022276</v>
          </cell>
          <cell r="G658" t="str">
            <v>Vunakariakara</v>
          </cell>
          <cell r="H658"/>
          <cell r="I658" t="str">
            <v>NBV</v>
          </cell>
          <cell r="J658" t="str">
            <v>Sanma</v>
          </cell>
          <cell r="K658" t="str">
            <v>0098405001</v>
          </cell>
          <cell r="L658">
            <v>7</v>
          </cell>
          <cell r="M658">
            <v>6</v>
          </cell>
          <cell r="N658">
            <v>1</v>
          </cell>
          <cell r="O658">
            <v>2</v>
          </cell>
          <cell r="P658">
            <v>16</v>
          </cell>
          <cell r="Q658">
            <v>9000</v>
          </cell>
          <cell r="R658">
            <v>144000</v>
          </cell>
          <cell r="S658">
            <v>86400</v>
          </cell>
          <cell r="T658"/>
        </row>
        <row r="659">
          <cell r="B659" t="str">
            <v>K0222511</v>
          </cell>
          <cell r="C659" t="str">
            <v>Bareo NTCU</v>
          </cell>
          <cell r="D659" t="str">
            <v>Audited</v>
          </cell>
          <cell r="E659" t="str">
            <v>Feeder</v>
          </cell>
          <cell r="F659" t="str">
            <v>022262</v>
          </cell>
          <cell r="G659" t="str">
            <v>Sulemauri</v>
          </cell>
          <cell r="H659" t="str">
            <v>Santo</v>
          </cell>
          <cell r="I659" t="str">
            <v>NBV</v>
          </cell>
          <cell r="J659" t="str">
            <v>Sanma</v>
          </cell>
          <cell r="K659" t="str">
            <v>0084634001</v>
          </cell>
          <cell r="L659">
            <v>4</v>
          </cell>
          <cell r="M659">
            <v>4</v>
          </cell>
          <cell r="N659">
            <v>3</v>
          </cell>
          <cell r="O659">
            <v>2</v>
          </cell>
          <cell r="P659">
            <v>13</v>
          </cell>
          <cell r="Q659">
            <v>9000</v>
          </cell>
          <cell r="R659">
            <v>117000</v>
          </cell>
          <cell r="S659">
            <v>70200</v>
          </cell>
          <cell r="T659"/>
        </row>
        <row r="660">
          <cell r="B660" t="str">
            <v>K0222542</v>
          </cell>
          <cell r="C660" t="str">
            <v>St. Andrew Kindy</v>
          </cell>
          <cell r="D660" t="str">
            <v>Audited</v>
          </cell>
          <cell r="E660" t="str">
            <v>Attached</v>
          </cell>
          <cell r="F660" t="str">
            <v>022213</v>
          </cell>
          <cell r="G660" t="str">
            <v>Fanafo</v>
          </cell>
          <cell r="H660" t="str">
            <v>Santo</v>
          </cell>
          <cell r="I660" t="str">
            <v>NBV</v>
          </cell>
          <cell r="J660" t="str">
            <v>Sanma</v>
          </cell>
          <cell r="K660" t="str">
            <v>0084665001</v>
          </cell>
          <cell r="L660">
            <v>3</v>
          </cell>
          <cell r="M660">
            <v>2</v>
          </cell>
          <cell r="N660">
            <v>0</v>
          </cell>
          <cell r="O660">
            <v>4</v>
          </cell>
          <cell r="P660">
            <v>9</v>
          </cell>
          <cell r="Q660">
            <v>9000</v>
          </cell>
          <cell r="R660">
            <v>81000</v>
          </cell>
          <cell r="S660">
            <v>48600</v>
          </cell>
          <cell r="T660"/>
        </row>
        <row r="661">
          <cell r="B661" t="str">
            <v>K0222547</v>
          </cell>
          <cell r="C661" t="str">
            <v>Talvenbis</v>
          </cell>
          <cell r="D661" t="str">
            <v>Audited</v>
          </cell>
          <cell r="E661" t="str">
            <v>Feeder</v>
          </cell>
          <cell r="F661" t="str">
            <v>022205</v>
          </cell>
          <cell r="G661" t="str">
            <v>Banban</v>
          </cell>
          <cell r="H661" t="str">
            <v>Santo</v>
          </cell>
          <cell r="I661" t="str">
            <v>NBV</v>
          </cell>
          <cell r="J661" t="str">
            <v>Sanma</v>
          </cell>
          <cell r="K661" t="str">
            <v>0084598001</v>
          </cell>
          <cell r="L661">
            <v>6</v>
          </cell>
          <cell r="M661">
            <v>4</v>
          </cell>
          <cell r="N661">
            <v>8</v>
          </cell>
          <cell r="O661">
            <v>5</v>
          </cell>
          <cell r="P661">
            <v>23</v>
          </cell>
          <cell r="Q661">
            <v>9000</v>
          </cell>
          <cell r="R661">
            <v>207000</v>
          </cell>
          <cell r="S661">
            <v>124200</v>
          </cell>
          <cell r="T661"/>
        </row>
        <row r="662">
          <cell r="B662" t="str">
            <v>K0222486</v>
          </cell>
          <cell r="C662" t="str">
            <v>Lovenu Kindy</v>
          </cell>
          <cell r="D662" t="str">
            <v>Audited</v>
          </cell>
          <cell r="E662" t="str">
            <v>Feeder</v>
          </cell>
          <cell r="F662" t="str">
            <v>022229</v>
          </cell>
          <cell r="G662" t="str">
            <v>Merei (Mamara)</v>
          </cell>
          <cell r="H662" t="str">
            <v>Santo</v>
          </cell>
          <cell r="I662" t="str">
            <v>NBV</v>
          </cell>
          <cell r="J662" t="str">
            <v>Sanma</v>
          </cell>
          <cell r="K662" t="str">
            <v>0084623001</v>
          </cell>
          <cell r="L662">
            <v>1</v>
          </cell>
          <cell r="M662">
            <v>1</v>
          </cell>
          <cell r="N662">
            <v>2</v>
          </cell>
          <cell r="O662">
            <v>2</v>
          </cell>
          <cell r="P662">
            <v>6</v>
          </cell>
          <cell r="Q662">
            <v>9000</v>
          </cell>
          <cell r="R662">
            <v>54000</v>
          </cell>
          <cell r="S662">
            <v>32400</v>
          </cell>
          <cell r="T662"/>
        </row>
        <row r="663">
          <cell r="B663" t="str">
            <v>TLS43</v>
          </cell>
          <cell r="C663" t="str">
            <v>Bombua Kindy</v>
          </cell>
          <cell r="D663" t="str">
            <v>Audited</v>
          </cell>
          <cell r="E663" t="str">
            <v>Attached</v>
          </cell>
          <cell r="F663"/>
          <cell r="G663" t="str">
            <v>Sanma Provincial Education Board</v>
          </cell>
          <cell r="H663" t="str">
            <v>Santo</v>
          </cell>
          <cell r="I663" t="str">
            <v>NBV</v>
          </cell>
          <cell r="J663" t="str">
            <v>Sanma</v>
          </cell>
          <cell r="K663" t="str">
            <v>0118242001</v>
          </cell>
          <cell r="L663">
            <v>7</v>
          </cell>
          <cell r="M663">
            <v>10</v>
          </cell>
          <cell r="N663">
            <v>11</v>
          </cell>
          <cell r="O663">
            <v>7</v>
          </cell>
          <cell r="P663">
            <v>35</v>
          </cell>
          <cell r="Q663">
            <v>9000</v>
          </cell>
          <cell r="R663">
            <v>315000</v>
          </cell>
          <cell r="S663">
            <v>189000</v>
          </cell>
          <cell r="T663"/>
        </row>
        <row r="664">
          <cell r="B664" t="str">
            <v>K0222327</v>
          </cell>
          <cell r="C664" t="str">
            <v>Amnie ( Malao) Kindy</v>
          </cell>
          <cell r="D664" t="str">
            <v>Audited</v>
          </cell>
          <cell r="E664" t="str">
            <v>Attached</v>
          </cell>
          <cell r="F664" t="str">
            <v>022226</v>
          </cell>
          <cell r="G664" t="str">
            <v>Malao</v>
          </cell>
          <cell r="H664" t="str">
            <v>Santo</v>
          </cell>
          <cell r="I664" t="str">
            <v>NBV</v>
          </cell>
          <cell r="J664" t="str">
            <v>Sanma</v>
          </cell>
          <cell r="K664" t="str">
            <v>0084622001</v>
          </cell>
          <cell r="L664">
            <v>6</v>
          </cell>
          <cell r="M664">
            <v>12</v>
          </cell>
          <cell r="N664">
            <v>5</v>
          </cell>
          <cell r="O664">
            <v>3</v>
          </cell>
          <cell r="P664">
            <v>26</v>
          </cell>
          <cell r="Q664">
            <v>9000</v>
          </cell>
          <cell r="R664">
            <v>234000</v>
          </cell>
          <cell r="S664">
            <v>140400</v>
          </cell>
          <cell r="T664"/>
        </row>
        <row r="665">
          <cell r="B665" t="str">
            <v>K0222040</v>
          </cell>
          <cell r="C665" t="str">
            <v>Jardin d'enforts de Pessena</v>
          </cell>
          <cell r="D665" t="str">
            <v>Audited</v>
          </cell>
          <cell r="E665" t="str">
            <v>Attached</v>
          </cell>
          <cell r="F665" t="str">
            <v>022250</v>
          </cell>
          <cell r="G665" t="str">
            <v>St Joseph (Passena)</v>
          </cell>
          <cell r="H665"/>
          <cell r="I665" t="str">
            <v>NBV</v>
          </cell>
          <cell r="J665" t="str">
            <v>Sanma</v>
          </cell>
          <cell r="K665" t="str">
            <v>0084666001</v>
          </cell>
          <cell r="L665">
            <v>3</v>
          </cell>
          <cell r="M665">
            <v>3</v>
          </cell>
          <cell r="N665">
            <v>5</v>
          </cell>
          <cell r="O665">
            <v>8</v>
          </cell>
          <cell r="P665">
            <v>19</v>
          </cell>
          <cell r="Q665">
            <v>9000</v>
          </cell>
          <cell r="R665">
            <v>171000</v>
          </cell>
          <cell r="S665">
            <v>102600</v>
          </cell>
          <cell r="T665"/>
        </row>
        <row r="666">
          <cell r="B666" t="str">
            <v>K0222107</v>
          </cell>
          <cell r="C666" t="str">
            <v>Nothinsi</v>
          </cell>
          <cell r="D666" t="str">
            <v>Audited</v>
          </cell>
          <cell r="E666" t="str">
            <v>Feeder</v>
          </cell>
          <cell r="F666" t="str">
            <v>022229</v>
          </cell>
          <cell r="G666" t="str">
            <v>Merei (Mamara)</v>
          </cell>
          <cell r="H666" t="str">
            <v>Santo</v>
          </cell>
          <cell r="I666" t="str">
            <v>NBV</v>
          </cell>
          <cell r="J666" t="str">
            <v>Sanma</v>
          </cell>
          <cell r="K666" t="str">
            <v>0084623001</v>
          </cell>
          <cell r="L666">
            <v>4</v>
          </cell>
          <cell r="M666">
            <v>6</v>
          </cell>
          <cell r="N666">
            <v>1</v>
          </cell>
          <cell r="O666">
            <v>2</v>
          </cell>
          <cell r="P666">
            <v>13</v>
          </cell>
          <cell r="Q666">
            <v>9000</v>
          </cell>
          <cell r="R666">
            <v>117000</v>
          </cell>
          <cell r="S666">
            <v>70200</v>
          </cell>
          <cell r="T666"/>
        </row>
        <row r="667">
          <cell r="B667" t="str">
            <v>K0222480</v>
          </cell>
          <cell r="C667" t="str">
            <v>Mataivura Kindy</v>
          </cell>
          <cell r="D667" t="str">
            <v>Audited</v>
          </cell>
          <cell r="E667" t="str">
            <v>Attached</v>
          </cell>
          <cell r="F667" t="str">
            <v>022223</v>
          </cell>
          <cell r="G667" t="str">
            <v>Limarua</v>
          </cell>
          <cell r="H667" t="str">
            <v>Santo</v>
          </cell>
          <cell r="I667" t="str">
            <v>NBV</v>
          </cell>
          <cell r="J667" t="str">
            <v>Sanma</v>
          </cell>
          <cell r="K667" t="str">
            <v>0084649001</v>
          </cell>
          <cell r="L667">
            <v>4</v>
          </cell>
          <cell r="M667">
            <v>2</v>
          </cell>
          <cell r="N667">
            <v>0</v>
          </cell>
          <cell r="O667">
            <v>0</v>
          </cell>
          <cell r="P667">
            <v>6</v>
          </cell>
          <cell r="Q667">
            <v>9000</v>
          </cell>
          <cell r="R667">
            <v>54000</v>
          </cell>
          <cell r="S667">
            <v>32400</v>
          </cell>
          <cell r="T667"/>
        </row>
        <row r="668">
          <cell r="B668" t="str">
            <v>K0429407</v>
          </cell>
          <cell r="C668" t="str">
            <v>Yegaymbwas</v>
          </cell>
          <cell r="D668" t="str">
            <v>Audited</v>
          </cell>
          <cell r="E668" t="str">
            <v>Feeder</v>
          </cell>
          <cell r="F668" t="str">
            <v>042971</v>
          </cell>
          <cell r="G668" t="str">
            <v>South West Bay</v>
          </cell>
          <cell r="H668" t="str">
            <v>Malekula</v>
          </cell>
          <cell r="I668" t="str">
            <v>NBV</v>
          </cell>
          <cell r="J668" t="str">
            <v>Malampa</v>
          </cell>
          <cell r="K668" t="str">
            <v>0085086001</v>
          </cell>
          <cell r="L668">
            <v>0</v>
          </cell>
          <cell r="M668">
            <v>1</v>
          </cell>
          <cell r="N668">
            <v>2</v>
          </cell>
          <cell r="O668">
            <v>1</v>
          </cell>
          <cell r="P668">
            <v>4</v>
          </cell>
          <cell r="Q668">
            <v>9000</v>
          </cell>
          <cell r="R668">
            <v>36000</v>
          </cell>
          <cell r="S668">
            <v>21600</v>
          </cell>
          <cell r="T668"/>
        </row>
        <row r="669">
          <cell r="B669" t="str">
            <v>K0429403</v>
          </cell>
          <cell r="C669" t="str">
            <v>Wormat Rano (HB) Kindy</v>
          </cell>
          <cell r="D669" t="str">
            <v>Audited</v>
          </cell>
          <cell r="E669" t="str">
            <v>Feeder</v>
          </cell>
          <cell r="F669" t="str">
            <v>042985</v>
          </cell>
          <cell r="G669" t="str">
            <v>Notre Dame de Walarano</v>
          </cell>
          <cell r="H669" t="str">
            <v>Rano</v>
          </cell>
          <cell r="I669" t="str">
            <v>NBV</v>
          </cell>
          <cell r="J669" t="str">
            <v>Malampa</v>
          </cell>
          <cell r="K669" t="str">
            <v>0085057001</v>
          </cell>
          <cell r="L669">
            <v>3</v>
          </cell>
          <cell r="M669">
            <v>2</v>
          </cell>
          <cell r="N669">
            <v>2</v>
          </cell>
          <cell r="O669">
            <v>1</v>
          </cell>
          <cell r="P669">
            <v>8</v>
          </cell>
          <cell r="Q669">
            <v>9000</v>
          </cell>
          <cell r="R669">
            <v>72000</v>
          </cell>
          <cell r="S669">
            <v>43200</v>
          </cell>
          <cell r="T669"/>
        </row>
        <row r="670">
          <cell r="B670" t="str">
            <v>K0429169</v>
          </cell>
          <cell r="C670" t="str">
            <v>Bonvor SDA</v>
          </cell>
          <cell r="D670" t="str">
            <v>Audited</v>
          </cell>
          <cell r="E670" t="str">
            <v>Feeder</v>
          </cell>
          <cell r="F670" t="str">
            <v>042908</v>
          </cell>
          <cell r="G670" t="str">
            <v>Benbon</v>
          </cell>
          <cell r="H670" t="str">
            <v>Malekula</v>
          </cell>
          <cell r="I670" t="str">
            <v>NBV</v>
          </cell>
          <cell r="J670" t="str">
            <v>Malampa</v>
          </cell>
          <cell r="K670" t="str">
            <v>0085087001</v>
          </cell>
          <cell r="L670">
            <v>4</v>
          </cell>
          <cell r="M670">
            <v>2</v>
          </cell>
          <cell r="N670">
            <v>3</v>
          </cell>
          <cell r="O670">
            <v>6</v>
          </cell>
          <cell r="P670">
            <v>15</v>
          </cell>
          <cell r="Q670">
            <v>9000</v>
          </cell>
          <cell r="R670">
            <v>135000</v>
          </cell>
          <cell r="S670">
            <v>81000</v>
          </cell>
          <cell r="T670"/>
        </row>
        <row r="671">
          <cell r="B671" t="str">
            <v>K0429076</v>
          </cell>
          <cell r="C671" t="str">
            <v>Rose De Lima</v>
          </cell>
          <cell r="D671" t="str">
            <v>Audited</v>
          </cell>
          <cell r="E671" t="str">
            <v>Feeder</v>
          </cell>
          <cell r="F671" t="str">
            <v>042958</v>
          </cell>
          <cell r="G671" t="str">
            <v>Orap</v>
          </cell>
          <cell r="H671" t="str">
            <v>Malekula</v>
          </cell>
          <cell r="I671" t="str">
            <v>NBV</v>
          </cell>
          <cell r="J671" t="str">
            <v>Malampa</v>
          </cell>
          <cell r="K671" t="str">
            <v>0085054001</v>
          </cell>
          <cell r="L671">
            <v>2</v>
          </cell>
          <cell r="M671">
            <v>2</v>
          </cell>
          <cell r="N671">
            <v>2</v>
          </cell>
          <cell r="O671">
            <v>2</v>
          </cell>
          <cell r="P671">
            <v>8</v>
          </cell>
          <cell r="Q671">
            <v>9000</v>
          </cell>
          <cell r="R671">
            <v>72000</v>
          </cell>
          <cell r="S671">
            <v>43200</v>
          </cell>
          <cell r="T671"/>
        </row>
        <row r="672">
          <cell r="B672" t="str">
            <v>K0554458</v>
          </cell>
          <cell r="C672" t="str">
            <v>Epule Play Group</v>
          </cell>
          <cell r="D672" t="str">
            <v>Audited</v>
          </cell>
          <cell r="E672" t="str">
            <v>Feeder</v>
          </cell>
          <cell r="F672" t="str">
            <v>055410</v>
          </cell>
          <cell r="G672" t="str">
            <v xml:space="preserve">Ekipe </v>
          </cell>
          <cell r="H672" t="str">
            <v>Efate</v>
          </cell>
          <cell r="I672" t="str">
            <v>NBV</v>
          </cell>
          <cell r="J672" t="str">
            <v>Shefa</v>
          </cell>
          <cell r="K672" t="str">
            <v>0084812001</v>
          </cell>
          <cell r="L672">
            <v>3</v>
          </cell>
          <cell r="M672">
            <v>1</v>
          </cell>
          <cell r="N672">
            <v>4</v>
          </cell>
          <cell r="O672">
            <v>3</v>
          </cell>
          <cell r="P672">
            <v>11</v>
          </cell>
          <cell r="Q672">
            <v>9000</v>
          </cell>
          <cell r="R672">
            <v>99000</v>
          </cell>
          <cell r="S672">
            <v>59400</v>
          </cell>
          <cell r="T672"/>
        </row>
        <row r="673">
          <cell r="B673" t="str">
            <v>K0554382</v>
          </cell>
          <cell r="C673" t="str">
            <v>Port-Vila Community Christian</v>
          </cell>
          <cell r="D673" t="str">
            <v>Audited</v>
          </cell>
          <cell r="E673" t="str">
            <v>Feeder</v>
          </cell>
          <cell r="F673" t="str">
            <v>0554354</v>
          </cell>
          <cell r="G673" t="str">
            <v>Port-Vila Community Christian</v>
          </cell>
          <cell r="H673" t="str">
            <v>Efate</v>
          </cell>
          <cell r="I673" t="str">
            <v>BSP</v>
          </cell>
          <cell r="J673" t="str">
            <v>Shefa</v>
          </cell>
          <cell r="K673">
            <v>2000203998</v>
          </cell>
          <cell r="L673">
            <v>6</v>
          </cell>
          <cell r="M673">
            <v>4</v>
          </cell>
          <cell r="N673">
            <v>8</v>
          </cell>
          <cell r="O673">
            <v>4</v>
          </cell>
          <cell r="P673">
            <v>22</v>
          </cell>
          <cell r="Q673">
            <v>9000</v>
          </cell>
          <cell r="R673">
            <v>198000</v>
          </cell>
          <cell r="S673">
            <v>118800</v>
          </cell>
          <cell r="T673"/>
        </row>
        <row r="674">
          <cell r="B674" t="str">
            <v>K0560480</v>
          </cell>
          <cell r="C674" t="str">
            <v>Sumawia Play Group</v>
          </cell>
          <cell r="D674" t="str">
            <v>Audited</v>
          </cell>
          <cell r="E674" t="str">
            <v>Feeder</v>
          </cell>
          <cell r="F674" t="str">
            <v>056022</v>
          </cell>
          <cell r="G674" t="str">
            <v>Ifira</v>
          </cell>
          <cell r="H674" t="str">
            <v>Ifira</v>
          </cell>
          <cell r="I674" t="str">
            <v>NBV</v>
          </cell>
          <cell r="J674" t="str">
            <v>Shefa</v>
          </cell>
          <cell r="K674" t="str">
            <v>0084723001</v>
          </cell>
          <cell r="L674">
            <v>10</v>
          </cell>
          <cell r="M674">
            <v>5</v>
          </cell>
          <cell r="N674">
            <v>2</v>
          </cell>
          <cell r="O674">
            <v>2</v>
          </cell>
          <cell r="P674">
            <v>19</v>
          </cell>
          <cell r="Q674">
            <v>9000</v>
          </cell>
          <cell r="R674">
            <v>171000</v>
          </cell>
          <cell r="S674">
            <v>102600</v>
          </cell>
          <cell r="T674"/>
        </row>
        <row r="675">
          <cell r="B675" t="str">
            <v>K0663516</v>
          </cell>
          <cell r="C675" t="str">
            <v>Happy Land Kindy</v>
          </cell>
          <cell r="D675" t="str">
            <v>Audited</v>
          </cell>
          <cell r="E675"/>
          <cell r="F675"/>
          <cell r="G675"/>
          <cell r="H675" t="str">
            <v>Tanna</v>
          </cell>
          <cell r="I675" t="str">
            <v>NBV</v>
          </cell>
          <cell r="J675" t="str">
            <v>Tafea</v>
          </cell>
          <cell r="K675"/>
          <cell r="L675">
            <v>1</v>
          </cell>
          <cell r="M675">
            <v>3</v>
          </cell>
          <cell r="N675">
            <v>0</v>
          </cell>
          <cell r="O675">
            <v>1</v>
          </cell>
          <cell r="P675">
            <v>5</v>
          </cell>
          <cell r="Q675">
            <v>9000</v>
          </cell>
          <cell r="R675">
            <v>45000</v>
          </cell>
          <cell r="S675">
            <v>27000</v>
          </cell>
          <cell r="T675"/>
        </row>
        <row r="676">
          <cell r="B676" t="str">
            <v>K0667003</v>
          </cell>
          <cell r="C676" t="str">
            <v>Hapina</v>
          </cell>
          <cell r="D676" t="str">
            <v>Audited</v>
          </cell>
          <cell r="E676" t="str">
            <v>Attached</v>
          </cell>
          <cell r="F676" t="str">
            <v>066475</v>
          </cell>
          <cell r="G676" t="str">
            <v>Port Patrick</v>
          </cell>
          <cell r="H676" t="str">
            <v>Aneityum</v>
          </cell>
          <cell r="I676" t="str">
            <v>NBV</v>
          </cell>
          <cell r="J676" t="str">
            <v>Tafea</v>
          </cell>
          <cell r="K676" t="str">
            <v>0085010001</v>
          </cell>
          <cell r="L676">
            <v>2</v>
          </cell>
          <cell r="M676">
            <v>2</v>
          </cell>
          <cell r="N676">
            <v>0</v>
          </cell>
          <cell r="O676">
            <v>1</v>
          </cell>
          <cell r="P676">
            <v>5</v>
          </cell>
          <cell r="Q676">
            <v>9000</v>
          </cell>
          <cell r="R676">
            <v>45000</v>
          </cell>
          <cell r="S676">
            <v>27000</v>
          </cell>
          <cell r="T676"/>
        </row>
        <row r="677">
          <cell r="B677" t="str">
            <v>K0664166</v>
          </cell>
          <cell r="C677" t="str">
            <v>Ianawasu</v>
          </cell>
          <cell r="D677" t="str">
            <v>Audited</v>
          </cell>
          <cell r="E677" t="str">
            <v>Feeder</v>
          </cell>
          <cell r="F677" t="str">
            <v>066417</v>
          </cell>
          <cell r="G677" t="str">
            <v>Ikahakahak</v>
          </cell>
          <cell r="H677" t="str">
            <v>Tanna</v>
          </cell>
          <cell r="I677" t="str">
            <v>NBV</v>
          </cell>
          <cell r="J677" t="str">
            <v>Tafea</v>
          </cell>
          <cell r="K677" t="str">
            <v>0085021001</v>
          </cell>
          <cell r="L677">
            <v>1</v>
          </cell>
          <cell r="M677">
            <v>2</v>
          </cell>
          <cell r="N677">
            <v>10</v>
          </cell>
          <cell r="O677">
            <v>7</v>
          </cell>
          <cell r="P677">
            <v>20</v>
          </cell>
          <cell r="Q677">
            <v>9000</v>
          </cell>
          <cell r="R677">
            <v>180000</v>
          </cell>
          <cell r="S677">
            <v>108000</v>
          </cell>
          <cell r="T677"/>
        </row>
        <row r="678">
          <cell r="B678" t="str">
            <v>K0664523</v>
          </cell>
          <cell r="C678" t="str">
            <v>Iapouer Kindy</v>
          </cell>
          <cell r="D678" t="str">
            <v>Audited</v>
          </cell>
          <cell r="E678" t="str">
            <v>Feeder</v>
          </cell>
          <cell r="F678" t="str">
            <v>066484</v>
          </cell>
          <cell r="G678" t="str">
            <v>Yenavaten</v>
          </cell>
          <cell r="H678" t="str">
            <v>Tanna</v>
          </cell>
          <cell r="I678" t="str">
            <v>NBV</v>
          </cell>
          <cell r="J678" t="str">
            <v>Tafea</v>
          </cell>
          <cell r="K678" t="str">
            <v>0085116001</v>
          </cell>
          <cell r="L678">
            <v>6</v>
          </cell>
          <cell r="M678">
            <v>8</v>
          </cell>
          <cell r="N678">
            <v>1</v>
          </cell>
          <cell r="O678">
            <v>2</v>
          </cell>
          <cell r="P678">
            <v>17</v>
          </cell>
          <cell r="Q678">
            <v>9000</v>
          </cell>
          <cell r="R678">
            <v>153000</v>
          </cell>
          <cell r="S678">
            <v>91800</v>
          </cell>
          <cell r="T678"/>
        </row>
        <row r="679">
          <cell r="B679" t="str">
            <v>K0664049</v>
          </cell>
          <cell r="C679" t="str">
            <v>Lounahunu</v>
          </cell>
          <cell r="D679" t="str">
            <v>Audited</v>
          </cell>
          <cell r="E679" t="str">
            <v>Attached</v>
          </cell>
          <cell r="F679" t="str">
            <v>066490</v>
          </cell>
          <cell r="G679" t="str">
            <v>Louanuialu</v>
          </cell>
          <cell r="H679" t="str">
            <v>Tanna</v>
          </cell>
          <cell r="I679" t="str">
            <v>NBV</v>
          </cell>
          <cell r="J679" t="str">
            <v>Tafea</v>
          </cell>
          <cell r="K679" t="str">
            <v>0085004001</v>
          </cell>
          <cell r="L679">
            <v>4</v>
          </cell>
          <cell r="M679">
            <v>3</v>
          </cell>
          <cell r="N679">
            <v>11</v>
          </cell>
          <cell r="O679">
            <v>6</v>
          </cell>
          <cell r="P679">
            <v>24</v>
          </cell>
          <cell r="Q679">
            <v>9000</v>
          </cell>
          <cell r="R679">
            <v>216000</v>
          </cell>
          <cell r="S679">
            <v>129600</v>
          </cell>
          <cell r="T679"/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R4" dT="2026-01-15T21:40:27.97" personId="{00000000-0000-0000-0000-000000000000}" id="{46EF601F-A0D4-4196-AE05-8562AA7E34F0}">
    <text xml:space="preserve">2025
Overpayment 7,200VT
2026
We remove 3000VT from 7,200VT
The remaining overpayment is 4,200VT
</text>
  </threadedComment>
  <threadedComment ref="R5" dT="2025-08-05T04:44:00.24" personId="{00000000-0000-0000-0000-000000000000}" id="{C20AFB92-F091-463B-8390-FC9686259736}">
    <text xml:space="preserve">Overpayment </text>
  </threadedComment>
  <threadedComment ref="R6" dT="2025-08-05T04:44:00.24" personId="{00000000-0000-0000-0000-000000000000}" id="{A53FB6CC-5F41-464C-B946-6CB61FF11DF9}">
    <text xml:space="preserve">Overpayment </text>
  </threadedComment>
  <threadedComment ref="R7" dT="2026-01-15T21:39:26.76" personId="{00000000-0000-0000-0000-000000000000}" id="{044FA501-2D31-4A53-A5CB-790AB72E1AF5}">
    <text xml:space="preserve">2025
Overpayment 1,800VT
2026
We remove 1,800VT from 1800VT
The remaining overpayment is 0VT
</text>
  </threadedComment>
  <threadedComment ref="R8" dT="2025-08-05T04:44:00.24" personId="{00000000-0000-0000-0000-000000000000}" id="{67F204FA-8748-46DC-97B6-0AA12EE2568B}">
    <text xml:space="preserve">Overpayment </text>
  </threadedComment>
  <threadedComment ref="R9" dT="2025-08-05T04:44:00.24" personId="{00000000-0000-0000-0000-000000000000}" id="{AD13C177-9EC5-49BA-B0B5-3045858213A3}">
    <text xml:space="preserve">Overpayment </text>
  </threadedComment>
  <threadedComment ref="R10" dT="2025-08-05T04:44:00.24" personId="{00000000-0000-0000-0000-000000000000}" id="{833B8F68-4D31-4D85-9350-291C3A70A00E}">
    <text xml:space="preserve">Overpayment </text>
  </threadedComment>
  <threadedComment ref="R11" dT="2026-01-14T23:27:39.59" personId="{00000000-0000-0000-0000-000000000000}" id="{E733D3A5-7B86-4055-A751-62D3F54B6E3D}">
    <text>2025 
Over paymnet 59,400
2026
We remove 3,000VT from 59,400VT
The remining overpayment is 56,400</text>
  </threadedComment>
  <threadedComment ref="R12" dT="2025-08-05T04:44:00.24" personId="{00000000-0000-0000-0000-000000000000}" id="{B0F08848-DA19-479E-989C-0DD0F1881A8F}">
    <text xml:space="preserve">Overpayment </text>
  </threadedComment>
  <threadedComment ref="R13" dT="2025-08-05T04:44:00.24" personId="{00000000-0000-0000-0000-000000000000}" id="{B0F6D6F7-2160-4DB1-8DE8-AC9A4735A9FF}">
    <text xml:space="preserve">Overpayment </text>
  </threadedComment>
  <threadedComment ref="R14" dT="2025-08-05T04:44:00.24" personId="{00000000-0000-0000-0000-000000000000}" id="{37328E59-F27E-47ED-927F-A0E092FE34FC}">
    <text xml:space="preserve">Overpayment </text>
  </threadedComment>
  <threadedComment ref="R15" dT="2025-08-05T04:44:00.24" personId="{00000000-0000-0000-0000-000000000000}" id="{6D794AA2-1167-44FD-A511-C3DECC4E170E}">
    <text xml:space="preserve">Overpayment </text>
  </threadedComment>
  <threadedComment ref="R16" dT="2025-08-05T04:44:00.24" personId="{00000000-0000-0000-0000-000000000000}" id="{D1A65507-07F0-4B21-8751-357EB50B26A2}">
    <text xml:space="preserve">Overpayment </text>
  </threadedComment>
  <threadedComment ref="R17" dT="2025-08-05T04:44:00.24" personId="{00000000-0000-0000-0000-000000000000}" id="{955D4024-D853-4A52-837C-1E09C4D36CA3}">
    <text xml:space="preserve">Overpayment </text>
  </threadedComment>
  <threadedComment ref="R18" dT="2025-08-05T04:44:00.24" personId="{00000000-0000-0000-0000-000000000000}" id="{5D26F83A-1804-48FF-BFB2-BB0A96EF3FEB}">
    <text xml:space="preserve">Overpayment </text>
  </threadedComment>
  <threadedComment ref="R19" dT="2025-08-05T04:44:00.24" personId="{00000000-0000-0000-0000-000000000000}" id="{09A27F46-E98C-46B9-88EF-2A39A13D2868}">
    <text xml:space="preserve">Overpayment </text>
  </threadedComment>
  <threadedComment ref="R20" dT="2026-01-15T21:39:01.18" personId="{00000000-0000-0000-0000-000000000000}" id="{C7018775-CD0D-4FCC-A9ED-C8C956E79140}">
    <text xml:space="preserve">2025
Overpayment 1,800VT
2026
We remove 1,800VT from 1800VT
The remaining overpayment is 0VT
</text>
  </threadedComment>
  <threadedComment ref="R21" dT="2026-01-15T21:38:37.30" personId="{00000000-0000-0000-0000-000000000000}" id="{42F49449-4ECD-4093-860F-F206364B2164}">
    <text xml:space="preserve">2025
Overpayment 1,800VT
2026
We remove 1,800VT from 1800VT
The remaining overpayment is 0VT
</text>
  </threadedComment>
  <threadedComment ref="R22" dT="2025-08-05T04:44:00.24" personId="{00000000-0000-0000-0000-000000000000}" id="{B1430EF9-BBF5-4925-A150-3A8386695B03}">
    <text xml:space="preserve">Overpayment </text>
  </threadedComment>
  <threadedComment ref="R23" dT="2025-08-05T04:44:00.24" personId="{00000000-0000-0000-0000-000000000000}" id="{242AEA3C-905F-4990-ACD8-77B80245686C}">
    <text xml:space="preserve">Overpayment </text>
  </threadedComment>
  <threadedComment ref="R24" dT="2025-08-05T04:44:00.24" personId="{00000000-0000-0000-0000-000000000000}" id="{2F228742-F924-4DEA-85E1-AE5CEA79188A}">
    <text xml:space="preserve">Overpayment </text>
  </threadedComment>
  <threadedComment ref="R25" dT="2026-01-15T21:37:42.27" personId="{00000000-0000-0000-0000-000000000000}" id="{4888882F-8393-4214-A4C6-809ACC59F7EE}">
    <text xml:space="preserve">2025
Overpayment 7,200VT
2026
We remove 4000VT from 7,200VT
The remaining overpayment is 6,200VT
</text>
  </threadedComment>
  <threadedComment ref="R26" dT="2026-01-14T23:31:41.31" personId="{00000000-0000-0000-0000-000000000000}" id="{3492FD75-8F63-4F10-B83C-5452E6AE7976}">
    <text>2025 
Over payment 23,400
2026
We remove 5,000 from 23,400
Remaining amount is 18,400</text>
  </threadedComment>
  <threadedComment ref="R27" dT="2025-08-05T04:44:00.24" personId="{00000000-0000-0000-0000-000000000000}" id="{B8DA1ECB-267D-477B-AD03-127A0BCD403C}">
    <text xml:space="preserve">Overpayment </text>
  </threadedComment>
  <threadedComment ref="R28" dT="2025-08-05T04:44:00.24" personId="{00000000-0000-0000-0000-000000000000}" id="{70A6B7BF-9D22-4BD1-BCE2-CA58020A9366}">
    <text xml:space="preserve">Overpayment </text>
  </threadedComment>
  <threadedComment ref="R29" dT="2026-01-15T21:36:46.01" personId="{00000000-0000-0000-0000-000000000000}" id="{2D2577B2-01A6-4CD1-A156-7EDC9D865DC5}">
    <text xml:space="preserve">2025
Overpayment 9000VT
2026
We remove  4500VT from 9000VT
The remaining overpayment is 4,500VT
</text>
  </threadedComment>
  <threadedComment ref="R30" dT="2025-08-05T04:44:00.24" personId="{00000000-0000-0000-0000-000000000000}" id="{809CDBF4-95A0-4C8D-9B89-EA3EBE432098}">
    <text xml:space="preserve">Overpayment </text>
  </threadedComment>
  <threadedComment ref="R31" dT="2025-08-05T04:44:00.24" personId="{00000000-0000-0000-0000-000000000000}" id="{33E00AB3-D137-49B3-8F70-69754209380C}">
    <text xml:space="preserve">Overpayment </text>
  </threadedComment>
  <threadedComment ref="R32" dT="2025-08-05T04:44:00.24" personId="{00000000-0000-0000-0000-000000000000}" id="{F2BEB1A1-584B-426A-B34E-1F40F0E148AA}">
    <text xml:space="preserve">Overpayment </text>
  </threadedComment>
  <threadedComment ref="R33" dT="2025-08-05T04:44:00.24" personId="{00000000-0000-0000-0000-000000000000}" id="{D4BB3BB3-3F3C-4F8D-BA14-89C6547B3E5E}">
    <text xml:space="preserve">Overpayment </text>
  </threadedComment>
  <threadedComment ref="R34" dT="2026-01-14T23:37:35.58" personId="{00000000-0000-0000-0000-000000000000}" id="{1D33A892-F511-4DF9-B3AE-763BC11230E1}">
    <text xml:space="preserve">2025
Overpayment 30,600VT
2026
We remove 5000VT from 30,600VT 
Remaining amount is 25,600VT
</text>
  </threadedComment>
  <threadedComment ref="R35" dT="2025-08-05T04:44:00.24" personId="{00000000-0000-0000-0000-000000000000}" id="{548CE655-DD3B-4CD4-A7F7-D10E9338C940}">
    <text xml:space="preserve">Overpayment </text>
  </threadedComment>
  <threadedComment ref="R36" dT="2026-01-14T23:39:30.54" personId="{00000000-0000-0000-0000-000000000000}" id="{B82C7845-22BF-4DEF-B7B4-4D90F5F24239}">
    <text xml:space="preserve">2025
Over payment 4,000
2026
We removed 1000VT from 4,000VT
The remaining amount is 3,000VT
</text>
  </threadedComment>
  <threadedComment ref="R37" dT="2025-08-05T04:44:00.24" personId="{00000000-0000-0000-0000-000000000000}" id="{59766BAE-3E63-4062-8662-E03A58D79885}">
    <text xml:space="preserve">Overpayment </text>
  </threadedComment>
  <threadedComment ref="R38" dT="2025-08-05T04:44:00.24" personId="{00000000-0000-0000-0000-000000000000}" id="{F14BD536-94DF-414E-A46A-8F6A40FA8295}">
    <text xml:space="preserve">Overpayment </text>
  </threadedComment>
  <threadedComment ref="R39" dT="2025-08-05T04:44:00.24" personId="{00000000-0000-0000-0000-000000000000}" id="{5765956B-F6F5-4C3B-ACD2-CA0AD7F4B12E}">
    <text xml:space="preserve">Overpayment </text>
  </threadedComment>
  <threadedComment ref="R40" dT="2025-08-05T04:44:00.24" personId="{00000000-0000-0000-0000-000000000000}" id="{BD4F4499-5E67-43FE-B680-E6D156E77AC0}">
    <text xml:space="preserve">Overpayment </text>
  </threadedComment>
  <threadedComment ref="R41" dT="2025-08-05T04:44:00.24" personId="{00000000-0000-0000-0000-000000000000}" id="{AB9C57A0-267B-4353-8B83-91BD3359910B}">
    <text xml:space="preserve">Overpayment </text>
  </threadedComment>
  <threadedComment ref="R42" dT="2025-08-05T04:44:00.24" personId="{00000000-0000-0000-0000-000000000000}" id="{E605BF82-837C-40C8-88BF-39DFAFB3D20E}">
    <text xml:space="preserve">Overpayment </text>
  </threadedComment>
  <threadedComment ref="R43" dT="2025-08-05T04:44:00.24" personId="{00000000-0000-0000-0000-000000000000}" id="{70401A94-7DFA-4158-87D3-1C00BA1864A1}">
    <text xml:space="preserve">Overpayment </text>
  </threadedComment>
  <threadedComment ref="R44" dT="2025-08-05T04:44:00.24" personId="{00000000-0000-0000-0000-000000000000}" id="{D431F7EC-517E-49EF-8543-28803BC29A92}">
    <text xml:space="preserve">Overpayment </text>
  </threadedComment>
  <threadedComment ref="R45" dT="2025-08-05T04:44:00.24" personId="{00000000-0000-0000-0000-000000000000}" id="{F67791CF-E253-4B4B-AC11-555521D63609}">
    <text xml:space="preserve">Overpayment </text>
  </threadedComment>
  <threadedComment ref="R46" dT="2025-08-05T04:44:00.24" personId="{00000000-0000-0000-0000-000000000000}" id="{95A892A5-1A3F-43E4-9219-0333EFB5625D}">
    <text xml:space="preserve">Overpayment </text>
  </threadedComment>
  <threadedComment ref="R47" dT="2025-08-05T04:44:00.24" personId="{00000000-0000-0000-0000-000000000000}" id="{37F43D1A-531C-464C-A8DA-6D2F34EED91F}">
    <text xml:space="preserve">Overpayment </text>
  </threadedComment>
  <threadedComment ref="R48" dT="2025-08-05T04:44:00.24" personId="{00000000-0000-0000-0000-000000000000}" id="{4E8B2408-FADF-431E-936B-7320E57C040A}">
    <text xml:space="preserve">Overpayment </text>
  </threadedComment>
  <threadedComment ref="R49" dT="2025-08-05T04:44:00.24" personId="{00000000-0000-0000-0000-000000000000}" id="{40FDA41A-CBE8-40A9-8201-9202319A8114}">
    <text xml:space="preserve">Overpayment </text>
  </threadedComment>
  <threadedComment ref="R50" dT="2025-08-05T04:44:00.24" personId="{00000000-0000-0000-0000-000000000000}" id="{FCBC4057-440E-4A47-8407-F601EEEC633C}">
    <text xml:space="preserve">Overpayment </text>
  </threadedComment>
  <threadedComment ref="R51" dT="2025-08-05T04:44:00.24" personId="{00000000-0000-0000-0000-000000000000}" id="{570B3EC4-523E-4AA1-8B95-2C57316BE3C3}">
    <text xml:space="preserve">Overpayment </text>
  </threadedComment>
  <threadedComment ref="R52" dT="2025-08-05T04:44:00.24" personId="{00000000-0000-0000-0000-000000000000}" id="{12575F12-AA13-4D0E-B442-D83A1FF40FFB}">
    <text xml:space="preserve">Overpayment </text>
  </threadedComment>
  <threadedComment ref="R53" dT="2025-08-05T04:44:00.24" personId="{00000000-0000-0000-0000-000000000000}" id="{25EAD393-61F7-47D7-877E-57D714871273}">
    <text xml:space="preserve">Overpayment </text>
  </threadedComment>
  <threadedComment ref="R54" dT="2025-08-05T04:44:00.24" personId="{00000000-0000-0000-0000-000000000000}" id="{93571D34-7FBD-40B6-836F-5FF79872DB81}">
    <text xml:space="preserve">Overpayment </text>
  </threadedComment>
  <threadedComment ref="R55" dT="2025-08-05T04:44:00.24" personId="{00000000-0000-0000-0000-000000000000}" id="{208E9246-76ED-4A74-8C55-1BFE7E116D71}">
    <text xml:space="preserve">Overpayment </text>
  </threadedComment>
  <threadedComment ref="R56" dT="2025-08-05T04:44:00.24" personId="{00000000-0000-0000-0000-000000000000}" id="{71F259AA-F368-426B-AB04-EA679ACFD53F}">
    <text xml:space="preserve">Overpayment </text>
  </threadedComment>
  <threadedComment ref="R57" dT="2025-08-05T04:44:00.24" personId="{00000000-0000-0000-0000-000000000000}" id="{5490D913-ADEB-40FC-BCFD-9AD9792B1EC1}">
    <text xml:space="preserve">Overpayment </text>
  </threadedComment>
  <threadedComment ref="R58" dT="2025-08-05T04:44:00.24" personId="{00000000-0000-0000-0000-000000000000}" id="{378937BA-6878-4DBB-A6A9-543A7DCEF276}">
    <text xml:space="preserve">Overpayment </text>
  </threadedComment>
  <threadedComment ref="R59" dT="2025-08-05T04:44:00.24" personId="{00000000-0000-0000-0000-000000000000}" id="{2F96ECE4-BF3C-4D99-897E-CE8EEB83DFFE}">
    <text xml:space="preserve">Overpayment </text>
  </threadedComment>
  <threadedComment ref="R60" dT="2025-08-05T04:44:00.24" personId="{00000000-0000-0000-0000-000000000000}" id="{71A5D815-40CE-4210-8518-7C333942B71C}">
    <text xml:space="preserve">Overpayment </text>
  </threadedComment>
  <threadedComment ref="R61" dT="2025-08-05T04:44:00.24" personId="{00000000-0000-0000-0000-000000000000}" id="{724F78B6-F2CA-4F8E-9088-AB16C079A25A}">
    <text xml:space="preserve">Overpayment </text>
  </threadedComment>
  <threadedComment ref="R62" dT="2025-08-05T04:44:00.24" personId="{00000000-0000-0000-0000-000000000000}" id="{3C48186D-8DA7-42F0-8EBD-B66E10B3181D}">
    <text xml:space="preserve">Overpayment </text>
  </threadedComment>
  <threadedComment ref="R63" dT="2025-08-05T04:44:00.24" personId="{00000000-0000-0000-0000-000000000000}" id="{31F0C440-ECAC-40C2-8CA6-7806548D41FB}">
    <text xml:space="preserve">Overpayment </text>
  </threadedComment>
  <threadedComment ref="R64" dT="2025-08-05T04:44:00.24" personId="{00000000-0000-0000-0000-000000000000}" id="{D650D4C4-D103-4204-9F8A-187E5F3EF953}">
    <text xml:space="preserve">Overpayment </text>
  </threadedComment>
  <threadedComment ref="R65" dT="2025-08-05T04:44:00.24" personId="{00000000-0000-0000-0000-000000000000}" id="{909D5F5C-A680-4DDE-AF76-3F4BD740AE38}">
    <text xml:space="preserve">Overpayment </text>
  </threadedComment>
  <threadedComment ref="R66" dT="2025-08-05T04:44:00.24" personId="{00000000-0000-0000-0000-000000000000}" id="{406070A2-443A-4004-B1F9-45008510D53A}">
    <text xml:space="preserve">Overpayment </text>
  </threadedComment>
  <threadedComment ref="R67" dT="2025-08-05T04:44:00.24" personId="{00000000-0000-0000-0000-000000000000}" id="{A92CDDDA-9646-421F-B849-87FF2F5C4D40}">
    <text xml:space="preserve">Overpayment </text>
  </threadedComment>
  <threadedComment ref="R68" dT="2025-08-05T04:44:00.24" personId="{00000000-0000-0000-0000-000000000000}" id="{58A567EF-722E-4602-9E13-FAC3343D589D}">
    <text xml:space="preserve">Overpayment </text>
  </threadedComment>
  <threadedComment ref="R69" dT="2025-08-05T04:44:00.24" personId="{00000000-0000-0000-0000-000000000000}" id="{9003B082-5C97-46F9-A25A-5A682A49E205}">
    <text xml:space="preserve">Overpayment </text>
  </threadedComment>
  <threadedComment ref="R70" dT="2025-08-05T04:44:00.24" personId="{00000000-0000-0000-0000-000000000000}" id="{D5EB4DE6-2D94-4A18-9155-12A11DAF68DF}">
    <text xml:space="preserve">Overpayment </text>
  </threadedComment>
  <threadedComment ref="R71" dT="2025-08-05T04:44:00.24" personId="{00000000-0000-0000-0000-000000000000}" id="{08256189-1C7F-4037-A38F-1F0082C94074}">
    <text xml:space="preserve">Overpayment </text>
  </threadedComment>
  <threadedComment ref="R72" dT="2025-08-05T04:44:00.24" personId="{00000000-0000-0000-0000-000000000000}" id="{01625AE6-723E-4319-BE90-D4DD2E017B31}">
    <text xml:space="preserve">Overpayment </text>
  </threadedComment>
  <threadedComment ref="R73" dT="2025-08-05T04:44:00.24" personId="{00000000-0000-0000-0000-000000000000}" id="{E395E4FA-243C-42FF-8633-4DFDCFE0F4F0}">
    <text xml:space="preserve">Overpayment </text>
  </threadedComment>
  <threadedComment ref="R74" dT="2025-08-05T04:44:00.24" personId="{00000000-0000-0000-0000-000000000000}" id="{A9BD4559-1787-499B-85D4-8B20463E7229}">
    <text xml:space="preserve">Overpayment </text>
  </threadedComment>
  <threadedComment ref="R75" dT="2025-08-05T04:44:00.24" personId="{00000000-0000-0000-0000-000000000000}" id="{324CED05-5DDE-45A8-8168-C6A041516AF6}">
    <text xml:space="preserve">Overpayment </text>
  </threadedComment>
  <threadedComment ref="R76" dT="2025-08-05T04:44:00.24" personId="{00000000-0000-0000-0000-000000000000}" id="{3500B8A0-3C19-4892-895D-69E5698D0C62}">
    <text xml:space="preserve">Overpayment </text>
  </threadedComment>
  <threadedComment ref="R77" dT="2025-08-05T04:44:00.24" personId="{00000000-0000-0000-0000-000000000000}" id="{630E453B-6FA8-44BA-BC6B-268669C1A1CC}">
    <text xml:space="preserve">Overpayment </text>
  </threadedComment>
  <threadedComment ref="R78" dT="2025-08-05T04:44:00.24" personId="{00000000-0000-0000-0000-000000000000}" id="{30DF87A2-D2F4-46FD-87E4-A5CF8A986A0E}">
    <text xml:space="preserve">Overpayment </text>
  </threadedComment>
  <threadedComment ref="R79" dT="2025-08-05T04:44:00.24" personId="{00000000-0000-0000-0000-000000000000}" id="{D4544576-237A-41E6-8A9D-AD30D7BA8F95}">
    <text xml:space="preserve">Overpayment </text>
  </threadedComment>
  <threadedComment ref="R80" dT="2025-08-05T04:44:00.24" personId="{00000000-0000-0000-0000-000000000000}" id="{E8205F74-B98D-4274-910F-4C57BB315E4D}">
    <text xml:space="preserve">Overpayment </text>
  </threadedComment>
  <threadedComment ref="R81" dT="2025-08-05T04:44:00.24" personId="{00000000-0000-0000-0000-000000000000}" id="{8C7E3337-E28A-47AE-80D5-ECABCD53E7E0}">
    <text xml:space="preserve">Overpayment </text>
  </threadedComment>
  <threadedComment ref="R82" dT="2025-08-05T04:44:00.24" personId="{00000000-0000-0000-0000-000000000000}" id="{609185A2-4F38-4ECD-BD43-972A5B03F2D7}">
    <text xml:space="preserve">Overpayment </text>
  </threadedComment>
  <threadedComment ref="R83" dT="2025-08-05T04:44:00.24" personId="{00000000-0000-0000-0000-000000000000}" id="{F589678F-FE19-4271-9FC8-F4E1A688E7D0}">
    <text xml:space="preserve">Overpayment </text>
  </threadedComment>
  <threadedComment ref="R84" dT="2025-08-05T04:44:00.24" personId="{00000000-0000-0000-0000-000000000000}" id="{2C6FC7C2-0530-4D08-B2E6-915A3B15363E}">
    <text xml:space="preserve">Overpayment </text>
  </threadedComment>
  <threadedComment ref="R85" dT="2025-08-05T04:44:00.24" personId="{00000000-0000-0000-0000-000000000000}" id="{F210BC98-A912-4C96-BDB1-09596CA50E2A}">
    <text xml:space="preserve">Overpayment </text>
  </threadedComment>
  <threadedComment ref="R86" dT="2025-08-05T04:44:00.24" personId="{00000000-0000-0000-0000-000000000000}" id="{A99756AC-C8FA-44C0-A27E-4C524EFD892F}">
    <text xml:space="preserve">Overpayment </text>
  </threadedComment>
  <threadedComment ref="R87" dT="2025-08-05T04:44:00.24" personId="{00000000-0000-0000-0000-000000000000}" id="{CA32E0AE-7074-4AB7-9F1F-F57AFDB3DA14}">
    <text xml:space="preserve">Overpayment </text>
  </threadedComment>
  <threadedComment ref="R88" dT="2025-08-05T04:44:00.24" personId="{00000000-0000-0000-0000-000000000000}" id="{0544D133-DFD9-404A-8AAE-6F34AEDEEAD7}">
    <text xml:space="preserve">Overpayment </text>
  </threadedComment>
  <threadedComment ref="R89" dT="2025-08-05T04:44:00.24" personId="{00000000-0000-0000-0000-000000000000}" id="{5019AE59-2079-4F45-AAA6-0BFC945DC738}">
    <text xml:space="preserve">Overpayment </text>
  </threadedComment>
  <threadedComment ref="R90" dT="2025-08-05T04:44:00.24" personId="{00000000-0000-0000-0000-000000000000}" id="{085960A6-6F72-4AD6-BAB8-EB4446A8CF00}">
    <text xml:space="preserve">Overpayment </text>
  </threadedComment>
  <threadedComment ref="R91" dT="2025-08-05T04:44:00.24" personId="{00000000-0000-0000-0000-000000000000}" id="{7770E807-94B9-495F-9CE6-273DD52789F8}">
    <text xml:space="preserve">Overpayment </text>
  </threadedComment>
  <threadedComment ref="R92" dT="2025-08-05T04:44:00.24" personId="{00000000-0000-0000-0000-000000000000}" id="{43B21F1F-546B-48C4-A3E4-EA9A44F85D3F}">
    <text xml:space="preserve">Overpayment </text>
  </threadedComment>
  <threadedComment ref="R93" dT="2026-01-15T00:26:46.60" personId="{00000000-0000-0000-0000-000000000000}" id="{721B9476-EEC4-48C3-B62D-2AC0FF3F1BA5}">
    <text xml:space="preserve">2025
Overpayment 72,000VT
2026
We remove 5,000VT from 72,000VT
The remaining overpayment is 67,000VT
</text>
  </threadedComment>
  <threadedComment ref="R94" dT="2025-08-05T04:44:00.24" personId="{00000000-0000-0000-0000-000000000000}" id="{EE779DFE-345C-43B5-8673-228409E9A90A}">
    <text xml:space="preserve">Overpayment </text>
  </threadedComment>
  <threadedComment ref="R95" dT="2026-01-15T00:30:02.76" personId="{00000000-0000-0000-0000-000000000000}" id="{79CB8F43-ECCF-46A3-8B04-0D633316AE31}">
    <text xml:space="preserve">2025
Overpayment 23,400VT
2026
We remove 2,000VT from 23,400VT
The remaining overpayment is 21,400VT
</text>
  </threadedComment>
  <threadedComment ref="R96" dT="2025-08-05T04:44:00.24" personId="{00000000-0000-0000-0000-000000000000}" id="{82144818-7864-4724-B67B-5FC71BCDD983}">
    <text xml:space="preserve">Overpayment </text>
  </threadedComment>
  <threadedComment ref="R97" dT="2026-01-15T00:35:01.65" personId="{00000000-0000-0000-0000-000000000000}" id="{6ED0F1D4-4AB4-414F-82E5-42859E847701}">
    <text xml:space="preserve">2025
Overpayment 18,000VT
2026
We remove 1000VT from 18,000VT
The remaining overpayment is 17000VT
</text>
  </threadedComment>
  <threadedComment ref="R98" dT="2026-01-15T00:33:24.45" personId="{00000000-0000-0000-0000-000000000000}" id="{7E12D871-14D1-49EC-B24F-DA5A552A2FCF}">
    <text xml:space="preserve">2025
Overpayment 95,400VT
2026
We remove 700VT from 95,400VT
The remaining overpayment is 94,700VT
</text>
  </threadedComment>
  <threadedComment ref="R99" dT="2025-08-05T04:44:00.24" personId="{00000000-0000-0000-0000-000000000000}" id="{3E061345-8862-4AC7-9CDA-45F8DA8F6192}">
    <text xml:space="preserve">Overpayment </text>
  </threadedComment>
  <threadedComment ref="R100" dT="2025-08-05T04:44:00.24" personId="{00000000-0000-0000-0000-000000000000}" id="{CB7CD2D3-0E94-43F9-BE97-8C2A38169744}">
    <text xml:space="preserve">Overpayment </text>
  </threadedComment>
  <threadedComment ref="R101" dT="2025-08-05T04:44:00.24" personId="{00000000-0000-0000-0000-000000000000}" id="{A38FFD6E-1F83-4FED-88BE-2E5EA340D90B}">
    <text xml:space="preserve">Overpayment </text>
  </threadedComment>
  <threadedComment ref="R102" dT="2025-08-05T04:44:00.24" personId="{00000000-0000-0000-0000-000000000000}" id="{84E2E90C-287E-4C15-86BC-110C93A7B36C}">
    <text xml:space="preserve">Overpayment </text>
  </threadedComment>
  <threadedComment ref="R103" dT="2025-08-05T04:44:00.24" personId="{00000000-0000-0000-0000-000000000000}" id="{720090B4-5C56-4B3B-8D14-69D647D93287}">
    <text xml:space="preserve">Overpayment </text>
  </threadedComment>
  <threadedComment ref="R104" dT="2026-01-15T04:35:43.13" personId="{00000000-0000-0000-0000-000000000000}" id="{3CD152E7-03CD-47BB-9005-6E9A52F9857A}">
    <text xml:space="preserve">2025
Overpayment 36,000VT
2026
We remove 5000VT from 36,000VT
The remaining overpayment is 31,000VT
</text>
  </threadedComment>
  <threadedComment ref="R105" dT="2026-01-15T04:39:17.31" personId="{00000000-0000-0000-0000-000000000000}" id="{A17876D1-360D-46ED-8C99-FD99D8ACE81A}">
    <text xml:space="preserve">2025
Overpayment 342,000VT
2026
We remove 10000VT from 342,000VT
The remaining overpayment is 332,000VT
</text>
  </threadedComment>
  <threadedComment ref="R106" dT="2025-08-05T04:44:00.24" personId="{00000000-0000-0000-0000-000000000000}" id="{FFE8FB5C-7F14-4809-B4F3-F7ACDE57431F}">
    <text xml:space="preserve">Overpayment </text>
  </threadedComment>
  <threadedComment ref="R107" dT="2025-08-05T04:44:00.24" personId="{00000000-0000-0000-0000-000000000000}" id="{992F72CB-D1A3-472A-BD24-E4F999DB0415}">
    <text xml:space="preserve">Overpayment </text>
  </threadedComment>
  <threadedComment ref="R108" dT="2025-08-05T04:44:00.24" personId="{00000000-0000-0000-0000-000000000000}" id="{6ABF9387-2AD7-49FA-A459-EF2111AE377B}">
    <text xml:space="preserve">Overpayment </text>
  </threadedComment>
  <threadedComment ref="R109" dT="2025-08-05T04:44:00.24" personId="{00000000-0000-0000-0000-000000000000}" id="{19255C8F-C959-4C9B-B9D8-A80616D187E7}">
    <text xml:space="preserve">Overpayment </text>
  </threadedComment>
  <threadedComment ref="R110" dT="2025-08-05T04:44:00.24" personId="{00000000-0000-0000-0000-000000000000}" id="{E40E1E67-D7BC-48E4-B5F9-B69CC33B728C}">
    <text xml:space="preserve">Overpayment </text>
  </threadedComment>
  <threadedComment ref="R111" dT="2025-08-05T04:44:00.24" personId="{00000000-0000-0000-0000-000000000000}" id="{0F9C0008-BE48-4D1A-8D7B-F829D45DB81D}">
    <text xml:space="preserve">Overpayment </text>
  </threadedComment>
  <threadedComment ref="R112" dT="2026-01-15T04:45:19.34" personId="{00000000-0000-0000-0000-000000000000}" id="{F81E87A2-7951-44C9-B4AC-A856A9463CE6}">
    <text xml:space="preserve">2025
Overpayment 187,200VT
2026
We remove 10,000VT from 187,200VT
The remaining overpayment is 177,200VT
</text>
  </threadedComment>
  <threadedComment ref="R113" dT="2026-01-15T04:47:11.96" personId="{00000000-0000-0000-0000-000000000000}" id="{1137F605-C416-445F-B96D-1DB2B637A27A}">
    <text xml:space="preserve">2025
Overpayment  52,200VT
2026
We remove 10,000VT from 52,200VT
The remaining overpayment is 42,200VT
</text>
  </threadedComment>
  <threadedComment ref="R114" dT="2025-08-05T04:44:00.24" personId="{00000000-0000-0000-0000-000000000000}" id="{AD032FF4-C280-4D14-9046-E75540DC6581}">
    <text xml:space="preserve">Overpayment </text>
  </threadedComment>
  <threadedComment ref="R115" dT="2025-08-05T04:44:00.24" personId="{00000000-0000-0000-0000-000000000000}" id="{9E269754-046B-4AD7-BAFC-351A91F069B6}">
    <text xml:space="preserve">Overpayment </text>
  </threadedComment>
  <threadedComment ref="R116" dT="2025-08-05T04:44:00.24" personId="{00000000-0000-0000-0000-000000000000}" id="{ADB4AAC5-4D9D-4459-BC89-271633E0BE22}">
    <text xml:space="preserve">Overpayment </text>
  </threadedComment>
  <threadedComment ref="R117" dT="2026-01-15T05:02:58.26" personId="{00000000-0000-0000-0000-000000000000}" id="{3BEDCC31-4628-4EAC-8C1A-F5A8ECCC202F}">
    <text xml:space="preserve">2025
Overpayment 133,200VT
2026
We remove 3000VT from 133,200VT
The remaining overpayment is 130,200VT
</text>
  </threadedComment>
  <threadedComment ref="R118" dT="2025-08-05T04:44:00.24" personId="{00000000-0000-0000-0000-000000000000}" id="{6908AD66-08A3-4F75-AC4F-2AE6D6234EF2}">
    <text xml:space="preserve">Overpayment </text>
  </threadedComment>
  <threadedComment ref="R119" dT="2025-08-05T04:44:00.24" personId="{00000000-0000-0000-0000-000000000000}" id="{1D3E8606-FE7F-4C1C-9F60-1B9526AC0053}">
    <text xml:space="preserve">Overpayment </text>
  </threadedComment>
  <threadedComment ref="R120" dT="2026-01-15T05:24:41.41" personId="{00000000-0000-0000-0000-000000000000}" id="{2392FD5E-8789-48F3-841C-499CCD0807EF}">
    <text xml:space="preserve">2025
Overpayment 43,200VT
2026
We remove 5,000VT from 43,200VT
The remaining overpayment is 38,200VT
</text>
  </threadedComment>
  <threadedComment ref="R121" dT="2025-08-05T04:44:00.24" personId="{00000000-0000-0000-0000-000000000000}" id="{ADC58FF8-7147-4802-AFC7-5CD964B936B4}">
    <text xml:space="preserve">Overpayment </text>
  </threadedComment>
  <threadedComment ref="R122" dT="2026-01-15T05:30:14.33" personId="{00000000-0000-0000-0000-000000000000}" id="{5E430643-2939-4AB0-B6F1-092EF0815690}">
    <text xml:space="preserve">2025
Overpayment 84,600VT
2026
We remove 1000VT from 84,600VT
The remaining overpayment is 83,600VT
</text>
  </threadedComment>
  <threadedComment ref="R123" dT="2026-01-15T05:33:20.39" personId="{00000000-0000-0000-0000-000000000000}" id="{74601250-EF80-4555-AFD4-286507E41AD0}">
    <text xml:space="preserve">2025
Overpayment 84,600VT
2026
We remove 10,000VT from 84,600VT
The remaining overpayment is 74,600VT
</text>
  </threadedComment>
  <threadedComment ref="R124" dT="2025-08-05T04:44:00.24" personId="{00000000-0000-0000-0000-000000000000}" id="{076BA428-4F76-4004-BA41-A6D60AF7DD82}">
    <text xml:space="preserve">Overpayment </text>
  </threadedComment>
  <threadedComment ref="R125" dT="2025-08-05T04:44:00.24" personId="{00000000-0000-0000-0000-000000000000}" id="{CF636FCA-3ED5-4046-B951-F7E7B1C22876}">
    <text xml:space="preserve">Overpayment </text>
  </threadedComment>
  <threadedComment ref="R126" dT="2025-08-05T04:44:00.24" personId="{00000000-0000-0000-0000-000000000000}" id="{87E92840-924E-49D9-B777-BA717135CA89}">
    <text xml:space="preserve">Overpayment 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0688B-BFD1-442B-ACA3-F12E8E10EF01}">
  <dimension ref="A2:IP777"/>
  <sheetViews>
    <sheetView topLeftCell="A741" zoomScale="95" zoomScaleNormal="95" workbookViewId="0">
      <selection activeCell="H765" sqref="H765"/>
    </sheetView>
  </sheetViews>
  <sheetFormatPr defaultRowHeight="15.75" x14ac:dyDescent="0.25"/>
  <cols>
    <col min="1" max="1" width="5.85546875" style="27" bestFit="1" customWidth="1"/>
    <col min="2" max="2" width="11.5703125" style="27" customWidth="1"/>
    <col min="3" max="3" width="33" style="13" customWidth="1"/>
    <col min="4" max="4" width="9.5703125" style="13" customWidth="1"/>
    <col min="5" max="5" width="20.7109375" style="13" customWidth="1"/>
    <col min="6" max="6" width="18.85546875" style="25" customWidth="1"/>
    <col min="7" max="7" width="24.42578125" style="26" customWidth="1"/>
    <col min="8" max="8" width="13.7109375" style="26" customWidth="1"/>
    <col min="9" max="9" width="10.85546875" style="13" customWidth="1"/>
    <col min="10" max="10" width="11.42578125" style="13" customWidth="1"/>
    <col min="11" max="11" width="15.42578125" style="13" customWidth="1"/>
    <col min="12" max="12" width="14.42578125" style="13" customWidth="1"/>
    <col min="13" max="13" width="17.140625" style="13" customWidth="1"/>
    <col min="14" max="15" width="18.28515625" style="13" customWidth="1"/>
    <col min="16" max="16" width="15.5703125" style="27" bestFit="1" customWidth="1"/>
    <col min="17" max="17" width="18.5703125" style="28" bestFit="1" customWidth="1"/>
    <col min="18" max="18" width="18.5703125" style="125" bestFit="1" customWidth="1"/>
    <col min="19" max="19" width="23.85546875" style="55" customWidth="1"/>
    <col min="20" max="16384" width="9.140625" style="1"/>
  </cols>
  <sheetData>
    <row r="2" spans="1:250" ht="31.5" customHeight="1" x14ac:dyDescent="0.25">
      <c r="I2" s="26"/>
    </row>
    <row r="5" spans="1:250" ht="28.5" customHeight="1" x14ac:dyDescent="0.45">
      <c r="A5" s="199" t="s">
        <v>5079</v>
      </c>
      <c r="B5" s="200"/>
      <c r="C5" s="199"/>
      <c r="D5" s="199"/>
      <c r="E5" s="199"/>
      <c r="F5" s="199"/>
      <c r="G5" s="199"/>
      <c r="H5" s="199"/>
      <c r="I5" s="199"/>
      <c r="J5" s="199"/>
      <c r="K5" s="199"/>
      <c r="L5" s="201"/>
      <c r="M5" s="199"/>
      <c r="N5" s="199"/>
      <c r="O5" s="199"/>
      <c r="P5" s="199"/>
      <c r="Q5" s="199"/>
      <c r="R5" s="199"/>
      <c r="S5" s="199"/>
    </row>
    <row r="6" spans="1:250" s="51" customFormat="1" ht="94.5" customHeight="1" x14ac:dyDescent="0.25">
      <c r="A6" s="62" t="s">
        <v>8</v>
      </c>
      <c r="B6" s="15" t="s">
        <v>0</v>
      </c>
      <c r="C6" s="15" t="s">
        <v>1110</v>
      </c>
      <c r="D6" s="15" t="s">
        <v>1</v>
      </c>
      <c r="E6" s="15" t="s">
        <v>1111</v>
      </c>
      <c r="F6" s="52" t="s">
        <v>1112</v>
      </c>
      <c r="G6" s="53" t="s">
        <v>2215</v>
      </c>
      <c r="H6" s="53" t="s">
        <v>1738</v>
      </c>
      <c r="I6" s="15" t="s">
        <v>1113</v>
      </c>
      <c r="J6" s="15" t="s">
        <v>1114</v>
      </c>
      <c r="K6" s="15" t="s">
        <v>1115</v>
      </c>
      <c r="L6" s="62" t="s">
        <v>1116</v>
      </c>
      <c r="M6" s="15" t="s">
        <v>1117</v>
      </c>
      <c r="N6" s="15" t="s">
        <v>5091</v>
      </c>
      <c r="O6" s="15" t="s">
        <v>5095</v>
      </c>
      <c r="P6" s="15" t="s">
        <v>5096</v>
      </c>
      <c r="Q6" s="16" t="s">
        <v>4710</v>
      </c>
      <c r="R6" s="16" t="s">
        <v>4711</v>
      </c>
      <c r="S6" s="15" t="s">
        <v>2267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</row>
    <row r="7" spans="1:250" x14ac:dyDescent="0.25">
      <c r="A7" s="85">
        <v>1</v>
      </c>
      <c r="B7" s="103" t="s">
        <v>111</v>
      </c>
      <c r="C7" s="45" t="s">
        <v>112</v>
      </c>
      <c r="D7" s="45" t="s">
        <v>7</v>
      </c>
      <c r="E7" s="45" t="s">
        <v>1118</v>
      </c>
      <c r="F7" s="46" t="s">
        <v>1923</v>
      </c>
      <c r="G7" s="47" t="s">
        <v>3564</v>
      </c>
      <c r="H7" s="47" t="s">
        <v>1876</v>
      </c>
      <c r="I7" s="48" t="s">
        <v>1120</v>
      </c>
      <c r="J7" s="45" t="s">
        <v>4</v>
      </c>
      <c r="K7" s="45" t="s">
        <v>3565</v>
      </c>
      <c r="L7" s="49">
        <f>VLOOKUP(B7,'Enrolment Data 2024'!$B$13:$I$636,8,FALSE)</f>
        <v>32</v>
      </c>
      <c r="M7" s="49">
        <v>9000</v>
      </c>
      <c r="N7" s="49">
        <f t="shared" ref="N7:N70" si="0">L7*M7</f>
        <v>288000</v>
      </c>
      <c r="O7" s="49">
        <f t="shared" ref="O7:O70" si="1">N7*30%</f>
        <v>86400</v>
      </c>
      <c r="P7" s="49">
        <f>VLOOKUP(B7,'[1]ECCE Trnch 1 Master List'!B$3:T$679,19,FALSE)</f>
        <v>0</v>
      </c>
      <c r="Q7" s="50">
        <f t="shared" ref="Q7:Q70" si="2">O7-P7</f>
        <v>86400</v>
      </c>
      <c r="R7" s="126">
        <f t="shared" ref="R7:R70" si="3">IF(Q7&gt;=0,Q7,0)</f>
        <v>86400</v>
      </c>
      <c r="S7" s="54" t="s">
        <v>5090</v>
      </c>
    </row>
    <row r="8" spans="1:250" ht="15" customHeight="1" x14ac:dyDescent="0.25">
      <c r="A8" s="29">
        <f t="shared" ref="A8:A71" si="4">A7+1</f>
        <v>2</v>
      </c>
      <c r="B8" s="92" t="s">
        <v>15</v>
      </c>
      <c r="C8" s="17" t="s">
        <v>16</v>
      </c>
      <c r="D8" s="17" t="s">
        <v>7</v>
      </c>
      <c r="E8" s="17" t="s">
        <v>1123</v>
      </c>
      <c r="F8" s="22" t="s">
        <v>1888</v>
      </c>
      <c r="G8" s="19" t="s">
        <v>3566</v>
      </c>
      <c r="H8" s="19" t="s">
        <v>1876</v>
      </c>
      <c r="I8" s="20" t="s">
        <v>1120</v>
      </c>
      <c r="J8" s="17" t="s">
        <v>4</v>
      </c>
      <c r="K8" s="17" t="s">
        <v>3567</v>
      </c>
      <c r="L8" s="49">
        <f>VLOOKUP(B8,'Enrolment Data 2024'!$B$13:$I$636,8,FALSE)</f>
        <v>13</v>
      </c>
      <c r="M8" s="49">
        <v>9000</v>
      </c>
      <c r="N8" s="49">
        <f t="shared" si="0"/>
        <v>117000</v>
      </c>
      <c r="O8" s="49">
        <f t="shared" si="1"/>
        <v>35100</v>
      </c>
      <c r="P8" s="49">
        <f>VLOOKUP(B8,'[1]ECCE Trnch 1 Master List'!B$3:T$679,19,FALSE)</f>
        <v>0</v>
      </c>
      <c r="Q8" s="50">
        <f t="shared" si="2"/>
        <v>35100</v>
      </c>
      <c r="R8" s="126">
        <f t="shared" si="3"/>
        <v>35100</v>
      </c>
      <c r="S8" s="54" t="s">
        <v>5090</v>
      </c>
    </row>
    <row r="9" spans="1:250" x14ac:dyDescent="0.25">
      <c r="A9" s="29">
        <f t="shared" si="4"/>
        <v>3</v>
      </c>
      <c r="B9" s="92" t="s">
        <v>105</v>
      </c>
      <c r="C9" s="17" t="s">
        <v>106</v>
      </c>
      <c r="D9" s="17" t="s">
        <v>7</v>
      </c>
      <c r="E9" s="17" t="s">
        <v>1123</v>
      </c>
      <c r="F9" s="22" t="s">
        <v>1875</v>
      </c>
      <c r="G9" s="19" t="s">
        <v>1157</v>
      </c>
      <c r="H9" s="19" t="s">
        <v>1876</v>
      </c>
      <c r="I9" s="20" t="s">
        <v>1120</v>
      </c>
      <c r="J9" s="17" t="s">
        <v>4</v>
      </c>
      <c r="K9" s="17" t="s">
        <v>1158</v>
      </c>
      <c r="L9" s="49">
        <f>VLOOKUP(B9,'Enrolment Data 2024'!$B$13:$I$636,8,FALSE)</f>
        <v>21</v>
      </c>
      <c r="M9" s="49">
        <v>9000</v>
      </c>
      <c r="N9" s="49">
        <f t="shared" si="0"/>
        <v>189000</v>
      </c>
      <c r="O9" s="49">
        <f t="shared" si="1"/>
        <v>56700</v>
      </c>
      <c r="P9" s="49">
        <f>VLOOKUP(B9,'[1]ECCE Trnch 1 Master List'!B$3:T$679,19,FALSE)</f>
        <v>0</v>
      </c>
      <c r="Q9" s="50">
        <f t="shared" si="2"/>
        <v>56700</v>
      </c>
      <c r="R9" s="126">
        <f t="shared" si="3"/>
        <v>56700</v>
      </c>
      <c r="S9" s="54" t="s">
        <v>5090</v>
      </c>
    </row>
    <row r="10" spans="1:250" ht="15" customHeight="1" x14ac:dyDescent="0.25">
      <c r="A10" s="29">
        <f t="shared" si="4"/>
        <v>4</v>
      </c>
      <c r="B10" s="92" t="s">
        <v>132</v>
      </c>
      <c r="C10" s="17" t="s">
        <v>133</v>
      </c>
      <c r="D10" s="17" t="s">
        <v>7</v>
      </c>
      <c r="E10" s="17" t="s">
        <v>1118</v>
      </c>
      <c r="F10" s="22" t="s">
        <v>1907</v>
      </c>
      <c r="G10" s="19" t="s">
        <v>1143</v>
      </c>
      <c r="H10" s="19" t="s">
        <v>1876</v>
      </c>
      <c r="I10" s="20" t="s">
        <v>1120</v>
      </c>
      <c r="J10" s="17" t="s">
        <v>4</v>
      </c>
      <c r="K10" s="17" t="s">
        <v>1144</v>
      </c>
      <c r="L10" s="49">
        <f>VLOOKUP(B10,'Enrolment Data 2024'!$B$13:$I$636,8,FALSE)</f>
        <v>16</v>
      </c>
      <c r="M10" s="49">
        <v>9000</v>
      </c>
      <c r="N10" s="49">
        <f t="shared" si="0"/>
        <v>144000</v>
      </c>
      <c r="O10" s="49">
        <f t="shared" si="1"/>
        <v>43200</v>
      </c>
      <c r="P10" s="49"/>
      <c r="Q10" s="50">
        <f t="shared" si="2"/>
        <v>43200</v>
      </c>
      <c r="R10" s="126">
        <f t="shared" si="3"/>
        <v>43200</v>
      </c>
      <c r="S10" s="54" t="s">
        <v>5090</v>
      </c>
    </row>
    <row r="11" spans="1:250" x14ac:dyDescent="0.25">
      <c r="A11" s="29">
        <f t="shared" si="4"/>
        <v>5</v>
      </c>
      <c r="B11" s="92" t="s">
        <v>166</v>
      </c>
      <c r="C11" s="17" t="s">
        <v>167</v>
      </c>
      <c r="D11" s="17" t="s">
        <v>7</v>
      </c>
      <c r="E11" s="17" t="s">
        <v>1118</v>
      </c>
      <c r="F11" s="22" t="s">
        <v>1920</v>
      </c>
      <c r="G11" s="19" t="s">
        <v>1136</v>
      </c>
      <c r="H11" s="19" t="s">
        <v>3568</v>
      </c>
      <c r="I11" s="20" t="s">
        <v>1120</v>
      </c>
      <c r="J11" s="17" t="s">
        <v>4</v>
      </c>
      <c r="K11" s="17" t="s">
        <v>1137</v>
      </c>
      <c r="L11" s="49">
        <f>VLOOKUP(B11,'Enrolment Data 2024'!$B$13:$I$636,8,FALSE)</f>
        <v>12</v>
      </c>
      <c r="M11" s="49">
        <v>9000</v>
      </c>
      <c r="N11" s="49">
        <f t="shared" si="0"/>
        <v>108000</v>
      </c>
      <c r="O11" s="49">
        <f t="shared" si="1"/>
        <v>32400</v>
      </c>
      <c r="P11" s="49"/>
      <c r="Q11" s="50">
        <f t="shared" si="2"/>
        <v>32400</v>
      </c>
      <c r="R11" s="126">
        <f t="shared" si="3"/>
        <v>32400</v>
      </c>
      <c r="S11" s="54" t="s">
        <v>5090</v>
      </c>
    </row>
    <row r="12" spans="1:250" x14ac:dyDescent="0.25">
      <c r="A12" s="29">
        <f t="shared" si="4"/>
        <v>6</v>
      </c>
      <c r="B12" s="92" t="s">
        <v>73</v>
      </c>
      <c r="C12" s="17" t="s">
        <v>74</v>
      </c>
      <c r="D12" s="17" t="s">
        <v>7</v>
      </c>
      <c r="E12" s="17" t="s">
        <v>1118</v>
      </c>
      <c r="F12" s="22" t="s">
        <v>1610</v>
      </c>
      <c r="G12" s="19" t="s">
        <v>1147</v>
      </c>
      <c r="H12" s="19" t="s">
        <v>1876</v>
      </c>
      <c r="I12" s="20" t="s">
        <v>1120</v>
      </c>
      <c r="J12" s="17" t="s">
        <v>4</v>
      </c>
      <c r="K12" s="17" t="s">
        <v>1148</v>
      </c>
      <c r="L12" s="49">
        <f>VLOOKUP(B12,'Enrolment Data 2024'!$B$13:$I$636,8,FALSE)</f>
        <v>9</v>
      </c>
      <c r="M12" s="49">
        <v>9000</v>
      </c>
      <c r="N12" s="49">
        <f t="shared" si="0"/>
        <v>81000</v>
      </c>
      <c r="O12" s="49">
        <f t="shared" si="1"/>
        <v>24300</v>
      </c>
      <c r="P12" s="49">
        <f>VLOOKUP(B12,'[1]ECCE Trnch 1 Master List'!B$3:T$679,19,FALSE)</f>
        <v>0</v>
      </c>
      <c r="Q12" s="50">
        <f t="shared" si="2"/>
        <v>24300</v>
      </c>
      <c r="R12" s="126">
        <f t="shared" si="3"/>
        <v>24300</v>
      </c>
      <c r="S12" s="54" t="s">
        <v>5090</v>
      </c>
    </row>
    <row r="13" spans="1:250" ht="15" customHeight="1" x14ac:dyDescent="0.25">
      <c r="A13" s="29">
        <f t="shared" si="4"/>
        <v>7</v>
      </c>
      <c r="B13" s="92" t="s">
        <v>216</v>
      </c>
      <c r="C13" s="17" t="s">
        <v>217</v>
      </c>
      <c r="D13" s="17" t="s">
        <v>7</v>
      </c>
      <c r="E13" s="17" t="s">
        <v>1123</v>
      </c>
      <c r="F13" s="22" t="s">
        <v>1924</v>
      </c>
      <c r="G13" s="19" t="s">
        <v>3569</v>
      </c>
      <c r="H13" s="19" t="s">
        <v>1917</v>
      </c>
      <c r="I13" s="20" t="s">
        <v>1120</v>
      </c>
      <c r="J13" s="17" t="s">
        <v>4</v>
      </c>
      <c r="K13" s="17" t="s">
        <v>3570</v>
      </c>
      <c r="L13" s="49">
        <f>VLOOKUP(B13,'Enrolment Data 2024'!$B$13:$I$636,8,FALSE)</f>
        <v>6</v>
      </c>
      <c r="M13" s="49">
        <v>9000</v>
      </c>
      <c r="N13" s="49">
        <f t="shared" si="0"/>
        <v>54000</v>
      </c>
      <c r="O13" s="49">
        <f t="shared" si="1"/>
        <v>16200</v>
      </c>
      <c r="P13" s="49">
        <v>5000</v>
      </c>
      <c r="Q13" s="50">
        <f t="shared" si="2"/>
        <v>11200</v>
      </c>
      <c r="R13" s="126">
        <f t="shared" si="3"/>
        <v>11200</v>
      </c>
      <c r="S13" s="54" t="s">
        <v>5090</v>
      </c>
    </row>
    <row r="14" spans="1:250" x14ac:dyDescent="0.25">
      <c r="A14" s="29">
        <f t="shared" si="4"/>
        <v>8</v>
      </c>
      <c r="B14" s="92" t="s">
        <v>152</v>
      </c>
      <c r="C14" s="17" t="s">
        <v>153</v>
      </c>
      <c r="D14" s="17" t="s">
        <v>7</v>
      </c>
      <c r="E14" s="17" t="s">
        <v>1118</v>
      </c>
      <c r="F14" s="22" t="s">
        <v>2059</v>
      </c>
      <c r="G14" s="19" t="s">
        <v>3571</v>
      </c>
      <c r="H14" s="19" t="s">
        <v>1876</v>
      </c>
      <c r="I14" s="20" t="s">
        <v>1120</v>
      </c>
      <c r="J14" s="17" t="s">
        <v>4</v>
      </c>
      <c r="K14" s="17" t="s">
        <v>3572</v>
      </c>
      <c r="L14" s="49">
        <f>VLOOKUP(B14,'Enrolment Data 2024'!$B$13:$I$636,8,FALSE)</f>
        <v>23</v>
      </c>
      <c r="M14" s="49">
        <v>9000</v>
      </c>
      <c r="N14" s="49">
        <f t="shared" si="0"/>
        <v>207000</v>
      </c>
      <c r="O14" s="49">
        <f t="shared" si="1"/>
        <v>62100</v>
      </c>
      <c r="P14" s="49">
        <f>VLOOKUP(B14,'[1]ECCE Trnch 1 Master List'!B$3:T$679,19,FALSE)</f>
        <v>0</v>
      </c>
      <c r="Q14" s="50">
        <f t="shared" si="2"/>
        <v>62100</v>
      </c>
      <c r="R14" s="126">
        <f t="shared" si="3"/>
        <v>62100</v>
      </c>
      <c r="S14" s="54" t="s">
        <v>5090</v>
      </c>
    </row>
    <row r="15" spans="1:250" ht="15" customHeight="1" x14ac:dyDescent="0.25">
      <c r="A15" s="29">
        <f t="shared" si="4"/>
        <v>9</v>
      </c>
      <c r="B15" s="92" t="s">
        <v>37</v>
      </c>
      <c r="C15" s="17" t="s">
        <v>38</v>
      </c>
      <c r="D15" s="17" t="s">
        <v>7</v>
      </c>
      <c r="E15" s="17" t="s">
        <v>1118</v>
      </c>
      <c r="F15" s="22" t="s">
        <v>1888</v>
      </c>
      <c r="G15" s="19" t="s">
        <v>3566</v>
      </c>
      <c r="H15" s="19" t="s">
        <v>1876</v>
      </c>
      <c r="I15" s="20" t="s">
        <v>1120</v>
      </c>
      <c r="J15" s="17" t="s">
        <v>4</v>
      </c>
      <c r="K15" s="17" t="s">
        <v>3567</v>
      </c>
      <c r="L15" s="49">
        <f>VLOOKUP(B15,'Enrolment Data 2024'!$B$13:$I$636,8,FALSE)</f>
        <v>18</v>
      </c>
      <c r="M15" s="49">
        <v>9000</v>
      </c>
      <c r="N15" s="49">
        <f t="shared" si="0"/>
        <v>162000</v>
      </c>
      <c r="O15" s="49">
        <f t="shared" si="1"/>
        <v>48600</v>
      </c>
      <c r="P15" s="49"/>
      <c r="Q15" s="50">
        <f t="shared" si="2"/>
        <v>48600</v>
      </c>
      <c r="R15" s="126">
        <f t="shared" si="3"/>
        <v>48600</v>
      </c>
      <c r="S15" s="54" t="s">
        <v>5090</v>
      </c>
    </row>
    <row r="16" spans="1:250" x14ac:dyDescent="0.25">
      <c r="A16" s="29">
        <f t="shared" si="4"/>
        <v>10</v>
      </c>
      <c r="B16" s="92" t="s">
        <v>142</v>
      </c>
      <c r="C16" s="17" t="s">
        <v>143</v>
      </c>
      <c r="D16" s="17" t="s">
        <v>7</v>
      </c>
      <c r="E16" s="17" t="s">
        <v>1118</v>
      </c>
      <c r="F16" s="22" t="s">
        <v>1895</v>
      </c>
      <c r="G16" s="19" t="s">
        <v>26</v>
      </c>
      <c r="H16" s="19" t="s">
        <v>1876</v>
      </c>
      <c r="I16" s="20" t="s">
        <v>1120</v>
      </c>
      <c r="J16" s="17" t="s">
        <v>4</v>
      </c>
      <c r="K16" s="17" t="s">
        <v>1131</v>
      </c>
      <c r="L16" s="49">
        <f>VLOOKUP(B16,'Enrolment Data 2024'!$B$13:$I$636,8,FALSE)</f>
        <v>29</v>
      </c>
      <c r="M16" s="49">
        <v>9000</v>
      </c>
      <c r="N16" s="49">
        <f t="shared" si="0"/>
        <v>261000</v>
      </c>
      <c r="O16" s="49">
        <f t="shared" si="1"/>
        <v>78300</v>
      </c>
      <c r="P16" s="49">
        <f>VLOOKUP(B16,'[1]ECCE Trnch 1 Master List'!B$3:T$679,19,FALSE)</f>
        <v>0</v>
      </c>
      <c r="Q16" s="50">
        <f t="shared" si="2"/>
        <v>78300</v>
      </c>
      <c r="R16" s="126">
        <f t="shared" si="3"/>
        <v>78300</v>
      </c>
      <c r="S16" s="54" t="s">
        <v>5090</v>
      </c>
    </row>
    <row r="17" spans="1:19" ht="15" customHeight="1" x14ac:dyDescent="0.25">
      <c r="A17" s="29">
        <f t="shared" si="4"/>
        <v>11</v>
      </c>
      <c r="B17" s="92" t="s">
        <v>190</v>
      </c>
      <c r="C17" s="17" t="s">
        <v>191</v>
      </c>
      <c r="D17" s="17" t="s">
        <v>7</v>
      </c>
      <c r="E17" s="17" t="s">
        <v>1118</v>
      </c>
      <c r="F17" s="22" t="s">
        <v>1937</v>
      </c>
      <c r="G17" s="19" t="s">
        <v>1189</v>
      </c>
      <c r="H17" s="19" t="s">
        <v>1917</v>
      </c>
      <c r="I17" s="20" t="s">
        <v>1120</v>
      </c>
      <c r="J17" s="17" t="s">
        <v>4</v>
      </c>
      <c r="K17" s="17" t="s">
        <v>1190</v>
      </c>
      <c r="L17" s="49">
        <f>VLOOKUP(B17,'Enrolment Data 2024'!$B$13:$I$636,8,FALSE)</f>
        <v>7</v>
      </c>
      <c r="M17" s="49">
        <v>9000</v>
      </c>
      <c r="N17" s="49">
        <f t="shared" si="0"/>
        <v>63000</v>
      </c>
      <c r="O17" s="49">
        <f t="shared" si="1"/>
        <v>18900</v>
      </c>
      <c r="P17" s="49"/>
      <c r="Q17" s="50">
        <f t="shared" si="2"/>
        <v>18900</v>
      </c>
      <c r="R17" s="126">
        <f t="shared" si="3"/>
        <v>18900</v>
      </c>
      <c r="S17" s="54" t="s">
        <v>5090</v>
      </c>
    </row>
    <row r="18" spans="1:19" ht="15" customHeight="1" x14ac:dyDescent="0.25">
      <c r="A18" s="29">
        <f t="shared" si="4"/>
        <v>12</v>
      </c>
      <c r="B18" s="93" t="s">
        <v>71</v>
      </c>
      <c r="C18" s="30" t="s">
        <v>1145</v>
      </c>
      <c r="D18" s="30" t="s">
        <v>7</v>
      </c>
      <c r="E18" s="30" t="s">
        <v>1118</v>
      </c>
      <c r="F18" s="57" t="s">
        <v>1878</v>
      </c>
      <c r="G18" s="32" t="s">
        <v>1145</v>
      </c>
      <c r="H18" s="32" t="s">
        <v>1876</v>
      </c>
      <c r="I18" s="33" t="s">
        <v>1120</v>
      </c>
      <c r="J18" s="30" t="s">
        <v>4</v>
      </c>
      <c r="K18" s="30" t="s">
        <v>1146</v>
      </c>
      <c r="L18" s="49">
        <f>VLOOKUP(B18,'Enrolment Data 2024'!$B$13:$I$636,8,FALSE)</f>
        <v>22</v>
      </c>
      <c r="M18" s="49">
        <v>9000</v>
      </c>
      <c r="N18" s="49">
        <f t="shared" si="0"/>
        <v>198000</v>
      </c>
      <c r="O18" s="49">
        <f t="shared" si="1"/>
        <v>59400</v>
      </c>
      <c r="P18" s="49">
        <f>VLOOKUP(B18,'[1]ECCE Trnch 1 Master List'!B$3:T$679,19,FALSE)</f>
        <v>0</v>
      </c>
      <c r="Q18" s="50">
        <f t="shared" si="2"/>
        <v>59400</v>
      </c>
      <c r="R18" s="126">
        <f t="shared" si="3"/>
        <v>59400</v>
      </c>
      <c r="S18" s="54" t="s">
        <v>5090</v>
      </c>
    </row>
    <row r="19" spans="1:19" ht="15" customHeight="1" x14ac:dyDescent="0.25">
      <c r="A19" s="29">
        <f t="shared" si="4"/>
        <v>13</v>
      </c>
      <c r="B19" s="42" t="s">
        <v>1151</v>
      </c>
      <c r="C19" s="29" t="s">
        <v>1152</v>
      </c>
      <c r="D19" s="29" t="s">
        <v>7</v>
      </c>
      <c r="E19" s="29" t="s">
        <v>1118</v>
      </c>
      <c r="F19" s="38" t="s">
        <v>1878</v>
      </c>
      <c r="G19" s="39" t="s">
        <v>1145</v>
      </c>
      <c r="H19" s="39" t="s">
        <v>1876</v>
      </c>
      <c r="I19" s="29" t="s">
        <v>1120</v>
      </c>
      <c r="J19" s="29" t="s">
        <v>4</v>
      </c>
      <c r="K19" s="40" t="s">
        <v>1146</v>
      </c>
      <c r="L19" s="49">
        <f>VLOOKUP(B19,'Enrolment Data 2024'!$B$13:$I$636,8,FALSE)</f>
        <v>16</v>
      </c>
      <c r="M19" s="49">
        <v>9000</v>
      </c>
      <c r="N19" s="49">
        <f t="shared" si="0"/>
        <v>144000</v>
      </c>
      <c r="O19" s="49">
        <f t="shared" si="1"/>
        <v>43200</v>
      </c>
      <c r="P19" s="49">
        <f>VLOOKUP(B19,'[1]ECCE Trnch 1 Master List'!B$3:T$679,19,FALSE)</f>
        <v>0</v>
      </c>
      <c r="Q19" s="50">
        <f t="shared" si="2"/>
        <v>43200</v>
      </c>
      <c r="R19" s="126">
        <f t="shared" si="3"/>
        <v>43200</v>
      </c>
      <c r="S19" s="54" t="s">
        <v>5090</v>
      </c>
    </row>
    <row r="20" spans="1:19" x14ac:dyDescent="0.25">
      <c r="A20" s="29">
        <f t="shared" si="4"/>
        <v>14</v>
      </c>
      <c r="B20" s="92" t="s">
        <v>57</v>
      </c>
      <c r="C20" s="17" t="s">
        <v>58</v>
      </c>
      <c r="D20" s="17" t="s">
        <v>7</v>
      </c>
      <c r="E20" s="17" t="s">
        <v>1118</v>
      </c>
      <c r="F20" s="22" t="s">
        <v>1615</v>
      </c>
      <c r="G20" s="19" t="s">
        <v>1141</v>
      </c>
      <c r="H20" s="19" t="s">
        <v>1876</v>
      </c>
      <c r="I20" s="20" t="s">
        <v>1120</v>
      </c>
      <c r="J20" s="17" t="s">
        <v>4</v>
      </c>
      <c r="K20" s="17" t="s">
        <v>1142</v>
      </c>
      <c r="L20" s="49">
        <f>VLOOKUP(B20,'Enrolment Data 2024'!$B$13:$I$636,8,FALSE)</f>
        <v>9</v>
      </c>
      <c r="M20" s="49">
        <v>9000</v>
      </c>
      <c r="N20" s="49">
        <f t="shared" si="0"/>
        <v>81000</v>
      </c>
      <c r="O20" s="49">
        <f t="shared" si="1"/>
        <v>24300</v>
      </c>
      <c r="P20" s="49"/>
      <c r="Q20" s="50">
        <f t="shared" si="2"/>
        <v>24300</v>
      </c>
      <c r="R20" s="126">
        <f t="shared" si="3"/>
        <v>24300</v>
      </c>
      <c r="S20" s="54" t="s">
        <v>5090</v>
      </c>
    </row>
    <row r="21" spans="1:19" x14ac:dyDescent="0.25">
      <c r="A21" s="29">
        <f t="shared" si="4"/>
        <v>15</v>
      </c>
      <c r="B21" s="92" t="s">
        <v>115</v>
      </c>
      <c r="C21" s="17" t="s">
        <v>2085</v>
      </c>
      <c r="D21" s="17" t="s">
        <v>7</v>
      </c>
      <c r="E21" s="17" t="s">
        <v>1123</v>
      </c>
      <c r="F21" s="22" t="s">
        <v>1879</v>
      </c>
      <c r="G21" s="19" t="s">
        <v>1163</v>
      </c>
      <c r="H21" s="19" t="s">
        <v>1876</v>
      </c>
      <c r="I21" s="20" t="s">
        <v>1120</v>
      </c>
      <c r="J21" s="17" t="s">
        <v>4</v>
      </c>
      <c r="K21" s="17" t="s">
        <v>1164</v>
      </c>
      <c r="L21" s="49">
        <f>VLOOKUP(B21,'Enrolment Data 2024'!$B$13:$I$636,8,FALSE)</f>
        <v>27</v>
      </c>
      <c r="M21" s="49">
        <v>9000</v>
      </c>
      <c r="N21" s="49">
        <f t="shared" si="0"/>
        <v>243000</v>
      </c>
      <c r="O21" s="49">
        <f t="shared" si="1"/>
        <v>72900</v>
      </c>
      <c r="P21" s="49">
        <f>VLOOKUP(B21,'[1]ECCE Trnch 1 Master List'!B$3:T$679,19,FALSE)</f>
        <v>0</v>
      </c>
      <c r="Q21" s="50">
        <f t="shared" si="2"/>
        <v>72900</v>
      </c>
      <c r="R21" s="126">
        <f t="shared" si="3"/>
        <v>72900</v>
      </c>
      <c r="S21" s="54" t="s">
        <v>5090</v>
      </c>
    </row>
    <row r="22" spans="1:19" ht="15" customHeight="1" x14ac:dyDescent="0.25">
      <c r="A22" s="29">
        <f t="shared" si="4"/>
        <v>16</v>
      </c>
      <c r="B22" s="92" t="s">
        <v>192</v>
      </c>
      <c r="C22" s="17" t="s">
        <v>193</v>
      </c>
      <c r="D22" s="17" t="s">
        <v>7</v>
      </c>
      <c r="E22" s="17" t="s">
        <v>1123</v>
      </c>
      <c r="F22" s="22" t="s">
        <v>1925</v>
      </c>
      <c r="G22" s="19" t="s">
        <v>193</v>
      </c>
      <c r="H22" s="19" t="s">
        <v>1917</v>
      </c>
      <c r="I22" s="20" t="s">
        <v>1120</v>
      </c>
      <c r="J22" s="17" t="s">
        <v>4</v>
      </c>
      <c r="K22" s="17" t="s">
        <v>3573</v>
      </c>
      <c r="L22" s="49">
        <f>VLOOKUP(B22,'Enrolment Data 2024'!$B$13:$I$636,8,FALSE)</f>
        <v>7</v>
      </c>
      <c r="M22" s="49">
        <v>9000</v>
      </c>
      <c r="N22" s="49">
        <f t="shared" si="0"/>
        <v>63000</v>
      </c>
      <c r="O22" s="49">
        <f t="shared" si="1"/>
        <v>18900</v>
      </c>
      <c r="P22" s="49">
        <v>7200</v>
      </c>
      <c r="Q22" s="50">
        <f t="shared" si="2"/>
        <v>11700</v>
      </c>
      <c r="R22" s="126">
        <f t="shared" si="3"/>
        <v>11700</v>
      </c>
      <c r="S22" s="54" t="s">
        <v>5090</v>
      </c>
    </row>
    <row r="23" spans="1:19" ht="15" customHeight="1" x14ac:dyDescent="0.25">
      <c r="A23" s="29">
        <f t="shared" si="4"/>
        <v>17</v>
      </c>
      <c r="B23" s="92" t="s">
        <v>19</v>
      </c>
      <c r="C23" s="17" t="s">
        <v>20</v>
      </c>
      <c r="D23" s="17" t="s">
        <v>7</v>
      </c>
      <c r="E23" s="30" t="s">
        <v>1118</v>
      </c>
      <c r="F23" s="31" t="s">
        <v>1911</v>
      </c>
      <c r="G23" s="32" t="s">
        <v>1122</v>
      </c>
      <c r="H23" s="32" t="s">
        <v>1876</v>
      </c>
      <c r="I23" s="33" t="s">
        <v>1120</v>
      </c>
      <c r="J23" s="30" t="s">
        <v>4</v>
      </c>
      <c r="K23" s="34" t="s">
        <v>1124</v>
      </c>
      <c r="L23" s="49">
        <f>VLOOKUP(B23,'Enrolment Data 2024'!$B$13:$I$636,8,FALSE)</f>
        <v>12</v>
      </c>
      <c r="M23" s="49">
        <v>9000</v>
      </c>
      <c r="N23" s="49">
        <f t="shared" si="0"/>
        <v>108000</v>
      </c>
      <c r="O23" s="49">
        <f t="shared" si="1"/>
        <v>32400</v>
      </c>
      <c r="P23" s="49"/>
      <c r="Q23" s="50">
        <f t="shared" si="2"/>
        <v>32400</v>
      </c>
      <c r="R23" s="126">
        <f t="shared" si="3"/>
        <v>32400</v>
      </c>
      <c r="S23" s="54" t="s">
        <v>5090</v>
      </c>
    </row>
    <row r="24" spans="1:19" ht="15" customHeight="1" x14ac:dyDescent="0.25">
      <c r="A24" s="29">
        <f t="shared" si="4"/>
        <v>18</v>
      </c>
      <c r="B24" s="92" t="s">
        <v>85</v>
      </c>
      <c r="C24" s="17" t="s">
        <v>86</v>
      </c>
      <c r="D24" s="17" t="s">
        <v>7</v>
      </c>
      <c r="E24" s="17" t="s">
        <v>1123</v>
      </c>
      <c r="F24" s="22" t="s">
        <v>1877</v>
      </c>
      <c r="G24" s="19" t="s">
        <v>3574</v>
      </c>
      <c r="H24" s="19" t="s">
        <v>1876</v>
      </c>
      <c r="I24" s="20" t="s">
        <v>1120</v>
      </c>
      <c r="J24" s="17" t="s">
        <v>4</v>
      </c>
      <c r="K24" s="17" t="s">
        <v>3575</v>
      </c>
      <c r="L24" s="49">
        <f>VLOOKUP(B24,'Enrolment Data 2024'!$B$13:$I$636,8,FALSE)</f>
        <v>12</v>
      </c>
      <c r="M24" s="49">
        <v>9000</v>
      </c>
      <c r="N24" s="49">
        <f t="shared" si="0"/>
        <v>108000</v>
      </c>
      <c r="O24" s="49">
        <f t="shared" si="1"/>
        <v>32400</v>
      </c>
      <c r="P24" s="49">
        <f>VLOOKUP(B24,'[1]ECCE Trnch 1 Master List'!B$3:T$679,19,FALSE)</f>
        <v>0</v>
      </c>
      <c r="Q24" s="50">
        <f t="shared" si="2"/>
        <v>32400</v>
      </c>
      <c r="R24" s="126">
        <f t="shared" si="3"/>
        <v>32400</v>
      </c>
      <c r="S24" s="54" t="s">
        <v>5090</v>
      </c>
    </row>
    <row r="25" spans="1:19" ht="15" customHeight="1" x14ac:dyDescent="0.25">
      <c r="A25" s="29">
        <f t="shared" si="4"/>
        <v>19</v>
      </c>
      <c r="B25" s="139" t="s">
        <v>136</v>
      </c>
      <c r="C25" s="17" t="s">
        <v>137</v>
      </c>
      <c r="D25" s="17" t="s">
        <v>7</v>
      </c>
      <c r="E25" s="17" t="s">
        <v>1118</v>
      </c>
      <c r="F25" s="22" t="s">
        <v>1614</v>
      </c>
      <c r="G25" s="19" t="s">
        <v>1132</v>
      </c>
      <c r="H25" s="19" t="s">
        <v>3490</v>
      </c>
      <c r="I25" s="20" t="s">
        <v>1120</v>
      </c>
      <c r="J25" s="17" t="s">
        <v>4</v>
      </c>
      <c r="K25" s="17" t="s">
        <v>1133</v>
      </c>
      <c r="L25" s="49">
        <f>VLOOKUP(B25,'Enrolment Data 2024'!$B$13:$I$636,8,FALSE)</f>
        <v>4</v>
      </c>
      <c r="M25" s="49">
        <v>9000</v>
      </c>
      <c r="N25" s="49">
        <f t="shared" si="0"/>
        <v>36000</v>
      </c>
      <c r="O25" s="49">
        <f t="shared" si="1"/>
        <v>10800</v>
      </c>
      <c r="P25" s="49">
        <v>0</v>
      </c>
      <c r="Q25" s="50">
        <f t="shared" si="2"/>
        <v>10800</v>
      </c>
      <c r="R25" s="126">
        <f t="shared" si="3"/>
        <v>10800</v>
      </c>
      <c r="S25" s="54" t="s">
        <v>5090</v>
      </c>
    </row>
    <row r="26" spans="1:19" x14ac:dyDescent="0.25">
      <c r="A26" s="29">
        <f t="shared" si="4"/>
        <v>20</v>
      </c>
      <c r="B26" s="92" t="s">
        <v>168</v>
      </c>
      <c r="C26" s="17" t="s">
        <v>169</v>
      </c>
      <c r="D26" s="17" t="s">
        <v>7</v>
      </c>
      <c r="E26" s="17" t="s">
        <v>1123</v>
      </c>
      <c r="F26" s="22" t="s">
        <v>1919</v>
      </c>
      <c r="G26" s="19" t="s">
        <v>3577</v>
      </c>
      <c r="H26" s="19" t="s">
        <v>3568</v>
      </c>
      <c r="I26" s="20" t="s">
        <v>1120</v>
      </c>
      <c r="J26" s="17" t="s">
        <v>4</v>
      </c>
      <c r="K26" s="17" t="s">
        <v>3578</v>
      </c>
      <c r="L26" s="49">
        <f>VLOOKUP(B26,'Enrolment Data 2024'!$B$13:$I$636,8,FALSE)</f>
        <v>7</v>
      </c>
      <c r="M26" s="49">
        <v>9000</v>
      </c>
      <c r="N26" s="49">
        <f t="shared" si="0"/>
        <v>63000</v>
      </c>
      <c r="O26" s="49">
        <f t="shared" si="1"/>
        <v>18900</v>
      </c>
      <c r="P26" s="49">
        <f>VLOOKUP(B26,'[1]ECCE Trnch 1 Master List'!B$3:T$679,19,FALSE)</f>
        <v>0</v>
      </c>
      <c r="Q26" s="50">
        <f t="shared" si="2"/>
        <v>18900</v>
      </c>
      <c r="R26" s="126">
        <f t="shared" si="3"/>
        <v>18900</v>
      </c>
      <c r="S26" s="54" t="s">
        <v>5090</v>
      </c>
    </row>
    <row r="27" spans="1:19" x14ac:dyDescent="0.25">
      <c r="A27" s="29">
        <f t="shared" si="4"/>
        <v>21</v>
      </c>
      <c r="B27" s="92" t="s">
        <v>1180</v>
      </c>
      <c r="C27" s="17" t="s">
        <v>3576</v>
      </c>
      <c r="D27" s="17" t="s">
        <v>7</v>
      </c>
      <c r="E27" s="17" t="s">
        <v>1118</v>
      </c>
      <c r="F27" s="18" t="s">
        <v>1906</v>
      </c>
      <c r="G27" s="19" t="s">
        <v>1176</v>
      </c>
      <c r="H27" s="19" t="s">
        <v>1876</v>
      </c>
      <c r="I27" s="20" t="s">
        <v>1120</v>
      </c>
      <c r="J27" s="17" t="s">
        <v>4</v>
      </c>
      <c r="K27" s="21" t="s">
        <v>1177</v>
      </c>
      <c r="L27" s="49">
        <f>VLOOKUP(B27,'Enrolment Data 2024'!$B$13:$I$636,8,FALSE)</f>
        <v>15</v>
      </c>
      <c r="M27" s="49">
        <v>9000</v>
      </c>
      <c r="N27" s="49">
        <f t="shared" si="0"/>
        <v>135000</v>
      </c>
      <c r="O27" s="49">
        <f t="shared" si="1"/>
        <v>40500</v>
      </c>
      <c r="P27" s="49">
        <f>VLOOKUP(B27,'[1]ECCE Trnch 1 Master List'!B$3:T$679,19,FALSE)</f>
        <v>0</v>
      </c>
      <c r="Q27" s="50">
        <f t="shared" si="2"/>
        <v>40500</v>
      </c>
      <c r="R27" s="126">
        <f t="shared" si="3"/>
        <v>40500</v>
      </c>
      <c r="S27" s="54" t="s">
        <v>5090</v>
      </c>
    </row>
    <row r="28" spans="1:19" ht="15" customHeight="1" x14ac:dyDescent="0.25">
      <c r="A28" s="29">
        <f t="shared" si="4"/>
        <v>22</v>
      </c>
      <c r="B28" s="93" t="s">
        <v>162</v>
      </c>
      <c r="C28" s="30" t="s">
        <v>4266</v>
      </c>
      <c r="D28" s="30" t="s">
        <v>7</v>
      </c>
      <c r="E28" s="30" t="s">
        <v>1123</v>
      </c>
      <c r="F28" s="57" t="s">
        <v>1611</v>
      </c>
      <c r="G28" s="32" t="s">
        <v>1149</v>
      </c>
      <c r="H28" s="32" t="s">
        <v>1876</v>
      </c>
      <c r="I28" s="33" t="s">
        <v>1120</v>
      </c>
      <c r="J28" s="30" t="s">
        <v>4</v>
      </c>
      <c r="K28" s="30" t="s">
        <v>1150</v>
      </c>
      <c r="L28" s="49">
        <f>VLOOKUP(B28,'Enrolment Data 2024'!$B$13:$I$636,8,FALSE)</f>
        <v>2</v>
      </c>
      <c r="M28" s="49">
        <v>9000</v>
      </c>
      <c r="N28" s="49">
        <f t="shared" si="0"/>
        <v>18000</v>
      </c>
      <c r="O28" s="49">
        <f t="shared" si="1"/>
        <v>5400</v>
      </c>
      <c r="P28" s="49"/>
      <c r="Q28" s="50">
        <f t="shared" si="2"/>
        <v>5400</v>
      </c>
      <c r="R28" s="126">
        <f t="shared" si="3"/>
        <v>5400</v>
      </c>
      <c r="S28" s="54" t="s">
        <v>5090</v>
      </c>
    </row>
    <row r="29" spans="1:19" ht="15" customHeight="1" x14ac:dyDescent="0.25">
      <c r="A29" s="29">
        <f t="shared" si="4"/>
        <v>23</v>
      </c>
      <c r="B29" s="93" t="s">
        <v>93</v>
      </c>
      <c r="C29" s="30" t="s">
        <v>94</v>
      </c>
      <c r="D29" s="30" t="s">
        <v>7</v>
      </c>
      <c r="E29" s="30" t="s">
        <v>1118</v>
      </c>
      <c r="F29" s="57" t="s">
        <v>1880</v>
      </c>
      <c r="G29" s="32" t="s">
        <v>94</v>
      </c>
      <c r="H29" s="32" t="s">
        <v>1876</v>
      </c>
      <c r="I29" s="33" t="s">
        <v>1120</v>
      </c>
      <c r="J29" s="30" t="s">
        <v>4</v>
      </c>
      <c r="K29" s="30" t="s">
        <v>3579</v>
      </c>
      <c r="L29" s="49">
        <f>VLOOKUP(B29,'Enrolment Data 2024'!$B$13:$I$636,8,FALSE)</f>
        <v>7</v>
      </c>
      <c r="M29" s="49">
        <v>9000</v>
      </c>
      <c r="N29" s="49">
        <f t="shared" si="0"/>
        <v>63000</v>
      </c>
      <c r="O29" s="49">
        <f t="shared" si="1"/>
        <v>18900</v>
      </c>
      <c r="P29" s="49"/>
      <c r="Q29" s="50">
        <f t="shared" si="2"/>
        <v>18900</v>
      </c>
      <c r="R29" s="126">
        <f t="shared" si="3"/>
        <v>18900</v>
      </c>
      <c r="S29" s="54" t="s">
        <v>5090</v>
      </c>
    </row>
    <row r="30" spans="1:19" ht="15" customHeight="1" x14ac:dyDescent="0.25">
      <c r="A30" s="29">
        <f t="shared" si="4"/>
        <v>24</v>
      </c>
      <c r="B30" s="93" t="s">
        <v>154</v>
      </c>
      <c r="C30" s="30" t="s">
        <v>155</v>
      </c>
      <c r="D30" s="30" t="s">
        <v>7</v>
      </c>
      <c r="E30" s="30" t="s">
        <v>1118</v>
      </c>
      <c r="F30" s="57" t="s">
        <v>1887</v>
      </c>
      <c r="G30" s="32" t="s">
        <v>3620</v>
      </c>
      <c r="H30" s="32" t="s">
        <v>1876</v>
      </c>
      <c r="I30" s="33" t="s">
        <v>1120</v>
      </c>
      <c r="J30" s="30" t="s">
        <v>4</v>
      </c>
      <c r="K30" s="30" t="s">
        <v>1181</v>
      </c>
      <c r="L30" s="49">
        <f>VLOOKUP(B30,'Enrolment Data 2024'!$B$13:$I$636,8,FALSE)</f>
        <v>16</v>
      </c>
      <c r="M30" s="49">
        <v>9000</v>
      </c>
      <c r="N30" s="49">
        <f t="shared" si="0"/>
        <v>144000</v>
      </c>
      <c r="O30" s="49">
        <f t="shared" si="1"/>
        <v>43200</v>
      </c>
      <c r="P30" s="49">
        <f>VLOOKUP(B30,'[1]ECCE Trnch 1 Master List'!B$3:T$679,19,FALSE)</f>
        <v>0</v>
      </c>
      <c r="Q30" s="50">
        <f t="shared" si="2"/>
        <v>43200</v>
      </c>
      <c r="R30" s="126">
        <f t="shared" si="3"/>
        <v>43200</v>
      </c>
      <c r="S30" s="54" t="s">
        <v>5090</v>
      </c>
    </row>
    <row r="31" spans="1:19" ht="15" customHeight="1" x14ac:dyDescent="0.25">
      <c r="A31" s="29">
        <f t="shared" si="4"/>
        <v>25</v>
      </c>
      <c r="B31" s="93" t="s">
        <v>130</v>
      </c>
      <c r="C31" s="30" t="s">
        <v>131</v>
      </c>
      <c r="D31" s="30" t="s">
        <v>7</v>
      </c>
      <c r="E31" s="30" t="s">
        <v>1118</v>
      </c>
      <c r="F31" s="57" t="s">
        <v>1891</v>
      </c>
      <c r="G31" s="32" t="s">
        <v>3580</v>
      </c>
      <c r="H31" s="32" t="s">
        <v>1876</v>
      </c>
      <c r="I31" s="33" t="s">
        <v>1120</v>
      </c>
      <c r="J31" s="30" t="s">
        <v>4</v>
      </c>
      <c r="K31" s="30" t="s">
        <v>3581</v>
      </c>
      <c r="L31" s="49">
        <f>VLOOKUP(B31,'Enrolment Data 2024'!$B$13:$I$636,8,FALSE)</f>
        <v>8</v>
      </c>
      <c r="M31" s="49">
        <v>9000</v>
      </c>
      <c r="N31" s="49">
        <f t="shared" si="0"/>
        <v>72000</v>
      </c>
      <c r="O31" s="49">
        <f t="shared" si="1"/>
        <v>21600</v>
      </c>
      <c r="P31" s="49">
        <f>VLOOKUP(B31,'[1]ECCE Trnch 1 Master List'!B$3:T$679,19,FALSE)</f>
        <v>0</v>
      </c>
      <c r="Q31" s="50">
        <f t="shared" si="2"/>
        <v>21600</v>
      </c>
      <c r="R31" s="126">
        <f t="shared" si="3"/>
        <v>21600</v>
      </c>
      <c r="S31" s="54" t="s">
        <v>5090</v>
      </c>
    </row>
    <row r="32" spans="1:19" ht="15" customHeight="1" x14ac:dyDescent="0.25">
      <c r="A32" s="29">
        <f t="shared" si="4"/>
        <v>26</v>
      </c>
      <c r="B32" s="138" t="s">
        <v>206</v>
      </c>
      <c r="C32" s="30" t="s">
        <v>207</v>
      </c>
      <c r="D32" s="30" t="s">
        <v>7</v>
      </c>
      <c r="E32" s="30" t="s">
        <v>1118</v>
      </c>
      <c r="F32" s="57" t="s">
        <v>1929</v>
      </c>
      <c r="G32" s="32" t="s">
        <v>1185</v>
      </c>
      <c r="H32" s="32" t="s">
        <v>1917</v>
      </c>
      <c r="I32" s="33" t="s">
        <v>1120</v>
      </c>
      <c r="J32" s="30" t="s">
        <v>4</v>
      </c>
      <c r="K32" s="30" t="s">
        <v>1186</v>
      </c>
      <c r="L32" s="49"/>
      <c r="M32" s="49">
        <v>9000</v>
      </c>
      <c r="N32" s="49">
        <f t="shared" si="0"/>
        <v>0</v>
      </c>
      <c r="O32" s="49">
        <f t="shared" si="1"/>
        <v>0</v>
      </c>
      <c r="P32" s="49"/>
      <c r="Q32" s="50">
        <f t="shared" si="2"/>
        <v>0</v>
      </c>
      <c r="R32" s="126">
        <f t="shared" si="3"/>
        <v>0</v>
      </c>
      <c r="S32" s="54" t="s">
        <v>5090</v>
      </c>
    </row>
    <row r="33" spans="1:19" x14ac:dyDescent="0.25">
      <c r="A33" s="29">
        <f t="shared" si="4"/>
        <v>27</v>
      </c>
      <c r="B33" s="93" t="s">
        <v>174</v>
      </c>
      <c r="C33" s="30" t="s">
        <v>175</v>
      </c>
      <c r="D33" s="30" t="s">
        <v>7</v>
      </c>
      <c r="E33" s="30" t="s">
        <v>1118</v>
      </c>
      <c r="F33" s="57" t="s">
        <v>1936</v>
      </c>
      <c r="G33" s="32" t="s">
        <v>3582</v>
      </c>
      <c r="H33" s="32" t="s">
        <v>1917</v>
      </c>
      <c r="I33" s="33" t="s">
        <v>1120</v>
      </c>
      <c r="J33" s="30" t="s">
        <v>4</v>
      </c>
      <c r="K33" s="30" t="s">
        <v>3583</v>
      </c>
      <c r="L33" s="49">
        <f>VLOOKUP(B33,'Enrolment Data 2024'!$B$13:$I$636,8,FALSE)</f>
        <v>13</v>
      </c>
      <c r="M33" s="49">
        <v>9000</v>
      </c>
      <c r="N33" s="49">
        <f t="shared" si="0"/>
        <v>117000</v>
      </c>
      <c r="O33" s="49">
        <f t="shared" si="1"/>
        <v>35100</v>
      </c>
      <c r="P33" s="49">
        <f>VLOOKUP(B33,'[1]ECCE Trnch 1 Master List'!B$3:T$679,19,FALSE)</f>
        <v>0</v>
      </c>
      <c r="Q33" s="50">
        <f t="shared" si="2"/>
        <v>35100</v>
      </c>
      <c r="R33" s="126">
        <f t="shared" si="3"/>
        <v>35100</v>
      </c>
      <c r="S33" s="54" t="s">
        <v>5090</v>
      </c>
    </row>
    <row r="34" spans="1:19" x14ac:dyDescent="0.25">
      <c r="A34" s="29">
        <f t="shared" si="4"/>
        <v>28</v>
      </c>
      <c r="B34" s="93" t="s">
        <v>13</v>
      </c>
      <c r="C34" s="30" t="s">
        <v>14</v>
      </c>
      <c r="D34" s="30" t="s">
        <v>7</v>
      </c>
      <c r="E34" s="30" t="s">
        <v>1123</v>
      </c>
      <c r="F34" s="57" t="s">
        <v>1881</v>
      </c>
      <c r="G34" s="32" t="s">
        <v>14</v>
      </c>
      <c r="H34" s="32" t="s">
        <v>1876</v>
      </c>
      <c r="I34" s="33" t="s">
        <v>1120</v>
      </c>
      <c r="J34" s="30" t="s">
        <v>4</v>
      </c>
      <c r="K34" s="30" t="s">
        <v>3584</v>
      </c>
      <c r="L34" s="49">
        <f>VLOOKUP(B34,'Enrolment Data 2024'!$B$13:$I$636,8,FALSE)</f>
        <v>14</v>
      </c>
      <c r="M34" s="49">
        <v>9000</v>
      </c>
      <c r="N34" s="49">
        <f t="shared" si="0"/>
        <v>126000</v>
      </c>
      <c r="O34" s="49">
        <f t="shared" si="1"/>
        <v>37800</v>
      </c>
      <c r="P34" s="49">
        <v>0</v>
      </c>
      <c r="Q34" s="50">
        <f t="shared" si="2"/>
        <v>37800</v>
      </c>
      <c r="R34" s="126">
        <f t="shared" si="3"/>
        <v>37800</v>
      </c>
      <c r="S34" s="54" t="s">
        <v>5090</v>
      </c>
    </row>
    <row r="35" spans="1:19" ht="15" customHeight="1" x14ac:dyDescent="0.25">
      <c r="A35" s="29">
        <f t="shared" si="4"/>
        <v>29</v>
      </c>
      <c r="B35" s="93" t="s">
        <v>178</v>
      </c>
      <c r="C35" s="30" t="s">
        <v>179</v>
      </c>
      <c r="D35" s="30" t="s">
        <v>7</v>
      </c>
      <c r="E35" s="30" t="s">
        <v>1123</v>
      </c>
      <c r="F35" s="57" t="s">
        <v>1612</v>
      </c>
      <c r="G35" s="32" t="s">
        <v>179</v>
      </c>
      <c r="H35" s="32" t="s">
        <v>1917</v>
      </c>
      <c r="I35" s="33" t="s">
        <v>1120</v>
      </c>
      <c r="J35" s="30" t="s">
        <v>4</v>
      </c>
      <c r="K35" s="30" t="s">
        <v>1613</v>
      </c>
      <c r="L35" s="49">
        <f>VLOOKUP(B35,'Enrolment Data 2024'!$B$13:$I$636,8,FALSE)</f>
        <v>7</v>
      </c>
      <c r="M35" s="49">
        <v>9000</v>
      </c>
      <c r="N35" s="49">
        <f t="shared" si="0"/>
        <v>63000</v>
      </c>
      <c r="O35" s="49">
        <f t="shared" si="1"/>
        <v>18900</v>
      </c>
      <c r="P35" s="49">
        <f>VLOOKUP(B35,'[1]ECCE Trnch 1 Master List'!B$3:T$679,19,FALSE)</f>
        <v>0</v>
      </c>
      <c r="Q35" s="50">
        <f t="shared" si="2"/>
        <v>18900</v>
      </c>
      <c r="R35" s="126">
        <f t="shared" si="3"/>
        <v>18900</v>
      </c>
      <c r="S35" s="54" t="s">
        <v>5090</v>
      </c>
    </row>
    <row r="36" spans="1:19" x14ac:dyDescent="0.25">
      <c r="A36" s="29">
        <f t="shared" si="4"/>
        <v>30</v>
      </c>
      <c r="B36" s="93" t="s">
        <v>89</v>
      </c>
      <c r="C36" s="30" t="s">
        <v>90</v>
      </c>
      <c r="D36" s="30" t="s">
        <v>7</v>
      </c>
      <c r="E36" s="30" t="s">
        <v>1123</v>
      </c>
      <c r="F36" s="57" t="s">
        <v>1883</v>
      </c>
      <c r="G36" s="32" t="s">
        <v>3585</v>
      </c>
      <c r="H36" s="32" t="s">
        <v>1876</v>
      </c>
      <c r="I36" s="33" t="s">
        <v>1120</v>
      </c>
      <c r="J36" s="30" t="s">
        <v>4</v>
      </c>
      <c r="K36" s="30" t="s">
        <v>3586</v>
      </c>
      <c r="L36" s="49">
        <f>VLOOKUP(B36,'Enrolment Data 2024'!$B$13:$I$636,8,FALSE)</f>
        <v>10</v>
      </c>
      <c r="M36" s="49">
        <v>9000</v>
      </c>
      <c r="N36" s="49">
        <f t="shared" si="0"/>
        <v>90000</v>
      </c>
      <c r="O36" s="49">
        <f t="shared" si="1"/>
        <v>27000</v>
      </c>
      <c r="P36" s="49">
        <f>VLOOKUP(B36,'[1]ECCE Trnch 1 Master List'!B$3:T$679,19,FALSE)</f>
        <v>0</v>
      </c>
      <c r="Q36" s="50">
        <f t="shared" si="2"/>
        <v>27000</v>
      </c>
      <c r="R36" s="126">
        <f t="shared" si="3"/>
        <v>27000</v>
      </c>
      <c r="S36" s="54" t="s">
        <v>5090</v>
      </c>
    </row>
    <row r="37" spans="1:19" x14ac:dyDescent="0.25">
      <c r="A37" s="29">
        <f t="shared" si="4"/>
        <v>31</v>
      </c>
      <c r="B37" s="93" t="s">
        <v>146</v>
      </c>
      <c r="C37" s="30" t="s">
        <v>147</v>
      </c>
      <c r="D37" s="30" t="s">
        <v>7</v>
      </c>
      <c r="E37" s="30" t="s">
        <v>1118</v>
      </c>
      <c r="F37" s="57" t="s">
        <v>1889</v>
      </c>
      <c r="G37" s="32" t="s">
        <v>1129</v>
      </c>
      <c r="H37" s="32" t="s">
        <v>1876</v>
      </c>
      <c r="I37" s="33" t="s">
        <v>1120</v>
      </c>
      <c r="J37" s="30" t="s">
        <v>4</v>
      </c>
      <c r="K37" s="30" t="s">
        <v>1130</v>
      </c>
      <c r="L37" s="49">
        <f>VLOOKUP(B37,'Enrolment Data 2024'!$B$13:$I$636,8,FALSE)</f>
        <v>7</v>
      </c>
      <c r="M37" s="49">
        <v>9000</v>
      </c>
      <c r="N37" s="49">
        <f t="shared" si="0"/>
        <v>63000</v>
      </c>
      <c r="O37" s="49">
        <f t="shared" si="1"/>
        <v>18900</v>
      </c>
      <c r="P37" s="49">
        <f>VLOOKUP(B37,'[1]ECCE Trnch 1 Master List'!B$3:T$679,19,FALSE)</f>
        <v>0</v>
      </c>
      <c r="Q37" s="50">
        <f t="shared" si="2"/>
        <v>18900</v>
      </c>
      <c r="R37" s="126">
        <f t="shared" si="3"/>
        <v>18900</v>
      </c>
      <c r="S37" s="54" t="s">
        <v>5090</v>
      </c>
    </row>
    <row r="38" spans="1:19" ht="15" customHeight="1" x14ac:dyDescent="0.25">
      <c r="A38" s="29">
        <f t="shared" si="4"/>
        <v>32</v>
      </c>
      <c r="B38" s="93" t="s">
        <v>156</v>
      </c>
      <c r="C38" s="30" t="s">
        <v>157</v>
      </c>
      <c r="D38" s="30" t="s">
        <v>7</v>
      </c>
      <c r="E38" s="30" t="s">
        <v>1118</v>
      </c>
      <c r="F38" s="57" t="s">
        <v>1909</v>
      </c>
      <c r="G38" s="32" t="s">
        <v>3587</v>
      </c>
      <c r="H38" s="32" t="s">
        <v>1876</v>
      </c>
      <c r="I38" s="33" t="s">
        <v>1120</v>
      </c>
      <c r="J38" s="30" t="s">
        <v>4</v>
      </c>
      <c r="K38" s="30" t="s">
        <v>3588</v>
      </c>
      <c r="L38" s="49">
        <f>VLOOKUP(B38,'Enrolment Data 2024'!$B$13:$I$636,8,FALSE)</f>
        <v>20</v>
      </c>
      <c r="M38" s="49">
        <v>9000</v>
      </c>
      <c r="N38" s="49">
        <f t="shared" si="0"/>
        <v>180000</v>
      </c>
      <c r="O38" s="49">
        <f t="shared" si="1"/>
        <v>54000</v>
      </c>
      <c r="P38" s="49">
        <f>VLOOKUP(B38,'[1]ECCE Trnch 1 Master List'!B$3:T$679,19,FALSE)</f>
        <v>0</v>
      </c>
      <c r="Q38" s="50">
        <f t="shared" si="2"/>
        <v>54000</v>
      </c>
      <c r="R38" s="126">
        <f t="shared" si="3"/>
        <v>54000</v>
      </c>
      <c r="S38" s="54" t="s">
        <v>5090</v>
      </c>
    </row>
    <row r="39" spans="1:19" ht="15" customHeight="1" x14ac:dyDescent="0.25">
      <c r="A39" s="29">
        <f t="shared" si="4"/>
        <v>33</v>
      </c>
      <c r="B39" s="93" t="s">
        <v>124</v>
      </c>
      <c r="C39" s="30" t="s">
        <v>125</v>
      </c>
      <c r="D39" s="30" t="s">
        <v>7</v>
      </c>
      <c r="E39" s="30" t="s">
        <v>1123</v>
      </c>
      <c r="F39" s="57" t="s">
        <v>1882</v>
      </c>
      <c r="G39" s="32" t="s">
        <v>3589</v>
      </c>
      <c r="H39" s="32" t="s">
        <v>1876</v>
      </c>
      <c r="I39" s="33" t="s">
        <v>1120</v>
      </c>
      <c r="J39" s="30" t="s">
        <v>4</v>
      </c>
      <c r="K39" s="30" t="s">
        <v>3590</v>
      </c>
      <c r="L39" s="49">
        <f>VLOOKUP(B39,'Enrolment Data 2024'!$B$13:$I$636,8,FALSE)</f>
        <v>22</v>
      </c>
      <c r="M39" s="49">
        <v>9000</v>
      </c>
      <c r="N39" s="49">
        <f t="shared" si="0"/>
        <v>198000</v>
      </c>
      <c r="O39" s="49">
        <f t="shared" si="1"/>
        <v>59400</v>
      </c>
      <c r="P39" s="49">
        <v>34200</v>
      </c>
      <c r="Q39" s="50">
        <f t="shared" si="2"/>
        <v>25200</v>
      </c>
      <c r="R39" s="126">
        <f t="shared" si="3"/>
        <v>25200</v>
      </c>
      <c r="S39" s="54" t="s">
        <v>5090</v>
      </c>
    </row>
    <row r="40" spans="1:19" ht="15" customHeight="1" x14ac:dyDescent="0.25">
      <c r="A40" s="29">
        <f t="shared" si="4"/>
        <v>34</v>
      </c>
      <c r="B40" s="93" t="s">
        <v>77</v>
      </c>
      <c r="C40" s="30" t="s">
        <v>78</v>
      </c>
      <c r="D40" s="30" t="s">
        <v>7</v>
      </c>
      <c r="E40" s="30" t="s">
        <v>1123</v>
      </c>
      <c r="F40" s="57" t="s">
        <v>1884</v>
      </c>
      <c r="G40" s="32" t="s">
        <v>78</v>
      </c>
      <c r="H40" s="32" t="s">
        <v>1876</v>
      </c>
      <c r="I40" s="33" t="s">
        <v>1120</v>
      </c>
      <c r="J40" s="30" t="s">
        <v>4</v>
      </c>
      <c r="K40" s="30" t="s">
        <v>2284</v>
      </c>
      <c r="L40" s="49">
        <f>VLOOKUP(B40,'Enrolment Data 2024'!$B$13:$I$636,8,FALSE)</f>
        <v>15</v>
      </c>
      <c r="M40" s="49">
        <v>9000</v>
      </c>
      <c r="N40" s="49">
        <f t="shared" si="0"/>
        <v>135000</v>
      </c>
      <c r="O40" s="49">
        <f t="shared" si="1"/>
        <v>40500</v>
      </c>
      <c r="P40" s="49">
        <v>10000</v>
      </c>
      <c r="Q40" s="50">
        <f t="shared" si="2"/>
        <v>30500</v>
      </c>
      <c r="R40" s="126">
        <f t="shared" si="3"/>
        <v>30500</v>
      </c>
      <c r="S40" s="54" t="s">
        <v>5090</v>
      </c>
    </row>
    <row r="41" spans="1:19" ht="15" customHeight="1" x14ac:dyDescent="0.25">
      <c r="A41" s="29">
        <f t="shared" si="4"/>
        <v>35</v>
      </c>
      <c r="B41" s="93" t="s">
        <v>23</v>
      </c>
      <c r="C41" s="30" t="s">
        <v>24</v>
      </c>
      <c r="D41" s="30" t="s">
        <v>7</v>
      </c>
      <c r="E41" s="30" t="s">
        <v>1123</v>
      </c>
      <c r="F41" s="57" t="s">
        <v>1885</v>
      </c>
      <c r="G41" s="32" t="s">
        <v>24</v>
      </c>
      <c r="H41" s="32" t="s">
        <v>1876</v>
      </c>
      <c r="I41" s="33" t="s">
        <v>1120</v>
      </c>
      <c r="J41" s="30" t="s">
        <v>4</v>
      </c>
      <c r="K41" s="30" t="s">
        <v>1127</v>
      </c>
      <c r="L41" s="49">
        <f>VLOOKUP(B41,'Enrolment Data 2024'!$B$13:$I$636,8,FALSE)</f>
        <v>25</v>
      </c>
      <c r="M41" s="49">
        <v>9000</v>
      </c>
      <c r="N41" s="49">
        <f t="shared" si="0"/>
        <v>225000</v>
      </c>
      <c r="O41" s="49">
        <f t="shared" si="1"/>
        <v>67500</v>
      </c>
      <c r="P41" s="49"/>
      <c r="Q41" s="50">
        <f t="shared" si="2"/>
        <v>67500</v>
      </c>
      <c r="R41" s="126">
        <f t="shared" si="3"/>
        <v>67500</v>
      </c>
      <c r="S41" s="54" t="s">
        <v>5090</v>
      </c>
    </row>
    <row r="42" spans="1:19" x14ac:dyDescent="0.25">
      <c r="A42" s="29">
        <f t="shared" si="4"/>
        <v>36</v>
      </c>
      <c r="B42" s="93" t="s">
        <v>198</v>
      </c>
      <c r="C42" s="30" t="s">
        <v>199</v>
      </c>
      <c r="D42" s="30" t="s">
        <v>7</v>
      </c>
      <c r="E42" s="30" t="s">
        <v>1123</v>
      </c>
      <c r="F42" s="57" t="s">
        <v>1927</v>
      </c>
      <c r="G42" s="32" t="s">
        <v>199</v>
      </c>
      <c r="H42" s="32" t="s">
        <v>1917</v>
      </c>
      <c r="I42" s="33" t="s">
        <v>1120</v>
      </c>
      <c r="J42" s="30" t="s">
        <v>4</v>
      </c>
      <c r="K42" s="30" t="s">
        <v>3591</v>
      </c>
      <c r="L42" s="49"/>
      <c r="M42" s="49">
        <v>9000</v>
      </c>
      <c r="N42" s="49">
        <f t="shared" si="0"/>
        <v>0</v>
      </c>
      <c r="O42" s="49">
        <f t="shared" si="1"/>
        <v>0</v>
      </c>
      <c r="P42" s="49">
        <v>0</v>
      </c>
      <c r="Q42" s="50">
        <f t="shared" si="2"/>
        <v>0</v>
      </c>
      <c r="R42" s="126">
        <f t="shared" si="3"/>
        <v>0</v>
      </c>
      <c r="S42" s="54" t="s">
        <v>5090</v>
      </c>
    </row>
    <row r="43" spans="1:19" x14ac:dyDescent="0.25">
      <c r="A43" s="29">
        <f t="shared" si="4"/>
        <v>37</v>
      </c>
      <c r="B43" s="93" t="s">
        <v>1161</v>
      </c>
      <c r="C43" s="30" t="s">
        <v>1162</v>
      </c>
      <c r="D43" s="30" t="s">
        <v>7</v>
      </c>
      <c r="E43" s="30" t="s">
        <v>1118</v>
      </c>
      <c r="F43" s="31" t="s">
        <v>1886</v>
      </c>
      <c r="G43" s="32" t="s">
        <v>1153</v>
      </c>
      <c r="H43" s="32" t="s">
        <v>1876</v>
      </c>
      <c r="I43" s="33" t="s">
        <v>1120</v>
      </c>
      <c r="J43" s="30" t="s">
        <v>4</v>
      </c>
      <c r="K43" s="34" t="s">
        <v>1154</v>
      </c>
      <c r="L43" s="49">
        <f>VLOOKUP(B43,'Enrolment Data 2024'!$B$13:$I$636,8,FALSE)</f>
        <v>8</v>
      </c>
      <c r="M43" s="49">
        <v>9000</v>
      </c>
      <c r="N43" s="49">
        <f t="shared" si="0"/>
        <v>72000</v>
      </c>
      <c r="O43" s="49">
        <f t="shared" si="1"/>
        <v>21600</v>
      </c>
      <c r="P43" s="11">
        <f>VLOOKUP(B43,'[1]ECCE Trnch 1 Master List'!B$3:T$679,19,FALSE)</f>
        <v>0</v>
      </c>
      <c r="Q43" s="50">
        <f t="shared" si="2"/>
        <v>21600</v>
      </c>
      <c r="R43" s="126">
        <f t="shared" si="3"/>
        <v>21600</v>
      </c>
      <c r="S43" s="54" t="s">
        <v>5090</v>
      </c>
    </row>
    <row r="44" spans="1:19" ht="15.6" customHeight="1" x14ac:dyDescent="0.25">
      <c r="A44" s="29">
        <f t="shared" si="4"/>
        <v>38</v>
      </c>
      <c r="B44" s="138" t="s">
        <v>35</v>
      </c>
      <c r="C44" s="30" t="s">
        <v>36</v>
      </c>
      <c r="D44" s="30" t="s">
        <v>7</v>
      </c>
      <c r="E44" s="30" t="s">
        <v>1118</v>
      </c>
      <c r="F44" s="57" t="s">
        <v>1911</v>
      </c>
      <c r="G44" s="32" t="s">
        <v>1122</v>
      </c>
      <c r="H44" s="32" t="s">
        <v>1876</v>
      </c>
      <c r="I44" s="33" t="s">
        <v>1120</v>
      </c>
      <c r="J44" s="30" t="s">
        <v>4</v>
      </c>
      <c r="K44" s="30" t="s">
        <v>1124</v>
      </c>
      <c r="L44" s="49">
        <f>VLOOKUP(B44,'Enrolment Data 2024'!$B$13:$I$636,8,FALSE)</f>
        <v>8</v>
      </c>
      <c r="M44" s="49">
        <v>9000</v>
      </c>
      <c r="N44" s="49">
        <f t="shared" si="0"/>
        <v>72000</v>
      </c>
      <c r="O44" s="49">
        <f t="shared" si="1"/>
        <v>21600</v>
      </c>
      <c r="P44" s="49">
        <v>3600</v>
      </c>
      <c r="Q44" s="50">
        <f t="shared" si="2"/>
        <v>18000</v>
      </c>
      <c r="R44" s="126">
        <f t="shared" si="3"/>
        <v>18000</v>
      </c>
      <c r="S44" s="54" t="s">
        <v>5090</v>
      </c>
    </row>
    <row r="45" spans="1:19" x14ac:dyDescent="0.25">
      <c r="A45" s="29">
        <f t="shared" si="4"/>
        <v>39</v>
      </c>
      <c r="B45" s="92" t="s">
        <v>41</v>
      </c>
      <c r="C45" s="17" t="s">
        <v>42</v>
      </c>
      <c r="D45" s="17" t="s">
        <v>7</v>
      </c>
      <c r="E45" s="17" t="s">
        <v>1123</v>
      </c>
      <c r="F45" s="18" t="s">
        <v>1920</v>
      </c>
      <c r="G45" s="19" t="s">
        <v>1136</v>
      </c>
      <c r="H45" s="19" t="s">
        <v>3568</v>
      </c>
      <c r="I45" s="20" t="s">
        <v>1120</v>
      </c>
      <c r="J45" s="17" t="s">
        <v>4</v>
      </c>
      <c r="K45" s="21" t="s">
        <v>1137</v>
      </c>
      <c r="L45" s="49">
        <f>VLOOKUP(B45,'Enrolment Data 2024'!$B$13:$I$636,8,FALSE)</f>
        <v>29</v>
      </c>
      <c r="M45" s="49">
        <v>9000</v>
      </c>
      <c r="N45" s="49">
        <f t="shared" si="0"/>
        <v>261000</v>
      </c>
      <c r="O45" s="49">
        <f t="shared" si="1"/>
        <v>78300</v>
      </c>
      <c r="P45" s="49">
        <f>VLOOKUP(B45,'[1]ECCE Trnch 1 Master List'!B$3:T$679,19,FALSE)</f>
        <v>0</v>
      </c>
      <c r="Q45" s="50">
        <f t="shared" si="2"/>
        <v>78300</v>
      </c>
      <c r="R45" s="126">
        <f t="shared" si="3"/>
        <v>78300</v>
      </c>
      <c r="S45" s="54" t="s">
        <v>5090</v>
      </c>
    </row>
    <row r="46" spans="1:19" ht="15" customHeight="1" x14ac:dyDescent="0.25">
      <c r="A46" s="29">
        <f t="shared" si="4"/>
        <v>40</v>
      </c>
      <c r="B46" s="92" t="s">
        <v>53</v>
      </c>
      <c r="C46" s="17" t="s">
        <v>54</v>
      </c>
      <c r="D46" s="17" t="s">
        <v>7</v>
      </c>
      <c r="E46" s="17" t="s">
        <v>1118</v>
      </c>
      <c r="F46" s="22" t="s">
        <v>1899</v>
      </c>
      <c r="G46" s="19" t="s">
        <v>3592</v>
      </c>
      <c r="H46" s="19" t="s">
        <v>1876</v>
      </c>
      <c r="I46" s="20" t="s">
        <v>1120</v>
      </c>
      <c r="J46" s="17" t="s">
        <v>4</v>
      </c>
      <c r="K46" s="17" t="s">
        <v>3593</v>
      </c>
      <c r="L46" s="49">
        <f>VLOOKUP(B46,'Enrolment Data 2024'!$B$13:$I$636,8,FALSE)</f>
        <v>7</v>
      </c>
      <c r="M46" s="49">
        <v>9000</v>
      </c>
      <c r="N46" s="49">
        <f t="shared" si="0"/>
        <v>63000</v>
      </c>
      <c r="O46" s="49">
        <f t="shared" si="1"/>
        <v>18900</v>
      </c>
      <c r="P46" s="49">
        <v>5000</v>
      </c>
      <c r="Q46" s="50">
        <f t="shared" si="2"/>
        <v>13900</v>
      </c>
      <c r="R46" s="126">
        <f t="shared" si="3"/>
        <v>13900</v>
      </c>
      <c r="S46" s="54" t="s">
        <v>5090</v>
      </c>
    </row>
    <row r="47" spans="1:19" ht="15" customHeight="1" x14ac:dyDescent="0.25">
      <c r="A47" s="29">
        <f t="shared" si="4"/>
        <v>41</v>
      </c>
      <c r="B47" s="138" t="s">
        <v>128</v>
      </c>
      <c r="C47" s="30" t="s">
        <v>129</v>
      </c>
      <c r="D47" s="30" t="s">
        <v>7</v>
      </c>
      <c r="E47" s="30" t="s">
        <v>1118</v>
      </c>
      <c r="F47" s="57" t="s">
        <v>1948</v>
      </c>
      <c r="G47" s="32" t="s">
        <v>1165</v>
      </c>
      <c r="H47" s="32" t="s">
        <v>1876</v>
      </c>
      <c r="I47" s="33" t="s">
        <v>1120</v>
      </c>
      <c r="J47" s="30" t="s">
        <v>4</v>
      </c>
      <c r="K47" s="30" t="s">
        <v>1166</v>
      </c>
      <c r="L47" s="49"/>
      <c r="M47" s="49">
        <v>9000</v>
      </c>
      <c r="N47" s="49">
        <f t="shared" si="0"/>
        <v>0</v>
      </c>
      <c r="O47" s="49">
        <f t="shared" si="1"/>
        <v>0</v>
      </c>
      <c r="P47" s="49">
        <f>VLOOKUP(B47,'[1]ECCE Trnch 1 Master List'!B$3:T$679,19,FALSE)</f>
        <v>0</v>
      </c>
      <c r="Q47" s="50">
        <f t="shared" si="2"/>
        <v>0</v>
      </c>
      <c r="R47" s="126">
        <f t="shared" si="3"/>
        <v>0</v>
      </c>
      <c r="S47" s="54" t="s">
        <v>5090</v>
      </c>
    </row>
    <row r="48" spans="1:19" ht="15" customHeight="1" x14ac:dyDescent="0.25">
      <c r="A48" s="29">
        <f t="shared" si="4"/>
        <v>42</v>
      </c>
      <c r="B48" s="139" t="s">
        <v>148</v>
      </c>
      <c r="C48" s="17" t="s">
        <v>149</v>
      </c>
      <c r="D48" s="17" t="s">
        <v>7</v>
      </c>
      <c r="E48" s="17" t="s">
        <v>1118</v>
      </c>
      <c r="F48" s="22" t="s">
        <v>1889</v>
      </c>
      <c r="G48" s="19" t="s">
        <v>1129</v>
      </c>
      <c r="H48" s="19" t="s">
        <v>1876</v>
      </c>
      <c r="I48" s="20" t="s">
        <v>1120</v>
      </c>
      <c r="J48" s="17" t="s">
        <v>4</v>
      </c>
      <c r="K48" s="17" t="s">
        <v>1130</v>
      </c>
      <c r="L48" s="49"/>
      <c r="M48" s="49">
        <v>9000</v>
      </c>
      <c r="N48" s="49">
        <f t="shared" si="0"/>
        <v>0</v>
      </c>
      <c r="O48" s="49">
        <f t="shared" si="1"/>
        <v>0</v>
      </c>
      <c r="P48" s="11"/>
      <c r="Q48" s="50">
        <f t="shared" si="2"/>
        <v>0</v>
      </c>
      <c r="R48" s="126">
        <f t="shared" si="3"/>
        <v>0</v>
      </c>
      <c r="S48" s="54" t="s">
        <v>5090</v>
      </c>
    </row>
    <row r="49" spans="1:19" ht="15" customHeight="1" x14ac:dyDescent="0.25">
      <c r="A49" s="29">
        <f t="shared" si="4"/>
        <v>43</v>
      </c>
      <c r="B49" s="92" t="s">
        <v>208</v>
      </c>
      <c r="C49" s="17" t="s">
        <v>209</v>
      </c>
      <c r="D49" s="17" t="s">
        <v>7</v>
      </c>
      <c r="E49" s="17" t="s">
        <v>1123</v>
      </c>
      <c r="F49" s="22" t="s">
        <v>1928</v>
      </c>
      <c r="G49" s="19" t="s">
        <v>209</v>
      </c>
      <c r="H49" s="19" t="s">
        <v>1917</v>
      </c>
      <c r="I49" s="20" t="s">
        <v>1120</v>
      </c>
      <c r="J49" s="17" t="s">
        <v>4</v>
      </c>
      <c r="K49" s="17" t="s">
        <v>1198</v>
      </c>
      <c r="L49" s="49">
        <f>VLOOKUP(B49,'Enrolment Data 2024'!$B$13:$I$636,8,FALSE)</f>
        <v>9</v>
      </c>
      <c r="M49" s="49">
        <v>9000</v>
      </c>
      <c r="N49" s="49">
        <f t="shared" si="0"/>
        <v>81000</v>
      </c>
      <c r="O49" s="49">
        <f t="shared" si="1"/>
        <v>24300</v>
      </c>
      <c r="P49" s="49">
        <f>VLOOKUP(B49,'[1]ECCE Trnch 1 Master List'!B$3:T$679,19,FALSE)</f>
        <v>0</v>
      </c>
      <c r="Q49" s="50">
        <f t="shared" si="2"/>
        <v>24300</v>
      </c>
      <c r="R49" s="126">
        <f t="shared" si="3"/>
        <v>24300</v>
      </c>
      <c r="S49" s="54" t="s">
        <v>5090</v>
      </c>
    </row>
    <row r="50" spans="1:19" ht="15" customHeight="1" x14ac:dyDescent="0.25">
      <c r="A50" s="29">
        <f t="shared" si="4"/>
        <v>44</v>
      </c>
      <c r="B50" s="92" t="s">
        <v>95</v>
      </c>
      <c r="C50" s="17" t="s">
        <v>96</v>
      </c>
      <c r="D50" s="17" t="s">
        <v>7</v>
      </c>
      <c r="E50" s="17" t="s">
        <v>1118</v>
      </c>
      <c r="F50" s="18" t="s">
        <v>1903</v>
      </c>
      <c r="G50" s="19" t="s">
        <v>1119</v>
      </c>
      <c r="H50" s="19" t="s">
        <v>1876</v>
      </c>
      <c r="I50" s="20" t="s">
        <v>1120</v>
      </c>
      <c r="J50" s="17" t="s">
        <v>4</v>
      </c>
      <c r="K50" s="21" t="s">
        <v>1121</v>
      </c>
      <c r="L50" s="49">
        <f>VLOOKUP(B50,'Enrolment Data 2024'!$B$13:$I$636,8,FALSE)</f>
        <v>19</v>
      </c>
      <c r="M50" s="49">
        <v>9000</v>
      </c>
      <c r="N50" s="49">
        <f t="shared" si="0"/>
        <v>171000</v>
      </c>
      <c r="O50" s="49">
        <f t="shared" si="1"/>
        <v>51300</v>
      </c>
      <c r="P50" s="49">
        <f>VLOOKUP(B50,'[1]ECCE Trnch 1 Master List'!B$3:T$679,19,FALSE)</f>
        <v>0</v>
      </c>
      <c r="Q50" s="50">
        <f t="shared" si="2"/>
        <v>51300</v>
      </c>
      <c r="R50" s="126">
        <f t="shared" si="3"/>
        <v>51300</v>
      </c>
      <c r="S50" s="54" t="s">
        <v>5090</v>
      </c>
    </row>
    <row r="51" spans="1:19" x14ac:dyDescent="0.25">
      <c r="A51" s="29">
        <f t="shared" si="4"/>
        <v>45</v>
      </c>
      <c r="B51" s="92" t="s">
        <v>126</v>
      </c>
      <c r="C51" s="17" t="s">
        <v>127</v>
      </c>
      <c r="D51" s="17" t="s">
        <v>7</v>
      </c>
      <c r="E51" s="17" t="s">
        <v>1123</v>
      </c>
      <c r="F51" s="22" t="s">
        <v>1948</v>
      </c>
      <c r="G51" s="19" t="s">
        <v>1165</v>
      </c>
      <c r="H51" s="19" t="s">
        <v>1876</v>
      </c>
      <c r="I51" s="20" t="s">
        <v>1120</v>
      </c>
      <c r="J51" s="17" t="s">
        <v>4</v>
      </c>
      <c r="K51" s="17" t="s">
        <v>1166</v>
      </c>
      <c r="L51" s="49">
        <f>VLOOKUP(B51,'Enrolment Data 2024'!$B$13:$I$636,8,FALSE)</f>
        <v>8</v>
      </c>
      <c r="M51" s="49">
        <v>9000</v>
      </c>
      <c r="N51" s="49">
        <f t="shared" si="0"/>
        <v>72000</v>
      </c>
      <c r="O51" s="49">
        <f t="shared" si="1"/>
        <v>21600</v>
      </c>
      <c r="P51" s="49">
        <v>9000</v>
      </c>
      <c r="Q51" s="50">
        <f t="shared" si="2"/>
        <v>12600</v>
      </c>
      <c r="R51" s="126">
        <f t="shared" si="3"/>
        <v>12600</v>
      </c>
      <c r="S51" s="54" t="s">
        <v>5090</v>
      </c>
    </row>
    <row r="52" spans="1:19" ht="15" customHeight="1" x14ac:dyDescent="0.25">
      <c r="A52" s="29">
        <f t="shared" si="4"/>
        <v>46</v>
      </c>
      <c r="B52" s="92" t="s">
        <v>134</v>
      </c>
      <c r="C52" s="17" t="s">
        <v>135</v>
      </c>
      <c r="D52" s="17" t="s">
        <v>7</v>
      </c>
      <c r="E52" s="17" t="s">
        <v>1123</v>
      </c>
      <c r="F52" s="22" t="s">
        <v>1615</v>
      </c>
      <c r="G52" s="19" t="s">
        <v>1141</v>
      </c>
      <c r="H52" s="19" t="s">
        <v>1876</v>
      </c>
      <c r="I52" s="20" t="s">
        <v>1120</v>
      </c>
      <c r="J52" s="17" t="s">
        <v>4</v>
      </c>
      <c r="K52" s="17" t="s">
        <v>1142</v>
      </c>
      <c r="L52" s="49">
        <f>VLOOKUP(B52,'Enrolment Data 2024'!$B$13:$I$636,8,FALSE)</f>
        <v>23</v>
      </c>
      <c r="M52" s="49">
        <v>9000</v>
      </c>
      <c r="N52" s="49">
        <f t="shared" si="0"/>
        <v>207000</v>
      </c>
      <c r="O52" s="49">
        <f t="shared" si="1"/>
        <v>62100</v>
      </c>
      <c r="P52" s="49">
        <f>VLOOKUP(B52,'[1]ECCE Trnch 1 Master List'!B$3:T$679,19,FALSE)</f>
        <v>0</v>
      </c>
      <c r="Q52" s="50">
        <f t="shared" si="2"/>
        <v>62100</v>
      </c>
      <c r="R52" s="126">
        <f t="shared" si="3"/>
        <v>62100</v>
      </c>
      <c r="S52" s="54" t="s">
        <v>5090</v>
      </c>
    </row>
    <row r="53" spans="1:19" ht="15" customHeight="1" x14ac:dyDescent="0.25">
      <c r="A53" s="29">
        <f t="shared" si="4"/>
        <v>47</v>
      </c>
      <c r="B53" s="92" t="s">
        <v>1184</v>
      </c>
      <c r="C53" s="17" t="s">
        <v>1185</v>
      </c>
      <c r="D53" s="17" t="s">
        <v>7</v>
      </c>
      <c r="E53" s="17" t="s">
        <v>1123</v>
      </c>
      <c r="F53" s="18" t="s">
        <v>1929</v>
      </c>
      <c r="G53" s="19" t="s">
        <v>1185</v>
      </c>
      <c r="H53" s="19" t="s">
        <v>1917</v>
      </c>
      <c r="I53" s="20" t="s">
        <v>1120</v>
      </c>
      <c r="J53" s="17" t="s">
        <v>4</v>
      </c>
      <c r="K53" s="21" t="s">
        <v>1186</v>
      </c>
      <c r="L53" s="49">
        <f>VLOOKUP(B53,'Enrolment Data 2024'!$B$13:$I$636,8,FALSE)</f>
        <v>15</v>
      </c>
      <c r="M53" s="49">
        <v>9000</v>
      </c>
      <c r="N53" s="49">
        <f t="shared" si="0"/>
        <v>135000</v>
      </c>
      <c r="O53" s="49">
        <f t="shared" si="1"/>
        <v>40500</v>
      </c>
      <c r="P53" s="49">
        <f>VLOOKUP(B53,'[1]ECCE Trnch 1 Master List'!B$3:T$679,19,FALSE)</f>
        <v>0</v>
      </c>
      <c r="Q53" s="50">
        <f t="shared" si="2"/>
        <v>40500</v>
      </c>
      <c r="R53" s="126">
        <f t="shared" si="3"/>
        <v>40500</v>
      </c>
      <c r="S53" s="54" t="s">
        <v>5090</v>
      </c>
    </row>
    <row r="54" spans="1:19" ht="15" customHeight="1" x14ac:dyDescent="0.25">
      <c r="A54" s="29">
        <f t="shared" si="4"/>
        <v>48</v>
      </c>
      <c r="B54" s="92" t="s">
        <v>1128</v>
      </c>
      <c r="C54" s="17" t="s">
        <v>1129</v>
      </c>
      <c r="D54" s="17" t="s">
        <v>7</v>
      </c>
      <c r="E54" s="17" t="s">
        <v>1123</v>
      </c>
      <c r="F54" s="18" t="s">
        <v>1889</v>
      </c>
      <c r="G54" s="19" t="s">
        <v>1129</v>
      </c>
      <c r="H54" s="19" t="s">
        <v>1876</v>
      </c>
      <c r="I54" s="20" t="s">
        <v>1120</v>
      </c>
      <c r="J54" s="17" t="s">
        <v>4</v>
      </c>
      <c r="K54" s="21" t="s">
        <v>1130</v>
      </c>
      <c r="L54" s="49">
        <f>VLOOKUP(B54,'Enrolment Data 2024'!$B$13:$I$636,8,FALSE)</f>
        <v>16</v>
      </c>
      <c r="M54" s="49">
        <v>9000</v>
      </c>
      <c r="N54" s="49">
        <f t="shared" si="0"/>
        <v>144000</v>
      </c>
      <c r="O54" s="49">
        <f t="shared" si="1"/>
        <v>43200</v>
      </c>
      <c r="P54" s="49">
        <f>VLOOKUP(B54,'[1]ECCE Trnch 1 Master List'!B$3:T$679,19,FALSE)</f>
        <v>0</v>
      </c>
      <c r="Q54" s="50">
        <f t="shared" si="2"/>
        <v>43200</v>
      </c>
      <c r="R54" s="126">
        <f t="shared" si="3"/>
        <v>43200</v>
      </c>
      <c r="S54" s="54" t="s">
        <v>5090</v>
      </c>
    </row>
    <row r="55" spans="1:19" x14ac:dyDescent="0.25">
      <c r="A55" s="29">
        <f t="shared" si="4"/>
        <v>49</v>
      </c>
      <c r="B55" s="92" t="s">
        <v>218</v>
      </c>
      <c r="C55" s="17" t="s">
        <v>219</v>
      </c>
      <c r="D55" s="17" t="s">
        <v>7</v>
      </c>
      <c r="E55" s="17" t="s">
        <v>1123</v>
      </c>
      <c r="F55" s="22" t="s">
        <v>1943</v>
      </c>
      <c r="G55" s="19" t="s">
        <v>1199</v>
      </c>
      <c r="H55" s="19" t="s">
        <v>1942</v>
      </c>
      <c r="I55" s="20" t="s">
        <v>1120</v>
      </c>
      <c r="J55" s="17" t="s">
        <v>4</v>
      </c>
      <c r="K55" s="17" t="s">
        <v>1200</v>
      </c>
      <c r="L55" s="49">
        <f>VLOOKUP(B55,'Enrolment Data 2024'!$B$13:$I$636,8,FALSE)</f>
        <v>9</v>
      </c>
      <c r="M55" s="49">
        <v>9000</v>
      </c>
      <c r="N55" s="49">
        <f t="shared" si="0"/>
        <v>81000</v>
      </c>
      <c r="O55" s="49">
        <f t="shared" si="1"/>
        <v>24300</v>
      </c>
      <c r="P55" s="49">
        <v>5400</v>
      </c>
      <c r="Q55" s="50">
        <f t="shared" si="2"/>
        <v>18900</v>
      </c>
      <c r="R55" s="126">
        <f t="shared" si="3"/>
        <v>18900</v>
      </c>
      <c r="S55" s="54" t="s">
        <v>5090</v>
      </c>
    </row>
    <row r="56" spans="1:19" x14ac:dyDescent="0.25">
      <c r="A56" s="29">
        <f t="shared" si="4"/>
        <v>50</v>
      </c>
      <c r="B56" s="139" t="s">
        <v>2216</v>
      </c>
      <c r="C56" s="17" t="s">
        <v>2217</v>
      </c>
      <c r="D56" s="17" t="s">
        <v>7</v>
      </c>
      <c r="E56" s="17" t="s">
        <v>1118</v>
      </c>
      <c r="F56" s="18" t="s">
        <v>1885</v>
      </c>
      <c r="G56" s="19" t="s">
        <v>24</v>
      </c>
      <c r="H56" s="19" t="s">
        <v>1876</v>
      </c>
      <c r="I56" s="20" t="s">
        <v>1120</v>
      </c>
      <c r="J56" s="17" t="s">
        <v>4</v>
      </c>
      <c r="K56" s="17" t="s">
        <v>1127</v>
      </c>
      <c r="L56" s="49">
        <f>VLOOKUP(B56,'Enrolment Data 2024'!$B$13:$I$636,8,FALSE)</f>
        <v>20</v>
      </c>
      <c r="M56" s="49">
        <v>9000</v>
      </c>
      <c r="N56" s="49">
        <f t="shared" si="0"/>
        <v>180000</v>
      </c>
      <c r="O56" s="49">
        <f t="shared" si="1"/>
        <v>54000</v>
      </c>
      <c r="P56" s="49"/>
      <c r="Q56" s="50">
        <f t="shared" si="2"/>
        <v>54000</v>
      </c>
      <c r="R56" s="126">
        <f t="shared" si="3"/>
        <v>54000</v>
      </c>
      <c r="S56" s="54" t="s">
        <v>5090</v>
      </c>
    </row>
    <row r="57" spans="1:19" x14ac:dyDescent="0.25">
      <c r="A57" s="29">
        <f t="shared" si="4"/>
        <v>51</v>
      </c>
      <c r="B57" s="92" t="s">
        <v>200</v>
      </c>
      <c r="C57" s="17" t="s">
        <v>201</v>
      </c>
      <c r="D57" s="17" t="s">
        <v>7</v>
      </c>
      <c r="E57" s="17" t="s">
        <v>1123</v>
      </c>
      <c r="F57" s="22" t="s">
        <v>1930</v>
      </c>
      <c r="G57" s="19" t="s">
        <v>201</v>
      </c>
      <c r="H57" s="19" t="s">
        <v>1917</v>
      </c>
      <c r="I57" s="20" t="s">
        <v>1120</v>
      </c>
      <c r="J57" s="17" t="s">
        <v>4</v>
      </c>
      <c r="K57" s="17" t="s">
        <v>3594</v>
      </c>
      <c r="L57" s="49">
        <f>VLOOKUP(B57,'Enrolment Data 2024'!$B$13:$I$636,8,FALSE)</f>
        <v>14</v>
      </c>
      <c r="M57" s="49">
        <v>9000</v>
      </c>
      <c r="N57" s="49">
        <f t="shared" si="0"/>
        <v>126000</v>
      </c>
      <c r="O57" s="49">
        <f t="shared" si="1"/>
        <v>37800</v>
      </c>
      <c r="P57" s="11">
        <f>VLOOKUP(B57,'[1]ECCE Trnch 1 Master List'!B$3:T$679,19,FALSE)</f>
        <v>0</v>
      </c>
      <c r="Q57" s="50">
        <f t="shared" si="2"/>
        <v>37800</v>
      </c>
      <c r="R57" s="126">
        <f t="shared" si="3"/>
        <v>37800</v>
      </c>
      <c r="S57" s="54" t="s">
        <v>5090</v>
      </c>
    </row>
    <row r="58" spans="1:19" x14ac:dyDescent="0.25">
      <c r="A58" s="29">
        <f t="shared" si="4"/>
        <v>52</v>
      </c>
      <c r="B58" s="92" t="s">
        <v>214</v>
      </c>
      <c r="C58" s="17" t="s">
        <v>4601</v>
      </c>
      <c r="D58" s="17" t="s">
        <v>7</v>
      </c>
      <c r="E58" s="17" t="s">
        <v>1118</v>
      </c>
      <c r="F58" s="22" t="s">
        <v>1936</v>
      </c>
      <c r="G58" s="19" t="s">
        <v>3582</v>
      </c>
      <c r="H58" s="19" t="s">
        <v>1917</v>
      </c>
      <c r="I58" s="20" t="s">
        <v>1120</v>
      </c>
      <c r="J58" s="17" t="s">
        <v>4</v>
      </c>
      <c r="K58" s="17" t="s">
        <v>3583</v>
      </c>
      <c r="L58" s="49">
        <f>VLOOKUP(B58,'Enrolment Data 2024'!$B$13:$I$636,8,FALSE)</f>
        <v>14</v>
      </c>
      <c r="M58" s="49">
        <v>9000</v>
      </c>
      <c r="N58" s="49">
        <f t="shared" si="0"/>
        <v>126000</v>
      </c>
      <c r="O58" s="49">
        <f t="shared" si="1"/>
        <v>37800</v>
      </c>
      <c r="P58" s="49">
        <f>VLOOKUP(B58,'[1]ECCE Trnch 1 Master List'!B$3:T$679,19,FALSE)</f>
        <v>0</v>
      </c>
      <c r="Q58" s="50">
        <f t="shared" si="2"/>
        <v>37800</v>
      </c>
      <c r="R58" s="126">
        <f t="shared" si="3"/>
        <v>37800</v>
      </c>
      <c r="S58" s="54" t="s">
        <v>5090</v>
      </c>
    </row>
    <row r="59" spans="1:19" ht="15" customHeight="1" x14ac:dyDescent="0.25">
      <c r="A59" s="29">
        <f t="shared" si="4"/>
        <v>53</v>
      </c>
      <c r="B59" s="92" t="s">
        <v>150</v>
      </c>
      <c r="C59" s="17" t="s">
        <v>151</v>
      </c>
      <c r="D59" s="17" t="s">
        <v>7</v>
      </c>
      <c r="E59" s="17" t="s">
        <v>1118</v>
      </c>
      <c r="F59" s="22" t="s">
        <v>1889</v>
      </c>
      <c r="G59" s="19" t="s">
        <v>1129</v>
      </c>
      <c r="H59" s="19" t="s">
        <v>1876</v>
      </c>
      <c r="I59" s="20" t="s">
        <v>1120</v>
      </c>
      <c r="J59" s="17" t="s">
        <v>4</v>
      </c>
      <c r="K59" s="17" t="s">
        <v>1130</v>
      </c>
      <c r="L59" s="49">
        <f>VLOOKUP(B59,'Enrolment Data 2024'!$B$13:$I$636,8,FALSE)</f>
        <v>6</v>
      </c>
      <c r="M59" s="49">
        <v>9000</v>
      </c>
      <c r="N59" s="49">
        <f t="shared" si="0"/>
        <v>54000</v>
      </c>
      <c r="O59" s="49">
        <f t="shared" si="1"/>
        <v>16200</v>
      </c>
      <c r="P59" s="49">
        <v>5000</v>
      </c>
      <c r="Q59" s="50">
        <f t="shared" si="2"/>
        <v>11200</v>
      </c>
      <c r="R59" s="126">
        <f t="shared" si="3"/>
        <v>11200</v>
      </c>
      <c r="S59" s="54" t="s">
        <v>5090</v>
      </c>
    </row>
    <row r="60" spans="1:19" x14ac:dyDescent="0.25">
      <c r="A60" s="29">
        <f t="shared" si="4"/>
        <v>54</v>
      </c>
      <c r="B60" s="138" t="s">
        <v>224</v>
      </c>
      <c r="C60" s="30" t="s">
        <v>225</v>
      </c>
      <c r="D60" s="30" t="s">
        <v>7</v>
      </c>
      <c r="E60" s="30" t="s">
        <v>1118</v>
      </c>
      <c r="F60" s="57" t="s">
        <v>1944</v>
      </c>
      <c r="G60" s="32" t="s">
        <v>1205</v>
      </c>
      <c r="H60" s="32" t="s">
        <v>1942</v>
      </c>
      <c r="I60" s="33" t="s">
        <v>1120</v>
      </c>
      <c r="J60" s="30" t="s">
        <v>4</v>
      </c>
      <c r="K60" s="30" t="s">
        <v>1206</v>
      </c>
      <c r="L60" s="49"/>
      <c r="M60" s="49">
        <v>9000</v>
      </c>
      <c r="N60" s="49">
        <f t="shared" si="0"/>
        <v>0</v>
      </c>
      <c r="O60" s="49">
        <f t="shared" si="1"/>
        <v>0</v>
      </c>
      <c r="P60" s="71">
        <v>0</v>
      </c>
      <c r="Q60" s="50">
        <f t="shared" si="2"/>
        <v>0</v>
      </c>
      <c r="R60" s="126">
        <f t="shared" si="3"/>
        <v>0</v>
      </c>
      <c r="S60" s="54" t="s">
        <v>5090</v>
      </c>
    </row>
    <row r="61" spans="1:19" x14ac:dyDescent="0.25">
      <c r="A61" s="29">
        <f t="shared" si="4"/>
        <v>55</v>
      </c>
      <c r="B61" s="93" t="s">
        <v>109</v>
      </c>
      <c r="C61" s="30" t="s">
        <v>110</v>
      </c>
      <c r="D61" s="30" t="s">
        <v>7</v>
      </c>
      <c r="E61" s="30" t="s">
        <v>1118</v>
      </c>
      <c r="F61" s="57" t="s">
        <v>1921</v>
      </c>
      <c r="G61" s="32" t="s">
        <v>3595</v>
      </c>
      <c r="H61" s="32" t="s">
        <v>3596</v>
      </c>
      <c r="I61" s="33" t="s">
        <v>1120</v>
      </c>
      <c r="J61" s="30" t="s">
        <v>4</v>
      </c>
      <c r="K61" s="30" t="s">
        <v>3597</v>
      </c>
      <c r="L61" s="49">
        <f>VLOOKUP(B61,'Enrolment Data 2024'!$B$13:$I$636,8,FALSE)</f>
        <v>4</v>
      </c>
      <c r="M61" s="49">
        <v>9000</v>
      </c>
      <c r="N61" s="49">
        <f t="shared" si="0"/>
        <v>36000</v>
      </c>
      <c r="O61" s="49">
        <f t="shared" si="1"/>
        <v>10800</v>
      </c>
      <c r="P61" s="49">
        <v>0</v>
      </c>
      <c r="Q61" s="50">
        <f t="shared" si="2"/>
        <v>10800</v>
      </c>
      <c r="R61" s="126">
        <f t="shared" si="3"/>
        <v>10800</v>
      </c>
      <c r="S61" s="54" t="s">
        <v>5090</v>
      </c>
    </row>
    <row r="62" spans="1:19" x14ac:dyDescent="0.25">
      <c r="A62" s="29">
        <f t="shared" si="4"/>
        <v>56</v>
      </c>
      <c r="B62" s="92" t="s">
        <v>228</v>
      </c>
      <c r="C62" s="17" t="s">
        <v>4657</v>
      </c>
      <c r="D62" s="17" t="s">
        <v>7</v>
      </c>
      <c r="E62" s="17" t="s">
        <v>1123</v>
      </c>
      <c r="F62" s="22" t="s">
        <v>1944</v>
      </c>
      <c r="G62" s="19" t="s">
        <v>1205</v>
      </c>
      <c r="H62" s="19" t="s">
        <v>1942</v>
      </c>
      <c r="I62" s="20" t="s">
        <v>1120</v>
      </c>
      <c r="J62" s="17" t="s">
        <v>4</v>
      </c>
      <c r="K62" s="17" t="s">
        <v>1206</v>
      </c>
      <c r="L62" s="49">
        <f>VLOOKUP(B62,'Enrolment Data 2024'!$B$13:$I$636,8,FALSE)</f>
        <v>7</v>
      </c>
      <c r="M62" s="49">
        <v>9000</v>
      </c>
      <c r="N62" s="49">
        <f t="shared" si="0"/>
        <v>63000</v>
      </c>
      <c r="O62" s="49">
        <f t="shared" si="1"/>
        <v>18900</v>
      </c>
      <c r="P62" s="49">
        <f>VLOOKUP(B62,'[1]ECCE Trnch 1 Master List'!B$3:T$679,19,FALSE)</f>
        <v>0</v>
      </c>
      <c r="Q62" s="50">
        <f t="shared" si="2"/>
        <v>18900</v>
      </c>
      <c r="R62" s="126">
        <f t="shared" si="3"/>
        <v>18900</v>
      </c>
      <c r="S62" s="54" t="s">
        <v>5090</v>
      </c>
    </row>
    <row r="63" spans="1:19" ht="15" customHeight="1" x14ac:dyDescent="0.25">
      <c r="A63" s="29">
        <f t="shared" si="4"/>
        <v>57</v>
      </c>
      <c r="B63" s="93" t="s">
        <v>212</v>
      </c>
      <c r="C63" s="30" t="s">
        <v>213</v>
      </c>
      <c r="D63" s="30" t="s">
        <v>7</v>
      </c>
      <c r="E63" s="30" t="s">
        <v>1123</v>
      </c>
      <c r="F63" s="57" t="s">
        <v>1931</v>
      </c>
      <c r="G63" s="32" t="s">
        <v>213</v>
      </c>
      <c r="H63" s="32" t="s">
        <v>1917</v>
      </c>
      <c r="I63" s="33" t="s">
        <v>1120</v>
      </c>
      <c r="J63" s="30" t="s">
        <v>4</v>
      </c>
      <c r="K63" s="30" t="s">
        <v>3598</v>
      </c>
      <c r="L63" s="49">
        <f>VLOOKUP(B63,'Enrolment Data 2024'!$B$13:$I$636,8,FALSE)</f>
        <v>15</v>
      </c>
      <c r="M63" s="49">
        <v>9000</v>
      </c>
      <c r="N63" s="49">
        <f t="shared" si="0"/>
        <v>135000</v>
      </c>
      <c r="O63" s="49">
        <f t="shared" si="1"/>
        <v>40500</v>
      </c>
      <c r="P63" s="49">
        <f>VLOOKUP(B63,'[1]ECCE Trnch 1 Master List'!B$3:T$679,19,FALSE)</f>
        <v>0</v>
      </c>
      <c r="Q63" s="50">
        <f t="shared" si="2"/>
        <v>40500</v>
      </c>
      <c r="R63" s="126">
        <f t="shared" si="3"/>
        <v>40500</v>
      </c>
      <c r="S63" s="54" t="s">
        <v>5090</v>
      </c>
    </row>
    <row r="64" spans="1:19" ht="15" customHeight="1" x14ac:dyDescent="0.25">
      <c r="A64" s="29">
        <f t="shared" si="4"/>
        <v>58</v>
      </c>
      <c r="B64" s="93" t="s">
        <v>49</v>
      </c>
      <c r="C64" s="30" t="s">
        <v>50</v>
      </c>
      <c r="D64" s="30" t="s">
        <v>7</v>
      </c>
      <c r="E64" s="30" t="s">
        <v>1118</v>
      </c>
      <c r="F64" s="57" t="s">
        <v>1892</v>
      </c>
      <c r="G64" s="32" t="s">
        <v>1139</v>
      </c>
      <c r="H64" s="32" t="s">
        <v>1876</v>
      </c>
      <c r="I64" s="33" t="s">
        <v>1120</v>
      </c>
      <c r="J64" s="30" t="s">
        <v>4</v>
      </c>
      <c r="K64" s="30" t="s">
        <v>1140</v>
      </c>
      <c r="L64" s="49">
        <f>VLOOKUP(B64,'Enrolment Data 2024'!$B$13:$I$636,8,FALSE)</f>
        <v>23</v>
      </c>
      <c r="M64" s="49">
        <v>9000</v>
      </c>
      <c r="N64" s="49">
        <f t="shared" si="0"/>
        <v>207000</v>
      </c>
      <c r="O64" s="49">
        <f t="shared" si="1"/>
        <v>62100</v>
      </c>
      <c r="P64" s="49">
        <f>VLOOKUP(B64,'[1]ECCE Trnch 1 Master List'!B$3:T$679,19,FALSE)</f>
        <v>0</v>
      </c>
      <c r="Q64" s="50">
        <f t="shared" si="2"/>
        <v>62100</v>
      </c>
      <c r="R64" s="126">
        <f t="shared" si="3"/>
        <v>62100</v>
      </c>
      <c r="S64" s="54" t="s">
        <v>5090</v>
      </c>
    </row>
    <row r="65" spans="1:19" x14ac:dyDescent="0.25">
      <c r="A65" s="29">
        <f t="shared" si="4"/>
        <v>59</v>
      </c>
      <c r="B65" s="93" t="s">
        <v>186</v>
      </c>
      <c r="C65" s="30" t="s">
        <v>187</v>
      </c>
      <c r="D65" s="30" t="s">
        <v>7</v>
      </c>
      <c r="E65" s="30" t="s">
        <v>1123</v>
      </c>
      <c r="F65" s="57" t="s">
        <v>1932</v>
      </c>
      <c r="G65" s="32" t="s">
        <v>1187</v>
      </c>
      <c r="H65" s="32" t="s">
        <v>1917</v>
      </c>
      <c r="I65" s="33" t="s">
        <v>1120</v>
      </c>
      <c r="J65" s="30" t="s">
        <v>4</v>
      </c>
      <c r="K65" s="30" t="s">
        <v>1188</v>
      </c>
      <c r="L65" s="49">
        <f>VLOOKUP(B65,'Enrolment Data 2024'!$B$13:$I$636,8,FALSE)</f>
        <v>11</v>
      </c>
      <c r="M65" s="49">
        <v>9000</v>
      </c>
      <c r="N65" s="49">
        <f t="shared" si="0"/>
        <v>99000</v>
      </c>
      <c r="O65" s="49">
        <f t="shared" si="1"/>
        <v>29700</v>
      </c>
      <c r="P65" s="49">
        <f>VLOOKUP(B65,'[1]ECCE Trnch 1 Master List'!B$3:T$679,19,FALSE)</f>
        <v>0</v>
      </c>
      <c r="Q65" s="50">
        <f t="shared" si="2"/>
        <v>29700</v>
      </c>
      <c r="R65" s="126">
        <f t="shared" si="3"/>
        <v>29700</v>
      </c>
      <c r="S65" s="54" t="s">
        <v>5090</v>
      </c>
    </row>
    <row r="66" spans="1:19" x14ac:dyDescent="0.25">
      <c r="A66" s="29">
        <f t="shared" si="4"/>
        <v>60</v>
      </c>
      <c r="B66" s="93" t="s">
        <v>2086</v>
      </c>
      <c r="C66" s="30" t="s">
        <v>2087</v>
      </c>
      <c r="D66" s="30" t="s">
        <v>7</v>
      </c>
      <c r="E66" s="30" t="s">
        <v>1123</v>
      </c>
      <c r="F66" s="31" t="s">
        <v>1933</v>
      </c>
      <c r="G66" s="32" t="s">
        <v>1182</v>
      </c>
      <c r="H66" s="32" t="s">
        <v>1917</v>
      </c>
      <c r="I66" s="33" t="s">
        <v>1120</v>
      </c>
      <c r="J66" s="30" t="s">
        <v>4</v>
      </c>
      <c r="K66" s="34" t="s">
        <v>1183</v>
      </c>
      <c r="L66" s="49">
        <f>VLOOKUP(B66,'Enrolment Data 2024'!$B$13:$I$636,8,FALSE)</f>
        <v>8</v>
      </c>
      <c r="M66" s="49">
        <v>9000</v>
      </c>
      <c r="N66" s="49">
        <f t="shared" si="0"/>
        <v>72000</v>
      </c>
      <c r="O66" s="49">
        <f t="shared" si="1"/>
        <v>21600</v>
      </c>
      <c r="P66" s="49">
        <f>VLOOKUP(B66,'[1]ECCE Trnch 1 Master List'!B$3:T$679,19,FALSE)</f>
        <v>0</v>
      </c>
      <c r="Q66" s="50">
        <f t="shared" si="2"/>
        <v>21600</v>
      </c>
      <c r="R66" s="126">
        <f t="shared" si="3"/>
        <v>21600</v>
      </c>
      <c r="S66" s="54" t="s">
        <v>5090</v>
      </c>
    </row>
    <row r="67" spans="1:19" x14ac:dyDescent="0.25">
      <c r="A67" s="29">
        <f t="shared" si="4"/>
        <v>61</v>
      </c>
      <c r="B67" s="138" t="s">
        <v>210</v>
      </c>
      <c r="C67" s="30" t="s">
        <v>211</v>
      </c>
      <c r="D67" s="30" t="s">
        <v>7</v>
      </c>
      <c r="E67" s="30" t="s">
        <v>1118</v>
      </c>
      <c r="F67" s="57" t="s">
        <v>1929</v>
      </c>
      <c r="G67" s="32" t="s">
        <v>1185</v>
      </c>
      <c r="H67" s="32" t="s">
        <v>1917</v>
      </c>
      <c r="I67" s="33" t="s">
        <v>1120</v>
      </c>
      <c r="J67" s="30" t="s">
        <v>4</v>
      </c>
      <c r="K67" s="30" t="s">
        <v>1186</v>
      </c>
      <c r="L67" s="49"/>
      <c r="M67" s="49">
        <v>9000</v>
      </c>
      <c r="N67" s="49">
        <f t="shared" si="0"/>
        <v>0</v>
      </c>
      <c r="O67" s="49">
        <f t="shared" si="1"/>
        <v>0</v>
      </c>
      <c r="P67" s="49"/>
      <c r="Q67" s="50">
        <f t="shared" si="2"/>
        <v>0</v>
      </c>
      <c r="R67" s="126">
        <f t="shared" si="3"/>
        <v>0</v>
      </c>
      <c r="S67" s="54" t="s">
        <v>5090</v>
      </c>
    </row>
    <row r="68" spans="1:19" ht="15" customHeight="1" x14ac:dyDescent="0.25">
      <c r="A68" s="29">
        <f t="shared" si="4"/>
        <v>62</v>
      </c>
      <c r="B68" s="93" t="s">
        <v>1168</v>
      </c>
      <c r="C68" s="30" t="s">
        <v>1169</v>
      </c>
      <c r="D68" s="30" t="s">
        <v>7</v>
      </c>
      <c r="E68" s="30" t="s">
        <v>1123</v>
      </c>
      <c r="F68" s="31" t="s">
        <v>1875</v>
      </c>
      <c r="G68" s="32" t="s">
        <v>1157</v>
      </c>
      <c r="H68" s="32" t="s">
        <v>1876</v>
      </c>
      <c r="I68" s="33" t="s">
        <v>1120</v>
      </c>
      <c r="J68" s="30" t="s">
        <v>4</v>
      </c>
      <c r="K68" s="30" t="s">
        <v>1158</v>
      </c>
      <c r="L68" s="49">
        <f>VLOOKUP(B68,'Enrolment Data 2024'!$B$13:$I$636,8,FALSE)</f>
        <v>12</v>
      </c>
      <c r="M68" s="49">
        <v>9000</v>
      </c>
      <c r="N68" s="49">
        <f t="shared" si="0"/>
        <v>108000</v>
      </c>
      <c r="O68" s="49">
        <f t="shared" si="1"/>
        <v>32400</v>
      </c>
      <c r="P68" s="11">
        <f>VLOOKUP(B68,'[1]ECCE Trnch 1 Master List'!B$3:T$679,19,FALSE)</f>
        <v>0</v>
      </c>
      <c r="Q68" s="50">
        <f t="shared" si="2"/>
        <v>32400</v>
      </c>
      <c r="R68" s="126">
        <f t="shared" si="3"/>
        <v>32400</v>
      </c>
      <c r="S68" s="54" t="s">
        <v>5090</v>
      </c>
    </row>
    <row r="69" spans="1:19" x14ac:dyDescent="0.25">
      <c r="A69" s="29">
        <f t="shared" si="4"/>
        <v>63</v>
      </c>
      <c r="B69" s="93" t="s">
        <v>79</v>
      </c>
      <c r="C69" s="30" t="s">
        <v>4656</v>
      </c>
      <c r="D69" s="30" t="s">
        <v>7</v>
      </c>
      <c r="E69" s="30" t="s">
        <v>1118</v>
      </c>
      <c r="F69" s="57" t="s">
        <v>1611</v>
      </c>
      <c r="G69" s="32" t="s">
        <v>1149</v>
      </c>
      <c r="H69" s="32" t="s">
        <v>1876</v>
      </c>
      <c r="I69" s="33" t="s">
        <v>1120</v>
      </c>
      <c r="J69" s="30" t="s">
        <v>4</v>
      </c>
      <c r="K69" s="30" t="s">
        <v>1150</v>
      </c>
      <c r="L69" s="49">
        <f>VLOOKUP(B69,'Enrolment Data 2024'!$B$13:$I$636,8,FALSE)</f>
        <v>13</v>
      </c>
      <c r="M69" s="49">
        <v>9000</v>
      </c>
      <c r="N69" s="49">
        <f t="shared" si="0"/>
        <v>117000</v>
      </c>
      <c r="O69" s="49">
        <f t="shared" si="1"/>
        <v>35100</v>
      </c>
      <c r="P69" s="49">
        <f>VLOOKUP(B69,'[1]ECCE Trnch 1 Master List'!B$3:T$679,19,FALSE)</f>
        <v>0</v>
      </c>
      <c r="Q69" s="50">
        <f t="shared" si="2"/>
        <v>35100</v>
      </c>
      <c r="R69" s="126">
        <f t="shared" si="3"/>
        <v>35100</v>
      </c>
      <c r="S69" s="54" t="s">
        <v>5090</v>
      </c>
    </row>
    <row r="70" spans="1:19" ht="15" customHeight="1" x14ac:dyDescent="0.25">
      <c r="A70" s="29">
        <f t="shared" si="4"/>
        <v>64</v>
      </c>
      <c r="B70" s="93" t="s">
        <v>51</v>
      </c>
      <c r="C70" s="30" t="s">
        <v>52</v>
      </c>
      <c r="D70" s="30" t="s">
        <v>7</v>
      </c>
      <c r="E70" s="30" t="s">
        <v>1123</v>
      </c>
      <c r="F70" s="57" t="s">
        <v>1894</v>
      </c>
      <c r="G70" s="32" t="s">
        <v>3599</v>
      </c>
      <c r="H70" s="32" t="s">
        <v>1876</v>
      </c>
      <c r="I70" s="33" t="s">
        <v>1120</v>
      </c>
      <c r="J70" s="30" t="s">
        <v>4</v>
      </c>
      <c r="K70" s="30" t="s">
        <v>3600</v>
      </c>
      <c r="L70" s="49">
        <f>VLOOKUP(B70,'Enrolment Data 2024'!$B$13:$I$636,8,FALSE)</f>
        <v>8</v>
      </c>
      <c r="M70" s="49">
        <v>9000</v>
      </c>
      <c r="N70" s="49">
        <f t="shared" si="0"/>
        <v>72000</v>
      </c>
      <c r="O70" s="49">
        <f t="shared" si="1"/>
        <v>21600</v>
      </c>
      <c r="P70" s="49"/>
      <c r="Q70" s="50">
        <f t="shared" si="2"/>
        <v>21600</v>
      </c>
      <c r="R70" s="126">
        <f t="shared" si="3"/>
        <v>21600</v>
      </c>
      <c r="S70" s="54" t="s">
        <v>5090</v>
      </c>
    </row>
    <row r="71" spans="1:19" x14ac:dyDescent="0.25">
      <c r="A71" s="29">
        <f t="shared" si="4"/>
        <v>65</v>
      </c>
      <c r="B71" s="93" t="s">
        <v>81</v>
      </c>
      <c r="C71" s="30" t="s">
        <v>82</v>
      </c>
      <c r="D71" s="30" t="s">
        <v>7</v>
      </c>
      <c r="E71" s="30" t="s">
        <v>1123</v>
      </c>
      <c r="F71" s="57" t="s">
        <v>1893</v>
      </c>
      <c r="G71" s="32" t="s">
        <v>3601</v>
      </c>
      <c r="H71" s="32" t="s">
        <v>1876</v>
      </c>
      <c r="I71" s="33" t="s">
        <v>1120</v>
      </c>
      <c r="J71" s="30" t="s">
        <v>4</v>
      </c>
      <c r="K71" s="30" t="s">
        <v>3602</v>
      </c>
      <c r="L71" s="49">
        <f>VLOOKUP(B71,'Enrolment Data 2024'!$B$13:$I$636,8,FALSE)</f>
        <v>12</v>
      </c>
      <c r="M71" s="49">
        <v>9000</v>
      </c>
      <c r="N71" s="49">
        <f t="shared" ref="N71:N134" si="5">L71*M71</f>
        <v>108000</v>
      </c>
      <c r="O71" s="49">
        <f t="shared" ref="O71:O134" si="6">N71*30%</f>
        <v>32400</v>
      </c>
      <c r="P71" s="49"/>
      <c r="Q71" s="50">
        <f t="shared" ref="Q71:Q134" si="7">O71-P71</f>
        <v>32400</v>
      </c>
      <c r="R71" s="126">
        <f t="shared" ref="R71:R134" si="8">IF(Q71&gt;=0,Q71,0)</f>
        <v>32400</v>
      </c>
      <c r="S71" s="54" t="s">
        <v>5090</v>
      </c>
    </row>
    <row r="72" spans="1:19" x14ac:dyDescent="0.25">
      <c r="A72" s="29">
        <f t="shared" ref="A72:A135" si="9">A71+1</f>
        <v>66</v>
      </c>
      <c r="B72" s="93" t="s">
        <v>83</v>
      </c>
      <c r="C72" s="30" t="s">
        <v>84</v>
      </c>
      <c r="D72" s="30" t="s">
        <v>7</v>
      </c>
      <c r="E72" s="30" t="s">
        <v>1118</v>
      </c>
      <c r="F72" s="57" t="s">
        <v>1886</v>
      </c>
      <c r="G72" s="32" t="s">
        <v>1153</v>
      </c>
      <c r="H72" s="32" t="s">
        <v>1876</v>
      </c>
      <c r="I72" s="33" t="s">
        <v>1120</v>
      </c>
      <c r="J72" s="30" t="s">
        <v>4</v>
      </c>
      <c r="K72" s="30" t="s">
        <v>1154</v>
      </c>
      <c r="L72" s="49">
        <f>VLOOKUP(B72,'Enrolment Data 2024'!$B$13:$I$636,8,FALSE)</f>
        <v>13</v>
      </c>
      <c r="M72" s="49">
        <v>9000</v>
      </c>
      <c r="N72" s="49">
        <f t="shared" si="5"/>
        <v>117000</v>
      </c>
      <c r="O72" s="49">
        <f t="shared" si="6"/>
        <v>35100</v>
      </c>
      <c r="P72" s="49"/>
      <c r="Q72" s="50">
        <f t="shared" si="7"/>
        <v>35100</v>
      </c>
      <c r="R72" s="126">
        <f t="shared" si="8"/>
        <v>35100</v>
      </c>
      <c r="S72" s="54" t="s">
        <v>5090</v>
      </c>
    </row>
    <row r="73" spans="1:19" x14ac:dyDescent="0.25">
      <c r="A73" s="29">
        <f t="shared" si="9"/>
        <v>67</v>
      </c>
      <c r="B73" s="138" t="s">
        <v>59</v>
      </c>
      <c r="C73" s="30" t="s">
        <v>60</v>
      </c>
      <c r="D73" s="30" t="s">
        <v>7</v>
      </c>
      <c r="E73" s="30" t="s">
        <v>1118</v>
      </c>
      <c r="F73" s="57" t="s">
        <v>1615</v>
      </c>
      <c r="G73" s="32" t="s">
        <v>1141</v>
      </c>
      <c r="H73" s="32" t="s">
        <v>1876</v>
      </c>
      <c r="I73" s="33" t="s">
        <v>1120</v>
      </c>
      <c r="J73" s="30" t="s">
        <v>4</v>
      </c>
      <c r="K73" s="30" t="s">
        <v>1142</v>
      </c>
      <c r="L73" s="49"/>
      <c r="M73" s="49">
        <v>9000</v>
      </c>
      <c r="N73" s="49">
        <f t="shared" si="5"/>
        <v>0</v>
      </c>
      <c r="O73" s="49">
        <f t="shared" si="6"/>
        <v>0</v>
      </c>
      <c r="P73" s="49">
        <f>VLOOKUP(B73,'[1]ECCE Trnch 1 Master List'!B$3:T$679,19,FALSE)</f>
        <v>0</v>
      </c>
      <c r="Q73" s="50">
        <f t="shared" si="7"/>
        <v>0</v>
      </c>
      <c r="R73" s="126">
        <f t="shared" si="8"/>
        <v>0</v>
      </c>
      <c r="S73" s="54" t="s">
        <v>5090</v>
      </c>
    </row>
    <row r="74" spans="1:19" ht="15" customHeight="1" x14ac:dyDescent="0.25">
      <c r="A74" s="29">
        <f t="shared" si="9"/>
        <v>68</v>
      </c>
      <c r="B74" s="93" t="s">
        <v>160</v>
      </c>
      <c r="C74" s="30" t="s">
        <v>161</v>
      </c>
      <c r="D74" s="30" t="s">
        <v>7</v>
      </c>
      <c r="E74" s="30" t="s">
        <v>1123</v>
      </c>
      <c r="F74" s="31" t="s">
        <v>1922</v>
      </c>
      <c r="G74" s="32" t="s">
        <v>1155</v>
      </c>
      <c r="H74" s="32" t="s">
        <v>2526</v>
      </c>
      <c r="I74" s="33" t="s">
        <v>1120</v>
      </c>
      <c r="J74" s="30" t="s">
        <v>4</v>
      </c>
      <c r="K74" s="34" t="s">
        <v>1156</v>
      </c>
      <c r="L74" s="49">
        <f>VLOOKUP(B74,'Enrolment Data 2024'!$B$13:$I$636,8,FALSE)</f>
        <v>6</v>
      </c>
      <c r="M74" s="49">
        <v>9000</v>
      </c>
      <c r="N74" s="49">
        <f t="shared" si="5"/>
        <v>54000</v>
      </c>
      <c r="O74" s="49">
        <f t="shared" si="6"/>
        <v>16200</v>
      </c>
      <c r="P74" s="49">
        <f>VLOOKUP(B74,'[1]ECCE Trnch 1 Master List'!B$3:T$679,19,FALSE)</f>
        <v>0</v>
      </c>
      <c r="Q74" s="50">
        <f t="shared" si="7"/>
        <v>16200</v>
      </c>
      <c r="R74" s="126">
        <f t="shared" si="8"/>
        <v>16200</v>
      </c>
      <c r="S74" s="54" t="s">
        <v>5090</v>
      </c>
    </row>
    <row r="75" spans="1:19" ht="15" customHeight="1" x14ac:dyDescent="0.25">
      <c r="A75" s="29">
        <f t="shared" si="9"/>
        <v>69</v>
      </c>
      <c r="B75" s="93" t="s">
        <v>25</v>
      </c>
      <c r="C75" s="30" t="s">
        <v>26</v>
      </c>
      <c r="D75" s="30" t="s">
        <v>7</v>
      </c>
      <c r="E75" s="30" t="s">
        <v>1123</v>
      </c>
      <c r="F75" s="57" t="s">
        <v>1895</v>
      </c>
      <c r="G75" s="32" t="s">
        <v>26</v>
      </c>
      <c r="H75" s="32" t="s">
        <v>1876</v>
      </c>
      <c r="I75" s="33" t="s">
        <v>1120</v>
      </c>
      <c r="J75" s="30" t="s">
        <v>4</v>
      </c>
      <c r="K75" s="30" t="s">
        <v>1131</v>
      </c>
      <c r="L75" s="49">
        <f>VLOOKUP(B75,'Enrolment Data 2024'!$B$13:$I$636,8,FALSE)</f>
        <v>22</v>
      </c>
      <c r="M75" s="49">
        <v>9000</v>
      </c>
      <c r="N75" s="49">
        <f t="shared" si="5"/>
        <v>198000</v>
      </c>
      <c r="O75" s="49">
        <f t="shared" si="6"/>
        <v>59400</v>
      </c>
      <c r="P75" s="49">
        <f>VLOOKUP(B75,'[1]ECCE Trnch 1 Master List'!B$3:T$679,19,FALSE)</f>
        <v>0</v>
      </c>
      <c r="Q75" s="50">
        <f t="shared" si="7"/>
        <v>59400</v>
      </c>
      <c r="R75" s="126">
        <f t="shared" si="8"/>
        <v>59400</v>
      </c>
      <c r="S75" s="54" t="s">
        <v>5090</v>
      </c>
    </row>
    <row r="76" spans="1:19" ht="15" customHeight="1" x14ac:dyDescent="0.25">
      <c r="A76" s="29">
        <f t="shared" si="9"/>
        <v>70</v>
      </c>
      <c r="B76" s="93" t="s">
        <v>140</v>
      </c>
      <c r="C76" s="30" t="s">
        <v>141</v>
      </c>
      <c r="D76" s="30" t="s">
        <v>7</v>
      </c>
      <c r="E76" s="30" t="s">
        <v>1118</v>
      </c>
      <c r="F76" s="57" t="s">
        <v>1877</v>
      </c>
      <c r="G76" s="32" t="s">
        <v>3603</v>
      </c>
      <c r="H76" s="32" t="s">
        <v>1876</v>
      </c>
      <c r="I76" s="33" t="s">
        <v>1120</v>
      </c>
      <c r="J76" s="30" t="s">
        <v>4</v>
      </c>
      <c r="K76" s="30" t="s">
        <v>3575</v>
      </c>
      <c r="L76" s="49">
        <f>VLOOKUP(B76,'Enrolment Data 2024'!$B$13:$I$636,8,FALSE)</f>
        <v>8</v>
      </c>
      <c r="M76" s="49">
        <v>9000</v>
      </c>
      <c r="N76" s="49">
        <f t="shared" si="5"/>
        <v>72000</v>
      </c>
      <c r="O76" s="49">
        <f t="shared" si="6"/>
        <v>21600</v>
      </c>
      <c r="P76" s="49">
        <f>VLOOKUP(B76,'[1]ECCE Trnch 1 Master List'!B$3:T$679,19,FALSE)</f>
        <v>0</v>
      </c>
      <c r="Q76" s="50">
        <f t="shared" si="7"/>
        <v>21600</v>
      </c>
      <c r="R76" s="126">
        <f t="shared" si="8"/>
        <v>21600</v>
      </c>
      <c r="S76" s="54" t="s">
        <v>5090</v>
      </c>
    </row>
    <row r="77" spans="1:19" ht="15" customHeight="1" x14ac:dyDescent="0.25">
      <c r="A77" s="29">
        <f t="shared" si="9"/>
        <v>71</v>
      </c>
      <c r="B77" s="93" t="s">
        <v>17</v>
      </c>
      <c r="C77" s="30" t="s">
        <v>18</v>
      </c>
      <c r="D77" s="30" t="s">
        <v>7</v>
      </c>
      <c r="E77" s="30" t="s">
        <v>1123</v>
      </c>
      <c r="F77" s="57" t="s">
        <v>1896</v>
      </c>
      <c r="G77" s="32" t="s">
        <v>18</v>
      </c>
      <c r="H77" s="32" t="s">
        <v>1876</v>
      </c>
      <c r="I77" s="33" t="s">
        <v>1120</v>
      </c>
      <c r="J77" s="30" t="s">
        <v>4</v>
      </c>
      <c r="K77" s="30" t="s">
        <v>3604</v>
      </c>
      <c r="L77" s="49">
        <f>VLOOKUP(B77,'Enrolment Data 2024'!$B$13:$I$636,8,FALSE)</f>
        <v>37</v>
      </c>
      <c r="M77" s="49">
        <v>9000</v>
      </c>
      <c r="N77" s="49">
        <f t="shared" si="5"/>
        <v>333000</v>
      </c>
      <c r="O77" s="49">
        <f t="shared" si="6"/>
        <v>99900</v>
      </c>
      <c r="P77" s="49">
        <f>VLOOKUP(B77,'[1]ECCE Trnch 1 Master List'!B$3:T$679,19,FALSE)</f>
        <v>0</v>
      </c>
      <c r="Q77" s="50">
        <f t="shared" si="7"/>
        <v>99900</v>
      </c>
      <c r="R77" s="126">
        <f t="shared" si="8"/>
        <v>99900</v>
      </c>
      <c r="S77" s="54" t="s">
        <v>5090</v>
      </c>
    </row>
    <row r="78" spans="1:19" ht="15" customHeight="1" x14ac:dyDescent="0.25">
      <c r="A78" s="29">
        <f t="shared" si="9"/>
        <v>72</v>
      </c>
      <c r="B78" s="93" t="s">
        <v>97</v>
      </c>
      <c r="C78" s="30" t="s">
        <v>98</v>
      </c>
      <c r="D78" s="30" t="s">
        <v>7</v>
      </c>
      <c r="E78" s="30" t="s">
        <v>1123</v>
      </c>
      <c r="F78" s="57" t="s">
        <v>1911</v>
      </c>
      <c r="G78" s="32" t="s">
        <v>1122</v>
      </c>
      <c r="H78" s="32" t="s">
        <v>1876</v>
      </c>
      <c r="I78" s="33" t="s">
        <v>1120</v>
      </c>
      <c r="J78" s="30" t="s">
        <v>4</v>
      </c>
      <c r="K78" s="30" t="s">
        <v>1124</v>
      </c>
      <c r="L78" s="49">
        <f>VLOOKUP(B78,'Enrolment Data 2024'!$B$13:$I$636,8,FALSE)</f>
        <v>33</v>
      </c>
      <c r="M78" s="49">
        <v>9000</v>
      </c>
      <c r="N78" s="49">
        <f t="shared" si="5"/>
        <v>297000</v>
      </c>
      <c r="O78" s="49">
        <f t="shared" si="6"/>
        <v>89100</v>
      </c>
      <c r="P78" s="11">
        <f>VLOOKUP(B78,'[1]ECCE Trnch 1 Master List'!B$3:T$679,19,FALSE)</f>
        <v>0</v>
      </c>
      <c r="Q78" s="50">
        <f t="shared" si="7"/>
        <v>89100</v>
      </c>
      <c r="R78" s="126">
        <f t="shared" si="8"/>
        <v>89100</v>
      </c>
      <c r="S78" s="54" t="s">
        <v>5090</v>
      </c>
    </row>
    <row r="79" spans="1:19" ht="15" customHeight="1" x14ac:dyDescent="0.25">
      <c r="A79" s="29">
        <f t="shared" si="9"/>
        <v>73</v>
      </c>
      <c r="B79" s="93" t="s">
        <v>180</v>
      </c>
      <c r="C79" s="30" t="s">
        <v>181</v>
      </c>
      <c r="D79" s="30" t="s">
        <v>7</v>
      </c>
      <c r="E79" s="30" t="s">
        <v>1123</v>
      </c>
      <c r="F79" s="57" t="s">
        <v>1934</v>
      </c>
      <c r="G79" s="32" t="s">
        <v>181</v>
      </c>
      <c r="H79" s="32" t="s">
        <v>1917</v>
      </c>
      <c r="I79" s="33" t="s">
        <v>1120</v>
      </c>
      <c r="J79" s="30" t="s">
        <v>4</v>
      </c>
      <c r="K79" s="30" t="s">
        <v>3605</v>
      </c>
      <c r="L79" s="49">
        <f>VLOOKUP(B79,'Enrolment Data 2024'!$B$13:$I$636,8,FALSE)</f>
        <v>13</v>
      </c>
      <c r="M79" s="49">
        <v>9000</v>
      </c>
      <c r="N79" s="49">
        <f t="shared" si="5"/>
        <v>117000</v>
      </c>
      <c r="O79" s="49">
        <f t="shared" si="6"/>
        <v>35100</v>
      </c>
      <c r="P79" s="11">
        <f>VLOOKUP(B79,'[1]ECCE Trnch 1 Master List'!B$3:T$679,19,FALSE)</f>
        <v>0</v>
      </c>
      <c r="Q79" s="50">
        <f t="shared" si="7"/>
        <v>35100</v>
      </c>
      <c r="R79" s="126">
        <f t="shared" si="8"/>
        <v>35100</v>
      </c>
      <c r="S79" s="54" t="s">
        <v>5090</v>
      </c>
    </row>
    <row r="80" spans="1:19" ht="15" customHeight="1" x14ac:dyDescent="0.25">
      <c r="A80" s="29">
        <f t="shared" si="9"/>
        <v>74</v>
      </c>
      <c r="B80" s="93" t="s">
        <v>39</v>
      </c>
      <c r="C80" s="30" t="s">
        <v>40</v>
      </c>
      <c r="D80" s="30" t="s">
        <v>7</v>
      </c>
      <c r="E80" s="30" t="s">
        <v>1123</v>
      </c>
      <c r="F80" s="57" t="s">
        <v>1897</v>
      </c>
      <c r="G80" s="32" t="s">
        <v>40</v>
      </c>
      <c r="H80" s="32" t="s">
        <v>1876</v>
      </c>
      <c r="I80" s="33" t="s">
        <v>1120</v>
      </c>
      <c r="J80" s="30" t="s">
        <v>4</v>
      </c>
      <c r="K80" s="30" t="s">
        <v>3606</v>
      </c>
      <c r="L80" s="49">
        <f>VLOOKUP(B80,'Enrolment Data 2024'!$B$13:$I$636,8,FALSE)</f>
        <v>15</v>
      </c>
      <c r="M80" s="49">
        <v>9000</v>
      </c>
      <c r="N80" s="49">
        <f t="shared" si="5"/>
        <v>135000</v>
      </c>
      <c r="O80" s="49">
        <f t="shared" si="6"/>
        <v>40500</v>
      </c>
      <c r="P80" s="49">
        <v>5400</v>
      </c>
      <c r="Q80" s="50">
        <f t="shared" si="7"/>
        <v>35100</v>
      </c>
      <c r="R80" s="126">
        <f t="shared" si="8"/>
        <v>35100</v>
      </c>
      <c r="S80" s="54" t="s">
        <v>5090</v>
      </c>
    </row>
    <row r="81" spans="1:19" ht="15" customHeight="1" x14ac:dyDescent="0.25">
      <c r="A81" s="29">
        <f t="shared" si="9"/>
        <v>75</v>
      </c>
      <c r="B81" s="93" t="s">
        <v>202</v>
      </c>
      <c r="C81" s="30" t="s">
        <v>203</v>
      </c>
      <c r="D81" s="30" t="s">
        <v>7</v>
      </c>
      <c r="E81" s="30" t="s">
        <v>1123</v>
      </c>
      <c r="F81" s="31" t="s">
        <v>1935</v>
      </c>
      <c r="G81" s="32" t="s">
        <v>203</v>
      </c>
      <c r="H81" s="32" t="s">
        <v>1942</v>
      </c>
      <c r="I81" s="33" t="s">
        <v>1120</v>
      </c>
      <c r="J81" s="30" t="s">
        <v>4</v>
      </c>
      <c r="K81" s="30" t="s">
        <v>1197</v>
      </c>
      <c r="L81" s="49">
        <f>VLOOKUP(B81,'Enrolment Data 2024'!$B$13:$I$636,8,FALSE)</f>
        <v>8</v>
      </c>
      <c r="M81" s="49">
        <v>9000</v>
      </c>
      <c r="N81" s="49">
        <f t="shared" si="5"/>
        <v>72000</v>
      </c>
      <c r="O81" s="49">
        <f t="shared" si="6"/>
        <v>21600</v>
      </c>
      <c r="P81" s="49">
        <v>5000</v>
      </c>
      <c r="Q81" s="50">
        <f t="shared" si="7"/>
        <v>16600</v>
      </c>
      <c r="R81" s="126">
        <f t="shared" si="8"/>
        <v>16600</v>
      </c>
      <c r="S81" s="54" t="s">
        <v>5090</v>
      </c>
    </row>
    <row r="82" spans="1:19" ht="15" customHeight="1" x14ac:dyDescent="0.25">
      <c r="A82" s="29">
        <f t="shared" si="9"/>
        <v>76</v>
      </c>
      <c r="B82" s="93" t="s">
        <v>63</v>
      </c>
      <c r="C82" s="30" t="s">
        <v>64</v>
      </c>
      <c r="D82" s="30" t="s">
        <v>7</v>
      </c>
      <c r="E82" s="30" t="s">
        <v>1123</v>
      </c>
      <c r="F82" s="57" t="s">
        <v>1615</v>
      </c>
      <c r="G82" s="32" t="s">
        <v>1141</v>
      </c>
      <c r="H82" s="32" t="s">
        <v>1876</v>
      </c>
      <c r="I82" s="33" t="s">
        <v>1120</v>
      </c>
      <c r="J82" s="30" t="s">
        <v>4</v>
      </c>
      <c r="K82" s="30" t="s">
        <v>1142</v>
      </c>
      <c r="L82" s="49">
        <f>VLOOKUP(B82,'Enrolment Data 2024'!$B$13:$I$636,8,FALSE)</f>
        <v>8</v>
      </c>
      <c r="M82" s="49">
        <v>9000</v>
      </c>
      <c r="N82" s="49">
        <f t="shared" si="5"/>
        <v>72000</v>
      </c>
      <c r="O82" s="49">
        <f t="shared" si="6"/>
        <v>21600</v>
      </c>
      <c r="P82" s="49">
        <v>5000</v>
      </c>
      <c r="Q82" s="50">
        <f t="shared" si="7"/>
        <v>16600</v>
      </c>
      <c r="R82" s="126">
        <f t="shared" si="8"/>
        <v>16600</v>
      </c>
      <c r="S82" s="54" t="s">
        <v>5090</v>
      </c>
    </row>
    <row r="83" spans="1:19" ht="15" customHeight="1" x14ac:dyDescent="0.25">
      <c r="A83" s="29">
        <f t="shared" si="9"/>
        <v>77</v>
      </c>
      <c r="B83" s="93" t="s">
        <v>1191</v>
      </c>
      <c r="C83" s="30" t="s">
        <v>1192</v>
      </c>
      <c r="D83" s="30" t="s">
        <v>7</v>
      </c>
      <c r="E83" s="30" t="s">
        <v>1123</v>
      </c>
      <c r="F83" s="31" t="s">
        <v>1937</v>
      </c>
      <c r="G83" s="32" t="s">
        <v>1189</v>
      </c>
      <c r="H83" s="32" t="s">
        <v>1917</v>
      </c>
      <c r="I83" s="33" t="s">
        <v>1120</v>
      </c>
      <c r="J83" s="30" t="s">
        <v>4</v>
      </c>
      <c r="K83" s="34" t="s">
        <v>1190</v>
      </c>
      <c r="L83" s="49">
        <f>VLOOKUP(B83,'Enrolment Data 2024'!$B$13:$I$636,8,FALSE)</f>
        <v>13</v>
      </c>
      <c r="M83" s="49">
        <v>9000</v>
      </c>
      <c r="N83" s="49">
        <f t="shared" si="5"/>
        <v>117000</v>
      </c>
      <c r="O83" s="49">
        <f t="shared" si="6"/>
        <v>35100</v>
      </c>
      <c r="P83" s="49">
        <f>VLOOKUP(B83,'[1]ECCE Trnch 1 Master List'!B$3:T$679,19,FALSE)</f>
        <v>0</v>
      </c>
      <c r="Q83" s="50">
        <f t="shared" si="7"/>
        <v>35100</v>
      </c>
      <c r="R83" s="126">
        <f t="shared" si="8"/>
        <v>35100</v>
      </c>
      <c r="S83" s="54" t="s">
        <v>5090</v>
      </c>
    </row>
    <row r="84" spans="1:19" ht="15" customHeight="1" x14ac:dyDescent="0.25">
      <c r="A84" s="29">
        <f t="shared" si="9"/>
        <v>78</v>
      </c>
      <c r="B84" s="93" t="s">
        <v>1174</v>
      </c>
      <c r="C84" s="30" t="s">
        <v>1175</v>
      </c>
      <c r="D84" s="30" t="s">
        <v>7</v>
      </c>
      <c r="E84" s="30" t="s">
        <v>1118</v>
      </c>
      <c r="F84" s="31" t="s">
        <v>1906</v>
      </c>
      <c r="G84" s="32" t="s">
        <v>1176</v>
      </c>
      <c r="H84" s="32" t="s">
        <v>1876</v>
      </c>
      <c r="I84" s="33" t="s">
        <v>1120</v>
      </c>
      <c r="J84" s="30" t="s">
        <v>4</v>
      </c>
      <c r="K84" s="34" t="s">
        <v>1177</v>
      </c>
      <c r="L84" s="49">
        <f>VLOOKUP(B84,'Enrolment Data 2024'!$B$13:$I$636,8,FALSE)</f>
        <v>14</v>
      </c>
      <c r="M84" s="49">
        <v>9000</v>
      </c>
      <c r="N84" s="49">
        <f t="shared" si="5"/>
        <v>126000</v>
      </c>
      <c r="O84" s="49">
        <f t="shared" si="6"/>
        <v>37800</v>
      </c>
      <c r="P84" s="49">
        <f>VLOOKUP(B84,'[1]ECCE Trnch 1 Master List'!B$3:T$679,19,FALSE)</f>
        <v>0</v>
      </c>
      <c r="Q84" s="50">
        <f t="shared" si="7"/>
        <v>37800</v>
      </c>
      <c r="R84" s="126">
        <f t="shared" si="8"/>
        <v>37800</v>
      </c>
      <c r="S84" s="54" t="s">
        <v>5090</v>
      </c>
    </row>
    <row r="85" spans="1:19" ht="15" customHeight="1" x14ac:dyDescent="0.25">
      <c r="A85" s="29">
        <f t="shared" si="9"/>
        <v>79</v>
      </c>
      <c r="B85" s="93" t="s">
        <v>170</v>
      </c>
      <c r="C85" s="30" t="s">
        <v>171</v>
      </c>
      <c r="D85" s="30" t="s">
        <v>7</v>
      </c>
      <c r="E85" s="30" t="s">
        <v>1118</v>
      </c>
      <c r="F85" s="57" t="s">
        <v>1921</v>
      </c>
      <c r="G85" s="32" t="s">
        <v>3595</v>
      </c>
      <c r="H85" s="32" t="s">
        <v>3596</v>
      </c>
      <c r="I85" s="33" t="s">
        <v>1120</v>
      </c>
      <c r="J85" s="30" t="s">
        <v>4</v>
      </c>
      <c r="K85" s="30" t="s">
        <v>3597</v>
      </c>
      <c r="L85" s="49">
        <f>VLOOKUP(B85,'Enrolment Data 2024'!$B$13:$I$636,8,FALSE)</f>
        <v>11</v>
      </c>
      <c r="M85" s="49">
        <v>9000</v>
      </c>
      <c r="N85" s="49">
        <f t="shared" si="5"/>
        <v>99000</v>
      </c>
      <c r="O85" s="49">
        <f t="shared" si="6"/>
        <v>29700</v>
      </c>
      <c r="P85" s="49">
        <f>VLOOKUP(B85,'[1]ECCE Trnch 1 Master List'!B$3:T$679,19,FALSE)</f>
        <v>0</v>
      </c>
      <c r="Q85" s="50">
        <f t="shared" si="7"/>
        <v>29700</v>
      </c>
      <c r="R85" s="126">
        <f t="shared" si="8"/>
        <v>29700</v>
      </c>
      <c r="S85" s="54" t="s">
        <v>5090</v>
      </c>
    </row>
    <row r="86" spans="1:19" ht="15" customHeight="1" x14ac:dyDescent="0.25">
      <c r="A86" s="29">
        <f t="shared" si="9"/>
        <v>80</v>
      </c>
      <c r="B86" s="93" t="s">
        <v>172</v>
      </c>
      <c r="C86" s="30" t="s">
        <v>173</v>
      </c>
      <c r="D86" s="30" t="s">
        <v>7</v>
      </c>
      <c r="E86" s="30" t="s">
        <v>1118</v>
      </c>
      <c r="F86" s="57" t="s">
        <v>1921</v>
      </c>
      <c r="G86" s="32" t="s">
        <v>3595</v>
      </c>
      <c r="H86" s="32" t="s">
        <v>3596</v>
      </c>
      <c r="I86" s="33" t="s">
        <v>1120</v>
      </c>
      <c r="J86" s="30" t="s">
        <v>4</v>
      </c>
      <c r="K86" s="30" t="s">
        <v>3597</v>
      </c>
      <c r="L86" s="49">
        <f>VLOOKUP(B86,'Enrolment Data 2024'!$B$13:$I$636,8,FALSE)</f>
        <v>10</v>
      </c>
      <c r="M86" s="49">
        <v>9000</v>
      </c>
      <c r="N86" s="49">
        <f t="shared" si="5"/>
        <v>90000</v>
      </c>
      <c r="O86" s="49">
        <f t="shared" si="6"/>
        <v>27000</v>
      </c>
      <c r="P86" s="49">
        <v>5000</v>
      </c>
      <c r="Q86" s="50">
        <f t="shared" si="7"/>
        <v>22000</v>
      </c>
      <c r="R86" s="126">
        <f t="shared" si="8"/>
        <v>22000</v>
      </c>
      <c r="S86" s="54" t="s">
        <v>5090</v>
      </c>
    </row>
    <row r="87" spans="1:19" ht="15" customHeight="1" x14ac:dyDescent="0.25">
      <c r="A87" s="29">
        <f t="shared" si="9"/>
        <v>81</v>
      </c>
      <c r="B87" s="93" t="s">
        <v>196</v>
      </c>
      <c r="C87" s="30" t="s">
        <v>197</v>
      </c>
      <c r="D87" s="30" t="s">
        <v>7</v>
      </c>
      <c r="E87" s="30" t="s">
        <v>1123</v>
      </c>
      <c r="F87" s="57" t="s">
        <v>2061</v>
      </c>
      <c r="G87" s="32" t="s">
        <v>3607</v>
      </c>
      <c r="H87" s="32" t="s">
        <v>1917</v>
      </c>
      <c r="I87" s="33" t="s">
        <v>1120</v>
      </c>
      <c r="J87" s="30" t="s">
        <v>4</v>
      </c>
      <c r="K87" s="30" t="s">
        <v>3608</v>
      </c>
      <c r="L87" s="49">
        <f>VLOOKUP(B87,'Enrolment Data 2024'!$B$13:$I$636,8,FALSE)</f>
        <v>16</v>
      </c>
      <c r="M87" s="49">
        <v>9000</v>
      </c>
      <c r="N87" s="49">
        <f t="shared" si="5"/>
        <v>144000</v>
      </c>
      <c r="O87" s="49">
        <f t="shared" si="6"/>
        <v>43200</v>
      </c>
      <c r="P87" s="49">
        <f>VLOOKUP(B87,'[1]ECCE Trnch 1 Master List'!B$3:T$679,19,FALSE)</f>
        <v>0</v>
      </c>
      <c r="Q87" s="50">
        <f t="shared" si="7"/>
        <v>43200</v>
      </c>
      <c r="R87" s="126">
        <f t="shared" si="8"/>
        <v>43200</v>
      </c>
      <c r="S87" s="54" t="s">
        <v>5090</v>
      </c>
    </row>
    <row r="88" spans="1:19" x14ac:dyDescent="0.25">
      <c r="A88" s="29">
        <f t="shared" si="9"/>
        <v>82</v>
      </c>
      <c r="B88" s="92" t="s">
        <v>116</v>
      </c>
      <c r="C88" s="17" t="s">
        <v>117</v>
      </c>
      <c r="D88" s="17" t="s">
        <v>7</v>
      </c>
      <c r="E88" s="17" t="s">
        <v>1118</v>
      </c>
      <c r="F88" s="22" t="s">
        <v>1904</v>
      </c>
      <c r="G88" s="19" t="s">
        <v>100</v>
      </c>
      <c r="H88" s="19" t="s">
        <v>1876</v>
      </c>
      <c r="I88" s="20" t="s">
        <v>1120</v>
      </c>
      <c r="J88" s="17" t="s">
        <v>4</v>
      </c>
      <c r="K88" s="17" t="s">
        <v>1126</v>
      </c>
      <c r="L88" s="49">
        <f>VLOOKUP(B88,'Enrolment Data 2024'!$B$13:$I$636,8,FALSE)</f>
        <v>23</v>
      </c>
      <c r="M88" s="49">
        <v>9000</v>
      </c>
      <c r="N88" s="49">
        <f t="shared" si="5"/>
        <v>207000</v>
      </c>
      <c r="O88" s="49">
        <f t="shared" si="6"/>
        <v>62100</v>
      </c>
      <c r="P88" s="49"/>
      <c r="Q88" s="50">
        <f t="shared" si="7"/>
        <v>62100</v>
      </c>
      <c r="R88" s="126">
        <f t="shared" si="8"/>
        <v>62100</v>
      </c>
      <c r="S88" s="54" t="s">
        <v>5090</v>
      </c>
    </row>
    <row r="89" spans="1:19" ht="15" customHeight="1" x14ac:dyDescent="0.25">
      <c r="A89" s="29">
        <f t="shared" si="9"/>
        <v>83</v>
      </c>
      <c r="B89" s="92" t="s">
        <v>43</v>
      </c>
      <c r="C89" s="17" t="s">
        <v>44</v>
      </c>
      <c r="D89" s="17" t="s">
        <v>7</v>
      </c>
      <c r="E89" s="17" t="s">
        <v>1118</v>
      </c>
      <c r="F89" s="22" t="s">
        <v>1900</v>
      </c>
      <c r="G89" s="19" t="s">
        <v>44</v>
      </c>
      <c r="H89" s="19" t="s">
        <v>1876</v>
      </c>
      <c r="I89" s="20" t="s">
        <v>1120</v>
      </c>
      <c r="J89" s="17" t="s">
        <v>4</v>
      </c>
      <c r="K89" s="17" t="s">
        <v>3609</v>
      </c>
      <c r="L89" s="49">
        <f>VLOOKUP(B89,'Enrolment Data 2024'!$B$13:$I$636,8,FALSE)</f>
        <v>3</v>
      </c>
      <c r="M89" s="49">
        <v>9000</v>
      </c>
      <c r="N89" s="49">
        <f t="shared" si="5"/>
        <v>27000</v>
      </c>
      <c r="O89" s="49">
        <f t="shared" si="6"/>
        <v>8100</v>
      </c>
      <c r="P89" s="49">
        <v>0</v>
      </c>
      <c r="Q89" s="50">
        <f t="shared" si="7"/>
        <v>8100</v>
      </c>
      <c r="R89" s="126">
        <f t="shared" si="8"/>
        <v>8100</v>
      </c>
      <c r="S89" s="54" t="s">
        <v>5090</v>
      </c>
    </row>
    <row r="90" spans="1:19" ht="15" customHeight="1" x14ac:dyDescent="0.25">
      <c r="A90" s="29">
        <f t="shared" si="9"/>
        <v>84</v>
      </c>
      <c r="B90" s="92" t="s">
        <v>144</v>
      </c>
      <c r="C90" s="17" t="s">
        <v>145</v>
      </c>
      <c r="D90" s="17" t="s">
        <v>7</v>
      </c>
      <c r="E90" s="17" t="s">
        <v>1118</v>
      </c>
      <c r="F90" s="22" t="s">
        <v>1895</v>
      </c>
      <c r="G90" s="19" t="s">
        <v>26</v>
      </c>
      <c r="H90" s="19" t="s">
        <v>1876</v>
      </c>
      <c r="I90" s="20" t="s">
        <v>1120</v>
      </c>
      <c r="J90" s="17" t="s">
        <v>4</v>
      </c>
      <c r="K90" s="17" t="s">
        <v>1131</v>
      </c>
      <c r="L90" s="49"/>
      <c r="M90" s="49">
        <v>9000</v>
      </c>
      <c r="N90" s="49">
        <f t="shared" si="5"/>
        <v>0</v>
      </c>
      <c r="O90" s="49">
        <f t="shared" si="6"/>
        <v>0</v>
      </c>
      <c r="P90" s="49">
        <f>VLOOKUP(B90,'[1]ECCE Trnch 1 Master List'!B$3:T$679,19,FALSE)</f>
        <v>0</v>
      </c>
      <c r="Q90" s="50">
        <f t="shared" si="7"/>
        <v>0</v>
      </c>
      <c r="R90" s="126">
        <f t="shared" si="8"/>
        <v>0</v>
      </c>
      <c r="S90" s="54" t="s">
        <v>5090</v>
      </c>
    </row>
    <row r="91" spans="1:19" ht="15" customHeight="1" x14ac:dyDescent="0.25">
      <c r="A91" s="29">
        <f t="shared" si="9"/>
        <v>85</v>
      </c>
      <c r="B91" s="92" t="s">
        <v>21</v>
      </c>
      <c r="C91" s="17" t="s">
        <v>22</v>
      </c>
      <c r="D91" s="17" t="s">
        <v>7</v>
      </c>
      <c r="E91" s="17" t="s">
        <v>1123</v>
      </c>
      <c r="F91" s="22" t="s">
        <v>1905</v>
      </c>
      <c r="G91" s="19" t="s">
        <v>3610</v>
      </c>
      <c r="H91" s="19" t="s">
        <v>1876</v>
      </c>
      <c r="I91" s="20" t="s">
        <v>1120</v>
      </c>
      <c r="J91" s="17" t="s">
        <v>4</v>
      </c>
      <c r="K91" s="17" t="s">
        <v>3611</v>
      </c>
      <c r="L91" s="49">
        <f>VLOOKUP(B91,'Enrolment Data 2024'!$B$13:$I$636,8,FALSE)</f>
        <v>29</v>
      </c>
      <c r="M91" s="49">
        <v>9000</v>
      </c>
      <c r="N91" s="49">
        <f t="shared" si="5"/>
        <v>261000</v>
      </c>
      <c r="O91" s="49">
        <f t="shared" si="6"/>
        <v>78300</v>
      </c>
      <c r="P91" s="49">
        <f>VLOOKUP(B91,'[1]ECCE Trnch 1 Master List'!B$3:T$679,19,FALSE)</f>
        <v>0</v>
      </c>
      <c r="Q91" s="50">
        <f t="shared" si="7"/>
        <v>78300</v>
      </c>
      <c r="R91" s="126">
        <f t="shared" si="8"/>
        <v>78300</v>
      </c>
      <c r="S91" s="54" t="s">
        <v>5090</v>
      </c>
    </row>
    <row r="92" spans="1:19" ht="15" customHeight="1" x14ac:dyDescent="0.25">
      <c r="A92" s="29">
        <f t="shared" si="9"/>
        <v>86</v>
      </c>
      <c r="B92" s="92" t="s">
        <v>67</v>
      </c>
      <c r="C92" s="17" t="s">
        <v>68</v>
      </c>
      <c r="D92" s="17" t="s">
        <v>7</v>
      </c>
      <c r="E92" s="17" t="s">
        <v>1118</v>
      </c>
      <c r="F92" s="22" t="s">
        <v>2060</v>
      </c>
      <c r="G92" s="19" t="s">
        <v>3612</v>
      </c>
      <c r="H92" s="19" t="s">
        <v>1876</v>
      </c>
      <c r="I92" s="20" t="s">
        <v>1120</v>
      </c>
      <c r="J92" s="17" t="s">
        <v>4</v>
      </c>
      <c r="K92" s="17" t="s">
        <v>3613</v>
      </c>
      <c r="L92" s="49">
        <f>VLOOKUP(B92,'Enrolment Data 2024'!$B$13:$I$636,8,FALSE)</f>
        <v>13</v>
      </c>
      <c r="M92" s="49">
        <v>9000</v>
      </c>
      <c r="N92" s="49">
        <f t="shared" si="5"/>
        <v>117000</v>
      </c>
      <c r="O92" s="49">
        <f t="shared" si="6"/>
        <v>35100</v>
      </c>
      <c r="P92" s="49">
        <f>VLOOKUP(B92,'[1]ECCE Trnch 1 Master List'!B$3:T$679,19,FALSE)</f>
        <v>0</v>
      </c>
      <c r="Q92" s="50">
        <f t="shared" si="7"/>
        <v>35100</v>
      </c>
      <c r="R92" s="126">
        <f t="shared" si="8"/>
        <v>35100</v>
      </c>
      <c r="S92" s="54" t="s">
        <v>5090</v>
      </c>
    </row>
    <row r="93" spans="1:19" ht="15" customHeight="1" x14ac:dyDescent="0.25">
      <c r="A93" s="29">
        <f t="shared" si="9"/>
        <v>87</v>
      </c>
      <c r="B93" s="92" t="s">
        <v>184</v>
      </c>
      <c r="C93" s="17" t="s">
        <v>185</v>
      </c>
      <c r="D93" s="17" t="s">
        <v>7</v>
      </c>
      <c r="E93" s="17" t="s">
        <v>1123</v>
      </c>
      <c r="F93" s="22" t="s">
        <v>1916</v>
      </c>
      <c r="G93" s="19" t="s">
        <v>185</v>
      </c>
      <c r="H93" s="19" t="s">
        <v>1917</v>
      </c>
      <c r="I93" s="20" t="s">
        <v>1120</v>
      </c>
      <c r="J93" s="17" t="s">
        <v>4</v>
      </c>
      <c r="K93" s="17" t="s">
        <v>3614</v>
      </c>
      <c r="L93" s="49">
        <f>VLOOKUP(B93,'Enrolment Data 2024'!$B$13:$I$636,8,FALSE)</f>
        <v>24</v>
      </c>
      <c r="M93" s="49">
        <v>9000</v>
      </c>
      <c r="N93" s="49">
        <f t="shared" si="5"/>
        <v>216000</v>
      </c>
      <c r="O93" s="49">
        <f t="shared" si="6"/>
        <v>64800</v>
      </c>
      <c r="P93" s="11">
        <f>VLOOKUP(B93,'[1]ECCE Trnch 1 Master List'!B$3:T$679,19,FALSE)</f>
        <v>0</v>
      </c>
      <c r="Q93" s="50">
        <f t="shared" si="7"/>
        <v>64800</v>
      </c>
      <c r="R93" s="126">
        <f t="shared" si="8"/>
        <v>64800</v>
      </c>
      <c r="S93" s="54" t="s">
        <v>5090</v>
      </c>
    </row>
    <row r="94" spans="1:19" x14ac:dyDescent="0.25">
      <c r="A94" s="29">
        <f t="shared" si="9"/>
        <v>88</v>
      </c>
      <c r="B94" s="42" t="s">
        <v>1134</v>
      </c>
      <c r="C94" s="29" t="s">
        <v>1135</v>
      </c>
      <c r="D94" s="29" t="s">
        <v>7</v>
      </c>
      <c r="E94" s="29" t="s">
        <v>1118</v>
      </c>
      <c r="F94" s="57" t="s">
        <v>1883</v>
      </c>
      <c r="G94" s="32" t="s">
        <v>3585</v>
      </c>
      <c r="H94" s="32" t="s">
        <v>1876</v>
      </c>
      <c r="I94" s="33" t="s">
        <v>1120</v>
      </c>
      <c r="J94" s="30" t="s">
        <v>4</v>
      </c>
      <c r="K94" s="30" t="s">
        <v>3586</v>
      </c>
      <c r="L94" s="49">
        <f>VLOOKUP(B94,'Enrolment Data 2024'!$B$13:$I$636,8,FALSE)</f>
        <v>5</v>
      </c>
      <c r="M94" s="49">
        <v>9000</v>
      </c>
      <c r="N94" s="49">
        <f t="shared" si="5"/>
        <v>45000</v>
      </c>
      <c r="O94" s="49">
        <f t="shared" si="6"/>
        <v>13500</v>
      </c>
      <c r="P94" s="49">
        <f>VLOOKUP(B94,'[1]ECCE Trnch 1 Master List'!B$3:T$679,19,FALSE)</f>
        <v>0</v>
      </c>
      <c r="Q94" s="50">
        <f t="shared" si="7"/>
        <v>13500</v>
      </c>
      <c r="R94" s="126">
        <f t="shared" si="8"/>
        <v>13500</v>
      </c>
      <c r="S94" s="54" t="s">
        <v>5090</v>
      </c>
    </row>
    <row r="95" spans="1:19" x14ac:dyDescent="0.25">
      <c r="A95" s="29">
        <f t="shared" si="9"/>
        <v>89</v>
      </c>
      <c r="B95" s="93" t="s">
        <v>188</v>
      </c>
      <c r="C95" s="30" t="s">
        <v>189</v>
      </c>
      <c r="D95" s="30" t="s">
        <v>7</v>
      </c>
      <c r="E95" s="30" t="s">
        <v>1118</v>
      </c>
      <c r="F95" s="31" t="s">
        <v>1937</v>
      </c>
      <c r="G95" s="32" t="s">
        <v>1189</v>
      </c>
      <c r="H95" s="32" t="s">
        <v>1917</v>
      </c>
      <c r="I95" s="33" t="s">
        <v>1120</v>
      </c>
      <c r="J95" s="30" t="s">
        <v>4</v>
      </c>
      <c r="K95" s="34" t="s">
        <v>1190</v>
      </c>
      <c r="L95" s="49">
        <f>VLOOKUP(B95,'Enrolment Data 2024'!$B$13:$I$636,8,FALSE)</f>
        <v>9</v>
      </c>
      <c r="M95" s="49">
        <v>9000</v>
      </c>
      <c r="N95" s="49">
        <f t="shared" si="5"/>
        <v>81000</v>
      </c>
      <c r="O95" s="49">
        <f t="shared" si="6"/>
        <v>24300</v>
      </c>
      <c r="P95" s="71">
        <v>5000</v>
      </c>
      <c r="Q95" s="50">
        <f t="shared" si="7"/>
        <v>19300</v>
      </c>
      <c r="R95" s="126">
        <f t="shared" si="8"/>
        <v>19300</v>
      </c>
      <c r="S95" s="54" t="s">
        <v>5090</v>
      </c>
    </row>
    <row r="96" spans="1:19" x14ac:dyDescent="0.25">
      <c r="A96" s="29">
        <f t="shared" si="9"/>
        <v>90</v>
      </c>
      <c r="B96" s="93" t="s">
        <v>1159</v>
      </c>
      <c r="C96" s="30" t="s">
        <v>1160</v>
      </c>
      <c r="D96" s="30" t="s">
        <v>7</v>
      </c>
      <c r="E96" s="30" t="s">
        <v>1123</v>
      </c>
      <c r="F96" s="31" t="s">
        <v>1901</v>
      </c>
      <c r="G96" s="32" t="s">
        <v>1160</v>
      </c>
      <c r="H96" s="32" t="s">
        <v>1876</v>
      </c>
      <c r="I96" s="33" t="s">
        <v>1120</v>
      </c>
      <c r="J96" s="30" t="s">
        <v>4</v>
      </c>
      <c r="K96" s="34" t="s">
        <v>1902</v>
      </c>
      <c r="L96" s="49">
        <f>VLOOKUP(B96,'Enrolment Data 2024'!$B$13:$I$636,8,FALSE)</f>
        <v>22</v>
      </c>
      <c r="M96" s="49">
        <v>9000</v>
      </c>
      <c r="N96" s="49">
        <f t="shared" si="5"/>
        <v>198000</v>
      </c>
      <c r="O96" s="49">
        <f t="shared" si="6"/>
        <v>59400</v>
      </c>
      <c r="P96" s="11">
        <f>VLOOKUP(B96,'[1]ECCE Trnch 1 Master List'!B$3:T$679,19,FALSE)</f>
        <v>0</v>
      </c>
      <c r="Q96" s="50">
        <f t="shared" si="7"/>
        <v>59400</v>
      </c>
      <c r="R96" s="126">
        <f t="shared" si="8"/>
        <v>59400</v>
      </c>
      <c r="S96" s="54" t="s">
        <v>5090</v>
      </c>
    </row>
    <row r="97" spans="1:19" ht="15" customHeight="1" x14ac:dyDescent="0.25">
      <c r="A97" s="29">
        <f t="shared" si="9"/>
        <v>91</v>
      </c>
      <c r="B97" s="93" t="s">
        <v>222</v>
      </c>
      <c r="C97" s="30" t="s">
        <v>223</v>
      </c>
      <c r="D97" s="30" t="s">
        <v>7</v>
      </c>
      <c r="E97" s="30" t="s">
        <v>1118</v>
      </c>
      <c r="F97" s="31" t="s">
        <v>1945</v>
      </c>
      <c r="G97" s="32" t="s">
        <v>223</v>
      </c>
      <c r="H97" s="32" t="s">
        <v>1942</v>
      </c>
      <c r="I97" s="33" t="s">
        <v>1120</v>
      </c>
      <c r="J97" s="30" t="s">
        <v>4</v>
      </c>
      <c r="K97" s="34" t="s">
        <v>1946</v>
      </c>
      <c r="L97" s="49">
        <f>VLOOKUP(B97,'Enrolment Data 2024'!$B$13:$I$636,8,FALSE)</f>
        <v>9</v>
      </c>
      <c r="M97" s="49">
        <v>9000</v>
      </c>
      <c r="N97" s="49">
        <f t="shared" si="5"/>
        <v>81000</v>
      </c>
      <c r="O97" s="49">
        <f t="shared" si="6"/>
        <v>24300</v>
      </c>
      <c r="P97" s="49">
        <f>VLOOKUP(B97,'[1]ECCE Trnch 1 Master List'!B$3:T$679,19,FALSE)</f>
        <v>0</v>
      </c>
      <c r="Q97" s="50">
        <f t="shared" si="7"/>
        <v>24300</v>
      </c>
      <c r="R97" s="126">
        <f t="shared" si="8"/>
        <v>24300</v>
      </c>
      <c r="S97" s="54" t="s">
        <v>5090</v>
      </c>
    </row>
    <row r="98" spans="1:19" ht="15" customHeight="1" x14ac:dyDescent="0.25">
      <c r="A98" s="29">
        <f t="shared" si="9"/>
        <v>92</v>
      </c>
      <c r="B98" s="138" t="s">
        <v>1167</v>
      </c>
      <c r="C98" s="30" t="s">
        <v>2186</v>
      </c>
      <c r="D98" s="30" t="s">
        <v>7</v>
      </c>
      <c r="E98" s="30" t="s">
        <v>2181</v>
      </c>
      <c r="F98" s="31" t="s">
        <v>1892</v>
      </c>
      <c r="G98" s="32" t="s">
        <v>1139</v>
      </c>
      <c r="H98" s="32" t="s">
        <v>1876</v>
      </c>
      <c r="I98" s="33" t="s">
        <v>1120</v>
      </c>
      <c r="J98" s="30" t="s">
        <v>4</v>
      </c>
      <c r="K98" s="34" t="s">
        <v>1140</v>
      </c>
      <c r="L98" s="49"/>
      <c r="M98" s="49">
        <v>9000</v>
      </c>
      <c r="N98" s="49">
        <f t="shared" si="5"/>
        <v>0</v>
      </c>
      <c r="O98" s="49">
        <f t="shared" si="6"/>
        <v>0</v>
      </c>
      <c r="P98" s="71"/>
      <c r="Q98" s="50">
        <f t="shared" si="7"/>
        <v>0</v>
      </c>
      <c r="R98" s="126">
        <f t="shared" si="8"/>
        <v>0</v>
      </c>
      <c r="S98" s="54" t="s">
        <v>5090</v>
      </c>
    </row>
    <row r="99" spans="1:19" ht="15" customHeight="1" x14ac:dyDescent="0.25">
      <c r="A99" s="29">
        <f t="shared" si="9"/>
        <v>93</v>
      </c>
      <c r="B99" s="93" t="s">
        <v>194</v>
      </c>
      <c r="C99" s="30" t="s">
        <v>195</v>
      </c>
      <c r="D99" s="30" t="s">
        <v>7</v>
      </c>
      <c r="E99" s="30" t="s">
        <v>1123</v>
      </c>
      <c r="F99" s="57" t="s">
        <v>1938</v>
      </c>
      <c r="G99" s="32" t="s">
        <v>195</v>
      </c>
      <c r="H99" s="32" t="s">
        <v>1917</v>
      </c>
      <c r="I99" s="33" t="s">
        <v>1120</v>
      </c>
      <c r="J99" s="30" t="s">
        <v>4</v>
      </c>
      <c r="K99" s="30" t="s">
        <v>3615</v>
      </c>
      <c r="L99" s="49">
        <f>VLOOKUP(B99,'Enrolment Data 2024'!$B$13:$I$636,8,FALSE)</f>
        <v>30</v>
      </c>
      <c r="M99" s="49">
        <v>9000</v>
      </c>
      <c r="N99" s="49">
        <f t="shared" si="5"/>
        <v>270000</v>
      </c>
      <c r="O99" s="49">
        <f t="shared" si="6"/>
        <v>81000</v>
      </c>
      <c r="P99" s="49">
        <f>VLOOKUP(B99,'[1]ECCE Trnch 1 Master List'!B$3:T$679,19,FALSE)</f>
        <v>0</v>
      </c>
      <c r="Q99" s="50">
        <f t="shared" si="7"/>
        <v>81000</v>
      </c>
      <c r="R99" s="126">
        <f t="shared" si="8"/>
        <v>81000</v>
      </c>
      <c r="S99" s="54" t="s">
        <v>5090</v>
      </c>
    </row>
    <row r="100" spans="1:19" ht="15" customHeight="1" x14ac:dyDescent="0.25">
      <c r="A100" s="29">
        <f t="shared" si="9"/>
        <v>94</v>
      </c>
      <c r="B100" s="93" t="s">
        <v>164</v>
      </c>
      <c r="C100" s="30" t="s">
        <v>165</v>
      </c>
      <c r="D100" s="30" t="s">
        <v>7</v>
      </c>
      <c r="E100" s="30" t="s">
        <v>1123</v>
      </c>
      <c r="F100" s="57" t="s">
        <v>1918</v>
      </c>
      <c r="G100" s="32" t="s">
        <v>3616</v>
      </c>
      <c r="H100" s="32" t="s">
        <v>1876</v>
      </c>
      <c r="I100" s="33" t="s">
        <v>1120</v>
      </c>
      <c r="J100" s="30" t="s">
        <v>4</v>
      </c>
      <c r="K100" s="30" t="s">
        <v>3617</v>
      </c>
      <c r="L100" s="49">
        <f>VLOOKUP(B100,'Enrolment Data 2024'!$B$13:$I$636,8,FALSE)</f>
        <v>9</v>
      </c>
      <c r="M100" s="49">
        <v>9000</v>
      </c>
      <c r="N100" s="49">
        <f t="shared" si="5"/>
        <v>81000</v>
      </c>
      <c r="O100" s="49">
        <f t="shared" si="6"/>
        <v>24300</v>
      </c>
      <c r="P100" s="49">
        <f>VLOOKUP(B100,'[1]ECCE Trnch 1 Master List'!B$3:T$679,19,FALSE)</f>
        <v>0</v>
      </c>
      <c r="Q100" s="50">
        <f t="shared" si="7"/>
        <v>24300</v>
      </c>
      <c r="R100" s="126">
        <f t="shared" si="8"/>
        <v>24300</v>
      </c>
      <c r="S100" s="54" t="s">
        <v>5090</v>
      </c>
    </row>
    <row r="101" spans="1:19" ht="15" customHeight="1" x14ac:dyDescent="0.25">
      <c r="A101" s="29">
        <f t="shared" si="9"/>
        <v>95</v>
      </c>
      <c r="B101" s="93" t="s">
        <v>120</v>
      </c>
      <c r="C101" s="30" t="s">
        <v>121</v>
      </c>
      <c r="D101" s="30" t="s">
        <v>7</v>
      </c>
      <c r="E101" s="30" t="s">
        <v>1123</v>
      </c>
      <c r="F101" s="57" t="s">
        <v>1898</v>
      </c>
      <c r="G101" s="32" t="s">
        <v>3618</v>
      </c>
      <c r="H101" s="32" t="s">
        <v>1876</v>
      </c>
      <c r="I101" s="33" t="s">
        <v>1120</v>
      </c>
      <c r="J101" s="30" t="s">
        <v>4</v>
      </c>
      <c r="K101" s="30" t="s">
        <v>3619</v>
      </c>
      <c r="L101" s="49">
        <f>VLOOKUP(B101,'Enrolment Data 2024'!$B$13:$I$636,8,FALSE)</f>
        <v>9</v>
      </c>
      <c r="M101" s="49">
        <v>9000</v>
      </c>
      <c r="N101" s="49">
        <f t="shared" si="5"/>
        <v>81000</v>
      </c>
      <c r="O101" s="49">
        <f t="shared" si="6"/>
        <v>24300</v>
      </c>
      <c r="P101" s="49"/>
      <c r="Q101" s="50">
        <f t="shared" si="7"/>
        <v>24300</v>
      </c>
      <c r="R101" s="126">
        <f t="shared" si="8"/>
        <v>24300</v>
      </c>
      <c r="S101" s="54" t="s">
        <v>5090</v>
      </c>
    </row>
    <row r="102" spans="1:19" ht="15" customHeight="1" x14ac:dyDescent="0.25">
      <c r="A102" s="29">
        <f t="shared" si="9"/>
        <v>96</v>
      </c>
      <c r="B102" s="93" t="s">
        <v>31</v>
      </c>
      <c r="C102" s="30" t="s">
        <v>32</v>
      </c>
      <c r="D102" s="30" t="s">
        <v>7</v>
      </c>
      <c r="E102" s="30" t="s">
        <v>1118</v>
      </c>
      <c r="F102" s="57" t="s">
        <v>1614</v>
      </c>
      <c r="G102" s="32" t="s">
        <v>1132</v>
      </c>
      <c r="H102" s="32" t="s">
        <v>3490</v>
      </c>
      <c r="I102" s="33" t="s">
        <v>1120</v>
      </c>
      <c r="J102" s="30" t="s">
        <v>4</v>
      </c>
      <c r="K102" s="30" t="s">
        <v>1133</v>
      </c>
      <c r="L102" s="49">
        <f>VLOOKUP(B102,'Enrolment Data 2024'!$B$13:$I$636,8,FALSE)</f>
        <v>15</v>
      </c>
      <c r="M102" s="49">
        <v>9000</v>
      </c>
      <c r="N102" s="49">
        <f t="shared" si="5"/>
        <v>135000</v>
      </c>
      <c r="O102" s="49">
        <f t="shared" si="6"/>
        <v>40500</v>
      </c>
      <c r="P102" s="49">
        <f>VLOOKUP(B102,'[1]ECCE Trnch 1 Master List'!B$3:T$679,19,FALSE)</f>
        <v>0</v>
      </c>
      <c r="Q102" s="50">
        <f t="shared" si="7"/>
        <v>40500</v>
      </c>
      <c r="R102" s="126">
        <f t="shared" si="8"/>
        <v>40500</v>
      </c>
      <c r="S102" s="54" t="s">
        <v>5090</v>
      </c>
    </row>
    <row r="103" spans="1:19" x14ac:dyDescent="0.25">
      <c r="A103" s="29">
        <f t="shared" si="9"/>
        <v>97</v>
      </c>
      <c r="B103" s="93" t="s">
        <v>27</v>
      </c>
      <c r="C103" s="30" t="s">
        <v>28</v>
      </c>
      <c r="D103" s="30" t="s">
        <v>7</v>
      </c>
      <c r="E103" s="30" t="s">
        <v>1118</v>
      </c>
      <c r="F103" s="57" t="s">
        <v>1614</v>
      </c>
      <c r="G103" s="32" t="s">
        <v>1132</v>
      </c>
      <c r="H103" s="32" t="s">
        <v>3490</v>
      </c>
      <c r="I103" s="33" t="s">
        <v>1120</v>
      </c>
      <c r="J103" s="30" t="s">
        <v>4</v>
      </c>
      <c r="K103" s="30" t="s">
        <v>1133</v>
      </c>
      <c r="L103" s="49">
        <f>VLOOKUP(B103,'Enrolment Data 2024'!$B$13:$I$636,8,FALSE)</f>
        <v>14</v>
      </c>
      <c r="M103" s="49">
        <v>9000</v>
      </c>
      <c r="N103" s="49">
        <f t="shared" si="5"/>
        <v>126000</v>
      </c>
      <c r="O103" s="49">
        <f t="shared" si="6"/>
        <v>37800</v>
      </c>
      <c r="P103" s="49"/>
      <c r="Q103" s="50">
        <f t="shared" si="7"/>
        <v>37800</v>
      </c>
      <c r="R103" s="126">
        <f t="shared" si="8"/>
        <v>37800</v>
      </c>
      <c r="S103" s="54" t="s">
        <v>5090</v>
      </c>
    </row>
    <row r="104" spans="1:19" ht="15" customHeight="1" x14ac:dyDescent="0.25">
      <c r="A104" s="29">
        <f t="shared" si="9"/>
        <v>98</v>
      </c>
      <c r="B104" s="138" t="s">
        <v>118</v>
      </c>
      <c r="C104" s="30" t="s">
        <v>119</v>
      </c>
      <c r="D104" s="30" t="s">
        <v>7</v>
      </c>
      <c r="E104" s="30" t="s">
        <v>1123</v>
      </c>
      <c r="F104" s="57" t="s">
        <v>1907</v>
      </c>
      <c r="G104" s="32" t="s">
        <v>1143</v>
      </c>
      <c r="H104" s="32" t="s">
        <v>1876</v>
      </c>
      <c r="I104" s="33" t="s">
        <v>1120</v>
      </c>
      <c r="J104" s="30" t="s">
        <v>4</v>
      </c>
      <c r="K104" s="30" t="s">
        <v>1144</v>
      </c>
      <c r="L104" s="49"/>
      <c r="M104" s="49">
        <v>9000</v>
      </c>
      <c r="N104" s="49">
        <f t="shared" si="5"/>
        <v>0</v>
      </c>
      <c r="O104" s="49">
        <f t="shared" si="6"/>
        <v>0</v>
      </c>
      <c r="P104" s="49">
        <v>0</v>
      </c>
      <c r="Q104" s="50">
        <f t="shared" si="7"/>
        <v>0</v>
      </c>
      <c r="R104" s="126">
        <f t="shared" si="8"/>
        <v>0</v>
      </c>
      <c r="S104" s="54" t="s">
        <v>5090</v>
      </c>
    </row>
    <row r="105" spans="1:19" x14ac:dyDescent="0.25">
      <c r="A105" s="29">
        <f t="shared" si="9"/>
        <v>99</v>
      </c>
      <c r="B105" s="93" t="s">
        <v>158</v>
      </c>
      <c r="C105" s="30" t="s">
        <v>159</v>
      </c>
      <c r="D105" s="30" t="s">
        <v>7</v>
      </c>
      <c r="E105" s="30" t="s">
        <v>1123</v>
      </c>
      <c r="F105" s="57" t="s">
        <v>1887</v>
      </c>
      <c r="G105" s="32" t="s">
        <v>3620</v>
      </c>
      <c r="H105" s="32" t="s">
        <v>1876</v>
      </c>
      <c r="I105" s="33" t="s">
        <v>1120</v>
      </c>
      <c r="J105" s="30" t="s">
        <v>4</v>
      </c>
      <c r="K105" s="30" t="s">
        <v>1181</v>
      </c>
      <c r="L105" s="49">
        <f>VLOOKUP(B105,'Enrolment Data 2024'!$B$13:$I$636,8,FALSE)</f>
        <v>39</v>
      </c>
      <c r="M105" s="49">
        <v>9000</v>
      </c>
      <c r="N105" s="49">
        <f t="shared" si="5"/>
        <v>351000</v>
      </c>
      <c r="O105" s="49">
        <f t="shared" si="6"/>
        <v>105300</v>
      </c>
      <c r="P105" s="49">
        <f>VLOOKUP(B105,'[1]ECCE Trnch 1 Master List'!B$3:T$679,19,FALSE)</f>
        <v>0</v>
      </c>
      <c r="Q105" s="50">
        <f t="shared" si="7"/>
        <v>105300</v>
      </c>
      <c r="R105" s="126">
        <f t="shared" si="8"/>
        <v>105300</v>
      </c>
      <c r="S105" s="54" t="s">
        <v>5090</v>
      </c>
    </row>
    <row r="106" spans="1:19" ht="15" customHeight="1" x14ac:dyDescent="0.25">
      <c r="A106" s="29">
        <f t="shared" si="9"/>
        <v>100</v>
      </c>
      <c r="B106" s="138" t="s">
        <v>91</v>
      </c>
      <c r="C106" s="30" t="s">
        <v>92</v>
      </c>
      <c r="D106" s="30" t="s">
        <v>7</v>
      </c>
      <c r="E106" s="30" t="s">
        <v>1118</v>
      </c>
      <c r="F106" s="57" t="s">
        <v>1614</v>
      </c>
      <c r="G106" s="32" t="s">
        <v>1132</v>
      </c>
      <c r="H106" s="32" t="s">
        <v>3490</v>
      </c>
      <c r="I106" s="33" t="s">
        <v>1120</v>
      </c>
      <c r="J106" s="30" t="s">
        <v>4</v>
      </c>
      <c r="K106" s="30" t="s">
        <v>1133</v>
      </c>
      <c r="L106" s="49">
        <f>VLOOKUP(B106,'Enrolment Data 2024'!$B$13:$I$636,8,FALSE)</f>
        <v>20</v>
      </c>
      <c r="M106" s="49">
        <v>9000</v>
      </c>
      <c r="N106" s="49">
        <f t="shared" si="5"/>
        <v>180000</v>
      </c>
      <c r="O106" s="49">
        <f t="shared" si="6"/>
        <v>54000</v>
      </c>
      <c r="P106" s="49"/>
      <c r="Q106" s="50">
        <f t="shared" si="7"/>
        <v>54000</v>
      </c>
      <c r="R106" s="126">
        <f t="shared" si="8"/>
        <v>54000</v>
      </c>
      <c r="S106" s="54" t="s">
        <v>5090</v>
      </c>
    </row>
    <row r="107" spans="1:19" ht="15" customHeight="1" x14ac:dyDescent="0.25">
      <c r="A107" s="29">
        <f t="shared" si="9"/>
        <v>101</v>
      </c>
      <c r="B107" s="138" t="s">
        <v>33</v>
      </c>
      <c r="C107" s="30" t="s">
        <v>34</v>
      </c>
      <c r="D107" s="30" t="s">
        <v>7</v>
      </c>
      <c r="E107" s="30" t="s">
        <v>1123</v>
      </c>
      <c r="F107" s="57" t="s">
        <v>1890</v>
      </c>
      <c r="G107" s="32" t="s">
        <v>3621</v>
      </c>
      <c r="H107" s="32" t="s">
        <v>1876</v>
      </c>
      <c r="I107" s="33" t="s">
        <v>1120</v>
      </c>
      <c r="J107" s="30" t="s">
        <v>4</v>
      </c>
      <c r="K107" s="30" t="s">
        <v>3622</v>
      </c>
      <c r="L107" s="49">
        <f>VLOOKUP(B107,'Enrolment Data 2024'!$B$13:$I$636,8,FALSE)</f>
        <v>20</v>
      </c>
      <c r="M107" s="49">
        <v>9000</v>
      </c>
      <c r="N107" s="49">
        <f t="shared" si="5"/>
        <v>180000</v>
      </c>
      <c r="O107" s="49">
        <f t="shared" si="6"/>
        <v>54000</v>
      </c>
      <c r="P107" s="49">
        <f>VLOOKUP(B107,'[1]ECCE Trnch 1 Master List'!B$3:T$679,19,FALSE)</f>
        <v>0</v>
      </c>
      <c r="Q107" s="50">
        <f t="shared" si="7"/>
        <v>54000</v>
      </c>
      <c r="R107" s="126">
        <f t="shared" si="8"/>
        <v>54000</v>
      </c>
      <c r="S107" s="54" t="s">
        <v>5090</v>
      </c>
    </row>
    <row r="108" spans="1:19" x14ac:dyDescent="0.25">
      <c r="A108" s="29">
        <f t="shared" si="9"/>
        <v>102</v>
      </c>
      <c r="B108" s="138" t="s">
        <v>138</v>
      </c>
      <c r="C108" s="30" t="s">
        <v>139</v>
      </c>
      <c r="D108" s="30" t="s">
        <v>7</v>
      </c>
      <c r="E108" s="30" t="s">
        <v>1118</v>
      </c>
      <c r="F108" s="57" t="s">
        <v>1614</v>
      </c>
      <c r="G108" s="32" t="s">
        <v>1132</v>
      </c>
      <c r="H108" s="32" t="s">
        <v>3490</v>
      </c>
      <c r="I108" s="33" t="s">
        <v>1120</v>
      </c>
      <c r="J108" s="30" t="s">
        <v>4</v>
      </c>
      <c r="K108" s="30" t="s">
        <v>1133</v>
      </c>
      <c r="L108" s="49"/>
      <c r="M108" s="49">
        <v>9000</v>
      </c>
      <c r="N108" s="49">
        <f t="shared" si="5"/>
        <v>0</v>
      </c>
      <c r="O108" s="49">
        <f t="shared" si="6"/>
        <v>0</v>
      </c>
      <c r="P108" s="49"/>
      <c r="Q108" s="50">
        <f t="shared" si="7"/>
        <v>0</v>
      </c>
      <c r="R108" s="126">
        <f t="shared" si="8"/>
        <v>0</v>
      </c>
      <c r="S108" s="54" t="s">
        <v>5090</v>
      </c>
    </row>
    <row r="109" spans="1:19" ht="15" customHeight="1" x14ac:dyDescent="0.25">
      <c r="A109" s="29">
        <f t="shared" si="9"/>
        <v>103</v>
      </c>
      <c r="B109" s="138" t="s">
        <v>61</v>
      </c>
      <c r="C109" s="30" t="s">
        <v>62</v>
      </c>
      <c r="D109" s="30" t="s">
        <v>7</v>
      </c>
      <c r="E109" s="30" t="s">
        <v>1118</v>
      </c>
      <c r="F109" s="57" t="s">
        <v>1907</v>
      </c>
      <c r="G109" s="32" t="s">
        <v>1143</v>
      </c>
      <c r="H109" s="32" t="s">
        <v>1876</v>
      </c>
      <c r="I109" s="33" t="s">
        <v>1120</v>
      </c>
      <c r="J109" s="30" t="s">
        <v>4</v>
      </c>
      <c r="K109" s="30" t="s">
        <v>1144</v>
      </c>
      <c r="L109" s="49">
        <f>VLOOKUP(B109,'Enrolment Data 2024'!$B$13:$I$636,8,FALSE)</f>
        <v>36</v>
      </c>
      <c r="M109" s="49">
        <v>9000</v>
      </c>
      <c r="N109" s="49">
        <f t="shared" si="5"/>
        <v>324000</v>
      </c>
      <c r="O109" s="49">
        <f t="shared" si="6"/>
        <v>97200</v>
      </c>
      <c r="P109" s="49">
        <f>VLOOKUP(B109,'[1]ECCE Trnch 1 Master List'!B$3:T$679,19,FALSE)</f>
        <v>0</v>
      </c>
      <c r="Q109" s="50">
        <f t="shared" si="7"/>
        <v>97200</v>
      </c>
      <c r="R109" s="126">
        <f t="shared" si="8"/>
        <v>97200</v>
      </c>
      <c r="S109" s="54" t="s">
        <v>5090</v>
      </c>
    </row>
    <row r="110" spans="1:19" ht="15" customHeight="1" x14ac:dyDescent="0.25">
      <c r="A110" s="29">
        <f t="shared" si="9"/>
        <v>104</v>
      </c>
      <c r="B110" s="93" t="s">
        <v>75</v>
      </c>
      <c r="C110" s="30" t="s">
        <v>76</v>
      </c>
      <c r="D110" s="30" t="s">
        <v>7</v>
      </c>
      <c r="E110" s="30" t="s">
        <v>1123</v>
      </c>
      <c r="F110" s="57" t="s">
        <v>1610</v>
      </c>
      <c r="G110" s="32" t="s">
        <v>1147</v>
      </c>
      <c r="H110" s="32" t="s">
        <v>1876</v>
      </c>
      <c r="I110" s="33" t="s">
        <v>1120</v>
      </c>
      <c r="J110" s="30" t="s">
        <v>4</v>
      </c>
      <c r="K110" s="30" t="s">
        <v>1148</v>
      </c>
      <c r="L110" s="49">
        <f>VLOOKUP(B110,'Enrolment Data 2024'!$B$13:$I$636,8,FALSE)</f>
        <v>33</v>
      </c>
      <c r="M110" s="49">
        <v>9000</v>
      </c>
      <c r="N110" s="49">
        <f t="shared" si="5"/>
        <v>297000</v>
      </c>
      <c r="O110" s="49">
        <f t="shared" si="6"/>
        <v>89100</v>
      </c>
      <c r="P110" s="11">
        <f>VLOOKUP(B110,'[1]ECCE Trnch 1 Master List'!B$3:T$679,19,FALSE)</f>
        <v>0</v>
      </c>
      <c r="Q110" s="50">
        <f t="shared" si="7"/>
        <v>89100</v>
      </c>
      <c r="R110" s="126">
        <f t="shared" si="8"/>
        <v>89100</v>
      </c>
      <c r="S110" s="54" t="s">
        <v>5090</v>
      </c>
    </row>
    <row r="111" spans="1:19" ht="15" customHeight="1" x14ac:dyDescent="0.25">
      <c r="A111" s="29">
        <f t="shared" si="9"/>
        <v>105</v>
      </c>
      <c r="B111" s="93" t="s">
        <v>99</v>
      </c>
      <c r="C111" s="30" t="s">
        <v>100</v>
      </c>
      <c r="D111" s="30" t="s">
        <v>7</v>
      </c>
      <c r="E111" s="30" t="s">
        <v>1123</v>
      </c>
      <c r="F111" s="57" t="s">
        <v>1904</v>
      </c>
      <c r="G111" s="32" t="s">
        <v>100</v>
      </c>
      <c r="H111" s="32" t="s">
        <v>1876</v>
      </c>
      <c r="I111" s="33" t="s">
        <v>1120</v>
      </c>
      <c r="J111" s="30" t="s">
        <v>4</v>
      </c>
      <c r="K111" s="30" t="s">
        <v>1126</v>
      </c>
      <c r="L111" s="49">
        <f>VLOOKUP(B111,'Enrolment Data 2024'!$B$13:$I$636,8,FALSE)</f>
        <v>20</v>
      </c>
      <c r="M111" s="49">
        <v>9000</v>
      </c>
      <c r="N111" s="49">
        <f t="shared" si="5"/>
        <v>180000</v>
      </c>
      <c r="O111" s="49">
        <f t="shared" si="6"/>
        <v>54000</v>
      </c>
      <c r="P111" s="49">
        <f>VLOOKUP(B111,'[1]ECCE Trnch 1 Master List'!B$3:T$679,19,FALSE)</f>
        <v>0</v>
      </c>
      <c r="Q111" s="50">
        <f t="shared" si="7"/>
        <v>54000</v>
      </c>
      <c r="R111" s="126">
        <f t="shared" si="8"/>
        <v>54000</v>
      </c>
      <c r="S111" s="54" t="s">
        <v>5090</v>
      </c>
    </row>
    <row r="112" spans="1:19" ht="15" customHeight="1" x14ac:dyDescent="0.25">
      <c r="A112" s="29">
        <f t="shared" si="9"/>
        <v>106</v>
      </c>
      <c r="B112" s="138" t="s">
        <v>1201</v>
      </c>
      <c r="C112" s="30" t="s">
        <v>1202</v>
      </c>
      <c r="D112" s="30" t="s">
        <v>7</v>
      </c>
      <c r="E112" s="30" t="s">
        <v>1118</v>
      </c>
      <c r="F112" s="31" t="s">
        <v>1943</v>
      </c>
      <c r="G112" s="32" t="s">
        <v>1199</v>
      </c>
      <c r="H112" s="32" t="s">
        <v>1942</v>
      </c>
      <c r="I112" s="33" t="s">
        <v>1120</v>
      </c>
      <c r="J112" s="30" t="s">
        <v>4</v>
      </c>
      <c r="K112" s="34" t="s">
        <v>1200</v>
      </c>
      <c r="L112" s="49"/>
      <c r="M112" s="49">
        <v>9000</v>
      </c>
      <c r="N112" s="49">
        <f t="shared" si="5"/>
        <v>0</v>
      </c>
      <c r="O112" s="49">
        <f t="shared" si="6"/>
        <v>0</v>
      </c>
      <c r="P112" s="71"/>
      <c r="Q112" s="50">
        <f t="shared" si="7"/>
        <v>0</v>
      </c>
      <c r="R112" s="126">
        <f t="shared" si="8"/>
        <v>0</v>
      </c>
      <c r="S112" s="54" t="s">
        <v>5090</v>
      </c>
    </row>
    <row r="113" spans="1:19" x14ac:dyDescent="0.25">
      <c r="A113" s="29">
        <f t="shared" si="9"/>
        <v>107</v>
      </c>
      <c r="B113" s="93" t="s">
        <v>182</v>
      </c>
      <c r="C113" s="30" t="s">
        <v>183</v>
      </c>
      <c r="D113" s="30" t="s">
        <v>7</v>
      </c>
      <c r="E113" s="30" t="s">
        <v>1123</v>
      </c>
      <c r="F113" s="57" t="s">
        <v>1939</v>
      </c>
      <c r="G113" s="32" t="s">
        <v>183</v>
      </c>
      <c r="H113" s="32" t="s">
        <v>1917</v>
      </c>
      <c r="I113" s="33" t="s">
        <v>1120</v>
      </c>
      <c r="J113" s="30" t="s">
        <v>4</v>
      </c>
      <c r="K113" s="30" t="s">
        <v>3623</v>
      </c>
      <c r="L113" s="49">
        <f>VLOOKUP(B113,'Enrolment Data 2024'!$B$13:$I$636,8,FALSE)</f>
        <v>25</v>
      </c>
      <c r="M113" s="49">
        <v>9000</v>
      </c>
      <c r="N113" s="49">
        <f t="shared" si="5"/>
        <v>225000</v>
      </c>
      <c r="O113" s="49">
        <f t="shared" si="6"/>
        <v>67500</v>
      </c>
      <c r="P113" s="49">
        <f>VLOOKUP(B113,'[1]ECCE Trnch 1 Master List'!B$3:T$679,19,FALSE)</f>
        <v>0</v>
      </c>
      <c r="Q113" s="50">
        <f t="shared" si="7"/>
        <v>67500</v>
      </c>
      <c r="R113" s="126">
        <f t="shared" si="8"/>
        <v>67500</v>
      </c>
      <c r="S113" s="54" t="s">
        <v>5090</v>
      </c>
    </row>
    <row r="114" spans="1:19" x14ac:dyDescent="0.25">
      <c r="A114" s="29">
        <f t="shared" si="9"/>
        <v>108</v>
      </c>
      <c r="B114" s="93" t="s">
        <v>29</v>
      </c>
      <c r="C114" s="30" t="s">
        <v>30</v>
      </c>
      <c r="D114" s="30" t="s">
        <v>7</v>
      </c>
      <c r="E114" s="30" t="s">
        <v>1118</v>
      </c>
      <c r="F114" s="57" t="s">
        <v>1614</v>
      </c>
      <c r="G114" s="32" t="s">
        <v>1132</v>
      </c>
      <c r="H114" s="32" t="s">
        <v>3490</v>
      </c>
      <c r="I114" s="33" t="s">
        <v>1120</v>
      </c>
      <c r="J114" s="30" t="s">
        <v>4</v>
      </c>
      <c r="K114" s="30" t="s">
        <v>1133</v>
      </c>
      <c r="L114" s="49">
        <f>VLOOKUP(B114,'Enrolment Data 2024'!$B$13:$I$636,8,FALSE)</f>
        <v>11</v>
      </c>
      <c r="M114" s="49">
        <v>9000</v>
      </c>
      <c r="N114" s="49">
        <f t="shared" si="5"/>
        <v>99000</v>
      </c>
      <c r="O114" s="49">
        <f t="shared" si="6"/>
        <v>29700</v>
      </c>
      <c r="P114" s="49">
        <v>5000</v>
      </c>
      <c r="Q114" s="50">
        <f t="shared" si="7"/>
        <v>24700</v>
      </c>
      <c r="R114" s="126">
        <f t="shared" si="8"/>
        <v>24700</v>
      </c>
      <c r="S114" s="54" t="s">
        <v>5090</v>
      </c>
    </row>
    <row r="115" spans="1:19" x14ac:dyDescent="0.25">
      <c r="A115" s="29">
        <f t="shared" si="9"/>
        <v>109</v>
      </c>
      <c r="B115" s="93" t="s">
        <v>11</v>
      </c>
      <c r="C115" s="30" t="s">
        <v>12</v>
      </c>
      <c r="D115" s="30" t="s">
        <v>7</v>
      </c>
      <c r="E115" s="30" t="s">
        <v>1123</v>
      </c>
      <c r="F115" s="57" t="s">
        <v>1908</v>
      </c>
      <c r="G115" s="32" t="s">
        <v>12</v>
      </c>
      <c r="H115" s="32" t="s">
        <v>12</v>
      </c>
      <c r="I115" s="33" t="s">
        <v>1120</v>
      </c>
      <c r="J115" s="30" t="s">
        <v>4</v>
      </c>
      <c r="K115" s="30" t="s">
        <v>1125</v>
      </c>
      <c r="L115" s="49">
        <f>VLOOKUP(B115,'Enrolment Data 2024'!$B$13:$I$636,8,FALSE)</f>
        <v>18</v>
      </c>
      <c r="M115" s="49">
        <v>9000</v>
      </c>
      <c r="N115" s="49">
        <f t="shared" si="5"/>
        <v>162000</v>
      </c>
      <c r="O115" s="49">
        <f t="shared" si="6"/>
        <v>48600</v>
      </c>
      <c r="P115" s="49">
        <f>VLOOKUP(B115,'[1]ECCE Trnch 1 Master List'!B$3:T$679,19,FALSE)</f>
        <v>0</v>
      </c>
      <c r="Q115" s="50">
        <f t="shared" si="7"/>
        <v>48600</v>
      </c>
      <c r="R115" s="126">
        <f t="shared" si="8"/>
        <v>48600</v>
      </c>
      <c r="S115" s="54" t="s">
        <v>5090</v>
      </c>
    </row>
    <row r="116" spans="1:19" x14ac:dyDescent="0.25">
      <c r="A116" s="29">
        <f t="shared" si="9"/>
        <v>110</v>
      </c>
      <c r="B116" s="93" t="s">
        <v>1193</v>
      </c>
      <c r="C116" s="30" t="s">
        <v>3624</v>
      </c>
      <c r="D116" s="30" t="s">
        <v>7</v>
      </c>
      <c r="E116" s="30" t="s">
        <v>1123</v>
      </c>
      <c r="F116" s="31" t="s">
        <v>1926</v>
      </c>
      <c r="G116" s="32" t="s">
        <v>1195</v>
      </c>
      <c r="H116" s="32" t="s">
        <v>1917</v>
      </c>
      <c r="I116" s="33" t="s">
        <v>1120</v>
      </c>
      <c r="J116" s="30" t="s">
        <v>4</v>
      </c>
      <c r="K116" s="34" t="s">
        <v>1196</v>
      </c>
      <c r="L116" s="49">
        <f>VLOOKUP(B116,'Enrolment Data 2024'!$B$13:$I$636,8,FALSE)</f>
        <v>8</v>
      </c>
      <c r="M116" s="49">
        <v>9000</v>
      </c>
      <c r="N116" s="49">
        <f t="shared" si="5"/>
        <v>72000</v>
      </c>
      <c r="O116" s="49">
        <f t="shared" si="6"/>
        <v>21600</v>
      </c>
      <c r="P116" s="49">
        <f>VLOOKUP(B116,'[1]ECCE Trnch 1 Master List'!B$3:T$679,19,FALSE)</f>
        <v>0</v>
      </c>
      <c r="Q116" s="50">
        <f t="shared" si="7"/>
        <v>21600</v>
      </c>
      <c r="R116" s="126">
        <f t="shared" si="8"/>
        <v>21600</v>
      </c>
      <c r="S116" s="54" t="s">
        <v>5090</v>
      </c>
    </row>
    <row r="117" spans="1:19" ht="15" customHeight="1" x14ac:dyDescent="0.25">
      <c r="A117" s="29">
        <f t="shared" si="9"/>
        <v>111</v>
      </c>
      <c r="B117" s="93" t="s">
        <v>107</v>
      </c>
      <c r="C117" s="30" t="s">
        <v>108</v>
      </c>
      <c r="D117" s="30" t="s">
        <v>7</v>
      </c>
      <c r="E117" s="30" t="s">
        <v>1118</v>
      </c>
      <c r="F117" s="57" t="s">
        <v>1610</v>
      </c>
      <c r="G117" s="32" t="s">
        <v>1147</v>
      </c>
      <c r="H117" s="32" t="s">
        <v>1876</v>
      </c>
      <c r="I117" s="33" t="s">
        <v>1120</v>
      </c>
      <c r="J117" s="30" t="s">
        <v>4</v>
      </c>
      <c r="K117" s="30" t="s">
        <v>1148</v>
      </c>
      <c r="L117" s="49">
        <f>VLOOKUP(B117,'Enrolment Data 2024'!$B$13:$I$636,8,FALSE)</f>
        <v>8</v>
      </c>
      <c r="M117" s="49">
        <v>9000</v>
      </c>
      <c r="N117" s="49">
        <f t="shared" si="5"/>
        <v>72000</v>
      </c>
      <c r="O117" s="49">
        <f t="shared" si="6"/>
        <v>21600</v>
      </c>
      <c r="P117" s="49"/>
      <c r="Q117" s="50">
        <f t="shared" si="7"/>
        <v>21600</v>
      </c>
      <c r="R117" s="126">
        <f t="shared" si="8"/>
        <v>21600</v>
      </c>
      <c r="S117" s="54" t="s">
        <v>5090</v>
      </c>
    </row>
    <row r="118" spans="1:19" x14ac:dyDescent="0.25">
      <c r="A118" s="29">
        <f t="shared" si="9"/>
        <v>112</v>
      </c>
      <c r="B118" s="93" t="s">
        <v>226</v>
      </c>
      <c r="C118" s="30" t="s">
        <v>227</v>
      </c>
      <c r="D118" s="30" t="s">
        <v>7</v>
      </c>
      <c r="E118" s="30" t="s">
        <v>1123</v>
      </c>
      <c r="F118" s="57" t="s">
        <v>1947</v>
      </c>
      <c r="G118" s="32" t="s">
        <v>227</v>
      </c>
      <c r="H118" s="32" t="s">
        <v>1942</v>
      </c>
      <c r="I118" s="33" t="s">
        <v>1120</v>
      </c>
      <c r="J118" s="30" t="s">
        <v>4</v>
      </c>
      <c r="K118" s="30" t="s">
        <v>1207</v>
      </c>
      <c r="L118" s="49">
        <f>VLOOKUP(B118,'Enrolment Data 2024'!$B$13:$I$636,8,FALSE)</f>
        <v>11</v>
      </c>
      <c r="M118" s="49">
        <v>9000</v>
      </c>
      <c r="N118" s="49">
        <f t="shared" si="5"/>
        <v>99000</v>
      </c>
      <c r="O118" s="49">
        <f t="shared" si="6"/>
        <v>29700</v>
      </c>
      <c r="P118" s="49"/>
      <c r="Q118" s="50">
        <f t="shared" si="7"/>
        <v>29700</v>
      </c>
      <c r="R118" s="126">
        <f t="shared" si="8"/>
        <v>29700</v>
      </c>
      <c r="S118" s="54" t="s">
        <v>5090</v>
      </c>
    </row>
    <row r="119" spans="1:19" ht="15" customHeight="1" x14ac:dyDescent="0.25">
      <c r="A119" s="29">
        <f t="shared" si="9"/>
        <v>113</v>
      </c>
      <c r="B119" s="92" t="s">
        <v>5</v>
      </c>
      <c r="C119" s="17" t="s">
        <v>6</v>
      </c>
      <c r="D119" s="17" t="s">
        <v>7</v>
      </c>
      <c r="E119" s="17" t="s">
        <v>1118</v>
      </c>
      <c r="F119" s="22" t="s">
        <v>1891</v>
      </c>
      <c r="G119" s="19" t="s">
        <v>3580</v>
      </c>
      <c r="H119" s="19" t="s">
        <v>1876</v>
      </c>
      <c r="I119" s="20" t="s">
        <v>1120</v>
      </c>
      <c r="J119" s="17" t="s">
        <v>4</v>
      </c>
      <c r="K119" s="17" t="s">
        <v>3581</v>
      </c>
      <c r="L119" s="49">
        <f>VLOOKUP(B119,'Enrolment Data 2024'!$B$13:$I$636,8,FALSE)</f>
        <v>2</v>
      </c>
      <c r="M119" s="49">
        <v>9000</v>
      </c>
      <c r="N119" s="49">
        <f t="shared" si="5"/>
        <v>18000</v>
      </c>
      <c r="O119" s="49">
        <f t="shared" si="6"/>
        <v>5400</v>
      </c>
      <c r="P119" s="49">
        <v>0</v>
      </c>
      <c r="Q119" s="50">
        <f t="shared" si="7"/>
        <v>5400</v>
      </c>
      <c r="R119" s="126">
        <f t="shared" si="8"/>
        <v>5400</v>
      </c>
      <c r="S119" s="54" t="s">
        <v>5090</v>
      </c>
    </row>
    <row r="120" spans="1:19" x14ac:dyDescent="0.25">
      <c r="A120" s="29">
        <f t="shared" si="9"/>
        <v>114</v>
      </c>
      <c r="B120" s="92" t="s">
        <v>101</v>
      </c>
      <c r="C120" s="17" t="s">
        <v>102</v>
      </c>
      <c r="D120" s="17" t="s">
        <v>7</v>
      </c>
      <c r="E120" s="17" t="s">
        <v>1118</v>
      </c>
      <c r="F120" s="18" t="s">
        <v>1875</v>
      </c>
      <c r="G120" s="19" t="s">
        <v>102</v>
      </c>
      <c r="H120" s="19" t="s">
        <v>1876</v>
      </c>
      <c r="I120" s="20" t="s">
        <v>1120</v>
      </c>
      <c r="J120" s="17" t="s">
        <v>4</v>
      </c>
      <c r="K120" s="17" t="s">
        <v>4699</v>
      </c>
      <c r="L120" s="49">
        <f>VLOOKUP(B120,'Enrolment Data 2024'!$B$13:$I$636,8,FALSE)</f>
        <v>22</v>
      </c>
      <c r="M120" s="49">
        <v>9000</v>
      </c>
      <c r="N120" s="49">
        <f t="shared" si="5"/>
        <v>198000</v>
      </c>
      <c r="O120" s="49">
        <f t="shared" si="6"/>
        <v>59400</v>
      </c>
      <c r="P120" s="49">
        <f>VLOOKUP(B120,'[1]ECCE Trnch 1 Master List'!B$3:T$679,19,FALSE)</f>
        <v>0</v>
      </c>
      <c r="Q120" s="50">
        <f t="shared" si="7"/>
        <v>59400</v>
      </c>
      <c r="R120" s="126">
        <f t="shared" si="8"/>
        <v>59400</v>
      </c>
      <c r="S120" s="54" t="s">
        <v>5090</v>
      </c>
    </row>
    <row r="121" spans="1:19" x14ac:dyDescent="0.25">
      <c r="A121" s="29">
        <f t="shared" si="9"/>
        <v>115</v>
      </c>
      <c r="B121" s="92" t="s">
        <v>1178</v>
      </c>
      <c r="C121" s="17" t="s">
        <v>1179</v>
      </c>
      <c r="D121" s="17" t="s">
        <v>7</v>
      </c>
      <c r="E121" s="17" t="s">
        <v>1118</v>
      </c>
      <c r="F121" s="18" t="s">
        <v>1906</v>
      </c>
      <c r="G121" s="19" t="s">
        <v>1176</v>
      </c>
      <c r="H121" s="19" t="s">
        <v>1876</v>
      </c>
      <c r="I121" s="20" t="s">
        <v>1120</v>
      </c>
      <c r="J121" s="17" t="s">
        <v>4</v>
      </c>
      <c r="K121" s="21" t="s">
        <v>1177</v>
      </c>
      <c r="L121" s="49">
        <f>VLOOKUP(B121,'Enrolment Data 2024'!$B$13:$I$636,8,FALSE)</f>
        <v>14</v>
      </c>
      <c r="M121" s="49">
        <v>9000</v>
      </c>
      <c r="N121" s="49">
        <f t="shared" si="5"/>
        <v>126000</v>
      </c>
      <c r="O121" s="49">
        <f t="shared" si="6"/>
        <v>37800</v>
      </c>
      <c r="P121" s="49">
        <f>VLOOKUP(B121,'[1]ECCE Trnch 1 Master List'!B$3:T$679,19,FALSE)</f>
        <v>0</v>
      </c>
      <c r="Q121" s="50">
        <f t="shared" si="7"/>
        <v>37800</v>
      </c>
      <c r="R121" s="126">
        <f t="shared" si="8"/>
        <v>37800</v>
      </c>
      <c r="S121" s="54" t="s">
        <v>5090</v>
      </c>
    </row>
    <row r="122" spans="1:19" x14ac:dyDescent="0.25">
      <c r="A122" s="29">
        <f t="shared" si="9"/>
        <v>116</v>
      </c>
      <c r="B122" s="92" t="s">
        <v>87</v>
      </c>
      <c r="C122" s="17" t="s">
        <v>88</v>
      </c>
      <c r="D122" s="17" t="s">
        <v>7</v>
      </c>
      <c r="E122" s="17" t="s">
        <v>1118</v>
      </c>
      <c r="F122" s="22" t="s">
        <v>1877</v>
      </c>
      <c r="G122" s="19" t="s">
        <v>3574</v>
      </c>
      <c r="H122" s="19" t="s">
        <v>1876</v>
      </c>
      <c r="I122" s="20" t="s">
        <v>1120</v>
      </c>
      <c r="J122" s="17" t="s">
        <v>4</v>
      </c>
      <c r="K122" s="17" t="s">
        <v>3575</v>
      </c>
      <c r="L122" s="49">
        <f>VLOOKUP(B122,'Enrolment Data 2024'!$B$13:$I$636,8,FALSE)</f>
        <v>2</v>
      </c>
      <c r="M122" s="49">
        <v>9000</v>
      </c>
      <c r="N122" s="49">
        <f t="shared" si="5"/>
        <v>18000</v>
      </c>
      <c r="O122" s="49">
        <f t="shared" si="6"/>
        <v>5400</v>
      </c>
      <c r="P122" s="49">
        <v>0</v>
      </c>
      <c r="Q122" s="50">
        <f t="shared" si="7"/>
        <v>5400</v>
      </c>
      <c r="R122" s="126">
        <f t="shared" si="8"/>
        <v>5400</v>
      </c>
      <c r="S122" s="54" t="s">
        <v>5090</v>
      </c>
    </row>
    <row r="123" spans="1:19" x14ac:dyDescent="0.25">
      <c r="A123" s="29">
        <f t="shared" si="9"/>
        <v>117</v>
      </c>
      <c r="B123" s="92" t="s">
        <v>103</v>
      </c>
      <c r="C123" s="17" t="s">
        <v>104</v>
      </c>
      <c r="D123" s="17" t="s">
        <v>7</v>
      </c>
      <c r="E123" s="17" t="s">
        <v>1118</v>
      </c>
      <c r="F123" s="22" t="s">
        <v>1910</v>
      </c>
      <c r="G123" s="19" t="s">
        <v>104</v>
      </c>
      <c r="H123" s="19" t="s">
        <v>1876</v>
      </c>
      <c r="I123" s="20" t="s">
        <v>1120</v>
      </c>
      <c r="J123" s="17" t="s">
        <v>4</v>
      </c>
      <c r="K123" s="17" t="s">
        <v>3625</v>
      </c>
      <c r="L123" s="49">
        <f>VLOOKUP(B123,'Enrolment Data 2024'!$B$13:$I$636,8,FALSE)</f>
        <v>13</v>
      </c>
      <c r="M123" s="49">
        <v>9000</v>
      </c>
      <c r="N123" s="49">
        <f t="shared" si="5"/>
        <v>117000</v>
      </c>
      <c r="O123" s="49">
        <f t="shared" si="6"/>
        <v>35100</v>
      </c>
      <c r="P123" s="49">
        <f>VLOOKUP(B123,'[1]ECCE Trnch 1 Master List'!B$3:T$679,19,FALSE)</f>
        <v>0</v>
      </c>
      <c r="Q123" s="50">
        <f t="shared" si="7"/>
        <v>35100</v>
      </c>
      <c r="R123" s="126">
        <f t="shared" si="8"/>
        <v>35100</v>
      </c>
      <c r="S123" s="54" t="s">
        <v>5090</v>
      </c>
    </row>
    <row r="124" spans="1:19" ht="15" customHeight="1" x14ac:dyDescent="0.25">
      <c r="A124" s="29">
        <f t="shared" si="9"/>
        <v>118</v>
      </c>
      <c r="B124" s="139" t="s">
        <v>122</v>
      </c>
      <c r="C124" s="17" t="s">
        <v>123</v>
      </c>
      <c r="D124" s="17" t="s">
        <v>7</v>
      </c>
      <c r="E124" s="17" t="s">
        <v>1118</v>
      </c>
      <c r="F124" s="22" t="s">
        <v>1877</v>
      </c>
      <c r="G124" s="19" t="s">
        <v>3603</v>
      </c>
      <c r="H124" s="19" t="s">
        <v>1876</v>
      </c>
      <c r="I124" s="20" t="s">
        <v>1120</v>
      </c>
      <c r="J124" s="17" t="s">
        <v>4</v>
      </c>
      <c r="K124" s="17" t="s">
        <v>3575</v>
      </c>
      <c r="L124" s="49"/>
      <c r="M124" s="49">
        <v>9000</v>
      </c>
      <c r="N124" s="49">
        <f t="shared" si="5"/>
        <v>0</v>
      </c>
      <c r="O124" s="49">
        <f t="shared" si="6"/>
        <v>0</v>
      </c>
      <c r="P124" s="49">
        <f>VLOOKUP(B124,'[1]ECCE Trnch 1 Master List'!B$3:T$679,19,FALSE)</f>
        <v>0</v>
      </c>
      <c r="Q124" s="50">
        <f t="shared" si="7"/>
        <v>0</v>
      </c>
      <c r="R124" s="126">
        <f t="shared" si="8"/>
        <v>0</v>
      </c>
      <c r="S124" s="54" t="s">
        <v>5090</v>
      </c>
    </row>
    <row r="125" spans="1:19" x14ac:dyDescent="0.25">
      <c r="A125" s="29">
        <f t="shared" si="9"/>
        <v>119</v>
      </c>
      <c r="B125" s="92" t="s">
        <v>9</v>
      </c>
      <c r="C125" s="17" t="s">
        <v>10</v>
      </c>
      <c r="D125" s="17" t="s">
        <v>7</v>
      </c>
      <c r="E125" s="17" t="s">
        <v>1118</v>
      </c>
      <c r="F125" s="22" t="s">
        <v>1910</v>
      </c>
      <c r="G125" s="19" t="s">
        <v>104</v>
      </c>
      <c r="H125" s="19" t="s">
        <v>1876</v>
      </c>
      <c r="I125" s="20" t="s">
        <v>1120</v>
      </c>
      <c r="J125" s="17" t="s">
        <v>4</v>
      </c>
      <c r="K125" s="17" t="s">
        <v>3625</v>
      </c>
      <c r="L125" s="49">
        <f>VLOOKUP(B125,'Enrolment Data 2024'!$B$13:$I$636,8,FALSE)</f>
        <v>7</v>
      </c>
      <c r="M125" s="49">
        <v>9000</v>
      </c>
      <c r="N125" s="49">
        <f t="shared" si="5"/>
        <v>63000</v>
      </c>
      <c r="O125" s="49">
        <f t="shared" si="6"/>
        <v>18900</v>
      </c>
      <c r="P125" s="49">
        <v>12600</v>
      </c>
      <c r="Q125" s="50">
        <f t="shared" si="7"/>
        <v>6300</v>
      </c>
      <c r="R125" s="126">
        <f t="shared" si="8"/>
        <v>6300</v>
      </c>
      <c r="S125" s="54" t="s">
        <v>5090</v>
      </c>
    </row>
    <row r="126" spans="1:19" ht="15" customHeight="1" x14ac:dyDescent="0.25">
      <c r="A126" s="29">
        <f t="shared" si="9"/>
        <v>120</v>
      </c>
      <c r="B126" s="92" t="s">
        <v>220</v>
      </c>
      <c r="C126" s="17" t="s">
        <v>221</v>
      </c>
      <c r="D126" s="17" t="s">
        <v>7</v>
      </c>
      <c r="E126" s="17" t="s">
        <v>1123</v>
      </c>
      <c r="F126" s="22" t="s">
        <v>1941</v>
      </c>
      <c r="G126" s="19" t="s">
        <v>1203</v>
      </c>
      <c r="H126" s="19" t="s">
        <v>1942</v>
      </c>
      <c r="I126" s="20" t="s">
        <v>1120</v>
      </c>
      <c r="J126" s="17" t="s">
        <v>4</v>
      </c>
      <c r="K126" s="17" t="s">
        <v>1204</v>
      </c>
      <c r="L126" s="49">
        <f>VLOOKUP(B126,'Enrolment Data 2024'!$B$13:$I$636,8,FALSE)</f>
        <v>14</v>
      </c>
      <c r="M126" s="49">
        <v>9000</v>
      </c>
      <c r="N126" s="49">
        <f t="shared" si="5"/>
        <v>126000</v>
      </c>
      <c r="O126" s="49">
        <f t="shared" si="6"/>
        <v>37800</v>
      </c>
      <c r="P126" s="49">
        <f>VLOOKUP(B126,'[1]ECCE Trnch 1 Master List'!B$3:T$679,19,FALSE)</f>
        <v>0</v>
      </c>
      <c r="Q126" s="50">
        <f t="shared" si="7"/>
        <v>37800</v>
      </c>
      <c r="R126" s="126">
        <f t="shared" si="8"/>
        <v>37800</v>
      </c>
      <c r="S126" s="54" t="s">
        <v>5090</v>
      </c>
    </row>
    <row r="127" spans="1:19" ht="15" customHeight="1" x14ac:dyDescent="0.25">
      <c r="A127" s="29">
        <f t="shared" si="9"/>
        <v>121</v>
      </c>
      <c r="B127" s="92" t="s">
        <v>55</v>
      </c>
      <c r="C127" s="17" t="s">
        <v>56</v>
      </c>
      <c r="D127" s="17" t="s">
        <v>7</v>
      </c>
      <c r="E127" s="17" t="s">
        <v>1118</v>
      </c>
      <c r="F127" s="22" t="s">
        <v>1912</v>
      </c>
      <c r="G127" s="19" t="s">
        <v>56</v>
      </c>
      <c r="H127" s="19" t="s">
        <v>1876</v>
      </c>
      <c r="I127" s="20" t="s">
        <v>1120</v>
      </c>
      <c r="J127" s="17" t="s">
        <v>4</v>
      </c>
      <c r="K127" s="17" t="s">
        <v>3626</v>
      </c>
      <c r="L127" s="49">
        <f>VLOOKUP(B127,'Enrolment Data 2024'!$B$13:$I$636,8,FALSE)</f>
        <v>9</v>
      </c>
      <c r="M127" s="49">
        <v>9000</v>
      </c>
      <c r="N127" s="49">
        <f t="shared" si="5"/>
        <v>81000</v>
      </c>
      <c r="O127" s="49">
        <f t="shared" si="6"/>
        <v>24300</v>
      </c>
      <c r="P127" s="49">
        <f>VLOOKUP(B127,'[1]ECCE Trnch 1 Master List'!B$3:T$679,19,FALSE)</f>
        <v>0</v>
      </c>
      <c r="Q127" s="50">
        <f t="shared" si="7"/>
        <v>24300</v>
      </c>
      <c r="R127" s="126">
        <f t="shared" si="8"/>
        <v>24300</v>
      </c>
      <c r="S127" s="54" t="s">
        <v>5090</v>
      </c>
    </row>
    <row r="128" spans="1:19" x14ac:dyDescent="0.25">
      <c r="A128" s="29">
        <f t="shared" si="9"/>
        <v>122</v>
      </c>
      <c r="B128" s="92" t="s">
        <v>65</v>
      </c>
      <c r="C128" s="17" t="s">
        <v>66</v>
      </c>
      <c r="D128" s="17" t="s">
        <v>7</v>
      </c>
      <c r="E128" s="17" t="s">
        <v>1118</v>
      </c>
      <c r="F128" s="18" t="s">
        <v>4700</v>
      </c>
      <c r="G128" s="19" t="s">
        <v>66</v>
      </c>
      <c r="H128" s="19" t="s">
        <v>1876</v>
      </c>
      <c r="I128" s="20" t="s">
        <v>1120</v>
      </c>
      <c r="J128" s="17" t="s">
        <v>4</v>
      </c>
      <c r="K128" s="17" t="s">
        <v>4701</v>
      </c>
      <c r="L128" s="49">
        <f>VLOOKUP(B128,'Enrolment Data 2024'!$B$13:$I$636,8,FALSE)</f>
        <v>9</v>
      </c>
      <c r="M128" s="49">
        <v>9000</v>
      </c>
      <c r="N128" s="49">
        <f t="shared" si="5"/>
        <v>81000</v>
      </c>
      <c r="O128" s="49">
        <f t="shared" si="6"/>
        <v>24300</v>
      </c>
      <c r="P128" s="49"/>
      <c r="Q128" s="50">
        <f t="shared" si="7"/>
        <v>24300</v>
      </c>
      <c r="R128" s="126">
        <f t="shared" si="8"/>
        <v>24300</v>
      </c>
      <c r="S128" s="54" t="s">
        <v>5090</v>
      </c>
    </row>
    <row r="129" spans="1:19" ht="15" customHeight="1" x14ac:dyDescent="0.25">
      <c r="A129" s="29">
        <f t="shared" si="9"/>
        <v>123</v>
      </c>
      <c r="B129" s="92" t="s">
        <v>176</v>
      </c>
      <c r="C129" s="17" t="s">
        <v>177</v>
      </c>
      <c r="D129" s="17" t="s">
        <v>7</v>
      </c>
      <c r="E129" s="17" t="s">
        <v>1118</v>
      </c>
      <c r="F129" s="22" t="s">
        <v>1933</v>
      </c>
      <c r="G129" s="19" t="s">
        <v>1182</v>
      </c>
      <c r="H129" s="19" t="s">
        <v>1917</v>
      </c>
      <c r="I129" s="20" t="s">
        <v>1120</v>
      </c>
      <c r="J129" s="17" t="s">
        <v>4</v>
      </c>
      <c r="K129" s="17" t="s">
        <v>1183</v>
      </c>
      <c r="L129" s="49">
        <f>VLOOKUP(B129,'Enrolment Data 2024'!$B$13:$I$636,8,FALSE)</f>
        <v>5</v>
      </c>
      <c r="M129" s="49">
        <v>9000</v>
      </c>
      <c r="N129" s="49">
        <f t="shared" si="5"/>
        <v>45000</v>
      </c>
      <c r="O129" s="49">
        <f t="shared" si="6"/>
        <v>13500</v>
      </c>
      <c r="P129" s="49">
        <v>0</v>
      </c>
      <c r="Q129" s="50">
        <f t="shared" si="7"/>
        <v>13500</v>
      </c>
      <c r="R129" s="126">
        <f t="shared" si="8"/>
        <v>13500</v>
      </c>
      <c r="S129" s="54" t="s">
        <v>5090</v>
      </c>
    </row>
    <row r="130" spans="1:19" x14ac:dyDescent="0.25">
      <c r="A130" s="29">
        <f t="shared" si="9"/>
        <v>124</v>
      </c>
      <c r="B130" s="92" t="s">
        <v>69</v>
      </c>
      <c r="C130" s="17" t="s">
        <v>70</v>
      </c>
      <c r="D130" s="17" t="s">
        <v>7</v>
      </c>
      <c r="E130" s="17" t="s">
        <v>1123</v>
      </c>
      <c r="F130" s="22" t="s">
        <v>1913</v>
      </c>
      <c r="G130" s="19" t="s">
        <v>70</v>
      </c>
      <c r="H130" s="19" t="s">
        <v>1876</v>
      </c>
      <c r="I130" s="20" t="s">
        <v>1120</v>
      </c>
      <c r="J130" s="17" t="s">
        <v>4</v>
      </c>
      <c r="K130" s="17" t="s">
        <v>3627</v>
      </c>
      <c r="L130" s="49">
        <f>VLOOKUP(B130,'Enrolment Data 2024'!$B$13:$I$636,8,FALSE)</f>
        <v>11</v>
      </c>
      <c r="M130" s="49">
        <v>9000</v>
      </c>
      <c r="N130" s="49">
        <f t="shared" si="5"/>
        <v>99000</v>
      </c>
      <c r="O130" s="49">
        <f t="shared" si="6"/>
        <v>29700</v>
      </c>
      <c r="P130" s="49">
        <f>VLOOKUP(B130,'[1]ECCE Trnch 1 Master List'!B$3:T$679,19,FALSE)</f>
        <v>0</v>
      </c>
      <c r="Q130" s="50">
        <f t="shared" si="7"/>
        <v>29700</v>
      </c>
      <c r="R130" s="126">
        <f t="shared" si="8"/>
        <v>29700</v>
      </c>
      <c r="S130" s="54" t="s">
        <v>5090</v>
      </c>
    </row>
    <row r="131" spans="1:19" ht="15" customHeight="1" x14ac:dyDescent="0.25">
      <c r="A131" s="29">
        <f t="shared" si="9"/>
        <v>125</v>
      </c>
      <c r="B131" s="92" t="s">
        <v>113</v>
      </c>
      <c r="C131" s="17" t="s">
        <v>114</v>
      </c>
      <c r="D131" s="17" t="s">
        <v>7</v>
      </c>
      <c r="E131" s="17" t="s">
        <v>1118</v>
      </c>
      <c r="F131" s="22" t="s">
        <v>1903</v>
      </c>
      <c r="G131" s="19" t="s">
        <v>1119</v>
      </c>
      <c r="H131" s="19" t="s">
        <v>1876</v>
      </c>
      <c r="I131" s="20" t="s">
        <v>1120</v>
      </c>
      <c r="J131" s="17" t="s">
        <v>4</v>
      </c>
      <c r="K131" s="17" t="s">
        <v>1121</v>
      </c>
      <c r="L131" s="49">
        <f>VLOOKUP(B131,'Enrolment Data 2024'!$B$13:$I$636,8,FALSE)</f>
        <v>7</v>
      </c>
      <c r="M131" s="49">
        <v>9000</v>
      </c>
      <c r="N131" s="49">
        <f t="shared" si="5"/>
        <v>63000</v>
      </c>
      <c r="O131" s="49">
        <f t="shared" si="6"/>
        <v>18900</v>
      </c>
      <c r="P131" s="49">
        <v>7200</v>
      </c>
      <c r="Q131" s="50">
        <f t="shared" si="7"/>
        <v>11700</v>
      </c>
      <c r="R131" s="126">
        <f t="shared" si="8"/>
        <v>11700</v>
      </c>
      <c r="S131" s="54" t="s">
        <v>5090</v>
      </c>
    </row>
    <row r="132" spans="1:19" ht="15" customHeight="1" x14ac:dyDescent="0.25">
      <c r="A132" s="29">
        <f t="shared" si="9"/>
        <v>126</v>
      </c>
      <c r="B132" s="92" t="s">
        <v>47</v>
      </c>
      <c r="C132" s="17" t="s">
        <v>48</v>
      </c>
      <c r="D132" s="17" t="s">
        <v>7</v>
      </c>
      <c r="E132" s="17" t="s">
        <v>1123</v>
      </c>
      <c r="F132" s="22" t="s">
        <v>1914</v>
      </c>
      <c r="G132" s="19" t="s">
        <v>48</v>
      </c>
      <c r="H132" s="19" t="s">
        <v>1876</v>
      </c>
      <c r="I132" s="20" t="s">
        <v>1120</v>
      </c>
      <c r="J132" s="17" t="s">
        <v>4</v>
      </c>
      <c r="K132" s="17" t="s">
        <v>3628</v>
      </c>
      <c r="L132" s="49">
        <f>VLOOKUP(B132,'Enrolment Data 2024'!$B$13:$I$636,8,FALSE)</f>
        <v>10</v>
      </c>
      <c r="M132" s="49">
        <v>9000</v>
      </c>
      <c r="N132" s="49">
        <f t="shared" si="5"/>
        <v>90000</v>
      </c>
      <c r="O132" s="49">
        <f t="shared" si="6"/>
        <v>27000</v>
      </c>
      <c r="P132" s="49">
        <f>VLOOKUP(B132,'[1]ECCE Trnch 1 Master List'!B$3:T$679,19,FALSE)</f>
        <v>0</v>
      </c>
      <c r="Q132" s="50">
        <f t="shared" si="7"/>
        <v>27000</v>
      </c>
      <c r="R132" s="126">
        <f t="shared" si="8"/>
        <v>27000</v>
      </c>
      <c r="S132" s="54" t="s">
        <v>5090</v>
      </c>
    </row>
    <row r="133" spans="1:19" ht="15" customHeight="1" x14ac:dyDescent="0.25">
      <c r="A133" s="29">
        <f t="shared" si="9"/>
        <v>127</v>
      </c>
      <c r="B133" s="93" t="s">
        <v>4326</v>
      </c>
      <c r="C133" s="30" t="s">
        <v>1840</v>
      </c>
      <c r="D133" s="30" t="s">
        <v>7</v>
      </c>
      <c r="E133" s="30" t="s">
        <v>1118</v>
      </c>
      <c r="F133" s="31" t="s">
        <v>1839</v>
      </c>
      <c r="G133" s="32" t="s">
        <v>1840</v>
      </c>
      <c r="H133" s="32" t="s">
        <v>1825</v>
      </c>
      <c r="I133" s="33" t="s">
        <v>1120</v>
      </c>
      <c r="J133" s="30" t="s">
        <v>230</v>
      </c>
      <c r="K133" s="34" t="s">
        <v>1841</v>
      </c>
      <c r="L133" s="49"/>
      <c r="M133" s="49">
        <v>9000</v>
      </c>
      <c r="N133" s="49">
        <f t="shared" si="5"/>
        <v>0</v>
      </c>
      <c r="O133" s="49">
        <f t="shared" si="6"/>
        <v>0</v>
      </c>
      <c r="P133" s="49"/>
      <c r="Q133" s="50">
        <f t="shared" si="7"/>
        <v>0</v>
      </c>
      <c r="R133" s="126">
        <f t="shared" si="8"/>
        <v>0</v>
      </c>
      <c r="S133" s="54" t="s">
        <v>5090</v>
      </c>
    </row>
    <row r="134" spans="1:19" ht="15" customHeight="1" x14ac:dyDescent="0.25">
      <c r="A134" s="29">
        <f t="shared" si="9"/>
        <v>128</v>
      </c>
      <c r="B134" s="138" t="s">
        <v>323</v>
      </c>
      <c r="C134" s="30" t="s">
        <v>324</v>
      </c>
      <c r="D134" s="30" t="s">
        <v>7</v>
      </c>
      <c r="E134" s="30" t="s">
        <v>1123</v>
      </c>
      <c r="F134" s="57" t="s">
        <v>1849</v>
      </c>
      <c r="G134" s="32" t="s">
        <v>1247</v>
      </c>
      <c r="H134" s="32" t="s">
        <v>1825</v>
      </c>
      <c r="I134" s="33" t="s">
        <v>1120</v>
      </c>
      <c r="J134" s="30" t="s">
        <v>230</v>
      </c>
      <c r="K134" s="30" t="s">
        <v>1248</v>
      </c>
      <c r="L134" s="49"/>
      <c r="M134" s="49">
        <v>9000</v>
      </c>
      <c r="N134" s="49">
        <f t="shared" si="5"/>
        <v>0</v>
      </c>
      <c r="O134" s="49">
        <f t="shared" si="6"/>
        <v>0</v>
      </c>
      <c r="P134" s="49">
        <f>VLOOKUP(B134,'[1]ECCE Trnch 1 Master List'!B$3:T$679,19,FALSE)</f>
        <v>0</v>
      </c>
      <c r="Q134" s="50">
        <f t="shared" si="7"/>
        <v>0</v>
      </c>
      <c r="R134" s="126">
        <f t="shared" si="8"/>
        <v>0</v>
      </c>
      <c r="S134" s="54" t="s">
        <v>5090</v>
      </c>
    </row>
    <row r="135" spans="1:19" ht="15" customHeight="1" x14ac:dyDescent="0.25">
      <c r="A135" s="29">
        <f t="shared" si="9"/>
        <v>129</v>
      </c>
      <c r="B135" s="93" t="s">
        <v>2110</v>
      </c>
      <c r="C135" s="30" t="s">
        <v>2111</v>
      </c>
      <c r="D135" s="30" t="s">
        <v>7</v>
      </c>
      <c r="E135" s="30" t="s">
        <v>1123</v>
      </c>
      <c r="F135" s="31" t="s">
        <v>1633</v>
      </c>
      <c r="G135" s="32" t="s">
        <v>1296</v>
      </c>
      <c r="H135" s="32" t="s">
        <v>1825</v>
      </c>
      <c r="I135" s="33" t="s">
        <v>1120</v>
      </c>
      <c r="J135" s="30" t="s">
        <v>230</v>
      </c>
      <c r="K135" s="34" t="s">
        <v>1297</v>
      </c>
      <c r="L135" s="49">
        <f>VLOOKUP(B135,'Enrolment Data 2024'!$B$13:$I$636,8,FALSE)</f>
        <v>10</v>
      </c>
      <c r="M135" s="49">
        <v>9000</v>
      </c>
      <c r="N135" s="49">
        <f t="shared" ref="N135:N198" si="10">L135*M135</f>
        <v>90000</v>
      </c>
      <c r="O135" s="49">
        <f t="shared" ref="O135:O198" si="11">N135*30%</f>
        <v>27000</v>
      </c>
      <c r="P135" s="49">
        <f>VLOOKUP(B135,'[1]ECCE Trnch 1 Master List'!B$3:T$679,19,FALSE)</f>
        <v>0</v>
      </c>
      <c r="Q135" s="50">
        <f t="shared" ref="Q135:Q198" si="12">O135-P135</f>
        <v>27000</v>
      </c>
      <c r="R135" s="126">
        <f t="shared" ref="R135:R198" si="13">IF(Q135&gt;=0,Q135,0)</f>
        <v>27000</v>
      </c>
      <c r="S135" s="54" t="s">
        <v>5090</v>
      </c>
    </row>
    <row r="136" spans="1:19" ht="15" customHeight="1" x14ac:dyDescent="0.25">
      <c r="A136" s="29">
        <f t="shared" ref="A136:A199" si="14">A135+1</f>
        <v>130</v>
      </c>
      <c r="B136" s="93" t="s">
        <v>265</v>
      </c>
      <c r="C136" s="30" t="s">
        <v>266</v>
      </c>
      <c r="D136" s="30" t="s">
        <v>7</v>
      </c>
      <c r="E136" s="30" t="s">
        <v>1123</v>
      </c>
      <c r="F136" s="57" t="s">
        <v>1829</v>
      </c>
      <c r="G136" s="32" t="s">
        <v>3630</v>
      </c>
      <c r="H136" s="32" t="s">
        <v>1822</v>
      </c>
      <c r="I136" s="33" t="s">
        <v>1120</v>
      </c>
      <c r="J136" s="30" t="s">
        <v>230</v>
      </c>
      <c r="K136" s="30" t="s">
        <v>3631</v>
      </c>
      <c r="L136" s="49">
        <f>VLOOKUP(B136,'Enrolment Data 2024'!$B$13:$I$636,8,FALSE)</f>
        <v>14</v>
      </c>
      <c r="M136" s="49">
        <v>9000</v>
      </c>
      <c r="N136" s="49">
        <f t="shared" si="10"/>
        <v>126000</v>
      </c>
      <c r="O136" s="49">
        <f t="shared" si="11"/>
        <v>37800</v>
      </c>
      <c r="P136" s="49">
        <f>VLOOKUP(B136,'[1]ECCE Trnch 1 Master List'!B$3:T$679,19,FALSE)</f>
        <v>0</v>
      </c>
      <c r="Q136" s="50">
        <f t="shared" si="12"/>
        <v>37800</v>
      </c>
      <c r="R136" s="126">
        <f t="shared" si="13"/>
        <v>37800</v>
      </c>
      <c r="S136" s="54" t="s">
        <v>5090</v>
      </c>
    </row>
    <row r="137" spans="1:19" ht="15" customHeight="1" x14ac:dyDescent="0.25">
      <c r="A137" s="29">
        <f t="shared" si="14"/>
        <v>131</v>
      </c>
      <c r="B137" s="93" t="s">
        <v>1242</v>
      </c>
      <c r="C137" s="30" t="s">
        <v>2094</v>
      </c>
      <c r="D137" s="30" t="s">
        <v>7</v>
      </c>
      <c r="E137" s="30" t="s">
        <v>1123</v>
      </c>
      <c r="F137" s="31" t="s">
        <v>1842</v>
      </c>
      <c r="G137" s="32" t="s">
        <v>1243</v>
      </c>
      <c r="H137" s="32" t="s">
        <v>1825</v>
      </c>
      <c r="I137" s="33" t="s">
        <v>1120</v>
      </c>
      <c r="J137" s="30" t="s">
        <v>230</v>
      </c>
      <c r="K137" s="34" t="s">
        <v>1244</v>
      </c>
      <c r="L137" s="49">
        <f>VLOOKUP(B137,'Enrolment Data 2024'!$B$13:$I$636,8,FALSE)</f>
        <v>46</v>
      </c>
      <c r="M137" s="49">
        <v>9000</v>
      </c>
      <c r="N137" s="49">
        <f t="shared" si="10"/>
        <v>414000</v>
      </c>
      <c r="O137" s="49">
        <f t="shared" si="11"/>
        <v>124200</v>
      </c>
      <c r="P137" s="49">
        <f>VLOOKUP(B137,'[1]ECCE Trnch 1 Master List'!B$3:T$679,19,FALSE)</f>
        <v>0</v>
      </c>
      <c r="Q137" s="50">
        <f t="shared" si="12"/>
        <v>124200</v>
      </c>
      <c r="R137" s="126">
        <f t="shared" si="13"/>
        <v>124200</v>
      </c>
      <c r="S137" s="54" t="s">
        <v>5090</v>
      </c>
    </row>
    <row r="138" spans="1:19" ht="15" customHeight="1" x14ac:dyDescent="0.25">
      <c r="A138" s="29">
        <f t="shared" si="14"/>
        <v>132</v>
      </c>
      <c r="B138" s="93" t="s">
        <v>298</v>
      </c>
      <c r="C138" s="30" t="s">
        <v>4571</v>
      </c>
      <c r="D138" s="30" t="s">
        <v>7</v>
      </c>
      <c r="E138" s="30" t="s">
        <v>1123</v>
      </c>
      <c r="F138" s="57" t="s">
        <v>1616</v>
      </c>
      <c r="G138" s="32" t="s">
        <v>1617</v>
      </c>
      <c r="H138" s="32" t="s">
        <v>1834</v>
      </c>
      <c r="I138" s="33" t="s">
        <v>1120</v>
      </c>
      <c r="J138" s="30" t="s">
        <v>230</v>
      </c>
      <c r="K138" s="30" t="s">
        <v>1618</v>
      </c>
      <c r="L138" s="49">
        <f>VLOOKUP(B138,'Enrolment Data 2024'!$B$13:$I$636,8,FALSE)</f>
        <v>4</v>
      </c>
      <c r="M138" s="49">
        <v>9000</v>
      </c>
      <c r="N138" s="49">
        <f t="shared" si="10"/>
        <v>36000</v>
      </c>
      <c r="O138" s="49">
        <f t="shared" si="11"/>
        <v>10800</v>
      </c>
      <c r="P138" s="49">
        <f>VLOOKUP(B138,'[1]ECCE Trnch 1 Master List'!B$3:T$679,19,FALSE)</f>
        <v>0</v>
      </c>
      <c r="Q138" s="50">
        <f t="shared" si="12"/>
        <v>10800</v>
      </c>
      <c r="R138" s="126">
        <f t="shared" si="13"/>
        <v>10800</v>
      </c>
      <c r="S138" s="54" t="s">
        <v>5090</v>
      </c>
    </row>
    <row r="139" spans="1:19" ht="15" customHeight="1" x14ac:dyDescent="0.25">
      <c r="A139" s="29">
        <f t="shared" si="14"/>
        <v>133</v>
      </c>
      <c r="B139" s="93" t="s">
        <v>279</v>
      </c>
      <c r="C139" s="30" t="s">
        <v>280</v>
      </c>
      <c r="D139" s="30" t="s">
        <v>7</v>
      </c>
      <c r="E139" s="30" t="s">
        <v>1123</v>
      </c>
      <c r="F139" s="57" t="s">
        <v>1619</v>
      </c>
      <c r="G139" s="32" t="s">
        <v>1620</v>
      </c>
      <c r="H139" s="32" t="s">
        <v>1822</v>
      </c>
      <c r="I139" s="33" t="s">
        <v>1120</v>
      </c>
      <c r="J139" s="30" t="s">
        <v>230</v>
      </c>
      <c r="K139" s="30" t="s">
        <v>1212</v>
      </c>
      <c r="L139" s="49">
        <f>VLOOKUP(B139,'Enrolment Data 2024'!$B$13:$I$636,8,FALSE)</f>
        <v>10</v>
      </c>
      <c r="M139" s="49">
        <v>9000</v>
      </c>
      <c r="N139" s="49">
        <f t="shared" si="10"/>
        <v>90000</v>
      </c>
      <c r="O139" s="49">
        <f t="shared" si="11"/>
        <v>27000</v>
      </c>
      <c r="P139" s="11">
        <v>1800</v>
      </c>
      <c r="Q139" s="50">
        <f t="shared" si="12"/>
        <v>25200</v>
      </c>
      <c r="R139" s="126">
        <f t="shared" si="13"/>
        <v>25200</v>
      </c>
      <c r="S139" s="54" t="s">
        <v>5090</v>
      </c>
    </row>
    <row r="140" spans="1:19" ht="15" customHeight="1" x14ac:dyDescent="0.25">
      <c r="A140" s="29">
        <f t="shared" si="14"/>
        <v>134</v>
      </c>
      <c r="B140" s="93" t="s">
        <v>1318</v>
      </c>
      <c r="C140" s="30" t="s">
        <v>1319</v>
      </c>
      <c r="D140" s="30" t="s">
        <v>7</v>
      </c>
      <c r="E140" s="30" t="s">
        <v>1123</v>
      </c>
      <c r="F140" s="31" t="s">
        <v>1639</v>
      </c>
      <c r="G140" s="32" t="s">
        <v>1300</v>
      </c>
      <c r="H140" s="32" t="s">
        <v>1825</v>
      </c>
      <c r="I140" s="33" t="s">
        <v>1120</v>
      </c>
      <c r="J140" s="30" t="s">
        <v>230</v>
      </c>
      <c r="K140" s="30" t="s">
        <v>1251</v>
      </c>
      <c r="L140" s="49">
        <f>VLOOKUP(B140,'Enrolment Data 2024'!$B$13:$I$636,8,FALSE)</f>
        <v>44</v>
      </c>
      <c r="M140" s="49">
        <v>9000</v>
      </c>
      <c r="N140" s="49">
        <f t="shared" si="10"/>
        <v>396000</v>
      </c>
      <c r="O140" s="49">
        <f t="shared" si="11"/>
        <v>118800</v>
      </c>
      <c r="P140" s="49">
        <f>VLOOKUP(B140,'[1]ECCE Trnch 1 Master List'!B$3:T$679,19,FALSE)</f>
        <v>0</v>
      </c>
      <c r="Q140" s="50">
        <f t="shared" si="12"/>
        <v>118800</v>
      </c>
      <c r="R140" s="126">
        <f t="shared" si="13"/>
        <v>118800</v>
      </c>
      <c r="S140" s="54" t="s">
        <v>5090</v>
      </c>
    </row>
    <row r="141" spans="1:19" ht="15" customHeight="1" x14ac:dyDescent="0.25">
      <c r="A141" s="29">
        <f t="shared" si="14"/>
        <v>135</v>
      </c>
      <c r="B141" s="93" t="s">
        <v>245</v>
      </c>
      <c r="C141" s="30" t="s">
        <v>246</v>
      </c>
      <c r="D141" s="30" t="s">
        <v>7</v>
      </c>
      <c r="E141" s="30" t="s">
        <v>1123</v>
      </c>
      <c r="F141" s="57" t="s">
        <v>1823</v>
      </c>
      <c r="G141" s="32" t="s">
        <v>3632</v>
      </c>
      <c r="H141" s="32" t="s">
        <v>1822</v>
      </c>
      <c r="I141" s="33" t="s">
        <v>1120</v>
      </c>
      <c r="J141" s="30" t="s">
        <v>230</v>
      </c>
      <c r="K141" s="30" t="s">
        <v>3633</v>
      </c>
      <c r="L141" s="49">
        <f>VLOOKUP(B141,'Enrolment Data 2024'!$B$13:$I$636,8,FALSE)</f>
        <v>7</v>
      </c>
      <c r="M141" s="49">
        <v>9000</v>
      </c>
      <c r="N141" s="49">
        <f t="shared" si="10"/>
        <v>63000</v>
      </c>
      <c r="O141" s="49">
        <f t="shared" si="11"/>
        <v>18900</v>
      </c>
      <c r="P141" s="49">
        <f>VLOOKUP(B141,'[1]ECCE Trnch 1 Master List'!B$3:T$679,19,FALSE)</f>
        <v>0</v>
      </c>
      <c r="Q141" s="50">
        <f t="shared" si="12"/>
        <v>18900</v>
      </c>
      <c r="R141" s="126">
        <f t="shared" si="13"/>
        <v>18900</v>
      </c>
      <c r="S141" s="54" t="s">
        <v>5090</v>
      </c>
    </row>
    <row r="142" spans="1:19" ht="15" customHeight="1" x14ac:dyDescent="0.25">
      <c r="A142" s="29">
        <f t="shared" si="14"/>
        <v>136</v>
      </c>
      <c r="B142" s="93" t="s">
        <v>283</v>
      </c>
      <c r="C142" s="30" t="s">
        <v>284</v>
      </c>
      <c r="D142" s="30" t="s">
        <v>7</v>
      </c>
      <c r="E142" s="30" t="s">
        <v>1118</v>
      </c>
      <c r="F142" s="57" t="s">
        <v>1621</v>
      </c>
      <c r="G142" s="32" t="s">
        <v>1622</v>
      </c>
      <c r="H142" s="32" t="s">
        <v>1822</v>
      </c>
      <c r="I142" s="33" t="s">
        <v>1120</v>
      </c>
      <c r="J142" s="30" t="s">
        <v>230</v>
      </c>
      <c r="K142" s="30" t="s">
        <v>1623</v>
      </c>
      <c r="L142" s="49"/>
      <c r="M142" s="49">
        <v>9000</v>
      </c>
      <c r="N142" s="49">
        <f t="shared" si="10"/>
        <v>0</v>
      </c>
      <c r="O142" s="49">
        <f t="shared" si="11"/>
        <v>0</v>
      </c>
      <c r="P142" s="71"/>
      <c r="Q142" s="50">
        <f t="shared" si="12"/>
        <v>0</v>
      </c>
      <c r="R142" s="126">
        <f t="shared" si="13"/>
        <v>0</v>
      </c>
      <c r="S142" s="54" t="s">
        <v>5090</v>
      </c>
    </row>
    <row r="143" spans="1:19" ht="15" customHeight="1" x14ac:dyDescent="0.25">
      <c r="A143" s="29">
        <f t="shared" si="14"/>
        <v>137</v>
      </c>
      <c r="B143" s="102" t="s">
        <v>1320</v>
      </c>
      <c r="C143" s="97" t="s">
        <v>1321</v>
      </c>
      <c r="D143" s="30" t="s">
        <v>7</v>
      </c>
      <c r="E143" s="30" t="s">
        <v>1123</v>
      </c>
      <c r="F143" s="31" t="s">
        <v>1843</v>
      </c>
      <c r="G143" s="32" t="s">
        <v>2200</v>
      </c>
      <c r="H143" s="32" t="s">
        <v>1825</v>
      </c>
      <c r="I143" s="33" t="s">
        <v>1120</v>
      </c>
      <c r="J143" s="30" t="s">
        <v>230</v>
      </c>
      <c r="K143" s="34" t="s">
        <v>1322</v>
      </c>
      <c r="L143" s="49">
        <f>VLOOKUP(B143,'Enrolment Data 2024'!$B$13:$I$636,8,FALSE)</f>
        <v>8</v>
      </c>
      <c r="M143" s="49">
        <v>9000</v>
      </c>
      <c r="N143" s="49">
        <f t="shared" si="10"/>
        <v>72000</v>
      </c>
      <c r="O143" s="49">
        <f t="shared" si="11"/>
        <v>21600</v>
      </c>
      <c r="P143" s="49">
        <v>5000</v>
      </c>
      <c r="Q143" s="50">
        <f t="shared" si="12"/>
        <v>16600</v>
      </c>
      <c r="R143" s="126">
        <f t="shared" si="13"/>
        <v>16600</v>
      </c>
      <c r="S143" s="54" t="s">
        <v>5090</v>
      </c>
    </row>
    <row r="144" spans="1:19" ht="15" customHeight="1" x14ac:dyDescent="0.25">
      <c r="A144" s="29">
        <f t="shared" si="14"/>
        <v>138</v>
      </c>
      <c r="B144" s="102" t="s">
        <v>335</v>
      </c>
      <c r="C144" s="97" t="s">
        <v>336</v>
      </c>
      <c r="D144" s="30" t="s">
        <v>7</v>
      </c>
      <c r="E144" s="30" t="s">
        <v>1118</v>
      </c>
      <c r="F144" s="57" t="s">
        <v>1624</v>
      </c>
      <c r="G144" s="32" t="s">
        <v>1293</v>
      </c>
      <c r="H144" s="32" t="s">
        <v>1825</v>
      </c>
      <c r="I144" s="33" t="s">
        <v>1120</v>
      </c>
      <c r="J144" s="30" t="s">
        <v>230</v>
      </c>
      <c r="K144" s="30" t="s">
        <v>1294</v>
      </c>
      <c r="L144" s="49">
        <f>VLOOKUP(B144,'Enrolment Data 2024'!$B$13:$I$636,8,FALSE)</f>
        <v>2</v>
      </c>
      <c r="M144" s="49">
        <v>9000</v>
      </c>
      <c r="N144" s="49">
        <f t="shared" si="10"/>
        <v>18000</v>
      </c>
      <c r="O144" s="49">
        <f t="shared" si="11"/>
        <v>5400</v>
      </c>
      <c r="P144" s="49">
        <f>VLOOKUP(B144,'[1]ECCE Trnch 1 Master List'!B$3:T$679,19,FALSE)</f>
        <v>0</v>
      </c>
      <c r="Q144" s="50">
        <f t="shared" si="12"/>
        <v>5400</v>
      </c>
      <c r="R144" s="126">
        <f t="shared" si="13"/>
        <v>5400</v>
      </c>
      <c r="S144" s="54" t="s">
        <v>5090</v>
      </c>
    </row>
    <row r="145" spans="1:19" ht="15" customHeight="1" x14ac:dyDescent="0.25">
      <c r="A145" s="29">
        <f t="shared" si="14"/>
        <v>139</v>
      </c>
      <c r="B145" s="93" t="s">
        <v>295</v>
      </c>
      <c r="C145" s="30" t="s">
        <v>4306</v>
      </c>
      <c r="D145" s="30" t="s">
        <v>7</v>
      </c>
      <c r="E145" s="30" t="s">
        <v>1118</v>
      </c>
      <c r="F145" s="31" t="s">
        <v>2056</v>
      </c>
      <c r="G145" s="32" t="s">
        <v>2057</v>
      </c>
      <c r="H145" s="32" t="s">
        <v>1834</v>
      </c>
      <c r="I145" s="33" t="s">
        <v>1587</v>
      </c>
      <c r="J145" s="30" t="s">
        <v>230</v>
      </c>
      <c r="K145" s="34" t="s">
        <v>2058</v>
      </c>
      <c r="L145" s="49">
        <f>VLOOKUP(B145,'Enrolment Data 2024'!$B$13:$I$636,8,FALSE)</f>
        <v>13</v>
      </c>
      <c r="M145" s="49">
        <v>9000</v>
      </c>
      <c r="N145" s="49">
        <f t="shared" si="10"/>
        <v>117000</v>
      </c>
      <c r="O145" s="49">
        <f t="shared" si="11"/>
        <v>35100</v>
      </c>
      <c r="P145" s="49">
        <f>VLOOKUP(B145,'[1]ECCE Trnch 1 Master List'!B$3:T$679,19,FALSE)</f>
        <v>0</v>
      </c>
      <c r="Q145" s="50">
        <f t="shared" si="12"/>
        <v>35100</v>
      </c>
      <c r="R145" s="126">
        <f t="shared" si="13"/>
        <v>35100</v>
      </c>
      <c r="S145" s="54" t="s">
        <v>5090</v>
      </c>
    </row>
    <row r="146" spans="1:19" ht="15" customHeight="1" x14ac:dyDescent="0.25">
      <c r="A146" s="29">
        <f t="shared" si="14"/>
        <v>140</v>
      </c>
      <c r="B146" s="139" t="s">
        <v>291</v>
      </c>
      <c r="C146" s="17" t="s">
        <v>4303</v>
      </c>
      <c r="D146" s="17" t="s">
        <v>7</v>
      </c>
      <c r="E146" s="17" t="s">
        <v>1123</v>
      </c>
      <c r="F146" s="18" t="s">
        <v>1835</v>
      </c>
      <c r="G146" s="19" t="s">
        <v>1224</v>
      </c>
      <c r="H146" s="19" t="s">
        <v>1834</v>
      </c>
      <c r="I146" s="20" t="s">
        <v>1120</v>
      </c>
      <c r="J146" s="17" t="s">
        <v>230</v>
      </c>
      <c r="K146" s="21" t="s">
        <v>1225</v>
      </c>
      <c r="L146" s="49"/>
      <c r="M146" s="49">
        <v>9000</v>
      </c>
      <c r="N146" s="49">
        <f t="shared" si="10"/>
        <v>0</v>
      </c>
      <c r="O146" s="49">
        <f t="shared" si="11"/>
        <v>0</v>
      </c>
      <c r="P146" s="49">
        <v>0</v>
      </c>
      <c r="Q146" s="50">
        <f t="shared" si="12"/>
        <v>0</v>
      </c>
      <c r="R146" s="126">
        <f t="shared" si="13"/>
        <v>0</v>
      </c>
      <c r="S146" s="54" t="s">
        <v>5090</v>
      </c>
    </row>
    <row r="147" spans="1:19" ht="15" customHeight="1" x14ac:dyDescent="0.25">
      <c r="A147" s="29">
        <f t="shared" si="14"/>
        <v>141</v>
      </c>
      <c r="B147" s="93" t="s">
        <v>273</v>
      </c>
      <c r="C147" s="30" t="s">
        <v>274</v>
      </c>
      <c r="D147" s="30" t="s">
        <v>7</v>
      </c>
      <c r="E147" s="30" t="s">
        <v>1123</v>
      </c>
      <c r="F147" s="57" t="s">
        <v>1824</v>
      </c>
      <c r="G147" s="32" t="s">
        <v>1218</v>
      </c>
      <c r="H147" s="32" t="s">
        <v>1822</v>
      </c>
      <c r="I147" s="33" t="s">
        <v>1120</v>
      </c>
      <c r="J147" s="30" t="s">
        <v>230</v>
      </c>
      <c r="K147" s="30" t="s">
        <v>1219</v>
      </c>
      <c r="L147" s="49">
        <f>VLOOKUP(B147,'Enrolment Data 2024'!$B$13:$I$636,8,FALSE)</f>
        <v>16</v>
      </c>
      <c r="M147" s="49">
        <v>9000</v>
      </c>
      <c r="N147" s="49">
        <f t="shared" si="10"/>
        <v>144000</v>
      </c>
      <c r="O147" s="49">
        <f t="shared" si="11"/>
        <v>43200</v>
      </c>
      <c r="P147" s="49">
        <f>VLOOKUP(B147,'[1]ECCE Trnch 1 Master List'!B$3:T$679,19,FALSE)</f>
        <v>0</v>
      </c>
      <c r="Q147" s="50">
        <f t="shared" si="12"/>
        <v>43200</v>
      </c>
      <c r="R147" s="126">
        <f t="shared" si="13"/>
        <v>43200</v>
      </c>
      <c r="S147" s="54" t="s">
        <v>5090</v>
      </c>
    </row>
    <row r="148" spans="1:19" ht="15" customHeight="1" x14ac:dyDescent="0.25">
      <c r="A148" s="29">
        <f t="shared" si="14"/>
        <v>142</v>
      </c>
      <c r="B148" s="93" t="s">
        <v>2092</v>
      </c>
      <c r="C148" s="30" t="s">
        <v>2093</v>
      </c>
      <c r="D148" s="30" t="s">
        <v>7</v>
      </c>
      <c r="E148" s="30" t="s">
        <v>1118</v>
      </c>
      <c r="F148" s="31" t="s">
        <v>1836</v>
      </c>
      <c r="G148" s="32" t="s">
        <v>1220</v>
      </c>
      <c r="H148" s="32" t="s">
        <v>1834</v>
      </c>
      <c r="I148" s="33" t="s">
        <v>1120</v>
      </c>
      <c r="J148" s="30" t="s">
        <v>230</v>
      </c>
      <c r="K148" s="34" t="s">
        <v>1221</v>
      </c>
      <c r="L148" s="49">
        <f>VLOOKUP(B148,'Enrolment Data 2024'!$B$13:$I$636,8,FALSE)</f>
        <v>8</v>
      </c>
      <c r="M148" s="49">
        <v>9000</v>
      </c>
      <c r="N148" s="49">
        <f t="shared" si="10"/>
        <v>72000</v>
      </c>
      <c r="O148" s="49">
        <f t="shared" si="11"/>
        <v>21600</v>
      </c>
      <c r="P148" s="11">
        <f>VLOOKUP(B148,'[1]ECCE Trnch 1 Master List'!B$3:T$679,19,FALSE)</f>
        <v>0</v>
      </c>
      <c r="Q148" s="50">
        <f t="shared" si="12"/>
        <v>21600</v>
      </c>
      <c r="R148" s="126">
        <f t="shared" si="13"/>
        <v>21600</v>
      </c>
      <c r="S148" s="54" t="s">
        <v>5090</v>
      </c>
    </row>
    <row r="149" spans="1:19" ht="15" customHeight="1" x14ac:dyDescent="0.25">
      <c r="A149" s="29">
        <f t="shared" si="14"/>
        <v>143</v>
      </c>
      <c r="B149" s="116" t="s">
        <v>263</v>
      </c>
      <c r="C149" s="98" t="s">
        <v>264</v>
      </c>
      <c r="D149" s="30" t="s">
        <v>7</v>
      </c>
      <c r="E149" s="30" t="s">
        <v>1123</v>
      </c>
      <c r="F149" s="57" t="s">
        <v>1871</v>
      </c>
      <c r="G149" s="32" t="s">
        <v>250</v>
      </c>
      <c r="H149" s="32" t="s">
        <v>1822</v>
      </c>
      <c r="I149" s="33" t="s">
        <v>1120</v>
      </c>
      <c r="J149" s="30" t="s">
        <v>230</v>
      </c>
      <c r="K149" s="30" t="s">
        <v>3634</v>
      </c>
      <c r="L149" s="49">
        <f>VLOOKUP(B149,'Enrolment Data 2024'!$B$13:$I$636,8,FALSE)</f>
        <v>5</v>
      </c>
      <c r="M149" s="49">
        <v>9000</v>
      </c>
      <c r="N149" s="49">
        <f t="shared" si="10"/>
        <v>45000</v>
      </c>
      <c r="O149" s="49">
        <f t="shared" si="11"/>
        <v>13500</v>
      </c>
      <c r="P149" s="49">
        <v>5000</v>
      </c>
      <c r="Q149" s="50">
        <f t="shared" si="12"/>
        <v>8500</v>
      </c>
      <c r="R149" s="126">
        <f t="shared" si="13"/>
        <v>8500</v>
      </c>
      <c r="S149" s="54" t="s">
        <v>5090</v>
      </c>
    </row>
    <row r="150" spans="1:19" ht="15" customHeight="1" x14ac:dyDescent="0.25">
      <c r="A150" s="29">
        <f t="shared" si="14"/>
        <v>144</v>
      </c>
      <c r="B150" s="93" t="s">
        <v>2112</v>
      </c>
      <c r="C150" s="30" t="s">
        <v>2113</v>
      </c>
      <c r="D150" s="30" t="s">
        <v>7</v>
      </c>
      <c r="E150" s="30" t="s">
        <v>1123</v>
      </c>
      <c r="F150" s="31" t="s">
        <v>1845</v>
      </c>
      <c r="G150" s="32" t="s">
        <v>1846</v>
      </c>
      <c r="H150" s="32" t="s">
        <v>1825</v>
      </c>
      <c r="I150" s="33" t="s">
        <v>1120</v>
      </c>
      <c r="J150" s="30" t="s">
        <v>230</v>
      </c>
      <c r="K150" s="34" t="s">
        <v>1847</v>
      </c>
      <c r="L150" s="49">
        <f>VLOOKUP(B150,'Enrolment Data 2024'!$B$13:$I$636,8,FALSE)</f>
        <v>33</v>
      </c>
      <c r="M150" s="49">
        <v>9000</v>
      </c>
      <c r="N150" s="49">
        <f t="shared" si="10"/>
        <v>297000</v>
      </c>
      <c r="O150" s="49">
        <f t="shared" si="11"/>
        <v>89100</v>
      </c>
      <c r="P150" s="49">
        <f>VLOOKUP(B150,'[1]ECCE Trnch 1 Master List'!B$3:T$679,19,FALSE)</f>
        <v>0</v>
      </c>
      <c r="Q150" s="50">
        <f t="shared" si="12"/>
        <v>89100</v>
      </c>
      <c r="R150" s="126">
        <f t="shared" si="13"/>
        <v>89100</v>
      </c>
      <c r="S150" s="54" t="s">
        <v>5090</v>
      </c>
    </row>
    <row r="151" spans="1:19" ht="15" customHeight="1" x14ac:dyDescent="0.25">
      <c r="A151" s="29">
        <f t="shared" si="14"/>
        <v>145</v>
      </c>
      <c r="B151" s="138" t="s">
        <v>1222</v>
      </c>
      <c r="C151" s="30" t="s">
        <v>1223</v>
      </c>
      <c r="D151" s="30" t="s">
        <v>7</v>
      </c>
      <c r="E151" s="30" t="s">
        <v>1118</v>
      </c>
      <c r="F151" s="31" t="s">
        <v>1835</v>
      </c>
      <c r="G151" s="32" t="s">
        <v>1224</v>
      </c>
      <c r="H151" s="32" t="s">
        <v>1834</v>
      </c>
      <c r="I151" s="33" t="s">
        <v>1120</v>
      </c>
      <c r="J151" s="30" t="s">
        <v>230</v>
      </c>
      <c r="K151" s="34" t="s">
        <v>1225</v>
      </c>
      <c r="L151" s="49"/>
      <c r="M151" s="49">
        <v>9000</v>
      </c>
      <c r="N151" s="49">
        <f t="shared" si="10"/>
        <v>0</v>
      </c>
      <c r="O151" s="49">
        <f t="shared" si="11"/>
        <v>0</v>
      </c>
      <c r="P151" s="49">
        <v>0</v>
      </c>
      <c r="Q151" s="50">
        <f t="shared" si="12"/>
        <v>0</v>
      </c>
      <c r="R151" s="126">
        <f t="shared" si="13"/>
        <v>0</v>
      </c>
      <c r="S151" s="54" t="s">
        <v>5090</v>
      </c>
    </row>
    <row r="152" spans="1:19" ht="15" customHeight="1" x14ac:dyDescent="0.25">
      <c r="A152" s="29">
        <f t="shared" si="14"/>
        <v>146</v>
      </c>
      <c r="B152" s="116" t="s">
        <v>4317</v>
      </c>
      <c r="C152" s="98" t="s">
        <v>4554</v>
      </c>
      <c r="D152" s="30" t="s">
        <v>7</v>
      </c>
      <c r="E152" s="30" t="s">
        <v>1123</v>
      </c>
      <c r="F152" s="31" t="s">
        <v>1616</v>
      </c>
      <c r="G152" s="32" t="s">
        <v>1617</v>
      </c>
      <c r="H152" s="32" t="s">
        <v>1834</v>
      </c>
      <c r="I152" s="33" t="s">
        <v>1120</v>
      </c>
      <c r="J152" s="30" t="s">
        <v>230</v>
      </c>
      <c r="K152" s="30" t="s">
        <v>1618</v>
      </c>
      <c r="L152" s="49">
        <f>VLOOKUP(B152,'Enrolment Data 2024'!$B$13:$I$636,8,FALSE)</f>
        <v>8</v>
      </c>
      <c r="M152" s="49">
        <v>9000</v>
      </c>
      <c r="N152" s="49">
        <f t="shared" si="10"/>
        <v>72000</v>
      </c>
      <c r="O152" s="49">
        <f t="shared" si="11"/>
        <v>21600</v>
      </c>
      <c r="P152" s="49"/>
      <c r="Q152" s="50">
        <f t="shared" si="12"/>
        <v>21600</v>
      </c>
      <c r="R152" s="126">
        <f t="shared" si="13"/>
        <v>21600</v>
      </c>
      <c r="S152" s="54" t="s">
        <v>5090</v>
      </c>
    </row>
    <row r="153" spans="1:19" ht="15" customHeight="1" x14ac:dyDescent="0.25">
      <c r="A153" s="29">
        <f t="shared" si="14"/>
        <v>147</v>
      </c>
      <c r="B153" s="138" t="s">
        <v>309</v>
      </c>
      <c r="C153" s="30" t="s">
        <v>310</v>
      </c>
      <c r="D153" s="30" t="s">
        <v>7</v>
      </c>
      <c r="E153" s="30" t="s">
        <v>1118</v>
      </c>
      <c r="F153" s="57" t="s">
        <v>1848</v>
      </c>
      <c r="G153" s="32" t="s">
        <v>3635</v>
      </c>
      <c r="H153" s="32" t="s">
        <v>1825</v>
      </c>
      <c r="I153" s="33" t="s">
        <v>1120</v>
      </c>
      <c r="J153" s="30" t="s">
        <v>230</v>
      </c>
      <c r="K153" s="30" t="s">
        <v>3636</v>
      </c>
      <c r="L153" s="49"/>
      <c r="M153" s="49">
        <v>9000</v>
      </c>
      <c r="N153" s="49">
        <f t="shared" si="10"/>
        <v>0</v>
      </c>
      <c r="O153" s="49">
        <f t="shared" si="11"/>
        <v>0</v>
      </c>
      <c r="P153" s="49">
        <v>0</v>
      </c>
      <c r="Q153" s="50">
        <f t="shared" si="12"/>
        <v>0</v>
      </c>
      <c r="R153" s="126">
        <f t="shared" si="13"/>
        <v>0</v>
      </c>
      <c r="S153" s="54" t="s">
        <v>5090</v>
      </c>
    </row>
    <row r="154" spans="1:19" ht="15" customHeight="1" x14ac:dyDescent="0.25">
      <c r="A154" s="29">
        <f t="shared" si="14"/>
        <v>148</v>
      </c>
      <c r="B154" s="93" t="s">
        <v>301</v>
      </c>
      <c r="C154" s="30" t="s">
        <v>302</v>
      </c>
      <c r="D154" s="30" t="s">
        <v>7</v>
      </c>
      <c r="E154" s="30" t="s">
        <v>1123</v>
      </c>
      <c r="F154" s="57" t="s">
        <v>1849</v>
      </c>
      <c r="G154" s="32" t="s">
        <v>1247</v>
      </c>
      <c r="H154" s="32" t="s">
        <v>1825</v>
      </c>
      <c r="I154" s="33" t="s">
        <v>1120</v>
      </c>
      <c r="J154" s="30" t="s">
        <v>230</v>
      </c>
      <c r="K154" s="30" t="s">
        <v>1248</v>
      </c>
      <c r="L154" s="49">
        <f>VLOOKUP(B154,'Enrolment Data 2024'!$B$13:$I$636,8,FALSE)</f>
        <v>36</v>
      </c>
      <c r="M154" s="49">
        <v>9000</v>
      </c>
      <c r="N154" s="49">
        <f t="shared" si="10"/>
        <v>324000</v>
      </c>
      <c r="O154" s="49">
        <f t="shared" si="11"/>
        <v>97200</v>
      </c>
      <c r="P154" s="49">
        <f>VLOOKUP(B154,'[1]ECCE Trnch 1 Master List'!B$3:T$679,19,FALSE)</f>
        <v>0</v>
      </c>
      <c r="Q154" s="50">
        <f t="shared" si="12"/>
        <v>97200</v>
      </c>
      <c r="R154" s="126">
        <f t="shared" si="13"/>
        <v>97200</v>
      </c>
      <c r="S154" s="54" t="s">
        <v>5090</v>
      </c>
    </row>
    <row r="155" spans="1:19" ht="15" customHeight="1" x14ac:dyDescent="0.25">
      <c r="A155" s="29">
        <f t="shared" si="14"/>
        <v>149</v>
      </c>
      <c r="B155" s="93" t="s">
        <v>2116</v>
      </c>
      <c r="C155" s="30" t="s">
        <v>2117</v>
      </c>
      <c r="D155" s="30" t="s">
        <v>7</v>
      </c>
      <c r="E155" s="30" t="s">
        <v>1118</v>
      </c>
      <c r="F155" s="31" t="s">
        <v>1839</v>
      </c>
      <c r="G155" s="32" t="s">
        <v>1840</v>
      </c>
      <c r="H155" s="32" t="s">
        <v>1825</v>
      </c>
      <c r="I155" s="33" t="s">
        <v>1120</v>
      </c>
      <c r="J155" s="30" t="s">
        <v>230</v>
      </c>
      <c r="K155" s="34" t="s">
        <v>1841</v>
      </c>
      <c r="L155" s="49">
        <f>VLOOKUP(B155,'Enrolment Data 2024'!$B$13:$I$636,8,FALSE)</f>
        <v>32</v>
      </c>
      <c r="M155" s="49">
        <v>9000</v>
      </c>
      <c r="N155" s="49">
        <f t="shared" si="10"/>
        <v>288000</v>
      </c>
      <c r="O155" s="49">
        <f t="shared" si="11"/>
        <v>86400</v>
      </c>
      <c r="P155" s="49">
        <f>VLOOKUP(B155,'[1]ECCE Trnch 1 Master List'!B$3:T$679,19,FALSE)</f>
        <v>0</v>
      </c>
      <c r="Q155" s="50">
        <f t="shared" si="12"/>
        <v>86400</v>
      </c>
      <c r="R155" s="126">
        <f t="shared" si="13"/>
        <v>86400</v>
      </c>
      <c r="S155" s="54" t="s">
        <v>5090</v>
      </c>
    </row>
    <row r="156" spans="1:19" ht="15" customHeight="1" x14ac:dyDescent="0.25">
      <c r="A156" s="29">
        <f t="shared" si="14"/>
        <v>150</v>
      </c>
      <c r="B156" s="138" t="s">
        <v>333</v>
      </c>
      <c r="C156" s="30" t="s">
        <v>334</v>
      </c>
      <c r="D156" s="30" t="s">
        <v>7</v>
      </c>
      <c r="E156" s="30" t="s">
        <v>1118</v>
      </c>
      <c r="F156" s="31" t="s">
        <v>1625</v>
      </c>
      <c r="G156" s="32" t="s">
        <v>1249</v>
      </c>
      <c r="H156" s="32" t="s">
        <v>1825</v>
      </c>
      <c r="I156" s="33" t="s">
        <v>1120</v>
      </c>
      <c r="J156" s="30" t="s">
        <v>230</v>
      </c>
      <c r="K156" s="34" t="s">
        <v>1250</v>
      </c>
      <c r="L156" s="49"/>
      <c r="M156" s="49">
        <v>9000</v>
      </c>
      <c r="N156" s="49">
        <f t="shared" si="10"/>
        <v>0</v>
      </c>
      <c r="O156" s="49">
        <f t="shared" si="11"/>
        <v>0</v>
      </c>
      <c r="P156" s="49">
        <v>0</v>
      </c>
      <c r="Q156" s="50">
        <f t="shared" si="12"/>
        <v>0</v>
      </c>
      <c r="R156" s="126">
        <f t="shared" si="13"/>
        <v>0</v>
      </c>
      <c r="S156" s="54" t="s">
        <v>5090</v>
      </c>
    </row>
    <row r="157" spans="1:19" ht="15" customHeight="1" x14ac:dyDescent="0.25">
      <c r="A157" s="29">
        <f t="shared" si="14"/>
        <v>151</v>
      </c>
      <c r="B157" s="93" t="s">
        <v>321</v>
      </c>
      <c r="C157" s="30" t="s">
        <v>322</v>
      </c>
      <c r="D157" s="30" t="s">
        <v>7</v>
      </c>
      <c r="E157" s="30" t="s">
        <v>1123</v>
      </c>
      <c r="F157" s="57" t="s">
        <v>1639</v>
      </c>
      <c r="G157" s="32" t="s">
        <v>1300</v>
      </c>
      <c r="H157" s="32" t="s">
        <v>1825</v>
      </c>
      <c r="I157" s="33" t="s">
        <v>1120</v>
      </c>
      <c r="J157" s="30" t="s">
        <v>230</v>
      </c>
      <c r="K157" s="30" t="s">
        <v>1251</v>
      </c>
      <c r="L157" s="49"/>
      <c r="M157" s="49">
        <v>9000</v>
      </c>
      <c r="N157" s="49">
        <f t="shared" si="10"/>
        <v>0</v>
      </c>
      <c r="O157" s="49">
        <f t="shared" si="11"/>
        <v>0</v>
      </c>
      <c r="P157" s="71"/>
      <c r="Q157" s="50">
        <f t="shared" si="12"/>
        <v>0</v>
      </c>
      <c r="R157" s="126">
        <f t="shared" si="13"/>
        <v>0</v>
      </c>
      <c r="S157" s="54" t="s">
        <v>5090</v>
      </c>
    </row>
    <row r="158" spans="1:19" ht="15" customHeight="1" x14ac:dyDescent="0.25">
      <c r="A158" s="29">
        <f t="shared" si="14"/>
        <v>152</v>
      </c>
      <c r="B158" s="93" t="s">
        <v>1256</v>
      </c>
      <c r="C158" s="30" t="s">
        <v>1257</v>
      </c>
      <c r="D158" s="30" t="s">
        <v>7</v>
      </c>
      <c r="E158" s="30" t="s">
        <v>1123</v>
      </c>
      <c r="F158" s="31" t="s">
        <v>1625</v>
      </c>
      <c r="G158" s="32" t="s">
        <v>1249</v>
      </c>
      <c r="H158" s="32" t="s">
        <v>1825</v>
      </c>
      <c r="I158" s="33" t="s">
        <v>1120</v>
      </c>
      <c r="J158" s="30" t="s">
        <v>230</v>
      </c>
      <c r="K158" s="34" t="s">
        <v>1250</v>
      </c>
      <c r="L158" s="49">
        <f>VLOOKUP(B158,'Enrolment Data 2024'!$B$13:$I$636,8,FALSE)</f>
        <v>57</v>
      </c>
      <c r="M158" s="49">
        <v>9000</v>
      </c>
      <c r="N158" s="49">
        <f t="shared" si="10"/>
        <v>513000</v>
      </c>
      <c r="O158" s="49">
        <f t="shared" si="11"/>
        <v>153900</v>
      </c>
      <c r="P158" s="49">
        <f>VLOOKUP(B158,'[1]ECCE Trnch 1 Master List'!B$3:T$679,19,FALSE)</f>
        <v>0</v>
      </c>
      <c r="Q158" s="50">
        <f t="shared" si="12"/>
        <v>153900</v>
      </c>
      <c r="R158" s="126">
        <f t="shared" si="13"/>
        <v>153900</v>
      </c>
      <c r="S158" s="54" t="s">
        <v>5090</v>
      </c>
    </row>
    <row r="159" spans="1:19" ht="15" customHeight="1" x14ac:dyDescent="0.25">
      <c r="A159" s="29">
        <f t="shared" si="14"/>
        <v>153</v>
      </c>
      <c r="B159" s="93" t="s">
        <v>1273</v>
      </c>
      <c r="C159" s="30" t="s">
        <v>4338</v>
      </c>
      <c r="D159" s="30" t="s">
        <v>7</v>
      </c>
      <c r="E159" s="30" t="s">
        <v>1123</v>
      </c>
      <c r="F159" s="31" t="s">
        <v>1853</v>
      </c>
      <c r="G159" s="32" t="s">
        <v>1275</v>
      </c>
      <c r="H159" s="32" t="s">
        <v>1825</v>
      </c>
      <c r="I159" s="33" t="s">
        <v>1120</v>
      </c>
      <c r="J159" s="30" t="s">
        <v>230</v>
      </c>
      <c r="K159" s="34" t="s">
        <v>1276</v>
      </c>
      <c r="L159" s="49">
        <f>VLOOKUP(B159,'Enrolment Data 2024'!$B$13:$I$636,8,FALSE)</f>
        <v>9</v>
      </c>
      <c r="M159" s="49">
        <v>9000</v>
      </c>
      <c r="N159" s="49">
        <f t="shared" si="10"/>
        <v>81000</v>
      </c>
      <c r="O159" s="49">
        <f t="shared" si="11"/>
        <v>24300</v>
      </c>
      <c r="P159" s="49">
        <v>5000</v>
      </c>
      <c r="Q159" s="50">
        <f t="shared" si="12"/>
        <v>19300</v>
      </c>
      <c r="R159" s="126">
        <f t="shared" si="13"/>
        <v>19300</v>
      </c>
      <c r="S159" s="54" t="s">
        <v>5090</v>
      </c>
    </row>
    <row r="160" spans="1:19" ht="15" customHeight="1" x14ac:dyDescent="0.25">
      <c r="A160" s="29">
        <f t="shared" si="14"/>
        <v>154</v>
      </c>
      <c r="B160" s="93" t="s">
        <v>1590</v>
      </c>
      <c r="C160" s="30" t="s">
        <v>1591</v>
      </c>
      <c r="D160" s="30" t="s">
        <v>7</v>
      </c>
      <c r="E160" s="30" t="s">
        <v>1118</v>
      </c>
      <c r="F160" s="31" t="s">
        <v>1855</v>
      </c>
      <c r="G160" s="32" t="s">
        <v>1254</v>
      </c>
      <c r="H160" s="32" t="s">
        <v>1825</v>
      </c>
      <c r="I160" s="33" t="s">
        <v>1120</v>
      </c>
      <c r="J160" s="30" t="s">
        <v>230</v>
      </c>
      <c r="K160" s="34" t="s">
        <v>1255</v>
      </c>
      <c r="L160" s="49">
        <f>VLOOKUP(B160,'Enrolment Data 2024'!$B$13:$I$636,8,FALSE)</f>
        <v>12</v>
      </c>
      <c r="M160" s="49">
        <v>9000</v>
      </c>
      <c r="N160" s="49">
        <f t="shared" si="10"/>
        <v>108000</v>
      </c>
      <c r="O160" s="49">
        <f t="shared" si="11"/>
        <v>32400</v>
      </c>
      <c r="P160" s="49">
        <v>5000</v>
      </c>
      <c r="Q160" s="50">
        <f t="shared" si="12"/>
        <v>27400</v>
      </c>
      <c r="R160" s="126">
        <f t="shared" si="13"/>
        <v>27400</v>
      </c>
      <c r="S160" s="54" t="s">
        <v>5090</v>
      </c>
    </row>
    <row r="161" spans="1:19" ht="15" customHeight="1" x14ac:dyDescent="0.25">
      <c r="A161" s="29">
        <f t="shared" si="14"/>
        <v>155</v>
      </c>
      <c r="B161" s="93" t="s">
        <v>2220</v>
      </c>
      <c r="C161" s="30" t="s">
        <v>2221</v>
      </c>
      <c r="D161" s="30" t="s">
        <v>7</v>
      </c>
      <c r="E161" s="30" t="s">
        <v>1118</v>
      </c>
      <c r="F161" s="31" t="s">
        <v>1616</v>
      </c>
      <c r="G161" s="32" t="s">
        <v>1617</v>
      </c>
      <c r="H161" s="32" t="s">
        <v>1834</v>
      </c>
      <c r="I161" s="33" t="s">
        <v>1120</v>
      </c>
      <c r="J161" s="30" t="s">
        <v>230</v>
      </c>
      <c r="K161" s="30" t="s">
        <v>1618</v>
      </c>
      <c r="L161" s="49">
        <f>VLOOKUP(B161,'Enrolment Data 2024'!$B$13:$I$636,8,FALSE)</f>
        <v>8</v>
      </c>
      <c r="M161" s="49">
        <v>9000</v>
      </c>
      <c r="N161" s="49">
        <f t="shared" si="10"/>
        <v>72000</v>
      </c>
      <c r="O161" s="49">
        <f t="shared" si="11"/>
        <v>21600</v>
      </c>
      <c r="P161" s="49"/>
      <c r="Q161" s="50">
        <f t="shared" si="12"/>
        <v>21600</v>
      </c>
      <c r="R161" s="126">
        <f t="shared" si="13"/>
        <v>21600</v>
      </c>
      <c r="S161" s="54" t="s">
        <v>5090</v>
      </c>
    </row>
    <row r="162" spans="1:19" ht="15" customHeight="1" x14ac:dyDescent="0.25">
      <c r="A162" s="29">
        <f t="shared" si="14"/>
        <v>156</v>
      </c>
      <c r="B162" s="93" t="s">
        <v>2104</v>
      </c>
      <c r="C162" s="30" t="s">
        <v>2105</v>
      </c>
      <c r="D162" s="30" t="s">
        <v>7</v>
      </c>
      <c r="E162" s="30" t="s">
        <v>1118</v>
      </c>
      <c r="F162" s="31" t="s">
        <v>1869</v>
      </c>
      <c r="G162" s="32" t="s">
        <v>1278</v>
      </c>
      <c r="H162" s="32" t="s">
        <v>1825</v>
      </c>
      <c r="I162" s="33" t="s">
        <v>1120</v>
      </c>
      <c r="J162" s="30" t="s">
        <v>230</v>
      </c>
      <c r="K162" s="34" t="s">
        <v>1279</v>
      </c>
      <c r="L162" s="49">
        <f>VLOOKUP(B162,'Enrolment Data 2024'!$B$13:$I$636,8,FALSE)</f>
        <v>4</v>
      </c>
      <c r="M162" s="49">
        <v>9000</v>
      </c>
      <c r="N162" s="49">
        <f t="shared" si="10"/>
        <v>36000</v>
      </c>
      <c r="O162" s="49">
        <f t="shared" si="11"/>
        <v>10800</v>
      </c>
      <c r="P162" s="49">
        <f>VLOOKUP(B162,'[1]ECCE Trnch 1 Master List'!B$3:T$679,19,FALSE)</f>
        <v>0</v>
      </c>
      <c r="Q162" s="50">
        <f t="shared" si="12"/>
        <v>10800</v>
      </c>
      <c r="R162" s="126">
        <f t="shared" si="13"/>
        <v>10800</v>
      </c>
      <c r="S162" s="54" t="s">
        <v>5090</v>
      </c>
    </row>
    <row r="163" spans="1:19" ht="15" customHeight="1" x14ac:dyDescent="0.25">
      <c r="A163" s="29">
        <f t="shared" si="14"/>
        <v>157</v>
      </c>
      <c r="B163" s="92" t="s">
        <v>235</v>
      </c>
      <c r="C163" s="17" t="s">
        <v>236</v>
      </c>
      <c r="D163" s="17" t="s">
        <v>7</v>
      </c>
      <c r="E163" s="17" t="s">
        <v>1118</v>
      </c>
      <c r="F163" s="22" t="s">
        <v>1821</v>
      </c>
      <c r="G163" s="19" t="s">
        <v>3637</v>
      </c>
      <c r="H163" s="19" t="s">
        <v>1822</v>
      </c>
      <c r="I163" s="20" t="s">
        <v>1120</v>
      </c>
      <c r="J163" s="17" t="s">
        <v>230</v>
      </c>
      <c r="K163" s="17" t="s">
        <v>3638</v>
      </c>
      <c r="L163" s="49">
        <f>VLOOKUP(B163,'Enrolment Data 2024'!$B$13:$I$636,8,FALSE)</f>
        <v>13</v>
      </c>
      <c r="M163" s="49">
        <v>9000</v>
      </c>
      <c r="N163" s="49">
        <f t="shared" si="10"/>
        <v>117000</v>
      </c>
      <c r="O163" s="49">
        <f t="shared" si="11"/>
        <v>35100</v>
      </c>
      <c r="P163" s="49">
        <f>VLOOKUP(B163,'[1]ECCE Trnch 1 Master List'!B$3:T$679,19,FALSE)</f>
        <v>0</v>
      </c>
      <c r="Q163" s="50">
        <f t="shared" si="12"/>
        <v>35100</v>
      </c>
      <c r="R163" s="126">
        <f t="shared" si="13"/>
        <v>35100</v>
      </c>
      <c r="S163" s="54" t="s">
        <v>5090</v>
      </c>
    </row>
    <row r="164" spans="1:19" ht="15" customHeight="1" x14ac:dyDescent="0.25">
      <c r="A164" s="29">
        <f t="shared" si="14"/>
        <v>158</v>
      </c>
      <c r="B164" s="92" t="s">
        <v>311</v>
      </c>
      <c r="C164" s="17" t="s">
        <v>312</v>
      </c>
      <c r="D164" s="17" t="s">
        <v>7</v>
      </c>
      <c r="E164" s="17" t="s">
        <v>1123</v>
      </c>
      <c r="F164" s="22" t="s">
        <v>1626</v>
      </c>
      <c r="G164" s="19" t="s">
        <v>312</v>
      </c>
      <c r="H164" s="19" t="s">
        <v>1825</v>
      </c>
      <c r="I164" s="20" t="s">
        <v>1120</v>
      </c>
      <c r="J164" s="17" t="s">
        <v>230</v>
      </c>
      <c r="K164" s="17" t="s">
        <v>1627</v>
      </c>
      <c r="L164" s="49">
        <f>VLOOKUP(B164,'Enrolment Data 2024'!$B$13:$I$636,8,FALSE)</f>
        <v>11</v>
      </c>
      <c r="M164" s="49">
        <v>9000</v>
      </c>
      <c r="N164" s="49">
        <f t="shared" si="10"/>
        <v>99000</v>
      </c>
      <c r="O164" s="49">
        <f t="shared" si="11"/>
        <v>29700</v>
      </c>
      <c r="P164" s="49">
        <v>5000</v>
      </c>
      <c r="Q164" s="50">
        <f t="shared" si="12"/>
        <v>24700</v>
      </c>
      <c r="R164" s="126">
        <f t="shared" si="13"/>
        <v>24700</v>
      </c>
      <c r="S164" s="54" t="s">
        <v>5090</v>
      </c>
    </row>
    <row r="165" spans="1:19" ht="15" customHeight="1" x14ac:dyDescent="0.25">
      <c r="A165" s="29">
        <f t="shared" si="14"/>
        <v>159</v>
      </c>
      <c r="B165" s="92" t="s">
        <v>2201</v>
      </c>
      <c r="C165" s="17" t="s">
        <v>2218</v>
      </c>
      <c r="D165" s="17" t="s">
        <v>7</v>
      </c>
      <c r="E165" s="17" t="s">
        <v>1123</v>
      </c>
      <c r="F165" s="22" t="s">
        <v>1626</v>
      </c>
      <c r="G165" s="19" t="s">
        <v>312</v>
      </c>
      <c r="H165" s="19" t="s">
        <v>1825</v>
      </c>
      <c r="I165" s="20" t="s">
        <v>1120</v>
      </c>
      <c r="J165" s="17" t="s">
        <v>230</v>
      </c>
      <c r="K165" s="17" t="s">
        <v>1627</v>
      </c>
      <c r="L165" s="49">
        <f>VLOOKUP(B165,'Enrolment Data 2024'!$B$13:$I$636,8,FALSE)</f>
        <v>13</v>
      </c>
      <c r="M165" s="49">
        <v>9000</v>
      </c>
      <c r="N165" s="49">
        <f t="shared" si="10"/>
        <v>117000</v>
      </c>
      <c r="O165" s="49">
        <f t="shared" si="11"/>
        <v>35100</v>
      </c>
      <c r="P165" s="49"/>
      <c r="Q165" s="50">
        <f t="shared" si="12"/>
        <v>35100</v>
      </c>
      <c r="R165" s="126">
        <f t="shared" si="13"/>
        <v>35100</v>
      </c>
      <c r="S165" s="54" t="s">
        <v>5090</v>
      </c>
    </row>
    <row r="166" spans="1:19" ht="15" customHeight="1" x14ac:dyDescent="0.25">
      <c r="A166" s="29">
        <f t="shared" si="14"/>
        <v>160</v>
      </c>
      <c r="B166" s="138" t="s">
        <v>2106</v>
      </c>
      <c r="C166" s="30" t="s">
        <v>2107</v>
      </c>
      <c r="D166" s="30" t="s">
        <v>7</v>
      </c>
      <c r="E166" s="30" t="s">
        <v>1123</v>
      </c>
      <c r="F166" s="31" t="s">
        <v>1856</v>
      </c>
      <c r="G166" s="32" t="s">
        <v>1315</v>
      </c>
      <c r="H166" s="32" t="s">
        <v>1825</v>
      </c>
      <c r="I166" s="33" t="s">
        <v>1120</v>
      </c>
      <c r="J166" s="30" t="s">
        <v>230</v>
      </c>
      <c r="K166" s="34" t="s">
        <v>1306</v>
      </c>
      <c r="L166" s="49"/>
      <c r="M166" s="49">
        <v>9000</v>
      </c>
      <c r="N166" s="49">
        <f t="shared" si="10"/>
        <v>0</v>
      </c>
      <c r="O166" s="49">
        <f t="shared" si="11"/>
        <v>0</v>
      </c>
      <c r="P166" s="49">
        <f>VLOOKUP(B166,'[1]ECCE Trnch 1 Master List'!B$3:T$679,19,FALSE)</f>
        <v>0</v>
      </c>
      <c r="Q166" s="50">
        <f t="shared" si="12"/>
        <v>0</v>
      </c>
      <c r="R166" s="126">
        <f t="shared" si="13"/>
        <v>0</v>
      </c>
      <c r="S166" s="54" t="s">
        <v>5090</v>
      </c>
    </row>
    <row r="167" spans="1:19" ht="15" customHeight="1" x14ac:dyDescent="0.25">
      <c r="A167" s="29">
        <f t="shared" si="14"/>
        <v>161</v>
      </c>
      <c r="B167" s="93" t="s">
        <v>2118</v>
      </c>
      <c r="C167" s="30" t="s">
        <v>2119</v>
      </c>
      <c r="D167" s="30" t="s">
        <v>7</v>
      </c>
      <c r="E167" s="30" t="s">
        <v>1123</v>
      </c>
      <c r="F167" s="31" t="s">
        <v>1854</v>
      </c>
      <c r="G167" s="32" t="s">
        <v>1311</v>
      </c>
      <c r="H167" s="32" t="s">
        <v>1825</v>
      </c>
      <c r="I167" s="33" t="s">
        <v>1120</v>
      </c>
      <c r="J167" s="30" t="s">
        <v>230</v>
      </c>
      <c r="K167" s="34" t="s">
        <v>1312</v>
      </c>
      <c r="L167" s="49">
        <f>VLOOKUP(B167,'Enrolment Data 2024'!$B$13:$I$636,8,FALSE)</f>
        <v>15</v>
      </c>
      <c r="M167" s="49">
        <v>9000</v>
      </c>
      <c r="N167" s="49">
        <f t="shared" si="10"/>
        <v>135000</v>
      </c>
      <c r="O167" s="49">
        <f t="shared" si="11"/>
        <v>40500</v>
      </c>
      <c r="P167" s="49">
        <v>10000</v>
      </c>
      <c r="Q167" s="50">
        <f t="shared" si="12"/>
        <v>30500</v>
      </c>
      <c r="R167" s="126">
        <f t="shared" si="13"/>
        <v>30500</v>
      </c>
      <c r="S167" s="54" t="s">
        <v>5090</v>
      </c>
    </row>
    <row r="168" spans="1:19" ht="15" customHeight="1" x14ac:dyDescent="0.25">
      <c r="A168" s="29">
        <f t="shared" si="14"/>
        <v>162</v>
      </c>
      <c r="B168" s="92" t="s">
        <v>305</v>
      </c>
      <c r="C168" s="17" t="s">
        <v>306</v>
      </c>
      <c r="D168" s="17" t="s">
        <v>7</v>
      </c>
      <c r="E168" s="17" t="s">
        <v>1118</v>
      </c>
      <c r="F168" s="22" t="s">
        <v>1634</v>
      </c>
      <c r="G168" s="19" t="s">
        <v>1258</v>
      </c>
      <c r="H168" s="19" t="s">
        <v>1825</v>
      </c>
      <c r="I168" s="20" t="s">
        <v>1120</v>
      </c>
      <c r="J168" s="17" t="s">
        <v>230</v>
      </c>
      <c r="K168" s="17" t="s">
        <v>1259</v>
      </c>
      <c r="L168" s="49">
        <f>VLOOKUP(B168,'Enrolment Data 2024'!$B$13:$I$636,8,FALSE)</f>
        <v>22</v>
      </c>
      <c r="M168" s="49">
        <v>9000</v>
      </c>
      <c r="N168" s="49">
        <f t="shared" si="10"/>
        <v>198000</v>
      </c>
      <c r="O168" s="49">
        <f t="shared" si="11"/>
        <v>59400</v>
      </c>
      <c r="P168" s="49">
        <f>VLOOKUP(B168,'[1]ECCE Trnch 1 Master List'!B$3:T$679,19,FALSE)</f>
        <v>0</v>
      </c>
      <c r="Q168" s="50">
        <f t="shared" si="12"/>
        <v>59400</v>
      </c>
      <c r="R168" s="126">
        <f t="shared" si="13"/>
        <v>59400</v>
      </c>
      <c r="S168" s="54" t="s">
        <v>5090</v>
      </c>
    </row>
    <row r="169" spans="1:19" ht="15" customHeight="1" x14ac:dyDescent="0.25">
      <c r="A169" s="29">
        <f t="shared" si="14"/>
        <v>163</v>
      </c>
      <c r="B169" s="93" t="s">
        <v>1215</v>
      </c>
      <c r="C169" s="30" t="s">
        <v>1216</v>
      </c>
      <c r="D169" s="30" t="s">
        <v>7</v>
      </c>
      <c r="E169" s="30" t="s">
        <v>1123</v>
      </c>
      <c r="F169" s="31" t="s">
        <v>1826</v>
      </c>
      <c r="G169" s="32" t="s">
        <v>1216</v>
      </c>
      <c r="H169" s="32" t="s">
        <v>1822</v>
      </c>
      <c r="I169" s="33" t="s">
        <v>1120</v>
      </c>
      <c r="J169" s="30" t="s">
        <v>230</v>
      </c>
      <c r="K169" s="34" t="s">
        <v>1217</v>
      </c>
      <c r="L169" s="49">
        <f>VLOOKUP(B169,'Enrolment Data 2024'!$B$13:$I$636,8,FALSE)</f>
        <v>13</v>
      </c>
      <c r="M169" s="49">
        <v>9000</v>
      </c>
      <c r="N169" s="49">
        <f t="shared" si="10"/>
        <v>117000</v>
      </c>
      <c r="O169" s="49">
        <f t="shared" si="11"/>
        <v>35100</v>
      </c>
      <c r="P169" s="49">
        <v>1800</v>
      </c>
      <c r="Q169" s="50">
        <f t="shared" si="12"/>
        <v>33300</v>
      </c>
      <c r="R169" s="126">
        <f t="shared" si="13"/>
        <v>33300</v>
      </c>
      <c r="S169" s="54" t="s">
        <v>5090</v>
      </c>
    </row>
    <row r="170" spans="1:19" ht="15" customHeight="1" x14ac:dyDescent="0.25">
      <c r="A170" s="29">
        <f t="shared" si="14"/>
        <v>164</v>
      </c>
      <c r="B170" s="93" t="s">
        <v>1213</v>
      </c>
      <c r="C170" s="30" t="s">
        <v>1214</v>
      </c>
      <c r="D170" s="30" t="s">
        <v>7</v>
      </c>
      <c r="E170" s="31" t="s">
        <v>1123</v>
      </c>
      <c r="F170" s="32" t="s">
        <v>1826</v>
      </c>
      <c r="G170" s="34" t="s">
        <v>1216</v>
      </c>
      <c r="H170" s="32" t="s">
        <v>1822</v>
      </c>
      <c r="I170" s="33" t="s">
        <v>1120</v>
      </c>
      <c r="J170" s="30" t="s">
        <v>230</v>
      </c>
      <c r="K170" s="30" t="s">
        <v>1217</v>
      </c>
      <c r="L170" s="49">
        <f>VLOOKUP(B170,'Enrolment Data 2024'!$B$13:$I$636,8,FALSE)</f>
        <v>8</v>
      </c>
      <c r="M170" s="49">
        <v>9000</v>
      </c>
      <c r="N170" s="49">
        <f t="shared" si="10"/>
        <v>72000</v>
      </c>
      <c r="O170" s="49">
        <f t="shared" si="11"/>
        <v>21600</v>
      </c>
      <c r="P170" s="11">
        <f>VLOOKUP(B170,'[1]ECCE Trnch 1 Master List'!B$3:T$679,19,FALSE)</f>
        <v>0</v>
      </c>
      <c r="Q170" s="50">
        <f t="shared" si="12"/>
        <v>21600</v>
      </c>
      <c r="R170" s="126">
        <f t="shared" si="13"/>
        <v>21600</v>
      </c>
      <c r="S170" s="54" t="s">
        <v>5090</v>
      </c>
    </row>
    <row r="171" spans="1:19" ht="15" customHeight="1" x14ac:dyDescent="0.25">
      <c r="A171" s="29">
        <f t="shared" si="14"/>
        <v>165</v>
      </c>
      <c r="B171" s="92" t="s">
        <v>4270</v>
      </c>
      <c r="C171" s="17" t="s">
        <v>4271</v>
      </c>
      <c r="D171" s="17" t="s">
        <v>7</v>
      </c>
      <c r="E171" s="30" t="s">
        <v>1123</v>
      </c>
      <c r="F171" s="57" t="s">
        <v>1619</v>
      </c>
      <c r="G171" s="32" t="s">
        <v>1620</v>
      </c>
      <c r="H171" s="32" t="s">
        <v>1822</v>
      </c>
      <c r="I171" s="33" t="s">
        <v>1120</v>
      </c>
      <c r="J171" s="30" t="s">
        <v>230</v>
      </c>
      <c r="K171" s="30" t="s">
        <v>1212</v>
      </c>
      <c r="L171" s="49">
        <f>VLOOKUP(B171,'Enrolment Data 2024'!$B$13:$I$636,8,FALSE)</f>
        <v>4</v>
      </c>
      <c r="M171" s="49">
        <v>9000</v>
      </c>
      <c r="N171" s="49">
        <f t="shared" si="10"/>
        <v>36000</v>
      </c>
      <c r="O171" s="49">
        <f t="shared" si="11"/>
        <v>10800</v>
      </c>
      <c r="P171" s="49"/>
      <c r="Q171" s="50">
        <f t="shared" si="12"/>
        <v>10800</v>
      </c>
      <c r="R171" s="126">
        <f t="shared" si="13"/>
        <v>10800</v>
      </c>
      <c r="S171" s="54" t="s">
        <v>5090</v>
      </c>
    </row>
    <row r="172" spans="1:19" ht="15" customHeight="1" x14ac:dyDescent="0.25">
      <c r="A172" s="29">
        <f t="shared" si="14"/>
        <v>166</v>
      </c>
      <c r="B172" s="92" t="s">
        <v>269</v>
      </c>
      <c r="C172" s="17" t="s">
        <v>270</v>
      </c>
      <c r="D172" s="17" t="s">
        <v>7</v>
      </c>
      <c r="E172" s="17" t="s">
        <v>1123</v>
      </c>
      <c r="F172" s="22" t="s">
        <v>1827</v>
      </c>
      <c r="G172" s="19" t="s">
        <v>3639</v>
      </c>
      <c r="H172" s="19" t="s">
        <v>1822</v>
      </c>
      <c r="I172" s="20" t="s">
        <v>1120</v>
      </c>
      <c r="J172" s="17" t="s">
        <v>230</v>
      </c>
      <c r="K172" s="17" t="s">
        <v>3640</v>
      </c>
      <c r="L172" s="49">
        <f>VLOOKUP(B172,'Enrolment Data 2024'!$B$13:$I$636,8,FALSE)</f>
        <v>15</v>
      </c>
      <c r="M172" s="49">
        <v>9000</v>
      </c>
      <c r="N172" s="49">
        <f t="shared" si="10"/>
        <v>135000</v>
      </c>
      <c r="O172" s="49">
        <f t="shared" si="11"/>
        <v>40500</v>
      </c>
      <c r="P172" s="49">
        <f>VLOOKUP(B172,'[1]ECCE Trnch 1 Master List'!B$3:T$679,19,FALSE)</f>
        <v>0</v>
      </c>
      <c r="Q172" s="50">
        <f t="shared" si="12"/>
        <v>40500</v>
      </c>
      <c r="R172" s="126">
        <f t="shared" si="13"/>
        <v>40500</v>
      </c>
      <c r="S172" s="54" t="s">
        <v>5090</v>
      </c>
    </row>
    <row r="173" spans="1:19" ht="15" customHeight="1" x14ac:dyDescent="0.25">
      <c r="A173" s="29">
        <f t="shared" si="14"/>
        <v>167</v>
      </c>
      <c r="B173" s="92" t="s">
        <v>253</v>
      </c>
      <c r="C173" s="17" t="s">
        <v>254</v>
      </c>
      <c r="D173" s="17" t="s">
        <v>7</v>
      </c>
      <c r="E173" s="17" t="s">
        <v>1118</v>
      </c>
      <c r="F173" s="22" t="s">
        <v>1821</v>
      </c>
      <c r="G173" s="19" t="s">
        <v>3637</v>
      </c>
      <c r="H173" s="19" t="s">
        <v>1822</v>
      </c>
      <c r="I173" s="20" t="s">
        <v>1120</v>
      </c>
      <c r="J173" s="17" t="s">
        <v>230</v>
      </c>
      <c r="K173" s="17" t="s">
        <v>3638</v>
      </c>
      <c r="L173" s="49">
        <f>VLOOKUP(B173,'Enrolment Data 2024'!$B$13:$I$636,8,FALSE)</f>
        <v>10</v>
      </c>
      <c r="M173" s="49">
        <v>9000</v>
      </c>
      <c r="N173" s="49">
        <f t="shared" si="10"/>
        <v>90000</v>
      </c>
      <c r="O173" s="49">
        <f t="shared" si="11"/>
        <v>27000</v>
      </c>
      <c r="P173" s="49">
        <v>7200</v>
      </c>
      <c r="Q173" s="50">
        <f t="shared" si="12"/>
        <v>19800</v>
      </c>
      <c r="R173" s="126">
        <f t="shared" si="13"/>
        <v>19800</v>
      </c>
      <c r="S173" s="54" t="s">
        <v>5090</v>
      </c>
    </row>
    <row r="174" spans="1:19" ht="15" customHeight="1" x14ac:dyDescent="0.25">
      <c r="A174" s="29">
        <f t="shared" si="14"/>
        <v>168</v>
      </c>
      <c r="B174" s="93" t="s">
        <v>1252</v>
      </c>
      <c r="C174" s="30" t="s">
        <v>1253</v>
      </c>
      <c r="D174" s="30" t="s">
        <v>7</v>
      </c>
      <c r="E174" s="30" t="s">
        <v>1123</v>
      </c>
      <c r="F174" s="31" t="s">
        <v>1855</v>
      </c>
      <c r="G174" s="32" t="s">
        <v>1254</v>
      </c>
      <c r="H174" s="32" t="s">
        <v>1825</v>
      </c>
      <c r="I174" s="33" t="s">
        <v>1120</v>
      </c>
      <c r="J174" s="30" t="s">
        <v>230</v>
      </c>
      <c r="K174" s="34" t="s">
        <v>1255</v>
      </c>
      <c r="L174" s="49"/>
      <c r="M174" s="49">
        <v>9000</v>
      </c>
      <c r="N174" s="49">
        <f t="shared" si="10"/>
        <v>0</v>
      </c>
      <c r="O174" s="49">
        <f t="shared" si="11"/>
        <v>0</v>
      </c>
      <c r="P174" s="71"/>
      <c r="Q174" s="50">
        <f t="shared" si="12"/>
        <v>0</v>
      </c>
      <c r="R174" s="126">
        <f t="shared" si="13"/>
        <v>0</v>
      </c>
      <c r="S174" s="54" t="s">
        <v>5090</v>
      </c>
    </row>
    <row r="175" spans="1:19" ht="15" customHeight="1" x14ac:dyDescent="0.25">
      <c r="A175" s="29">
        <f t="shared" si="14"/>
        <v>169</v>
      </c>
      <c r="B175" s="92" t="s">
        <v>319</v>
      </c>
      <c r="C175" s="17" t="s">
        <v>320</v>
      </c>
      <c r="D175" s="17" t="s">
        <v>7</v>
      </c>
      <c r="E175" s="17" t="s">
        <v>1118</v>
      </c>
      <c r="F175" s="22" t="s">
        <v>1633</v>
      </c>
      <c r="G175" s="19" t="s">
        <v>1296</v>
      </c>
      <c r="H175" s="19" t="s">
        <v>1825</v>
      </c>
      <c r="I175" s="20" t="s">
        <v>1120</v>
      </c>
      <c r="J175" s="17" t="s">
        <v>230</v>
      </c>
      <c r="K175" s="17" t="s">
        <v>1297</v>
      </c>
      <c r="L175" s="49">
        <f>VLOOKUP(B175,'Enrolment Data 2024'!$B$13:$I$636,8,FALSE)</f>
        <v>11</v>
      </c>
      <c r="M175" s="49">
        <v>9000</v>
      </c>
      <c r="N175" s="49">
        <f t="shared" si="10"/>
        <v>99000</v>
      </c>
      <c r="O175" s="49">
        <f t="shared" si="11"/>
        <v>29700</v>
      </c>
      <c r="P175" s="49">
        <f>VLOOKUP(B175,'[1]ECCE Trnch 1 Master List'!B$3:T$679,19,FALSE)</f>
        <v>0</v>
      </c>
      <c r="Q175" s="50">
        <f t="shared" si="12"/>
        <v>29700</v>
      </c>
      <c r="R175" s="126">
        <f t="shared" si="13"/>
        <v>29700</v>
      </c>
      <c r="S175" s="54" t="s">
        <v>5090</v>
      </c>
    </row>
    <row r="176" spans="1:19" ht="15" customHeight="1" x14ac:dyDescent="0.25">
      <c r="A176" s="29">
        <f t="shared" si="14"/>
        <v>170</v>
      </c>
      <c r="B176" s="92" t="s">
        <v>315</v>
      </c>
      <c r="C176" s="17" t="s">
        <v>316</v>
      </c>
      <c r="D176" s="17" t="s">
        <v>7</v>
      </c>
      <c r="E176" s="17" t="s">
        <v>1118</v>
      </c>
      <c r="F176" s="22" t="s">
        <v>1624</v>
      </c>
      <c r="G176" s="19" t="s">
        <v>1293</v>
      </c>
      <c r="H176" s="19" t="s">
        <v>1825</v>
      </c>
      <c r="I176" s="20" t="s">
        <v>1120</v>
      </c>
      <c r="J176" s="17" t="s">
        <v>230</v>
      </c>
      <c r="K176" s="17" t="s">
        <v>1294</v>
      </c>
      <c r="L176" s="49">
        <f>VLOOKUP(B176,'Enrolment Data 2024'!$B$13:$I$636,8,FALSE)</f>
        <v>13</v>
      </c>
      <c r="M176" s="49">
        <v>9000</v>
      </c>
      <c r="N176" s="49">
        <f t="shared" si="10"/>
        <v>117000</v>
      </c>
      <c r="O176" s="49">
        <f t="shared" si="11"/>
        <v>35100</v>
      </c>
      <c r="P176" s="49">
        <f>VLOOKUP(B176,'[1]ECCE Trnch 1 Master List'!B$3:T$679,19,FALSE)</f>
        <v>0</v>
      </c>
      <c r="Q176" s="50">
        <f t="shared" si="12"/>
        <v>35100</v>
      </c>
      <c r="R176" s="126">
        <f t="shared" si="13"/>
        <v>35100</v>
      </c>
      <c r="S176" s="54" t="s">
        <v>5090</v>
      </c>
    </row>
    <row r="177" spans="1:19" ht="15" customHeight="1" x14ac:dyDescent="0.25">
      <c r="A177" s="29">
        <f t="shared" si="14"/>
        <v>171</v>
      </c>
      <c r="B177" s="93" t="s">
        <v>1282</v>
      </c>
      <c r="C177" s="30" t="s">
        <v>1283</v>
      </c>
      <c r="D177" s="30" t="s">
        <v>7</v>
      </c>
      <c r="E177" s="30" t="s">
        <v>1118</v>
      </c>
      <c r="F177" s="31" t="s">
        <v>1862</v>
      </c>
      <c r="G177" s="32" t="s">
        <v>1863</v>
      </c>
      <c r="H177" s="32" t="s">
        <v>1825</v>
      </c>
      <c r="I177" s="33" t="s">
        <v>1120</v>
      </c>
      <c r="J177" s="30" t="s">
        <v>230</v>
      </c>
      <c r="K177" s="34" t="s">
        <v>1284</v>
      </c>
      <c r="L177" s="49">
        <f>VLOOKUP(B177,'Enrolment Data 2024'!$B$13:$I$636,8,FALSE)</f>
        <v>12</v>
      </c>
      <c r="M177" s="49">
        <v>9000</v>
      </c>
      <c r="N177" s="49">
        <f t="shared" si="10"/>
        <v>108000</v>
      </c>
      <c r="O177" s="49">
        <f t="shared" si="11"/>
        <v>32400</v>
      </c>
      <c r="P177" s="49">
        <f>VLOOKUP(B177,'[1]ECCE Trnch 1 Master List'!B$3:T$679,19,FALSE)</f>
        <v>0</v>
      </c>
      <c r="Q177" s="50">
        <f t="shared" si="12"/>
        <v>32400</v>
      </c>
      <c r="R177" s="126">
        <f t="shared" si="13"/>
        <v>32400</v>
      </c>
      <c r="S177" s="54" t="s">
        <v>5090</v>
      </c>
    </row>
    <row r="178" spans="1:19" ht="15" customHeight="1" x14ac:dyDescent="0.25">
      <c r="A178" s="29">
        <f t="shared" si="14"/>
        <v>172</v>
      </c>
      <c r="B178" s="92" t="s">
        <v>4275</v>
      </c>
      <c r="C178" s="17" t="s">
        <v>4276</v>
      </c>
      <c r="D178" s="17" t="s">
        <v>7</v>
      </c>
      <c r="E178" s="17" t="s">
        <v>1123</v>
      </c>
      <c r="F178" s="22" t="s">
        <v>4579</v>
      </c>
      <c r="G178" s="19" t="s">
        <v>4580</v>
      </c>
      <c r="H178" s="19" t="s">
        <v>1822</v>
      </c>
      <c r="I178" s="20" t="s">
        <v>1120</v>
      </c>
      <c r="J178" s="17" t="s">
        <v>230</v>
      </c>
      <c r="K178" s="17" t="s">
        <v>4581</v>
      </c>
      <c r="L178" s="49">
        <f>VLOOKUP(B178,'Enrolment Data 2024'!$B$13:$I$636,8,FALSE)</f>
        <v>14</v>
      </c>
      <c r="M178" s="49">
        <v>9000</v>
      </c>
      <c r="N178" s="49">
        <f t="shared" si="10"/>
        <v>126000</v>
      </c>
      <c r="O178" s="49">
        <f t="shared" si="11"/>
        <v>37800</v>
      </c>
      <c r="P178" s="49"/>
      <c r="Q178" s="50">
        <f t="shared" si="12"/>
        <v>37800</v>
      </c>
      <c r="R178" s="126">
        <f t="shared" si="13"/>
        <v>37800</v>
      </c>
      <c r="S178" s="54" t="s">
        <v>5090</v>
      </c>
    </row>
    <row r="179" spans="1:19" ht="15" customHeight="1" x14ac:dyDescent="0.25">
      <c r="A179" s="29">
        <f t="shared" si="14"/>
        <v>173</v>
      </c>
      <c r="B179" s="93" t="s">
        <v>1208</v>
      </c>
      <c r="C179" s="30" t="s">
        <v>1209</v>
      </c>
      <c r="D179" s="30" t="s">
        <v>7</v>
      </c>
      <c r="E179" s="30" t="s">
        <v>1123</v>
      </c>
      <c r="F179" s="31" t="s">
        <v>1828</v>
      </c>
      <c r="G179" s="32" t="s">
        <v>1209</v>
      </c>
      <c r="H179" s="32" t="s">
        <v>1822</v>
      </c>
      <c r="I179" s="33" t="s">
        <v>1120</v>
      </c>
      <c r="J179" s="30" t="s">
        <v>230</v>
      </c>
      <c r="K179" s="34" t="s">
        <v>1210</v>
      </c>
      <c r="L179" s="49">
        <f>VLOOKUP(B179,'Enrolment Data 2024'!$B$13:$I$636,8,FALSE)</f>
        <v>20</v>
      </c>
      <c r="M179" s="49">
        <v>9000</v>
      </c>
      <c r="N179" s="49">
        <f t="shared" si="10"/>
        <v>180000</v>
      </c>
      <c r="O179" s="49">
        <f t="shared" si="11"/>
        <v>54000</v>
      </c>
      <c r="P179" s="49">
        <f>VLOOKUP(B179,'[1]ECCE Trnch 1 Master List'!B$3:T$679,19,FALSE)</f>
        <v>0</v>
      </c>
      <c r="Q179" s="50">
        <f t="shared" si="12"/>
        <v>54000</v>
      </c>
      <c r="R179" s="126">
        <f t="shared" si="13"/>
        <v>54000</v>
      </c>
      <c r="S179" s="54" t="s">
        <v>5090</v>
      </c>
    </row>
    <row r="180" spans="1:19" ht="15" customHeight="1" x14ac:dyDescent="0.25">
      <c r="A180" s="29">
        <f t="shared" si="14"/>
        <v>174</v>
      </c>
      <c r="B180" s="92" t="s">
        <v>231</v>
      </c>
      <c r="C180" s="17" t="s">
        <v>232</v>
      </c>
      <c r="D180" s="17" t="s">
        <v>7</v>
      </c>
      <c r="E180" s="17" t="s">
        <v>1118</v>
      </c>
      <c r="F180" s="22" t="s">
        <v>1629</v>
      </c>
      <c r="G180" s="19" t="s">
        <v>3641</v>
      </c>
      <c r="H180" s="19" t="s">
        <v>1822</v>
      </c>
      <c r="I180" s="20" t="s">
        <v>1120</v>
      </c>
      <c r="J180" s="17" t="s">
        <v>230</v>
      </c>
      <c r="K180" s="17" t="s">
        <v>3642</v>
      </c>
      <c r="L180" s="49">
        <f>VLOOKUP(B180,'Enrolment Data 2024'!$B$13:$I$636,8,FALSE)</f>
        <v>10</v>
      </c>
      <c r="M180" s="49">
        <v>9000</v>
      </c>
      <c r="N180" s="49">
        <f t="shared" si="10"/>
        <v>90000</v>
      </c>
      <c r="O180" s="49">
        <f t="shared" si="11"/>
        <v>27000</v>
      </c>
      <c r="P180" s="49">
        <f>VLOOKUP(B180,'[1]ECCE Trnch 1 Master List'!B$3:T$679,19,FALSE)</f>
        <v>0</v>
      </c>
      <c r="Q180" s="50">
        <f t="shared" si="12"/>
        <v>27000</v>
      </c>
      <c r="R180" s="126">
        <f t="shared" si="13"/>
        <v>27000</v>
      </c>
      <c r="S180" s="54" t="s">
        <v>5090</v>
      </c>
    </row>
    <row r="181" spans="1:19" ht="15" customHeight="1" x14ac:dyDescent="0.25">
      <c r="A181" s="29">
        <f t="shared" si="14"/>
        <v>175</v>
      </c>
      <c r="B181" s="93" t="s">
        <v>1313</v>
      </c>
      <c r="C181" s="30" t="s">
        <v>1314</v>
      </c>
      <c r="D181" s="30" t="s">
        <v>7</v>
      </c>
      <c r="E181" s="30" t="s">
        <v>1123</v>
      </c>
      <c r="F181" s="31" t="s">
        <v>1856</v>
      </c>
      <c r="G181" s="32" t="s">
        <v>1315</v>
      </c>
      <c r="H181" s="34" t="s">
        <v>1825</v>
      </c>
      <c r="I181" s="33" t="s">
        <v>1120</v>
      </c>
      <c r="J181" s="30" t="s">
        <v>230</v>
      </c>
      <c r="K181" s="34" t="s">
        <v>1306</v>
      </c>
      <c r="L181" s="49">
        <f>VLOOKUP(B181,'Enrolment Data 2024'!$B$13:$I$636,8,FALSE)</f>
        <v>20</v>
      </c>
      <c r="M181" s="49">
        <v>9000</v>
      </c>
      <c r="N181" s="49">
        <f t="shared" si="10"/>
        <v>180000</v>
      </c>
      <c r="O181" s="49">
        <f t="shared" si="11"/>
        <v>54000</v>
      </c>
      <c r="P181" s="49">
        <f>VLOOKUP(B181,'[1]ECCE Trnch 1 Master List'!B$3:T$679,19,FALSE)</f>
        <v>0</v>
      </c>
      <c r="Q181" s="50">
        <f t="shared" si="12"/>
        <v>54000</v>
      </c>
      <c r="R181" s="126">
        <f t="shared" si="13"/>
        <v>54000</v>
      </c>
      <c r="S181" s="54" t="s">
        <v>5090</v>
      </c>
    </row>
    <row r="182" spans="1:19" ht="15" customHeight="1" x14ac:dyDescent="0.25">
      <c r="A182" s="29">
        <f t="shared" si="14"/>
        <v>176</v>
      </c>
      <c r="B182" s="93" t="s">
        <v>1238</v>
      </c>
      <c r="C182" s="30" t="s">
        <v>1239</v>
      </c>
      <c r="D182" s="30" t="s">
        <v>7</v>
      </c>
      <c r="E182" s="30" t="s">
        <v>1118</v>
      </c>
      <c r="F182" s="31" t="s">
        <v>1628</v>
      </c>
      <c r="G182" s="32" t="s">
        <v>1236</v>
      </c>
      <c r="H182" s="32" t="s">
        <v>1834</v>
      </c>
      <c r="I182" s="33" t="s">
        <v>1120</v>
      </c>
      <c r="J182" s="30" t="s">
        <v>230</v>
      </c>
      <c r="K182" s="34" t="s">
        <v>1237</v>
      </c>
      <c r="L182" s="49">
        <f>VLOOKUP(B182,'Enrolment Data 2024'!$B$13:$I$636,8,FALSE)</f>
        <v>14</v>
      </c>
      <c r="M182" s="49">
        <v>9000</v>
      </c>
      <c r="N182" s="49">
        <f t="shared" si="10"/>
        <v>126000</v>
      </c>
      <c r="O182" s="49">
        <f t="shared" si="11"/>
        <v>37800</v>
      </c>
      <c r="P182" s="49">
        <f>VLOOKUP(B182,'[1]ECCE Trnch 1 Master List'!B$3:T$679,19,FALSE)</f>
        <v>0</v>
      </c>
      <c r="Q182" s="50">
        <f t="shared" si="12"/>
        <v>37800</v>
      </c>
      <c r="R182" s="126">
        <f t="shared" si="13"/>
        <v>37800</v>
      </c>
      <c r="S182" s="54" t="s">
        <v>5090</v>
      </c>
    </row>
    <row r="183" spans="1:19" ht="15" customHeight="1" x14ac:dyDescent="0.25">
      <c r="A183" s="29">
        <f t="shared" si="14"/>
        <v>177</v>
      </c>
      <c r="B183" s="93" t="s">
        <v>1270</v>
      </c>
      <c r="C183" s="30" t="s">
        <v>1271</v>
      </c>
      <c r="D183" s="30" t="s">
        <v>7</v>
      </c>
      <c r="E183" s="30" t="s">
        <v>1123</v>
      </c>
      <c r="F183" s="31" t="s">
        <v>1635</v>
      </c>
      <c r="G183" s="32" t="s">
        <v>1271</v>
      </c>
      <c r="H183" s="32" t="s">
        <v>1825</v>
      </c>
      <c r="I183" s="33" t="s">
        <v>1120</v>
      </c>
      <c r="J183" s="30" t="s">
        <v>230</v>
      </c>
      <c r="K183" s="34" t="s">
        <v>1272</v>
      </c>
      <c r="L183" s="49">
        <f>VLOOKUP(B183,'Enrolment Data 2024'!$B$13:$I$636,8,FALSE)</f>
        <v>29</v>
      </c>
      <c r="M183" s="49">
        <v>9000</v>
      </c>
      <c r="N183" s="49">
        <f t="shared" si="10"/>
        <v>261000</v>
      </c>
      <c r="O183" s="49">
        <f t="shared" si="11"/>
        <v>78300</v>
      </c>
      <c r="P183" s="49">
        <f>VLOOKUP(B183,'[1]ECCE Trnch 1 Master List'!B$3:T$679,19,FALSE)</f>
        <v>0</v>
      </c>
      <c r="Q183" s="50">
        <f t="shared" si="12"/>
        <v>78300</v>
      </c>
      <c r="R183" s="126">
        <f t="shared" si="13"/>
        <v>78300</v>
      </c>
      <c r="S183" s="54" t="s">
        <v>5090</v>
      </c>
    </row>
    <row r="184" spans="1:19" ht="15" customHeight="1" x14ac:dyDescent="0.25">
      <c r="A184" s="29">
        <f t="shared" si="14"/>
        <v>178</v>
      </c>
      <c r="B184" s="92" t="s">
        <v>233</v>
      </c>
      <c r="C184" s="17" t="s">
        <v>234</v>
      </c>
      <c r="D184" s="17" t="s">
        <v>7</v>
      </c>
      <c r="E184" s="17" t="s">
        <v>1123</v>
      </c>
      <c r="F184" s="22" t="s">
        <v>1830</v>
      </c>
      <c r="G184" s="19" t="s">
        <v>234</v>
      </c>
      <c r="H184" s="19" t="s">
        <v>1822</v>
      </c>
      <c r="I184" s="20" t="s">
        <v>1120</v>
      </c>
      <c r="J184" s="17" t="s">
        <v>230</v>
      </c>
      <c r="K184" s="17" t="s">
        <v>3643</v>
      </c>
      <c r="L184" s="49">
        <f>VLOOKUP(B184,'Enrolment Data 2024'!$B$13:$I$636,8,FALSE)</f>
        <v>7</v>
      </c>
      <c r="M184" s="49">
        <v>9000</v>
      </c>
      <c r="N184" s="49">
        <f t="shared" si="10"/>
        <v>63000</v>
      </c>
      <c r="O184" s="49">
        <f t="shared" si="11"/>
        <v>18900</v>
      </c>
      <c r="P184" s="49">
        <v>7200</v>
      </c>
      <c r="Q184" s="50">
        <f t="shared" si="12"/>
        <v>11700</v>
      </c>
      <c r="R184" s="126">
        <f t="shared" si="13"/>
        <v>11700</v>
      </c>
      <c r="S184" s="54" t="s">
        <v>5090</v>
      </c>
    </row>
    <row r="185" spans="1:19" ht="15" customHeight="1" x14ac:dyDescent="0.25">
      <c r="A185" s="29">
        <f t="shared" si="14"/>
        <v>179</v>
      </c>
      <c r="B185" s="93" t="s">
        <v>2114</v>
      </c>
      <c r="C185" s="30" t="s">
        <v>2115</v>
      </c>
      <c r="D185" s="30" t="s">
        <v>7</v>
      </c>
      <c r="E185" s="30" t="s">
        <v>1123</v>
      </c>
      <c r="F185" s="31" t="s">
        <v>1856</v>
      </c>
      <c r="G185" s="32" t="s">
        <v>1315</v>
      </c>
      <c r="H185" s="32" t="s">
        <v>1825</v>
      </c>
      <c r="I185" s="33" t="s">
        <v>1120</v>
      </c>
      <c r="J185" s="30" t="s">
        <v>230</v>
      </c>
      <c r="K185" s="34" t="s">
        <v>1306</v>
      </c>
      <c r="L185" s="49">
        <f>VLOOKUP(B185,'Enrolment Data 2024'!$B$13:$I$636,8,FALSE)</f>
        <v>17</v>
      </c>
      <c r="M185" s="49">
        <v>9000</v>
      </c>
      <c r="N185" s="49">
        <f t="shared" si="10"/>
        <v>153000</v>
      </c>
      <c r="O185" s="49">
        <f t="shared" si="11"/>
        <v>45900</v>
      </c>
      <c r="P185" s="49">
        <f>VLOOKUP(B185,'[1]ECCE Trnch 1 Master List'!B$3:T$679,19,FALSE)</f>
        <v>0</v>
      </c>
      <c r="Q185" s="50">
        <f t="shared" si="12"/>
        <v>45900</v>
      </c>
      <c r="R185" s="126">
        <f t="shared" si="13"/>
        <v>45900</v>
      </c>
      <c r="S185" s="54" t="s">
        <v>5090</v>
      </c>
    </row>
    <row r="186" spans="1:19" ht="15" customHeight="1" x14ac:dyDescent="0.25">
      <c r="A186" s="29">
        <f t="shared" si="14"/>
        <v>180</v>
      </c>
      <c r="B186" s="139" t="s">
        <v>4281</v>
      </c>
      <c r="C186" s="17" t="s">
        <v>4282</v>
      </c>
      <c r="D186" s="17" t="s">
        <v>7</v>
      </c>
      <c r="E186" s="17" t="s">
        <v>1118</v>
      </c>
      <c r="F186" s="18" t="s">
        <v>1873</v>
      </c>
      <c r="G186" s="19" t="s">
        <v>252</v>
      </c>
      <c r="H186" s="19" t="s">
        <v>1822</v>
      </c>
      <c r="I186" s="20" t="s">
        <v>1120</v>
      </c>
      <c r="J186" s="17" t="s">
        <v>230</v>
      </c>
      <c r="K186" s="17" t="s">
        <v>3653</v>
      </c>
      <c r="L186" s="49"/>
      <c r="M186" s="49">
        <v>9000</v>
      </c>
      <c r="N186" s="49">
        <f t="shared" si="10"/>
        <v>0</v>
      </c>
      <c r="O186" s="49">
        <f t="shared" si="11"/>
        <v>0</v>
      </c>
      <c r="P186" s="49">
        <v>0</v>
      </c>
      <c r="Q186" s="50">
        <f t="shared" si="12"/>
        <v>0</v>
      </c>
      <c r="R186" s="126">
        <f t="shared" si="13"/>
        <v>0</v>
      </c>
      <c r="S186" s="54" t="s">
        <v>5090</v>
      </c>
    </row>
    <row r="187" spans="1:19" ht="15" customHeight="1" x14ac:dyDescent="0.25">
      <c r="A187" s="29">
        <f t="shared" si="14"/>
        <v>181</v>
      </c>
      <c r="B187" s="92" t="s">
        <v>239</v>
      </c>
      <c r="C187" s="17" t="s">
        <v>240</v>
      </c>
      <c r="D187" s="17" t="s">
        <v>7</v>
      </c>
      <c r="E187" s="17" t="s">
        <v>1118</v>
      </c>
      <c r="F187" s="22"/>
      <c r="G187" s="19" t="s">
        <v>4690</v>
      </c>
      <c r="H187" s="19" t="s">
        <v>1822</v>
      </c>
      <c r="I187" s="20" t="s">
        <v>1120</v>
      </c>
      <c r="J187" s="17" t="s">
        <v>230</v>
      </c>
      <c r="K187" s="21" t="s">
        <v>4689</v>
      </c>
      <c r="L187" s="49">
        <f>VLOOKUP(B187,'Enrolment Data 2024'!$B$13:$I$636,8,FALSE)</f>
        <v>8</v>
      </c>
      <c r="M187" s="49">
        <v>9000</v>
      </c>
      <c r="N187" s="49">
        <f t="shared" si="10"/>
        <v>72000</v>
      </c>
      <c r="O187" s="49">
        <f t="shared" si="11"/>
        <v>21600</v>
      </c>
      <c r="P187" s="49">
        <f>VLOOKUP(B187,'[1]ECCE Trnch 1 Master List'!B$3:T$679,19,FALSE)</f>
        <v>0</v>
      </c>
      <c r="Q187" s="50">
        <f t="shared" si="12"/>
        <v>21600</v>
      </c>
      <c r="R187" s="126">
        <f t="shared" si="13"/>
        <v>21600</v>
      </c>
      <c r="S187" s="54" t="s">
        <v>5090</v>
      </c>
    </row>
    <row r="188" spans="1:19" ht="15" customHeight="1" x14ac:dyDescent="0.25">
      <c r="A188" s="29">
        <f t="shared" si="14"/>
        <v>182</v>
      </c>
      <c r="B188" s="93" t="s">
        <v>1235</v>
      </c>
      <c r="C188" s="30" t="s">
        <v>4313</v>
      </c>
      <c r="D188" s="30" t="s">
        <v>7</v>
      </c>
      <c r="E188" s="30" t="s">
        <v>1118</v>
      </c>
      <c r="F188" s="31" t="s">
        <v>1628</v>
      </c>
      <c r="G188" s="32" t="s">
        <v>1236</v>
      </c>
      <c r="H188" s="32" t="s">
        <v>1834</v>
      </c>
      <c r="I188" s="33" t="s">
        <v>1120</v>
      </c>
      <c r="J188" s="30" t="s">
        <v>230</v>
      </c>
      <c r="K188" s="34" t="s">
        <v>1237</v>
      </c>
      <c r="L188" s="49">
        <f>VLOOKUP(B188,'Enrolment Data 2024'!$B$13:$I$636,8,FALSE)</f>
        <v>15</v>
      </c>
      <c r="M188" s="49">
        <v>9000</v>
      </c>
      <c r="N188" s="49">
        <f t="shared" si="10"/>
        <v>135000</v>
      </c>
      <c r="O188" s="49">
        <f t="shared" si="11"/>
        <v>40500</v>
      </c>
      <c r="P188" s="49">
        <f>VLOOKUP(B188,'[1]ECCE Trnch 1 Master List'!B$3:T$679,19,FALSE)</f>
        <v>0</v>
      </c>
      <c r="Q188" s="50">
        <f t="shared" si="12"/>
        <v>40500</v>
      </c>
      <c r="R188" s="126">
        <f t="shared" si="13"/>
        <v>40500</v>
      </c>
      <c r="S188" s="54" t="s">
        <v>5090</v>
      </c>
    </row>
    <row r="189" spans="1:19" ht="15" customHeight="1" x14ac:dyDescent="0.25">
      <c r="A189" s="29">
        <f t="shared" si="14"/>
        <v>183</v>
      </c>
      <c r="B189" s="92" t="s">
        <v>329</v>
      </c>
      <c r="C189" s="17" t="s">
        <v>330</v>
      </c>
      <c r="D189" s="17" t="s">
        <v>7</v>
      </c>
      <c r="E189" s="17" t="s">
        <v>1123</v>
      </c>
      <c r="F189" s="22" t="s">
        <v>1857</v>
      </c>
      <c r="G189" s="19" t="s">
        <v>1316</v>
      </c>
      <c r="H189" s="19" t="s">
        <v>1825</v>
      </c>
      <c r="I189" s="20" t="s">
        <v>1120</v>
      </c>
      <c r="J189" s="17" t="s">
        <v>230</v>
      </c>
      <c r="K189" s="17" t="s">
        <v>1317</v>
      </c>
      <c r="L189" s="49">
        <f>VLOOKUP(B189,'Enrolment Data 2024'!$B$13:$I$636,8,FALSE)</f>
        <v>13</v>
      </c>
      <c r="M189" s="49">
        <v>9000</v>
      </c>
      <c r="N189" s="49">
        <f t="shared" si="10"/>
        <v>117000</v>
      </c>
      <c r="O189" s="49">
        <f t="shared" si="11"/>
        <v>35100</v>
      </c>
      <c r="P189" s="49">
        <f>VLOOKUP(B189,'[1]ECCE Trnch 1 Master List'!B$3:T$679,19,FALSE)</f>
        <v>0</v>
      </c>
      <c r="Q189" s="50">
        <f t="shared" si="12"/>
        <v>35100</v>
      </c>
      <c r="R189" s="126">
        <f t="shared" si="13"/>
        <v>35100</v>
      </c>
      <c r="S189" s="54" t="s">
        <v>5090</v>
      </c>
    </row>
    <row r="190" spans="1:19" ht="15" customHeight="1" x14ac:dyDescent="0.25">
      <c r="A190" s="29">
        <f t="shared" si="14"/>
        <v>184</v>
      </c>
      <c r="B190" s="93" t="s">
        <v>1230</v>
      </c>
      <c r="C190" s="30" t="s">
        <v>4658</v>
      </c>
      <c r="D190" s="30" t="s">
        <v>7</v>
      </c>
      <c r="E190" s="30" t="s">
        <v>1118</v>
      </c>
      <c r="F190" s="31" t="s">
        <v>1837</v>
      </c>
      <c r="G190" s="32" t="s">
        <v>1231</v>
      </c>
      <c r="H190" s="32" t="s">
        <v>1834</v>
      </c>
      <c r="I190" s="33" t="s">
        <v>1120</v>
      </c>
      <c r="J190" s="30" t="s">
        <v>230</v>
      </c>
      <c r="K190" s="34" t="s">
        <v>1232</v>
      </c>
      <c r="L190" s="49">
        <f>VLOOKUP(B190,'Enrolment Data 2024'!$B$13:$I$636,8,FALSE)</f>
        <v>23</v>
      </c>
      <c r="M190" s="49">
        <v>9000</v>
      </c>
      <c r="N190" s="49">
        <f t="shared" si="10"/>
        <v>207000</v>
      </c>
      <c r="O190" s="49">
        <f t="shared" si="11"/>
        <v>62100</v>
      </c>
      <c r="P190" s="49">
        <f>VLOOKUP(B190,'[1]ECCE Trnch 1 Master List'!B$3:T$679,19,FALSE)</f>
        <v>0</v>
      </c>
      <c r="Q190" s="50">
        <f t="shared" si="12"/>
        <v>62100</v>
      </c>
      <c r="R190" s="126">
        <f t="shared" si="13"/>
        <v>62100</v>
      </c>
      <c r="S190" s="54" t="s">
        <v>5090</v>
      </c>
    </row>
    <row r="191" spans="1:19" ht="15" customHeight="1" x14ac:dyDescent="0.25">
      <c r="A191" s="29">
        <f t="shared" si="14"/>
        <v>185</v>
      </c>
      <c r="B191" s="92" t="s">
        <v>299</v>
      </c>
      <c r="C191" s="17" t="s">
        <v>300</v>
      </c>
      <c r="D191" s="17" t="s">
        <v>7</v>
      </c>
      <c r="E191" s="17" t="s">
        <v>1118</v>
      </c>
      <c r="F191" s="22" t="s">
        <v>1628</v>
      </c>
      <c r="G191" s="19" t="s">
        <v>1236</v>
      </c>
      <c r="H191" s="19" t="s">
        <v>1834</v>
      </c>
      <c r="I191" s="20" t="s">
        <v>1120</v>
      </c>
      <c r="J191" s="17" t="s">
        <v>230</v>
      </c>
      <c r="K191" s="17" t="s">
        <v>1237</v>
      </c>
      <c r="L191" s="49">
        <f>VLOOKUP(B191,'Enrolment Data 2024'!$B$13:$I$636,8,FALSE)</f>
        <v>12</v>
      </c>
      <c r="M191" s="49">
        <v>9000</v>
      </c>
      <c r="N191" s="49">
        <f t="shared" si="10"/>
        <v>108000</v>
      </c>
      <c r="O191" s="49">
        <f t="shared" si="11"/>
        <v>32400</v>
      </c>
      <c r="P191" s="49"/>
      <c r="Q191" s="50">
        <f t="shared" si="12"/>
        <v>32400</v>
      </c>
      <c r="R191" s="126">
        <f t="shared" si="13"/>
        <v>32400</v>
      </c>
      <c r="S191" s="54" t="s">
        <v>5090</v>
      </c>
    </row>
    <row r="192" spans="1:19" ht="15" customHeight="1" x14ac:dyDescent="0.25">
      <c r="A192" s="29">
        <f t="shared" si="14"/>
        <v>186</v>
      </c>
      <c r="B192" s="92" t="s">
        <v>243</v>
      </c>
      <c r="C192" s="17" t="s">
        <v>244</v>
      </c>
      <c r="D192" s="17" t="s">
        <v>7</v>
      </c>
      <c r="E192" s="17" t="s">
        <v>1123</v>
      </c>
      <c r="F192" s="22" t="s">
        <v>1831</v>
      </c>
      <c r="G192" s="19" t="s">
        <v>244</v>
      </c>
      <c r="H192" s="19" t="s">
        <v>1822</v>
      </c>
      <c r="I192" s="20" t="s">
        <v>1120</v>
      </c>
      <c r="J192" s="17" t="s">
        <v>230</v>
      </c>
      <c r="K192" s="17" t="s">
        <v>3644</v>
      </c>
      <c r="L192" s="49">
        <f>VLOOKUP(B192,'Enrolment Data 2024'!$B$13:$I$636,8,FALSE)</f>
        <v>14</v>
      </c>
      <c r="M192" s="49">
        <v>9000</v>
      </c>
      <c r="N192" s="49">
        <f t="shared" si="10"/>
        <v>126000</v>
      </c>
      <c r="O192" s="49">
        <f t="shared" si="11"/>
        <v>37800</v>
      </c>
      <c r="P192" s="49">
        <f>VLOOKUP(B192,'[1]ECCE Trnch 1 Master List'!B$3:T$679,19,FALSE)</f>
        <v>0</v>
      </c>
      <c r="Q192" s="50">
        <f t="shared" si="12"/>
        <v>37800</v>
      </c>
      <c r="R192" s="126">
        <f t="shared" si="13"/>
        <v>37800</v>
      </c>
      <c r="S192" s="54" t="s">
        <v>5090</v>
      </c>
    </row>
    <row r="193" spans="1:19" x14ac:dyDescent="0.25">
      <c r="A193" s="29">
        <f t="shared" si="14"/>
        <v>187</v>
      </c>
      <c r="B193" s="92" t="s">
        <v>259</v>
      </c>
      <c r="C193" s="17" t="s">
        <v>260</v>
      </c>
      <c r="D193" s="17" t="s">
        <v>7</v>
      </c>
      <c r="E193" s="17" t="s">
        <v>1118</v>
      </c>
      <c r="F193" s="18" t="s">
        <v>2634</v>
      </c>
      <c r="G193" s="19" t="s">
        <v>3645</v>
      </c>
      <c r="H193" s="19" t="s">
        <v>1822</v>
      </c>
      <c r="I193" s="20" t="s">
        <v>1120</v>
      </c>
      <c r="J193" s="17" t="s">
        <v>230</v>
      </c>
      <c r="K193" s="21" t="s">
        <v>3646</v>
      </c>
      <c r="L193" s="49">
        <f>VLOOKUP(B193,'Enrolment Data 2024'!$B$13:$I$636,8,FALSE)</f>
        <v>11</v>
      </c>
      <c r="M193" s="49">
        <v>9000</v>
      </c>
      <c r="N193" s="49">
        <f t="shared" si="10"/>
        <v>99000</v>
      </c>
      <c r="O193" s="49">
        <f t="shared" si="11"/>
        <v>29700</v>
      </c>
      <c r="P193" s="49"/>
      <c r="Q193" s="50">
        <f t="shared" si="12"/>
        <v>29700</v>
      </c>
      <c r="R193" s="126">
        <f t="shared" si="13"/>
        <v>29700</v>
      </c>
      <c r="S193" s="54" t="s">
        <v>5090</v>
      </c>
    </row>
    <row r="194" spans="1:19" ht="15" customHeight="1" x14ac:dyDescent="0.25">
      <c r="A194" s="29">
        <f t="shared" si="14"/>
        <v>188</v>
      </c>
      <c r="B194" s="92" t="s">
        <v>289</v>
      </c>
      <c r="C194" s="17" t="s">
        <v>290</v>
      </c>
      <c r="D194" s="17" t="s">
        <v>7</v>
      </c>
      <c r="E194" s="17" t="s">
        <v>1118</v>
      </c>
      <c r="F194" s="22" t="s">
        <v>1836</v>
      </c>
      <c r="G194" s="19" t="s">
        <v>1220</v>
      </c>
      <c r="H194" s="19" t="s">
        <v>1834</v>
      </c>
      <c r="I194" s="20" t="s">
        <v>1120</v>
      </c>
      <c r="J194" s="17" t="s">
        <v>230</v>
      </c>
      <c r="K194" s="17" t="s">
        <v>1221</v>
      </c>
      <c r="L194" s="49">
        <f>VLOOKUP(B194,'Enrolment Data 2024'!$B$13:$I$636,8,FALSE)</f>
        <v>16</v>
      </c>
      <c r="M194" s="49">
        <v>9000</v>
      </c>
      <c r="N194" s="49">
        <f t="shared" si="10"/>
        <v>144000</v>
      </c>
      <c r="O194" s="49">
        <f t="shared" si="11"/>
        <v>43200</v>
      </c>
      <c r="P194" s="49">
        <f>VLOOKUP(B194,'[1]ECCE Trnch 1 Master List'!B$3:T$679,19,FALSE)</f>
        <v>0</v>
      </c>
      <c r="Q194" s="50">
        <f t="shared" si="12"/>
        <v>43200</v>
      </c>
      <c r="R194" s="126">
        <f t="shared" si="13"/>
        <v>43200</v>
      </c>
      <c r="S194" s="54" t="s">
        <v>5090</v>
      </c>
    </row>
    <row r="195" spans="1:19" ht="15" customHeight="1" x14ac:dyDescent="0.25">
      <c r="A195" s="29">
        <f t="shared" si="14"/>
        <v>189</v>
      </c>
      <c r="B195" s="93" t="s">
        <v>1260</v>
      </c>
      <c r="C195" s="30" t="s">
        <v>1261</v>
      </c>
      <c r="D195" s="30" t="s">
        <v>7</v>
      </c>
      <c r="E195" s="30" t="s">
        <v>1123</v>
      </c>
      <c r="F195" s="31" t="s">
        <v>1844</v>
      </c>
      <c r="G195" s="32" t="s">
        <v>1303</v>
      </c>
      <c r="H195" s="32" t="s">
        <v>1825</v>
      </c>
      <c r="I195" s="33" t="s">
        <v>1120</v>
      </c>
      <c r="J195" s="30" t="s">
        <v>230</v>
      </c>
      <c r="K195" s="34" t="s">
        <v>1304</v>
      </c>
      <c r="L195" s="49">
        <f>VLOOKUP(B195,'Enrolment Data 2024'!$B$13:$I$636,8,FALSE)</f>
        <v>16</v>
      </c>
      <c r="M195" s="49">
        <v>9000</v>
      </c>
      <c r="N195" s="49">
        <f t="shared" si="10"/>
        <v>144000</v>
      </c>
      <c r="O195" s="49">
        <f t="shared" si="11"/>
        <v>43200</v>
      </c>
      <c r="P195" s="49">
        <f>VLOOKUP(B195,'[1]ECCE Trnch 1 Master List'!B$3:T$679,19,FALSE)</f>
        <v>0</v>
      </c>
      <c r="Q195" s="50">
        <f t="shared" si="12"/>
        <v>43200</v>
      </c>
      <c r="R195" s="126">
        <f t="shared" si="13"/>
        <v>43200</v>
      </c>
      <c r="S195" s="54" t="s">
        <v>5090</v>
      </c>
    </row>
    <row r="196" spans="1:19" ht="15" customHeight="1" x14ac:dyDescent="0.25">
      <c r="A196" s="29">
        <f t="shared" si="14"/>
        <v>190</v>
      </c>
      <c r="B196" s="92" t="s">
        <v>317</v>
      </c>
      <c r="C196" s="17" t="s">
        <v>318</v>
      </c>
      <c r="D196" s="17" t="s">
        <v>7</v>
      </c>
      <c r="E196" s="17" t="s">
        <v>1118</v>
      </c>
      <c r="F196" s="22" t="s">
        <v>1858</v>
      </c>
      <c r="G196" s="19" t="s">
        <v>1268</v>
      </c>
      <c r="H196" s="19" t="s">
        <v>1825</v>
      </c>
      <c r="I196" s="20" t="s">
        <v>1120</v>
      </c>
      <c r="J196" s="17" t="s">
        <v>230</v>
      </c>
      <c r="K196" s="17" t="s">
        <v>1269</v>
      </c>
      <c r="L196" s="49">
        <f>VLOOKUP(B196,'Enrolment Data 2024'!$B$13:$I$636,8,FALSE)</f>
        <v>6</v>
      </c>
      <c r="M196" s="49">
        <v>9000</v>
      </c>
      <c r="N196" s="49">
        <f t="shared" si="10"/>
        <v>54000</v>
      </c>
      <c r="O196" s="49">
        <f t="shared" si="11"/>
        <v>16200</v>
      </c>
      <c r="P196" s="49"/>
      <c r="Q196" s="50">
        <f t="shared" si="12"/>
        <v>16200</v>
      </c>
      <c r="R196" s="126">
        <f t="shared" si="13"/>
        <v>16200</v>
      </c>
      <c r="S196" s="54" t="s">
        <v>5090</v>
      </c>
    </row>
    <row r="197" spans="1:19" ht="15" customHeight="1" x14ac:dyDescent="0.25">
      <c r="A197" s="29">
        <f t="shared" si="14"/>
        <v>191</v>
      </c>
      <c r="B197" s="92" t="s">
        <v>285</v>
      </c>
      <c r="C197" s="17" t="s">
        <v>286</v>
      </c>
      <c r="D197" s="17" t="s">
        <v>7</v>
      </c>
      <c r="E197" s="17" t="s">
        <v>1123</v>
      </c>
      <c r="F197" s="22" t="s">
        <v>1630</v>
      </c>
      <c r="G197" s="19" t="s">
        <v>1631</v>
      </c>
      <c r="H197" s="19" t="s">
        <v>1822</v>
      </c>
      <c r="I197" s="20" t="s">
        <v>1120</v>
      </c>
      <c r="J197" s="17" t="s">
        <v>230</v>
      </c>
      <c r="K197" s="17" t="s">
        <v>1632</v>
      </c>
      <c r="L197" s="49">
        <f>VLOOKUP(B197,'Enrolment Data 2024'!$B$13:$I$636,8,FALSE)</f>
        <v>10</v>
      </c>
      <c r="M197" s="49">
        <v>9000</v>
      </c>
      <c r="N197" s="49">
        <f t="shared" si="10"/>
        <v>90000</v>
      </c>
      <c r="O197" s="49">
        <f t="shared" si="11"/>
        <v>27000</v>
      </c>
      <c r="P197" s="49">
        <f>VLOOKUP(B197,'[1]ECCE Trnch 1 Master List'!B$3:T$679,19,FALSE)</f>
        <v>0</v>
      </c>
      <c r="Q197" s="50">
        <f t="shared" si="12"/>
        <v>27000</v>
      </c>
      <c r="R197" s="126">
        <f t="shared" si="13"/>
        <v>27000</v>
      </c>
      <c r="S197" s="54" t="s">
        <v>5090</v>
      </c>
    </row>
    <row r="198" spans="1:19" ht="15" customHeight="1" x14ac:dyDescent="0.25">
      <c r="A198" s="29">
        <f t="shared" si="14"/>
        <v>192</v>
      </c>
      <c r="B198" s="92" t="s">
        <v>261</v>
      </c>
      <c r="C198" s="17" t="s">
        <v>262</v>
      </c>
      <c r="D198" s="17" t="s">
        <v>7</v>
      </c>
      <c r="E198" s="17" t="s">
        <v>1123</v>
      </c>
      <c r="F198" s="22" t="s">
        <v>1629</v>
      </c>
      <c r="G198" s="19" t="s">
        <v>3647</v>
      </c>
      <c r="H198" s="19" t="s">
        <v>1822</v>
      </c>
      <c r="I198" s="20" t="s">
        <v>1120</v>
      </c>
      <c r="J198" s="17" t="s">
        <v>230</v>
      </c>
      <c r="K198" s="17" t="s">
        <v>3642</v>
      </c>
      <c r="L198" s="49">
        <f>VLOOKUP(B198,'Enrolment Data 2024'!$B$13:$I$636,8,FALSE)</f>
        <v>6</v>
      </c>
      <c r="M198" s="49">
        <v>9000</v>
      </c>
      <c r="N198" s="49">
        <f t="shared" si="10"/>
        <v>54000</v>
      </c>
      <c r="O198" s="49">
        <f t="shared" si="11"/>
        <v>16200</v>
      </c>
      <c r="P198" s="49">
        <v>5000</v>
      </c>
      <c r="Q198" s="50">
        <f t="shared" si="12"/>
        <v>11200</v>
      </c>
      <c r="R198" s="126">
        <f t="shared" si="13"/>
        <v>11200</v>
      </c>
      <c r="S198" s="54" t="s">
        <v>5090</v>
      </c>
    </row>
    <row r="199" spans="1:19" s="35" customFormat="1" ht="15" customHeight="1" x14ac:dyDescent="0.25">
      <c r="A199" s="29">
        <f t="shared" si="14"/>
        <v>193</v>
      </c>
      <c r="B199" s="93" t="s">
        <v>1266</v>
      </c>
      <c r="C199" s="30" t="s">
        <v>1267</v>
      </c>
      <c r="D199" s="30" t="s">
        <v>7</v>
      </c>
      <c r="E199" s="30" t="s">
        <v>1118</v>
      </c>
      <c r="F199" s="31" t="s">
        <v>1858</v>
      </c>
      <c r="G199" s="32" t="s">
        <v>1268</v>
      </c>
      <c r="H199" s="32" t="s">
        <v>1825</v>
      </c>
      <c r="I199" s="33" t="s">
        <v>1120</v>
      </c>
      <c r="J199" s="30" t="s">
        <v>230</v>
      </c>
      <c r="K199" s="34" t="s">
        <v>1269</v>
      </c>
      <c r="L199" s="49">
        <f>VLOOKUP(B199,'Enrolment Data 2024'!$B$13:$I$636,8,FALSE)</f>
        <v>6</v>
      </c>
      <c r="M199" s="49">
        <v>9000</v>
      </c>
      <c r="N199" s="49">
        <f t="shared" ref="N199:N262" si="15">L199*M199</f>
        <v>54000</v>
      </c>
      <c r="O199" s="49">
        <f t="shared" ref="O199:O262" si="16">N199*30%</f>
        <v>16200</v>
      </c>
      <c r="P199" s="49">
        <f>VLOOKUP(B199,'[1]ECCE Trnch 1 Master List'!B$3:T$679,19,FALSE)</f>
        <v>0</v>
      </c>
      <c r="Q199" s="50">
        <f t="shared" ref="Q199:Q262" si="17">O199-P199</f>
        <v>16200</v>
      </c>
      <c r="R199" s="126">
        <f t="shared" ref="R199:R262" si="18">IF(Q199&gt;=0,Q199,0)</f>
        <v>16200</v>
      </c>
      <c r="S199" s="54" t="s">
        <v>5090</v>
      </c>
    </row>
    <row r="200" spans="1:19" s="35" customFormat="1" ht="15" customHeight="1" x14ac:dyDescent="0.25">
      <c r="A200" s="29">
        <f t="shared" ref="A200:A263" si="19">A199+1</f>
        <v>194</v>
      </c>
      <c r="B200" s="93" t="s">
        <v>1263</v>
      </c>
      <c r="C200" s="30" t="s">
        <v>1264</v>
      </c>
      <c r="D200" s="30" t="s">
        <v>7</v>
      </c>
      <c r="E200" s="30" t="s">
        <v>1123</v>
      </c>
      <c r="F200" s="31" t="s">
        <v>1859</v>
      </c>
      <c r="G200" s="32" t="s">
        <v>1860</v>
      </c>
      <c r="H200" s="32" t="s">
        <v>1825</v>
      </c>
      <c r="I200" s="33" t="s">
        <v>1120</v>
      </c>
      <c r="J200" s="30" t="s">
        <v>230</v>
      </c>
      <c r="K200" s="34" t="s">
        <v>1265</v>
      </c>
      <c r="L200" s="49">
        <f>VLOOKUP(B200,'Enrolment Data 2024'!$B$13:$I$636,8,FALSE)</f>
        <v>30</v>
      </c>
      <c r="M200" s="49">
        <v>9000</v>
      </c>
      <c r="N200" s="49">
        <f t="shared" si="15"/>
        <v>270000</v>
      </c>
      <c r="O200" s="49">
        <f t="shared" si="16"/>
        <v>81000</v>
      </c>
      <c r="P200" s="49">
        <f>VLOOKUP(B200,'[1]ECCE Trnch 1 Master List'!B$3:T$679,19,FALSE)</f>
        <v>0</v>
      </c>
      <c r="Q200" s="50">
        <f t="shared" si="17"/>
        <v>81000</v>
      </c>
      <c r="R200" s="126">
        <f t="shared" si="18"/>
        <v>81000</v>
      </c>
      <c r="S200" s="54" t="s">
        <v>5090</v>
      </c>
    </row>
    <row r="201" spans="1:19" s="35" customFormat="1" ht="15" customHeight="1" x14ac:dyDescent="0.25">
      <c r="A201" s="29">
        <f t="shared" si="19"/>
        <v>195</v>
      </c>
      <c r="B201" s="92" t="s">
        <v>313</v>
      </c>
      <c r="C201" s="17" t="s">
        <v>314</v>
      </c>
      <c r="D201" s="17" t="s">
        <v>7</v>
      </c>
      <c r="E201" s="17" t="s">
        <v>1123</v>
      </c>
      <c r="F201" s="22" t="s">
        <v>1633</v>
      </c>
      <c r="G201" s="19" t="s">
        <v>1296</v>
      </c>
      <c r="H201" s="19" t="s">
        <v>1825</v>
      </c>
      <c r="I201" s="20" t="s">
        <v>1120</v>
      </c>
      <c r="J201" s="17" t="s">
        <v>230</v>
      </c>
      <c r="K201" s="17" t="s">
        <v>1297</v>
      </c>
      <c r="L201" s="49">
        <f>VLOOKUP(B201,'Enrolment Data 2024'!$B$13:$I$636,8,FALSE)</f>
        <v>8</v>
      </c>
      <c r="M201" s="49">
        <v>9000</v>
      </c>
      <c r="N201" s="49">
        <f t="shared" si="15"/>
        <v>72000</v>
      </c>
      <c r="O201" s="49">
        <f t="shared" si="16"/>
        <v>21600</v>
      </c>
      <c r="P201" s="49">
        <f>VLOOKUP(B201,'[1]ECCE Trnch 1 Master List'!B$3:T$679,19,FALSE)</f>
        <v>0</v>
      </c>
      <c r="Q201" s="50">
        <f t="shared" si="17"/>
        <v>21600</v>
      </c>
      <c r="R201" s="126">
        <f t="shared" si="18"/>
        <v>21600</v>
      </c>
      <c r="S201" s="54" t="s">
        <v>5090</v>
      </c>
    </row>
    <row r="202" spans="1:19" s="35" customFormat="1" ht="15" customHeight="1" x14ac:dyDescent="0.25">
      <c r="A202" s="29">
        <f t="shared" si="19"/>
        <v>196</v>
      </c>
      <c r="B202" s="92" t="s">
        <v>325</v>
      </c>
      <c r="C202" s="17" t="s">
        <v>326</v>
      </c>
      <c r="D202" s="17" t="s">
        <v>7</v>
      </c>
      <c r="E202" s="17" t="s">
        <v>1118</v>
      </c>
      <c r="F202" s="31" t="s">
        <v>1853</v>
      </c>
      <c r="G202" s="32" t="s">
        <v>1275</v>
      </c>
      <c r="H202" s="32" t="s">
        <v>1825</v>
      </c>
      <c r="I202" s="33" t="s">
        <v>1120</v>
      </c>
      <c r="J202" s="30" t="s">
        <v>230</v>
      </c>
      <c r="K202" s="34" t="s">
        <v>1276</v>
      </c>
      <c r="L202" s="49">
        <f>VLOOKUP(B202,'Enrolment Data 2024'!$B$13:$I$636,8,FALSE)</f>
        <v>13</v>
      </c>
      <c r="M202" s="49">
        <v>9000</v>
      </c>
      <c r="N202" s="49">
        <f t="shared" si="15"/>
        <v>117000</v>
      </c>
      <c r="O202" s="49">
        <f t="shared" si="16"/>
        <v>35100</v>
      </c>
      <c r="P202" s="49">
        <f>VLOOKUP(B202,'[1]ECCE Trnch 1 Master List'!B$3:T$679,19,FALSE)</f>
        <v>0</v>
      </c>
      <c r="Q202" s="50">
        <f t="shared" si="17"/>
        <v>35100</v>
      </c>
      <c r="R202" s="126">
        <f t="shared" si="18"/>
        <v>35100</v>
      </c>
      <c r="S202" s="54" t="s">
        <v>5090</v>
      </c>
    </row>
    <row r="203" spans="1:19" s="35" customFormat="1" ht="15" customHeight="1" x14ac:dyDescent="0.25">
      <c r="A203" s="29">
        <f t="shared" si="19"/>
        <v>197</v>
      </c>
      <c r="B203" s="92" t="s">
        <v>307</v>
      </c>
      <c r="C203" s="17" t="s">
        <v>308</v>
      </c>
      <c r="D203" s="17" t="s">
        <v>7</v>
      </c>
      <c r="E203" s="21" t="s">
        <v>1118</v>
      </c>
      <c r="F203" s="18" t="s">
        <v>1861</v>
      </c>
      <c r="G203" s="19" t="s">
        <v>308</v>
      </c>
      <c r="H203" s="19" t="s">
        <v>1825</v>
      </c>
      <c r="I203" s="20" t="s">
        <v>1120</v>
      </c>
      <c r="J203" s="17" t="s">
        <v>230</v>
      </c>
      <c r="K203" s="21" t="s">
        <v>1262</v>
      </c>
      <c r="L203" s="49">
        <f>VLOOKUP(B203,'Enrolment Data 2024'!$B$13:$I$636,8,FALSE)</f>
        <v>11</v>
      </c>
      <c r="M203" s="49">
        <v>9000</v>
      </c>
      <c r="N203" s="49">
        <f t="shared" si="15"/>
        <v>99000</v>
      </c>
      <c r="O203" s="49">
        <f t="shared" si="16"/>
        <v>29700</v>
      </c>
      <c r="P203" s="49">
        <f>VLOOKUP(B203,'[1]ECCE Trnch 1 Master List'!B$3:T$679,19,FALSE)</f>
        <v>0</v>
      </c>
      <c r="Q203" s="50">
        <f t="shared" si="17"/>
        <v>29700</v>
      </c>
      <c r="R203" s="126">
        <f t="shared" si="18"/>
        <v>29700</v>
      </c>
      <c r="S203" s="54" t="s">
        <v>5090</v>
      </c>
    </row>
    <row r="204" spans="1:19" s="35" customFormat="1" ht="15" customHeight="1" x14ac:dyDescent="0.25">
      <c r="A204" s="29">
        <f t="shared" si="19"/>
        <v>198</v>
      </c>
      <c r="B204" s="92" t="s">
        <v>2202</v>
      </c>
      <c r="C204" s="17" t="s">
        <v>4316</v>
      </c>
      <c r="D204" s="17" t="s">
        <v>7</v>
      </c>
      <c r="E204" s="76"/>
      <c r="F204" s="77"/>
      <c r="G204" s="78"/>
      <c r="H204" s="78"/>
      <c r="I204" s="79"/>
      <c r="J204" s="76" t="s">
        <v>230</v>
      </c>
      <c r="K204" s="76"/>
      <c r="L204" s="49"/>
      <c r="M204" s="49">
        <v>9000</v>
      </c>
      <c r="N204" s="49">
        <f t="shared" si="15"/>
        <v>0</v>
      </c>
      <c r="O204" s="49">
        <f t="shared" si="16"/>
        <v>0</v>
      </c>
      <c r="P204" s="49"/>
      <c r="Q204" s="50">
        <f t="shared" si="17"/>
        <v>0</v>
      </c>
      <c r="R204" s="126">
        <f t="shared" si="18"/>
        <v>0</v>
      </c>
      <c r="S204" s="54" t="s">
        <v>5090</v>
      </c>
    </row>
    <row r="205" spans="1:19" s="35" customFormat="1" ht="15" customHeight="1" x14ac:dyDescent="0.25">
      <c r="A205" s="29">
        <f t="shared" si="19"/>
        <v>199</v>
      </c>
      <c r="B205" s="93" t="s">
        <v>1588</v>
      </c>
      <c r="C205" s="30" t="s">
        <v>1589</v>
      </c>
      <c r="D205" s="30" t="s">
        <v>7</v>
      </c>
      <c r="E205" s="30" t="s">
        <v>1118</v>
      </c>
      <c r="F205" s="31" t="s">
        <v>1836</v>
      </c>
      <c r="G205" s="32" t="s">
        <v>1220</v>
      </c>
      <c r="H205" s="32" t="s">
        <v>1834</v>
      </c>
      <c r="I205" s="33" t="s">
        <v>1120</v>
      </c>
      <c r="J205" s="30" t="s">
        <v>230</v>
      </c>
      <c r="K205" s="34" t="s">
        <v>1221</v>
      </c>
      <c r="L205" s="49">
        <f>VLOOKUP(B205,'Enrolment Data 2024'!$B$13:$I$636,8,FALSE)</f>
        <v>7</v>
      </c>
      <c r="M205" s="49">
        <v>9000</v>
      </c>
      <c r="N205" s="49">
        <f t="shared" si="15"/>
        <v>63000</v>
      </c>
      <c r="O205" s="49">
        <f t="shared" si="16"/>
        <v>18900</v>
      </c>
      <c r="P205" s="49">
        <f>VLOOKUP(B205,'[1]ECCE Trnch 1 Master List'!B$3:T$679,19,FALSE)</f>
        <v>0</v>
      </c>
      <c r="Q205" s="50">
        <f t="shared" si="17"/>
        <v>18900</v>
      </c>
      <c r="R205" s="126">
        <f t="shared" si="18"/>
        <v>18900</v>
      </c>
      <c r="S205" s="54" t="s">
        <v>5090</v>
      </c>
    </row>
    <row r="206" spans="1:19" s="35" customFormat="1" ht="15" customHeight="1" x14ac:dyDescent="0.25">
      <c r="A206" s="29">
        <f t="shared" si="19"/>
        <v>200</v>
      </c>
      <c r="B206" s="93" t="s">
        <v>2088</v>
      </c>
      <c r="C206" s="30" t="s">
        <v>2089</v>
      </c>
      <c r="D206" s="30" t="s">
        <v>7</v>
      </c>
      <c r="E206" s="17" t="s">
        <v>1118</v>
      </c>
      <c r="F206" s="22" t="s">
        <v>1838</v>
      </c>
      <c r="G206" s="19" t="s">
        <v>1226</v>
      </c>
      <c r="H206" s="19" t="s">
        <v>1834</v>
      </c>
      <c r="I206" s="20" t="s">
        <v>1120</v>
      </c>
      <c r="J206" s="17" t="s">
        <v>230</v>
      </c>
      <c r="K206" s="17" t="s">
        <v>1227</v>
      </c>
      <c r="L206" s="49">
        <f>VLOOKUP(B206,'Enrolment Data 2024'!$B$13:$I$636,8,FALSE)</f>
        <v>14</v>
      </c>
      <c r="M206" s="49">
        <v>9000</v>
      </c>
      <c r="N206" s="49">
        <f t="shared" si="15"/>
        <v>126000</v>
      </c>
      <c r="O206" s="49">
        <f t="shared" si="16"/>
        <v>37800</v>
      </c>
      <c r="P206" s="49">
        <f>VLOOKUP(B206,'[1]ECCE Trnch 1 Master List'!B$3:T$679,19,FALSE)</f>
        <v>0</v>
      </c>
      <c r="Q206" s="50">
        <f t="shared" si="17"/>
        <v>37800</v>
      </c>
      <c r="R206" s="126">
        <f t="shared" si="18"/>
        <v>37800</v>
      </c>
      <c r="S206" s="54" t="s">
        <v>5090</v>
      </c>
    </row>
    <row r="207" spans="1:19" s="35" customFormat="1" ht="15" customHeight="1" x14ac:dyDescent="0.25">
      <c r="A207" s="29">
        <f t="shared" si="19"/>
        <v>201</v>
      </c>
      <c r="B207" s="93" t="s">
        <v>2108</v>
      </c>
      <c r="C207" s="30" t="s">
        <v>2109</v>
      </c>
      <c r="D207" s="30" t="s">
        <v>7</v>
      </c>
      <c r="E207" s="30" t="s">
        <v>1118</v>
      </c>
      <c r="F207" s="31" t="s">
        <v>1868</v>
      </c>
      <c r="G207" s="32" t="s">
        <v>1291</v>
      </c>
      <c r="H207" s="32" t="s">
        <v>1825</v>
      </c>
      <c r="I207" s="33" t="s">
        <v>1120</v>
      </c>
      <c r="J207" s="30" t="s">
        <v>230</v>
      </c>
      <c r="K207" s="34" t="s">
        <v>1292</v>
      </c>
      <c r="L207" s="49">
        <f>VLOOKUP(B207,'Enrolment Data 2024'!$B$13:$I$636,8,FALSE)</f>
        <v>7</v>
      </c>
      <c r="M207" s="49">
        <v>9000</v>
      </c>
      <c r="N207" s="49">
        <f t="shared" si="15"/>
        <v>63000</v>
      </c>
      <c r="O207" s="49">
        <f t="shared" si="16"/>
        <v>18900</v>
      </c>
      <c r="P207" s="49">
        <v>5000</v>
      </c>
      <c r="Q207" s="50">
        <f t="shared" si="17"/>
        <v>13900</v>
      </c>
      <c r="R207" s="126">
        <f t="shared" si="18"/>
        <v>13900</v>
      </c>
      <c r="S207" s="54" t="s">
        <v>5090</v>
      </c>
    </row>
    <row r="208" spans="1:19" s="35" customFormat="1" ht="15" customHeight="1" x14ac:dyDescent="0.25">
      <c r="A208" s="29">
        <f t="shared" si="19"/>
        <v>202</v>
      </c>
      <c r="B208" s="93" t="s">
        <v>2122</v>
      </c>
      <c r="C208" s="30" t="s">
        <v>2123</v>
      </c>
      <c r="D208" s="30" t="s">
        <v>7</v>
      </c>
      <c r="E208" s="30" t="s">
        <v>1118</v>
      </c>
      <c r="F208" s="31" t="s">
        <v>1862</v>
      </c>
      <c r="G208" s="32" t="s">
        <v>1863</v>
      </c>
      <c r="H208" s="32" t="s">
        <v>1825</v>
      </c>
      <c r="I208" s="33" t="s">
        <v>1120</v>
      </c>
      <c r="J208" s="30" t="s">
        <v>230</v>
      </c>
      <c r="K208" s="34" t="s">
        <v>1284</v>
      </c>
      <c r="L208" s="49">
        <f>VLOOKUP(B208,'Enrolment Data 2024'!$B$13:$I$636,8,FALSE)</f>
        <v>5</v>
      </c>
      <c r="M208" s="49">
        <v>9000</v>
      </c>
      <c r="N208" s="49">
        <f t="shared" si="15"/>
        <v>45000</v>
      </c>
      <c r="O208" s="49">
        <f t="shared" si="16"/>
        <v>13500</v>
      </c>
      <c r="P208" s="49">
        <f>VLOOKUP(B208,'[1]ECCE Trnch 1 Master List'!B$3:T$679,19,FALSE)</f>
        <v>0</v>
      </c>
      <c r="Q208" s="50">
        <f t="shared" si="17"/>
        <v>13500</v>
      </c>
      <c r="R208" s="126">
        <f t="shared" si="18"/>
        <v>13500</v>
      </c>
      <c r="S208" s="54" t="s">
        <v>5090</v>
      </c>
    </row>
    <row r="209" spans="1:19" s="35" customFormat="1" ht="15" customHeight="1" x14ac:dyDescent="0.25">
      <c r="A209" s="29">
        <f t="shared" si="19"/>
        <v>203</v>
      </c>
      <c r="B209" s="92" t="s">
        <v>327</v>
      </c>
      <c r="C209" s="17" t="s">
        <v>328</v>
      </c>
      <c r="D209" s="17" t="s">
        <v>7</v>
      </c>
      <c r="E209" s="17" t="s">
        <v>1118</v>
      </c>
      <c r="F209" s="22" t="s">
        <v>1634</v>
      </c>
      <c r="G209" s="19" t="s">
        <v>1258</v>
      </c>
      <c r="H209" s="19" t="s">
        <v>1825</v>
      </c>
      <c r="I209" s="20" t="s">
        <v>1120</v>
      </c>
      <c r="J209" s="17" t="s">
        <v>230</v>
      </c>
      <c r="K209" s="17" t="s">
        <v>1259</v>
      </c>
      <c r="L209" s="49">
        <f>VLOOKUP(B209,'Enrolment Data 2024'!$B$13:$I$636,8,FALSE)</f>
        <v>6</v>
      </c>
      <c r="M209" s="49">
        <v>9000</v>
      </c>
      <c r="N209" s="49">
        <f t="shared" si="15"/>
        <v>54000</v>
      </c>
      <c r="O209" s="49">
        <f t="shared" si="16"/>
        <v>16200</v>
      </c>
      <c r="P209" s="49">
        <f>VLOOKUP(B209,'[1]ECCE Trnch 1 Master List'!B$3:T$679,19,FALSE)</f>
        <v>0</v>
      </c>
      <c r="Q209" s="50">
        <f t="shared" si="17"/>
        <v>16200</v>
      </c>
      <c r="R209" s="126">
        <f t="shared" si="18"/>
        <v>16200</v>
      </c>
      <c r="S209" s="54" t="s">
        <v>5090</v>
      </c>
    </row>
    <row r="210" spans="1:19" s="35" customFormat="1" ht="15" customHeight="1" x14ac:dyDescent="0.25">
      <c r="A210" s="29">
        <f t="shared" si="19"/>
        <v>204</v>
      </c>
      <c r="B210" s="92" t="s">
        <v>277</v>
      </c>
      <c r="C210" s="17" t="s">
        <v>278</v>
      </c>
      <c r="D210" s="17" t="s">
        <v>7</v>
      </c>
      <c r="E210" s="17" t="s">
        <v>1123</v>
      </c>
      <c r="F210" s="22" t="s">
        <v>1621</v>
      </c>
      <c r="G210" s="19" t="s">
        <v>1622</v>
      </c>
      <c r="H210" s="19" t="s">
        <v>1822</v>
      </c>
      <c r="I210" s="20" t="s">
        <v>1120</v>
      </c>
      <c r="J210" s="17" t="s">
        <v>230</v>
      </c>
      <c r="K210" s="17" t="s">
        <v>1623</v>
      </c>
      <c r="L210" s="49">
        <f>VLOOKUP(B210,'Enrolment Data 2024'!$B$13:$I$636,8,FALSE)</f>
        <v>11</v>
      </c>
      <c r="M210" s="49">
        <v>9000</v>
      </c>
      <c r="N210" s="49">
        <f t="shared" si="15"/>
        <v>99000</v>
      </c>
      <c r="O210" s="49">
        <f t="shared" si="16"/>
        <v>29700</v>
      </c>
      <c r="P210" s="49">
        <f>VLOOKUP(B210,'[1]ECCE Trnch 1 Master List'!B$3:T$679,19,FALSE)</f>
        <v>0</v>
      </c>
      <c r="Q210" s="50">
        <f t="shared" si="17"/>
        <v>29700</v>
      </c>
      <c r="R210" s="126">
        <f t="shared" si="18"/>
        <v>29700</v>
      </c>
      <c r="S210" s="54" t="s">
        <v>5090</v>
      </c>
    </row>
    <row r="211" spans="1:19" s="35" customFormat="1" ht="15" customHeight="1" x14ac:dyDescent="0.25">
      <c r="A211" s="29">
        <f t="shared" si="19"/>
        <v>205</v>
      </c>
      <c r="B211" s="93" t="s">
        <v>1228</v>
      </c>
      <c r="C211" s="30" t="s">
        <v>1229</v>
      </c>
      <c r="D211" s="30" t="s">
        <v>7</v>
      </c>
      <c r="E211" s="30" t="s">
        <v>1118</v>
      </c>
      <c r="F211" s="31" t="s">
        <v>1836</v>
      </c>
      <c r="G211" s="32" t="s">
        <v>1220</v>
      </c>
      <c r="H211" s="32" t="s">
        <v>1834</v>
      </c>
      <c r="I211" s="33" t="s">
        <v>1120</v>
      </c>
      <c r="J211" s="30" t="s">
        <v>230</v>
      </c>
      <c r="K211" s="34" t="s">
        <v>1221</v>
      </c>
      <c r="L211" s="49">
        <f>VLOOKUP(B211,'Enrolment Data 2024'!$B$13:$I$636,8,FALSE)</f>
        <v>26</v>
      </c>
      <c r="M211" s="49">
        <v>9000</v>
      </c>
      <c r="N211" s="49">
        <f t="shared" si="15"/>
        <v>234000</v>
      </c>
      <c r="O211" s="49">
        <f t="shared" si="16"/>
        <v>70200</v>
      </c>
      <c r="P211" s="49">
        <f>VLOOKUP(B211,'[1]ECCE Trnch 1 Master List'!B$3:T$679,19,FALSE)</f>
        <v>0</v>
      </c>
      <c r="Q211" s="50">
        <f t="shared" si="17"/>
        <v>70200</v>
      </c>
      <c r="R211" s="126">
        <f t="shared" si="18"/>
        <v>70200</v>
      </c>
      <c r="S211" s="54" t="s">
        <v>5090</v>
      </c>
    </row>
    <row r="212" spans="1:19" s="35" customFormat="1" ht="15" customHeight="1" x14ac:dyDescent="0.25">
      <c r="A212" s="29">
        <f t="shared" si="19"/>
        <v>206</v>
      </c>
      <c r="B212" s="92" t="s">
        <v>255</v>
      </c>
      <c r="C212" s="17" t="s">
        <v>256</v>
      </c>
      <c r="D212" s="17" t="s">
        <v>7</v>
      </c>
      <c r="E212" s="17" t="s">
        <v>1118</v>
      </c>
      <c r="F212" s="22" t="s">
        <v>1821</v>
      </c>
      <c r="G212" s="19" t="s">
        <v>3637</v>
      </c>
      <c r="H212" s="19" t="s">
        <v>1822</v>
      </c>
      <c r="I212" s="20" t="s">
        <v>1120</v>
      </c>
      <c r="J212" s="17" t="s">
        <v>230</v>
      </c>
      <c r="K212" s="17" t="s">
        <v>3638</v>
      </c>
      <c r="L212" s="49">
        <f>VLOOKUP(B212,'Enrolment Data 2024'!$B$13:$I$636,8,FALSE)</f>
        <v>13</v>
      </c>
      <c r="M212" s="49">
        <v>9000</v>
      </c>
      <c r="N212" s="49">
        <f t="shared" si="15"/>
        <v>117000</v>
      </c>
      <c r="O212" s="49">
        <f t="shared" si="16"/>
        <v>35100</v>
      </c>
      <c r="P212" s="49">
        <f>VLOOKUP(B212,'[1]ECCE Trnch 1 Master List'!B$3:T$679,19,FALSE)</f>
        <v>0</v>
      </c>
      <c r="Q212" s="50">
        <f t="shared" si="17"/>
        <v>35100</v>
      </c>
      <c r="R212" s="126">
        <f t="shared" si="18"/>
        <v>35100</v>
      </c>
      <c r="S212" s="54" t="s">
        <v>5090</v>
      </c>
    </row>
    <row r="213" spans="1:19" s="35" customFormat="1" ht="15" customHeight="1" x14ac:dyDescent="0.25">
      <c r="A213" s="29">
        <f t="shared" si="19"/>
        <v>207</v>
      </c>
      <c r="B213" s="92" t="s">
        <v>271</v>
      </c>
      <c r="C213" s="17" t="s">
        <v>272</v>
      </c>
      <c r="D213" s="17" t="s">
        <v>7</v>
      </c>
      <c r="E213" s="17" t="s">
        <v>1123</v>
      </c>
      <c r="F213" s="22" t="s">
        <v>1832</v>
      </c>
      <c r="G213" s="19" t="s">
        <v>3648</v>
      </c>
      <c r="H213" s="19" t="s">
        <v>1822</v>
      </c>
      <c r="I213" s="20" t="s">
        <v>1120</v>
      </c>
      <c r="J213" s="17" t="s">
        <v>230</v>
      </c>
      <c r="K213" s="17" t="s">
        <v>3649</v>
      </c>
      <c r="L213" s="49">
        <f>VLOOKUP(B213,'Enrolment Data 2024'!$B$13:$I$636,8,FALSE)</f>
        <v>15</v>
      </c>
      <c r="M213" s="49">
        <v>9000</v>
      </c>
      <c r="N213" s="49">
        <f t="shared" si="15"/>
        <v>135000</v>
      </c>
      <c r="O213" s="49">
        <f t="shared" si="16"/>
        <v>40500</v>
      </c>
      <c r="P213" s="49">
        <f>VLOOKUP(B213,'[1]ECCE Trnch 1 Master List'!B$3:T$679,19,FALSE)</f>
        <v>0</v>
      </c>
      <c r="Q213" s="50">
        <f t="shared" si="17"/>
        <v>40500</v>
      </c>
      <c r="R213" s="126">
        <f t="shared" si="18"/>
        <v>40500</v>
      </c>
      <c r="S213" s="54" t="s">
        <v>5090</v>
      </c>
    </row>
    <row r="214" spans="1:19" s="35" customFormat="1" ht="15" customHeight="1" x14ac:dyDescent="0.25">
      <c r="A214" s="29">
        <f t="shared" si="19"/>
        <v>208</v>
      </c>
      <c r="B214" s="92" t="s">
        <v>337</v>
      </c>
      <c r="C214" s="17" t="s">
        <v>338</v>
      </c>
      <c r="D214" s="17" t="s">
        <v>7</v>
      </c>
      <c r="E214" s="17" t="s">
        <v>1123</v>
      </c>
      <c r="F214" s="31" t="s">
        <v>1868</v>
      </c>
      <c r="G214" s="32" t="s">
        <v>1291</v>
      </c>
      <c r="H214" s="32" t="s">
        <v>1825</v>
      </c>
      <c r="I214" s="33" t="s">
        <v>1120</v>
      </c>
      <c r="J214" s="30" t="s">
        <v>230</v>
      </c>
      <c r="K214" s="34" t="s">
        <v>1292</v>
      </c>
      <c r="L214" s="49">
        <f>VLOOKUP(B214,'Enrolment Data 2024'!$B$13:$I$636,8,FALSE)</f>
        <v>16</v>
      </c>
      <c r="M214" s="49">
        <v>9000</v>
      </c>
      <c r="N214" s="49">
        <f t="shared" si="15"/>
        <v>144000</v>
      </c>
      <c r="O214" s="49">
        <f t="shared" si="16"/>
        <v>43200</v>
      </c>
      <c r="P214" s="49">
        <f>VLOOKUP(B214,'[1]ECCE Trnch 1 Master List'!B$3:T$679,19,FALSE)</f>
        <v>0</v>
      </c>
      <c r="Q214" s="50">
        <f t="shared" si="17"/>
        <v>43200</v>
      </c>
      <c r="R214" s="126">
        <f t="shared" si="18"/>
        <v>43200</v>
      </c>
      <c r="S214" s="54" t="s">
        <v>5090</v>
      </c>
    </row>
    <row r="215" spans="1:19" s="35" customFormat="1" ht="15" customHeight="1" x14ac:dyDescent="0.25">
      <c r="A215" s="29">
        <f t="shared" si="19"/>
        <v>209</v>
      </c>
      <c r="B215" s="93" t="s">
        <v>2120</v>
      </c>
      <c r="C215" s="30" t="s">
        <v>2121</v>
      </c>
      <c r="D215" s="30" t="s">
        <v>7</v>
      </c>
      <c r="E215" s="30" t="s">
        <v>1118</v>
      </c>
      <c r="F215" s="31" t="s">
        <v>1868</v>
      </c>
      <c r="G215" s="32" t="s">
        <v>1291</v>
      </c>
      <c r="H215" s="32" t="s">
        <v>1825</v>
      </c>
      <c r="I215" s="33" t="s">
        <v>1120</v>
      </c>
      <c r="J215" s="30" t="s">
        <v>230</v>
      </c>
      <c r="K215" s="34" t="s">
        <v>1292</v>
      </c>
      <c r="L215" s="49">
        <f>VLOOKUP(B215,'Enrolment Data 2024'!$B$13:$I$636,8,FALSE)</f>
        <v>12</v>
      </c>
      <c r="M215" s="49">
        <v>9000</v>
      </c>
      <c r="N215" s="49">
        <f t="shared" si="15"/>
        <v>108000</v>
      </c>
      <c r="O215" s="49">
        <f t="shared" si="16"/>
        <v>32400</v>
      </c>
      <c r="P215" s="49">
        <f>VLOOKUP(B215,'[1]ECCE Trnch 1 Master List'!B$3:T$679,19,FALSE)</f>
        <v>0</v>
      </c>
      <c r="Q215" s="50">
        <f t="shared" si="17"/>
        <v>32400</v>
      </c>
      <c r="R215" s="126">
        <f t="shared" si="18"/>
        <v>32400</v>
      </c>
      <c r="S215" s="54" t="s">
        <v>5090</v>
      </c>
    </row>
    <row r="216" spans="1:19" s="35" customFormat="1" ht="15" customHeight="1" x14ac:dyDescent="0.25">
      <c r="A216" s="29">
        <f t="shared" si="19"/>
        <v>210</v>
      </c>
      <c r="B216" s="93" t="s">
        <v>2095</v>
      </c>
      <c r="C216" s="30" t="s">
        <v>2096</v>
      </c>
      <c r="D216" s="30" t="s">
        <v>7</v>
      </c>
      <c r="E216" s="30" t="s">
        <v>1118</v>
      </c>
      <c r="F216" s="31" t="s">
        <v>1857</v>
      </c>
      <c r="G216" s="32" t="s">
        <v>1316</v>
      </c>
      <c r="H216" s="32" t="s">
        <v>1825</v>
      </c>
      <c r="I216" s="33" t="s">
        <v>1120</v>
      </c>
      <c r="J216" s="30" t="s">
        <v>230</v>
      </c>
      <c r="K216" s="34" t="s">
        <v>1317</v>
      </c>
      <c r="L216" s="49"/>
      <c r="M216" s="49">
        <v>9000</v>
      </c>
      <c r="N216" s="49">
        <f t="shared" si="15"/>
        <v>0</v>
      </c>
      <c r="O216" s="49">
        <f t="shared" si="16"/>
        <v>0</v>
      </c>
      <c r="P216" s="49">
        <f>VLOOKUP(B216,'[1]ECCE Trnch 1 Master List'!B$3:T$679,19,FALSE)</f>
        <v>0</v>
      </c>
      <c r="Q216" s="50">
        <f t="shared" si="17"/>
        <v>0</v>
      </c>
      <c r="R216" s="126">
        <f t="shared" si="18"/>
        <v>0</v>
      </c>
      <c r="S216" s="54" t="s">
        <v>5090</v>
      </c>
    </row>
    <row r="217" spans="1:19" ht="15" customHeight="1" x14ac:dyDescent="0.25">
      <c r="A217" s="29">
        <f t="shared" si="19"/>
        <v>211</v>
      </c>
      <c r="B217" s="92" t="s">
        <v>331</v>
      </c>
      <c r="C217" s="17" t="s">
        <v>332</v>
      </c>
      <c r="D217" s="17" t="s">
        <v>7</v>
      </c>
      <c r="E217" s="17" t="s">
        <v>1123</v>
      </c>
      <c r="F217" s="22" t="s">
        <v>1869</v>
      </c>
      <c r="G217" s="19" t="s">
        <v>1278</v>
      </c>
      <c r="H217" s="19" t="s">
        <v>1825</v>
      </c>
      <c r="I217" s="20" t="s">
        <v>1120</v>
      </c>
      <c r="J217" s="17" t="s">
        <v>230</v>
      </c>
      <c r="K217" s="17" t="s">
        <v>1279</v>
      </c>
      <c r="L217" s="49">
        <f>VLOOKUP(B217,'Enrolment Data 2024'!$B$13:$I$636,8,FALSE)</f>
        <v>4</v>
      </c>
      <c r="M217" s="49">
        <v>9000</v>
      </c>
      <c r="N217" s="49">
        <f t="shared" si="15"/>
        <v>36000</v>
      </c>
      <c r="O217" s="49">
        <f t="shared" si="16"/>
        <v>10800</v>
      </c>
      <c r="P217" s="49">
        <v>1800</v>
      </c>
      <c r="Q217" s="50">
        <f t="shared" si="17"/>
        <v>9000</v>
      </c>
      <c r="R217" s="126">
        <f t="shared" si="18"/>
        <v>9000</v>
      </c>
      <c r="S217" s="54" t="s">
        <v>5090</v>
      </c>
    </row>
    <row r="218" spans="1:19" ht="15" customHeight="1" x14ac:dyDescent="0.25">
      <c r="A218" s="29">
        <f t="shared" si="19"/>
        <v>212</v>
      </c>
      <c r="B218" s="93" t="s">
        <v>1298</v>
      </c>
      <c r="C218" s="30" t="s">
        <v>1299</v>
      </c>
      <c r="D218" s="30" t="s">
        <v>7</v>
      </c>
      <c r="E218" s="30" t="s">
        <v>1123</v>
      </c>
      <c r="F218" s="31" t="s">
        <v>1862</v>
      </c>
      <c r="G218" s="32" t="s">
        <v>1863</v>
      </c>
      <c r="H218" s="32" t="s">
        <v>1825</v>
      </c>
      <c r="I218" s="33" t="s">
        <v>1120</v>
      </c>
      <c r="J218" s="30" t="s">
        <v>230</v>
      </c>
      <c r="K218" s="34" t="s">
        <v>1284</v>
      </c>
      <c r="L218" s="49">
        <f>VLOOKUP(B218,'Enrolment Data 2024'!$B$13:$I$636,8,FALSE)</f>
        <v>20</v>
      </c>
      <c r="M218" s="49">
        <v>9000</v>
      </c>
      <c r="N218" s="49">
        <f t="shared" si="15"/>
        <v>180000</v>
      </c>
      <c r="O218" s="49">
        <f t="shared" si="16"/>
        <v>54000</v>
      </c>
      <c r="P218" s="49">
        <f>VLOOKUP(B218,'[1]ECCE Trnch 1 Master List'!B$3:T$679,19,FALSE)</f>
        <v>0</v>
      </c>
      <c r="Q218" s="50">
        <f t="shared" si="17"/>
        <v>54000</v>
      </c>
      <c r="R218" s="126">
        <f t="shared" si="18"/>
        <v>54000</v>
      </c>
      <c r="S218" s="54" t="s">
        <v>5090</v>
      </c>
    </row>
    <row r="219" spans="1:19" ht="15" customHeight="1" x14ac:dyDescent="0.25">
      <c r="A219" s="29">
        <f t="shared" si="19"/>
        <v>213</v>
      </c>
      <c r="B219" s="93" t="s">
        <v>1309</v>
      </c>
      <c r="C219" s="30" t="s">
        <v>1310</v>
      </c>
      <c r="D219" s="30" t="s">
        <v>7</v>
      </c>
      <c r="E219" s="30" t="s">
        <v>1118</v>
      </c>
      <c r="F219" s="31" t="s">
        <v>1868</v>
      </c>
      <c r="G219" s="32" t="s">
        <v>1291</v>
      </c>
      <c r="H219" s="32" t="s">
        <v>1825</v>
      </c>
      <c r="I219" s="33" t="s">
        <v>1120</v>
      </c>
      <c r="J219" s="30" t="s">
        <v>230</v>
      </c>
      <c r="K219" s="34" t="s">
        <v>1292</v>
      </c>
      <c r="L219" s="49">
        <f>VLOOKUP(B219,'Enrolment Data 2024'!$B$13:$I$636,8,FALSE)</f>
        <v>9</v>
      </c>
      <c r="M219" s="49">
        <v>9000</v>
      </c>
      <c r="N219" s="49">
        <f t="shared" si="15"/>
        <v>81000</v>
      </c>
      <c r="O219" s="49">
        <f t="shared" si="16"/>
        <v>24300</v>
      </c>
      <c r="P219" s="49">
        <v>5000</v>
      </c>
      <c r="Q219" s="50">
        <f t="shared" si="17"/>
        <v>19300</v>
      </c>
      <c r="R219" s="126">
        <f t="shared" si="18"/>
        <v>19300</v>
      </c>
      <c r="S219" s="54" t="s">
        <v>5090</v>
      </c>
    </row>
    <row r="220" spans="1:19" ht="15" customHeight="1" x14ac:dyDescent="0.25">
      <c r="A220" s="29">
        <f t="shared" si="19"/>
        <v>214</v>
      </c>
      <c r="B220" s="93" t="s">
        <v>1289</v>
      </c>
      <c r="C220" s="30" t="s">
        <v>1290</v>
      </c>
      <c r="D220" s="30" t="s">
        <v>7</v>
      </c>
      <c r="E220" s="30" t="s">
        <v>1118</v>
      </c>
      <c r="F220" s="31" t="s">
        <v>1868</v>
      </c>
      <c r="G220" s="32" t="s">
        <v>1291</v>
      </c>
      <c r="H220" s="32" t="s">
        <v>1825</v>
      </c>
      <c r="I220" s="33" t="s">
        <v>1120</v>
      </c>
      <c r="J220" s="30" t="s">
        <v>230</v>
      </c>
      <c r="K220" s="34" t="s">
        <v>1292</v>
      </c>
      <c r="L220" s="49">
        <f>VLOOKUP(B220,'Enrolment Data 2024'!$B$13:$I$636,8,FALSE)</f>
        <v>11</v>
      </c>
      <c r="M220" s="49">
        <v>9000</v>
      </c>
      <c r="N220" s="49">
        <f t="shared" si="15"/>
        <v>99000</v>
      </c>
      <c r="O220" s="49">
        <f t="shared" si="16"/>
        <v>29700</v>
      </c>
      <c r="P220" s="49">
        <v>5000</v>
      </c>
      <c r="Q220" s="50">
        <f t="shared" si="17"/>
        <v>24700</v>
      </c>
      <c r="R220" s="126">
        <f t="shared" si="18"/>
        <v>24700</v>
      </c>
      <c r="S220" s="54" t="s">
        <v>5090</v>
      </c>
    </row>
    <row r="221" spans="1:19" ht="15" customHeight="1" x14ac:dyDescent="0.25">
      <c r="A221" s="29">
        <f t="shared" si="19"/>
        <v>215</v>
      </c>
      <c r="B221" s="93" t="s">
        <v>294</v>
      </c>
      <c r="C221" s="30" t="s">
        <v>4304</v>
      </c>
      <c r="D221" s="30" t="s">
        <v>7</v>
      </c>
      <c r="E221" s="30" t="s">
        <v>1118</v>
      </c>
      <c r="F221" s="57" t="s">
        <v>1838</v>
      </c>
      <c r="G221" s="32" t="s">
        <v>1226</v>
      </c>
      <c r="H221" s="32" t="s">
        <v>1834</v>
      </c>
      <c r="I221" s="33" t="s">
        <v>1120</v>
      </c>
      <c r="J221" s="30" t="s">
        <v>230</v>
      </c>
      <c r="K221" s="30" t="s">
        <v>1227</v>
      </c>
      <c r="L221" s="49">
        <f>VLOOKUP(B221,'Enrolment Data 2024'!$B$13:$I$636,8,FALSE)</f>
        <v>15</v>
      </c>
      <c r="M221" s="49">
        <v>9000</v>
      </c>
      <c r="N221" s="49">
        <f t="shared" si="15"/>
        <v>135000</v>
      </c>
      <c r="O221" s="49">
        <f t="shared" si="16"/>
        <v>40500</v>
      </c>
      <c r="P221" s="49">
        <f>VLOOKUP(B221,'[1]ECCE Trnch 1 Master List'!B$3:T$679,19,FALSE)</f>
        <v>0</v>
      </c>
      <c r="Q221" s="50">
        <f t="shared" si="17"/>
        <v>40500</v>
      </c>
      <c r="R221" s="126">
        <f t="shared" si="18"/>
        <v>40500</v>
      </c>
      <c r="S221" s="54" t="s">
        <v>5090</v>
      </c>
    </row>
    <row r="222" spans="1:19" ht="15" customHeight="1" x14ac:dyDescent="0.25">
      <c r="A222" s="29">
        <f t="shared" si="19"/>
        <v>216</v>
      </c>
      <c r="B222" s="93" t="s">
        <v>1233</v>
      </c>
      <c r="C222" s="30" t="s">
        <v>1234</v>
      </c>
      <c r="D222" s="30" t="s">
        <v>7</v>
      </c>
      <c r="E222" s="30" t="s">
        <v>1118</v>
      </c>
      <c r="F222" s="31" t="s">
        <v>1836</v>
      </c>
      <c r="G222" s="32" t="s">
        <v>1220</v>
      </c>
      <c r="H222" s="32" t="s">
        <v>1834</v>
      </c>
      <c r="I222" s="33" t="s">
        <v>1120</v>
      </c>
      <c r="J222" s="30" t="s">
        <v>230</v>
      </c>
      <c r="K222" s="34" t="s">
        <v>1221</v>
      </c>
      <c r="L222" s="49">
        <f>VLOOKUP(B222,'Enrolment Data 2024'!$B$13:$I$636,8,FALSE)</f>
        <v>2</v>
      </c>
      <c r="M222" s="49">
        <v>9000</v>
      </c>
      <c r="N222" s="49">
        <f t="shared" si="15"/>
        <v>18000</v>
      </c>
      <c r="O222" s="49">
        <f t="shared" si="16"/>
        <v>5400</v>
      </c>
      <c r="P222" s="49">
        <v>0</v>
      </c>
      <c r="Q222" s="50">
        <f t="shared" si="17"/>
        <v>5400</v>
      </c>
      <c r="R222" s="126">
        <f t="shared" si="18"/>
        <v>5400</v>
      </c>
      <c r="S222" s="54" t="s">
        <v>5090</v>
      </c>
    </row>
    <row r="223" spans="1:19" ht="15" customHeight="1" x14ac:dyDescent="0.25">
      <c r="A223" s="29">
        <f t="shared" si="19"/>
        <v>217</v>
      </c>
      <c r="B223" s="92" t="s">
        <v>257</v>
      </c>
      <c r="C223" s="17" t="s">
        <v>258</v>
      </c>
      <c r="D223" s="17" t="s">
        <v>7</v>
      </c>
      <c r="E223" s="17" t="s">
        <v>1118</v>
      </c>
      <c r="F223" s="22" t="s">
        <v>1629</v>
      </c>
      <c r="G223" s="19" t="s">
        <v>3641</v>
      </c>
      <c r="H223" s="19" t="s">
        <v>1822</v>
      </c>
      <c r="I223" s="20" t="s">
        <v>1120</v>
      </c>
      <c r="J223" s="17" t="s">
        <v>230</v>
      </c>
      <c r="K223" s="17" t="s">
        <v>3642</v>
      </c>
      <c r="L223" s="49">
        <f>VLOOKUP(B223,'Enrolment Data 2024'!$B$13:$I$636,8,FALSE)</f>
        <v>9</v>
      </c>
      <c r="M223" s="49">
        <v>9000</v>
      </c>
      <c r="N223" s="49">
        <f t="shared" si="15"/>
        <v>81000</v>
      </c>
      <c r="O223" s="49">
        <f t="shared" si="16"/>
        <v>24300</v>
      </c>
      <c r="P223" s="49">
        <f>VLOOKUP(B223,'[1]ECCE Trnch 1 Master List'!B$3:T$679,19,FALSE)</f>
        <v>0</v>
      </c>
      <c r="Q223" s="50">
        <f t="shared" si="17"/>
        <v>24300</v>
      </c>
      <c r="R223" s="126">
        <f t="shared" si="18"/>
        <v>24300</v>
      </c>
      <c r="S223" s="54" t="s">
        <v>5090</v>
      </c>
    </row>
    <row r="224" spans="1:19" ht="15" customHeight="1" x14ac:dyDescent="0.25">
      <c r="A224" s="29">
        <f t="shared" si="19"/>
        <v>218</v>
      </c>
      <c r="B224" s="92" t="s">
        <v>281</v>
      </c>
      <c r="C224" s="17" t="s">
        <v>282</v>
      </c>
      <c r="D224" s="17" t="s">
        <v>7</v>
      </c>
      <c r="E224" s="17" t="s">
        <v>1118</v>
      </c>
      <c r="F224" s="22" t="s">
        <v>1636</v>
      </c>
      <c r="G224" s="19" t="s">
        <v>1637</v>
      </c>
      <c r="H224" s="19" t="s">
        <v>1822</v>
      </c>
      <c r="I224" s="20" t="s">
        <v>1120</v>
      </c>
      <c r="J224" s="17" t="s">
        <v>230</v>
      </c>
      <c r="K224" s="17" t="s">
        <v>1638</v>
      </c>
      <c r="L224" s="49">
        <f>VLOOKUP(B224,'Enrolment Data 2024'!$B$13:$I$636,8,FALSE)</f>
        <v>12</v>
      </c>
      <c r="M224" s="49">
        <v>9000</v>
      </c>
      <c r="N224" s="49">
        <f t="shared" si="15"/>
        <v>108000</v>
      </c>
      <c r="O224" s="49">
        <f t="shared" si="16"/>
        <v>32400</v>
      </c>
      <c r="P224" s="49">
        <f>VLOOKUP(B224,'[1]ECCE Trnch 1 Master List'!B$3:T$679,19,FALSE)</f>
        <v>0</v>
      </c>
      <c r="Q224" s="50">
        <f t="shared" si="17"/>
        <v>32400</v>
      </c>
      <c r="R224" s="126">
        <f t="shared" si="18"/>
        <v>32400</v>
      </c>
      <c r="S224" s="54" t="s">
        <v>5090</v>
      </c>
    </row>
    <row r="225" spans="1:19" ht="15" customHeight="1" x14ac:dyDescent="0.25">
      <c r="A225" s="29">
        <f t="shared" si="19"/>
        <v>219</v>
      </c>
      <c r="B225" s="93" t="s">
        <v>1307</v>
      </c>
      <c r="C225" s="30" t="s">
        <v>1308</v>
      </c>
      <c r="D225" s="30" t="s">
        <v>7</v>
      </c>
      <c r="E225" s="30" t="s">
        <v>1118</v>
      </c>
      <c r="F225" s="31" t="s">
        <v>1858</v>
      </c>
      <c r="G225" s="32" t="s">
        <v>1268</v>
      </c>
      <c r="H225" s="32" t="s">
        <v>1825</v>
      </c>
      <c r="I225" s="33" t="s">
        <v>1120</v>
      </c>
      <c r="J225" s="30" t="s">
        <v>230</v>
      </c>
      <c r="K225" s="34" t="s">
        <v>1269</v>
      </c>
      <c r="L225" s="49">
        <f>VLOOKUP(B225,'Enrolment Data 2024'!$B$13:$I$636,8,FALSE)</f>
        <v>26</v>
      </c>
      <c r="M225" s="49">
        <v>9000</v>
      </c>
      <c r="N225" s="49">
        <f t="shared" si="15"/>
        <v>234000</v>
      </c>
      <c r="O225" s="49">
        <f t="shared" si="16"/>
        <v>70200</v>
      </c>
      <c r="P225" s="49">
        <f>VLOOKUP(B225,'[1]ECCE Trnch 1 Master List'!B$3:T$679,19,FALSE)</f>
        <v>0</v>
      </c>
      <c r="Q225" s="50">
        <f t="shared" si="17"/>
        <v>70200</v>
      </c>
      <c r="R225" s="126">
        <f t="shared" si="18"/>
        <v>70200</v>
      </c>
      <c r="S225" s="54" t="s">
        <v>5090</v>
      </c>
    </row>
    <row r="226" spans="1:19" ht="15" customHeight="1" x14ac:dyDescent="0.25">
      <c r="A226" s="29">
        <f t="shared" si="19"/>
        <v>220</v>
      </c>
      <c r="B226" s="93" t="s">
        <v>2203</v>
      </c>
      <c r="C226" s="30" t="s">
        <v>2219</v>
      </c>
      <c r="D226" s="30" t="s">
        <v>7</v>
      </c>
      <c r="E226" s="30" t="s">
        <v>1118</v>
      </c>
      <c r="F226" s="31" t="s">
        <v>2631</v>
      </c>
      <c r="G226" s="32" t="s">
        <v>3656</v>
      </c>
      <c r="H226" s="32" t="s">
        <v>1822</v>
      </c>
      <c r="I226" s="33" t="s">
        <v>1120</v>
      </c>
      <c r="J226" s="30" t="s">
        <v>230</v>
      </c>
      <c r="K226" s="34" t="s">
        <v>3657</v>
      </c>
      <c r="L226" s="49"/>
      <c r="M226" s="49">
        <v>9000</v>
      </c>
      <c r="N226" s="49">
        <f t="shared" si="15"/>
        <v>0</v>
      </c>
      <c r="O226" s="49">
        <f t="shared" si="16"/>
        <v>0</v>
      </c>
      <c r="P226" s="49">
        <v>0</v>
      </c>
      <c r="Q226" s="50">
        <f t="shared" si="17"/>
        <v>0</v>
      </c>
      <c r="R226" s="126">
        <f t="shared" si="18"/>
        <v>0</v>
      </c>
      <c r="S226" s="54" t="s">
        <v>5090</v>
      </c>
    </row>
    <row r="227" spans="1:19" ht="15" customHeight="1" x14ac:dyDescent="0.25">
      <c r="A227" s="29">
        <f t="shared" si="19"/>
        <v>221</v>
      </c>
      <c r="B227" s="93" t="s">
        <v>2099</v>
      </c>
      <c r="C227" s="30" t="s">
        <v>2100</v>
      </c>
      <c r="D227" s="30" t="s">
        <v>7</v>
      </c>
      <c r="E227" s="30" t="s">
        <v>1123</v>
      </c>
      <c r="F227" s="31" t="s">
        <v>1850</v>
      </c>
      <c r="G227" s="32" t="s">
        <v>1851</v>
      </c>
      <c r="H227" s="32" t="s">
        <v>1825</v>
      </c>
      <c r="I227" s="33" t="s">
        <v>1120</v>
      </c>
      <c r="J227" s="30" t="s">
        <v>230</v>
      </c>
      <c r="K227" s="34" t="s">
        <v>1852</v>
      </c>
      <c r="L227" s="49">
        <f>VLOOKUP(B227,'Enrolment Data 2024'!$B$13:$I$636,8,FALSE)</f>
        <v>22</v>
      </c>
      <c r="M227" s="49">
        <v>9000</v>
      </c>
      <c r="N227" s="49">
        <f t="shared" si="15"/>
        <v>198000</v>
      </c>
      <c r="O227" s="49">
        <f t="shared" si="16"/>
        <v>59400</v>
      </c>
      <c r="P227" s="49">
        <f>VLOOKUP(B227,'[1]ECCE Trnch 1 Master List'!B$3:T$679,19,FALSE)</f>
        <v>0</v>
      </c>
      <c r="Q227" s="50">
        <f t="shared" si="17"/>
        <v>59400</v>
      </c>
      <c r="R227" s="126">
        <f t="shared" si="18"/>
        <v>59400</v>
      </c>
      <c r="S227" s="54" t="s">
        <v>5090</v>
      </c>
    </row>
    <row r="228" spans="1:19" ht="15" customHeight="1" x14ac:dyDescent="0.25">
      <c r="A228" s="29">
        <f t="shared" si="19"/>
        <v>222</v>
      </c>
      <c r="B228" s="93" t="s">
        <v>2097</v>
      </c>
      <c r="C228" s="30" t="s">
        <v>2098</v>
      </c>
      <c r="D228" s="30" t="s">
        <v>7</v>
      </c>
      <c r="E228" s="30" t="s">
        <v>1123</v>
      </c>
      <c r="F228" s="31" t="s">
        <v>1864</v>
      </c>
      <c r="G228" s="32" t="s">
        <v>1865</v>
      </c>
      <c r="H228" s="32" t="s">
        <v>1825</v>
      </c>
      <c r="I228" s="33" t="s">
        <v>1120</v>
      </c>
      <c r="J228" s="30" t="s">
        <v>230</v>
      </c>
      <c r="K228" s="34" t="s">
        <v>1866</v>
      </c>
      <c r="L228" s="49">
        <f>VLOOKUP(B228,'Enrolment Data 2024'!$B$13:$I$636,8,FALSE)</f>
        <v>28</v>
      </c>
      <c r="M228" s="49">
        <v>9000</v>
      </c>
      <c r="N228" s="49">
        <f t="shared" si="15"/>
        <v>252000</v>
      </c>
      <c r="O228" s="49">
        <f t="shared" si="16"/>
        <v>75600</v>
      </c>
      <c r="P228" s="49">
        <f>VLOOKUP(B228,'[1]ECCE Trnch 1 Master List'!B$3:T$679,19,FALSE)</f>
        <v>0</v>
      </c>
      <c r="Q228" s="50">
        <f t="shared" si="17"/>
        <v>75600</v>
      </c>
      <c r="R228" s="126">
        <f t="shared" si="18"/>
        <v>75600</v>
      </c>
      <c r="S228" s="54" t="s">
        <v>5090</v>
      </c>
    </row>
    <row r="229" spans="1:19" ht="15" customHeight="1" x14ac:dyDescent="0.25">
      <c r="A229" s="29">
        <f t="shared" si="19"/>
        <v>223</v>
      </c>
      <c r="B229" s="93" t="s">
        <v>1240</v>
      </c>
      <c r="C229" s="30" t="s">
        <v>1241</v>
      </c>
      <c r="D229" s="30" t="s">
        <v>7</v>
      </c>
      <c r="E229" s="30" t="s">
        <v>1118</v>
      </c>
      <c r="F229" s="31" t="s">
        <v>1616</v>
      </c>
      <c r="G229" s="32" t="s">
        <v>1617</v>
      </c>
      <c r="H229" s="32" t="s">
        <v>1834</v>
      </c>
      <c r="I229" s="33" t="s">
        <v>1120</v>
      </c>
      <c r="J229" s="30" t="s">
        <v>230</v>
      </c>
      <c r="K229" s="34" t="s">
        <v>1618</v>
      </c>
      <c r="L229" s="49">
        <f>VLOOKUP(B229,'Enrolment Data 2024'!$B$13:$I$636,8,FALSE)</f>
        <v>16</v>
      </c>
      <c r="M229" s="49">
        <v>9000</v>
      </c>
      <c r="N229" s="49">
        <f t="shared" si="15"/>
        <v>144000</v>
      </c>
      <c r="O229" s="49">
        <f t="shared" si="16"/>
        <v>43200</v>
      </c>
      <c r="P229" s="49">
        <f>VLOOKUP(B229,'[1]ECCE Trnch 1 Master List'!B$3:T$679,19,FALSE)</f>
        <v>0</v>
      </c>
      <c r="Q229" s="50">
        <f t="shared" si="17"/>
        <v>43200</v>
      </c>
      <c r="R229" s="126">
        <f t="shared" si="18"/>
        <v>43200</v>
      </c>
      <c r="S229" s="54" t="s">
        <v>5090</v>
      </c>
    </row>
    <row r="230" spans="1:19" ht="15" customHeight="1" x14ac:dyDescent="0.25">
      <c r="A230" s="29">
        <f t="shared" si="19"/>
        <v>224</v>
      </c>
      <c r="B230" s="92" t="s">
        <v>2204</v>
      </c>
      <c r="C230" s="17" t="s">
        <v>4368</v>
      </c>
      <c r="D230" s="17" t="s">
        <v>7</v>
      </c>
      <c r="E230" s="30" t="s">
        <v>1118</v>
      </c>
      <c r="F230" s="57" t="s">
        <v>1639</v>
      </c>
      <c r="G230" s="32" t="s">
        <v>1300</v>
      </c>
      <c r="H230" s="32" t="s">
        <v>1825</v>
      </c>
      <c r="I230" s="33" t="s">
        <v>1120</v>
      </c>
      <c r="J230" s="30" t="s">
        <v>230</v>
      </c>
      <c r="K230" s="30" t="s">
        <v>1251</v>
      </c>
      <c r="L230" s="49">
        <f>VLOOKUP(B230,'Enrolment Data 2024'!$B$13:$I$636,8,FALSE)</f>
        <v>21</v>
      </c>
      <c r="M230" s="49">
        <v>9000</v>
      </c>
      <c r="N230" s="49">
        <f t="shared" si="15"/>
        <v>189000</v>
      </c>
      <c r="O230" s="49">
        <f t="shared" si="16"/>
        <v>56700</v>
      </c>
      <c r="P230" s="49"/>
      <c r="Q230" s="50">
        <f t="shared" si="17"/>
        <v>56700</v>
      </c>
      <c r="R230" s="126">
        <f t="shared" si="18"/>
        <v>56700</v>
      </c>
      <c r="S230" s="54" t="s">
        <v>5090</v>
      </c>
    </row>
    <row r="231" spans="1:19" ht="15" customHeight="1" x14ac:dyDescent="0.25">
      <c r="A231" s="29">
        <f t="shared" si="19"/>
        <v>225</v>
      </c>
      <c r="B231" s="93" t="s">
        <v>1295</v>
      </c>
      <c r="C231" s="30" t="s">
        <v>2101</v>
      </c>
      <c r="D231" s="30" t="s">
        <v>7</v>
      </c>
      <c r="E231" s="30" t="s">
        <v>1123</v>
      </c>
      <c r="F231" s="31" t="s">
        <v>1867</v>
      </c>
      <c r="G231" s="32" t="s">
        <v>1245</v>
      </c>
      <c r="H231" s="32" t="s">
        <v>1825</v>
      </c>
      <c r="I231" s="33" t="s">
        <v>1120</v>
      </c>
      <c r="J231" s="30" t="s">
        <v>230</v>
      </c>
      <c r="K231" s="34" t="s">
        <v>1246</v>
      </c>
      <c r="L231" s="49">
        <f>VLOOKUP(B231,'Enrolment Data 2024'!$B$13:$I$636,8,FALSE)</f>
        <v>41</v>
      </c>
      <c r="M231" s="49">
        <v>9000</v>
      </c>
      <c r="N231" s="49">
        <f t="shared" si="15"/>
        <v>369000</v>
      </c>
      <c r="O231" s="49">
        <f t="shared" si="16"/>
        <v>110700</v>
      </c>
      <c r="P231" s="49">
        <f>VLOOKUP(B231,'[1]ECCE Trnch 1 Master List'!B$3:T$679,19,FALSE)</f>
        <v>0</v>
      </c>
      <c r="Q231" s="50">
        <f t="shared" si="17"/>
        <v>110700</v>
      </c>
      <c r="R231" s="126">
        <f t="shared" si="18"/>
        <v>110700</v>
      </c>
      <c r="S231" s="54" t="s">
        <v>5090</v>
      </c>
    </row>
    <row r="232" spans="1:19" ht="15" customHeight="1" x14ac:dyDescent="0.25">
      <c r="A232" s="29">
        <f t="shared" si="19"/>
        <v>226</v>
      </c>
      <c r="B232" s="93" t="s">
        <v>1277</v>
      </c>
      <c r="C232" s="30" t="s">
        <v>4647</v>
      </c>
      <c r="D232" s="30" t="s">
        <v>7</v>
      </c>
      <c r="E232" s="30" t="s">
        <v>1123</v>
      </c>
      <c r="F232" s="31" t="s">
        <v>1869</v>
      </c>
      <c r="G232" s="32" t="s">
        <v>1278</v>
      </c>
      <c r="H232" s="32" t="s">
        <v>1825</v>
      </c>
      <c r="I232" s="33" t="s">
        <v>1120</v>
      </c>
      <c r="J232" s="30" t="s">
        <v>230</v>
      </c>
      <c r="K232" s="34" t="s">
        <v>1279</v>
      </c>
      <c r="L232" s="49">
        <f>VLOOKUP(B232,'Enrolment Data 2024'!$B$13:$I$636,8,FALSE)</f>
        <v>26</v>
      </c>
      <c r="M232" s="49">
        <v>9000</v>
      </c>
      <c r="N232" s="49">
        <f t="shared" si="15"/>
        <v>234000</v>
      </c>
      <c r="O232" s="49">
        <f t="shared" si="16"/>
        <v>70200</v>
      </c>
      <c r="P232" s="49">
        <f>VLOOKUP(B232,'[1]ECCE Trnch 1 Master List'!B$3:T$679,19,FALSE)</f>
        <v>0</v>
      </c>
      <c r="Q232" s="50">
        <f t="shared" si="17"/>
        <v>70200</v>
      </c>
      <c r="R232" s="126">
        <f t="shared" si="18"/>
        <v>70200</v>
      </c>
      <c r="S232" s="54" t="s">
        <v>5090</v>
      </c>
    </row>
    <row r="233" spans="1:19" ht="15" customHeight="1" x14ac:dyDescent="0.25">
      <c r="A233" s="29">
        <f t="shared" si="19"/>
        <v>227</v>
      </c>
      <c r="B233" s="93" t="s">
        <v>1285</v>
      </c>
      <c r="C233" s="30" t="s">
        <v>1286</v>
      </c>
      <c r="D233" s="30" t="s">
        <v>7</v>
      </c>
      <c r="E233" s="30" t="s">
        <v>1123</v>
      </c>
      <c r="F233" s="31" t="s">
        <v>1874</v>
      </c>
      <c r="G233" s="32" t="s">
        <v>1287</v>
      </c>
      <c r="H233" s="32" t="s">
        <v>1825</v>
      </c>
      <c r="I233" s="33" t="s">
        <v>1120</v>
      </c>
      <c r="J233" s="30" t="s">
        <v>230</v>
      </c>
      <c r="K233" s="34" t="s">
        <v>1288</v>
      </c>
      <c r="L233" s="49">
        <f>VLOOKUP(B233,'Enrolment Data 2024'!$B$13:$I$636,8,FALSE)</f>
        <v>20</v>
      </c>
      <c r="M233" s="49">
        <v>9000</v>
      </c>
      <c r="N233" s="49">
        <f t="shared" si="15"/>
        <v>180000</v>
      </c>
      <c r="O233" s="49">
        <f t="shared" si="16"/>
        <v>54000</v>
      </c>
      <c r="P233" s="49">
        <f>VLOOKUP(B233,'[1]ECCE Trnch 1 Master List'!B$3:T$679,19,FALSE)</f>
        <v>0</v>
      </c>
      <c r="Q233" s="50">
        <f t="shared" si="17"/>
        <v>54000</v>
      </c>
      <c r="R233" s="126">
        <f t="shared" si="18"/>
        <v>54000</v>
      </c>
      <c r="S233" s="54" t="s">
        <v>5090</v>
      </c>
    </row>
    <row r="234" spans="1:19" ht="15" customHeight="1" x14ac:dyDescent="0.25">
      <c r="A234" s="29">
        <f t="shared" si="19"/>
        <v>228</v>
      </c>
      <c r="B234" s="93" t="s">
        <v>1280</v>
      </c>
      <c r="C234" s="30" t="s">
        <v>1281</v>
      </c>
      <c r="D234" s="30" t="s">
        <v>7</v>
      </c>
      <c r="E234" s="30" t="s">
        <v>1118</v>
      </c>
      <c r="F234" s="31" t="s">
        <v>1635</v>
      </c>
      <c r="G234" s="32" t="s">
        <v>1271</v>
      </c>
      <c r="H234" s="32" t="s">
        <v>1825</v>
      </c>
      <c r="I234" s="33" t="s">
        <v>1120</v>
      </c>
      <c r="J234" s="30" t="s">
        <v>230</v>
      </c>
      <c r="K234" s="34" t="s">
        <v>1272</v>
      </c>
      <c r="L234" s="49">
        <f>VLOOKUP(B234,'Enrolment Data 2024'!$B$13:$I$636,8,FALSE)</f>
        <v>13</v>
      </c>
      <c r="M234" s="49">
        <v>9000</v>
      </c>
      <c r="N234" s="49">
        <f t="shared" si="15"/>
        <v>117000</v>
      </c>
      <c r="O234" s="49">
        <f t="shared" si="16"/>
        <v>35100</v>
      </c>
      <c r="P234" s="49">
        <f>VLOOKUP(B234,'[1]ECCE Trnch 1 Master List'!B$3:T$679,19,FALSE)</f>
        <v>0</v>
      </c>
      <c r="Q234" s="50">
        <f t="shared" si="17"/>
        <v>35100</v>
      </c>
      <c r="R234" s="126">
        <f t="shared" si="18"/>
        <v>35100</v>
      </c>
      <c r="S234" s="54" t="s">
        <v>5090</v>
      </c>
    </row>
    <row r="235" spans="1:19" ht="15" customHeight="1" x14ac:dyDescent="0.25">
      <c r="A235" s="29">
        <f t="shared" si="19"/>
        <v>229</v>
      </c>
      <c r="B235" s="93" t="s">
        <v>267</v>
      </c>
      <c r="C235" s="30" t="s">
        <v>268</v>
      </c>
      <c r="D235" s="30" t="s">
        <v>7</v>
      </c>
      <c r="E235" s="30" t="s">
        <v>1118</v>
      </c>
      <c r="F235" s="57" t="s">
        <v>1824</v>
      </c>
      <c r="G235" s="32" t="s">
        <v>1218</v>
      </c>
      <c r="H235" s="32" t="s">
        <v>1822</v>
      </c>
      <c r="I235" s="33" t="s">
        <v>1587</v>
      </c>
      <c r="J235" s="30" t="s">
        <v>230</v>
      </c>
      <c r="K235" s="34" t="s">
        <v>1219</v>
      </c>
      <c r="L235" s="49">
        <f>VLOOKUP(B235,'Enrolment Data 2024'!$B$13:$I$636,8,FALSE)</f>
        <v>7</v>
      </c>
      <c r="M235" s="49">
        <v>9000</v>
      </c>
      <c r="N235" s="49">
        <f t="shared" si="15"/>
        <v>63000</v>
      </c>
      <c r="O235" s="49">
        <f t="shared" si="16"/>
        <v>18900</v>
      </c>
      <c r="P235" s="49">
        <v>5000</v>
      </c>
      <c r="Q235" s="50">
        <f t="shared" si="17"/>
        <v>13900</v>
      </c>
      <c r="R235" s="126">
        <f t="shared" si="18"/>
        <v>13900</v>
      </c>
      <c r="S235" s="54" t="s">
        <v>5090</v>
      </c>
    </row>
    <row r="236" spans="1:19" ht="15" customHeight="1" x14ac:dyDescent="0.25">
      <c r="A236" s="29">
        <f t="shared" si="19"/>
        <v>230</v>
      </c>
      <c r="B236" s="93" t="s">
        <v>237</v>
      </c>
      <c r="C236" s="30" t="s">
        <v>238</v>
      </c>
      <c r="D236" s="30" t="s">
        <v>7</v>
      </c>
      <c r="E236" s="30" t="s">
        <v>1123</v>
      </c>
      <c r="F236" s="57" t="s">
        <v>1870</v>
      </c>
      <c r="G236" s="32" t="s">
        <v>238</v>
      </c>
      <c r="H236" s="32" t="s">
        <v>1822</v>
      </c>
      <c r="I236" s="33" t="s">
        <v>1120</v>
      </c>
      <c r="J236" s="30" t="s">
        <v>230</v>
      </c>
      <c r="K236" s="30" t="s">
        <v>3650</v>
      </c>
      <c r="L236" s="49">
        <f>VLOOKUP(B236,'Enrolment Data 2024'!$B$13:$I$636,8,FALSE)</f>
        <v>13</v>
      </c>
      <c r="M236" s="49">
        <v>9000</v>
      </c>
      <c r="N236" s="49">
        <f t="shared" si="15"/>
        <v>117000</v>
      </c>
      <c r="O236" s="49">
        <f t="shared" si="16"/>
        <v>35100</v>
      </c>
      <c r="P236" s="49">
        <f>VLOOKUP(B236,'[1]ECCE Trnch 1 Master List'!B$3:T$679,19,FALSE)</f>
        <v>0</v>
      </c>
      <c r="Q236" s="50">
        <f t="shared" si="17"/>
        <v>35100</v>
      </c>
      <c r="R236" s="126">
        <f t="shared" si="18"/>
        <v>35100</v>
      </c>
      <c r="S236" s="54" t="s">
        <v>5090</v>
      </c>
    </row>
    <row r="237" spans="1:19" ht="15" customHeight="1" x14ac:dyDescent="0.25">
      <c r="A237" s="29">
        <f t="shared" si="19"/>
        <v>231</v>
      </c>
      <c r="B237" s="138" t="s">
        <v>303</v>
      </c>
      <c r="C237" s="30" t="s">
        <v>304</v>
      </c>
      <c r="D237" s="30" t="s">
        <v>7</v>
      </c>
      <c r="E237" s="30" t="s">
        <v>1118</v>
      </c>
      <c r="F237" s="57" t="s">
        <v>1639</v>
      </c>
      <c r="G237" s="32" t="s">
        <v>1300</v>
      </c>
      <c r="H237" s="32" t="s">
        <v>1825</v>
      </c>
      <c r="I237" s="33" t="s">
        <v>1120</v>
      </c>
      <c r="J237" s="30" t="s">
        <v>230</v>
      </c>
      <c r="K237" s="30" t="s">
        <v>1251</v>
      </c>
      <c r="L237" s="49"/>
      <c r="M237" s="49">
        <v>9000</v>
      </c>
      <c r="N237" s="49">
        <f t="shared" si="15"/>
        <v>0</v>
      </c>
      <c r="O237" s="49">
        <f t="shared" si="16"/>
        <v>0</v>
      </c>
      <c r="P237" s="71"/>
      <c r="Q237" s="50">
        <f t="shared" si="17"/>
        <v>0</v>
      </c>
      <c r="R237" s="126">
        <f t="shared" si="18"/>
        <v>0</v>
      </c>
      <c r="S237" s="54" t="s">
        <v>5090</v>
      </c>
    </row>
    <row r="238" spans="1:19" ht="15" customHeight="1" x14ac:dyDescent="0.25">
      <c r="A238" s="29">
        <f t="shared" si="19"/>
        <v>232</v>
      </c>
      <c r="B238" s="93" t="s">
        <v>241</v>
      </c>
      <c r="C238" s="30" t="s">
        <v>242</v>
      </c>
      <c r="D238" s="30" t="s">
        <v>7</v>
      </c>
      <c r="E238" s="30" t="s">
        <v>1123</v>
      </c>
      <c r="F238" s="57" t="s">
        <v>1833</v>
      </c>
      <c r="G238" s="32" t="s">
        <v>242</v>
      </c>
      <c r="H238" s="32" t="s">
        <v>1822</v>
      </c>
      <c r="I238" s="33" t="s">
        <v>1120</v>
      </c>
      <c r="J238" s="30" t="s">
        <v>230</v>
      </c>
      <c r="K238" s="30" t="s">
        <v>3651</v>
      </c>
      <c r="L238" s="49">
        <f>VLOOKUP(B238,'Enrolment Data 2024'!$B$13:$I$636,8,FALSE)</f>
        <v>20</v>
      </c>
      <c r="M238" s="49">
        <v>9000</v>
      </c>
      <c r="N238" s="49">
        <f t="shared" si="15"/>
        <v>180000</v>
      </c>
      <c r="O238" s="49">
        <f t="shared" si="16"/>
        <v>54000</v>
      </c>
      <c r="P238" s="49">
        <f>VLOOKUP(B238,'[1]ECCE Trnch 1 Master List'!B$3:T$679,19,FALSE)</f>
        <v>0</v>
      </c>
      <c r="Q238" s="50">
        <f t="shared" si="17"/>
        <v>54000</v>
      </c>
      <c r="R238" s="126">
        <f t="shared" si="18"/>
        <v>54000</v>
      </c>
      <c r="S238" s="54" t="s">
        <v>5090</v>
      </c>
    </row>
    <row r="239" spans="1:19" ht="15" customHeight="1" x14ac:dyDescent="0.25">
      <c r="A239" s="29">
        <f t="shared" si="19"/>
        <v>233</v>
      </c>
      <c r="B239" s="93" t="s">
        <v>249</v>
      </c>
      <c r="C239" s="30" t="s">
        <v>250</v>
      </c>
      <c r="D239" s="30" t="s">
        <v>7</v>
      </c>
      <c r="E239" s="30" t="s">
        <v>1123</v>
      </c>
      <c r="F239" s="57" t="s">
        <v>1871</v>
      </c>
      <c r="G239" s="32" t="s">
        <v>250</v>
      </c>
      <c r="H239" s="32" t="s">
        <v>1822</v>
      </c>
      <c r="I239" s="33" t="s">
        <v>1120</v>
      </c>
      <c r="J239" s="30" t="s">
        <v>230</v>
      </c>
      <c r="K239" s="30" t="s">
        <v>3634</v>
      </c>
      <c r="L239" s="49">
        <f>VLOOKUP(B239,'Enrolment Data 2024'!$B$13:$I$636,8,FALSE)</f>
        <v>5</v>
      </c>
      <c r="M239" s="49">
        <v>9000</v>
      </c>
      <c r="N239" s="49">
        <f t="shared" si="15"/>
        <v>45000</v>
      </c>
      <c r="O239" s="49">
        <f t="shared" si="16"/>
        <v>13500</v>
      </c>
      <c r="P239" s="49">
        <v>3600</v>
      </c>
      <c r="Q239" s="50">
        <f t="shared" si="17"/>
        <v>9900</v>
      </c>
      <c r="R239" s="126">
        <f t="shared" si="18"/>
        <v>9900</v>
      </c>
      <c r="S239" s="54" t="s">
        <v>5090</v>
      </c>
    </row>
    <row r="240" spans="1:19" ht="15" customHeight="1" x14ac:dyDescent="0.25">
      <c r="A240" s="29">
        <f t="shared" si="19"/>
        <v>234</v>
      </c>
      <c r="B240" s="93" t="s">
        <v>247</v>
      </c>
      <c r="C240" s="30" t="s">
        <v>248</v>
      </c>
      <c r="D240" s="30" t="s">
        <v>7</v>
      </c>
      <c r="E240" s="30" t="s">
        <v>1123</v>
      </c>
      <c r="F240" s="57" t="s">
        <v>1872</v>
      </c>
      <c r="G240" s="32" t="s">
        <v>248</v>
      </c>
      <c r="H240" s="32" t="s">
        <v>1822</v>
      </c>
      <c r="I240" s="33" t="s">
        <v>1120</v>
      </c>
      <c r="J240" s="30" t="s">
        <v>230</v>
      </c>
      <c r="K240" s="30" t="s">
        <v>3652</v>
      </c>
      <c r="L240" s="49">
        <f>VLOOKUP(B240,'Enrolment Data 2024'!$B$13:$I$636,8,FALSE)</f>
        <v>3</v>
      </c>
      <c r="M240" s="49">
        <v>9000</v>
      </c>
      <c r="N240" s="49">
        <f t="shared" si="15"/>
        <v>27000</v>
      </c>
      <c r="O240" s="49">
        <f t="shared" si="16"/>
        <v>8100</v>
      </c>
      <c r="P240" s="49">
        <v>0</v>
      </c>
      <c r="Q240" s="50">
        <f t="shared" si="17"/>
        <v>8100</v>
      </c>
      <c r="R240" s="126">
        <f t="shared" si="18"/>
        <v>8100</v>
      </c>
      <c r="S240" s="54" t="s">
        <v>5090</v>
      </c>
    </row>
    <row r="241" spans="1:19" ht="15" customHeight="1" x14ac:dyDescent="0.25">
      <c r="A241" s="29">
        <f t="shared" si="19"/>
        <v>235</v>
      </c>
      <c r="B241" s="93" t="s">
        <v>2090</v>
      </c>
      <c r="C241" s="30" t="s">
        <v>2091</v>
      </c>
      <c r="D241" s="30" t="s">
        <v>7</v>
      </c>
      <c r="E241" s="30" t="s">
        <v>1118</v>
      </c>
      <c r="F241" s="31" t="s">
        <v>1837</v>
      </c>
      <c r="G241" s="32" t="s">
        <v>1231</v>
      </c>
      <c r="H241" s="32" t="s">
        <v>1834</v>
      </c>
      <c r="I241" s="33" t="s">
        <v>1120</v>
      </c>
      <c r="J241" s="30" t="s">
        <v>230</v>
      </c>
      <c r="K241" s="34" t="s">
        <v>1232</v>
      </c>
      <c r="L241" s="49">
        <f>VLOOKUP(B241,'Enrolment Data 2024'!$B$13:$I$636,8,FALSE)</f>
        <v>3</v>
      </c>
      <c r="M241" s="49">
        <v>9000</v>
      </c>
      <c r="N241" s="49">
        <f t="shared" si="15"/>
        <v>27000</v>
      </c>
      <c r="O241" s="49">
        <f t="shared" si="16"/>
        <v>8100</v>
      </c>
      <c r="P241" s="49">
        <f>VLOOKUP(B241,'[1]ECCE Trnch 1 Master List'!B$3:T$679,19,FALSE)</f>
        <v>0</v>
      </c>
      <c r="Q241" s="50">
        <f t="shared" si="17"/>
        <v>8100</v>
      </c>
      <c r="R241" s="126">
        <f t="shared" si="18"/>
        <v>8100</v>
      </c>
      <c r="S241" s="54" t="s">
        <v>5090</v>
      </c>
    </row>
    <row r="242" spans="1:19" ht="15" customHeight="1" x14ac:dyDescent="0.25">
      <c r="A242" s="29">
        <f t="shared" si="19"/>
        <v>236</v>
      </c>
      <c r="B242" s="93" t="s">
        <v>296</v>
      </c>
      <c r="C242" s="30" t="s">
        <v>297</v>
      </c>
      <c r="D242" s="30" t="s">
        <v>7</v>
      </c>
      <c r="E242" s="30" t="s">
        <v>1118</v>
      </c>
      <c r="F242" s="57" t="s">
        <v>1616</v>
      </c>
      <c r="G242" s="32" t="s">
        <v>1617</v>
      </c>
      <c r="H242" s="32" t="s">
        <v>1834</v>
      </c>
      <c r="I242" s="33" t="s">
        <v>1120</v>
      </c>
      <c r="J242" s="30" t="s">
        <v>230</v>
      </c>
      <c r="K242" s="30" t="s">
        <v>1618</v>
      </c>
      <c r="L242" s="49">
        <f>VLOOKUP(B242,'Enrolment Data 2024'!$B$13:$I$636,8,FALSE)</f>
        <v>14</v>
      </c>
      <c r="M242" s="49">
        <v>9000</v>
      </c>
      <c r="N242" s="49">
        <f t="shared" si="15"/>
        <v>126000</v>
      </c>
      <c r="O242" s="49">
        <f t="shared" si="16"/>
        <v>37800</v>
      </c>
      <c r="P242" s="49"/>
      <c r="Q242" s="50">
        <f t="shared" si="17"/>
        <v>37800</v>
      </c>
      <c r="R242" s="126">
        <f t="shared" si="18"/>
        <v>37800</v>
      </c>
      <c r="S242" s="54" t="s">
        <v>5090</v>
      </c>
    </row>
    <row r="243" spans="1:19" ht="15" customHeight="1" x14ac:dyDescent="0.25">
      <c r="A243" s="29">
        <f t="shared" si="19"/>
        <v>237</v>
      </c>
      <c r="B243" s="93" t="s">
        <v>287</v>
      </c>
      <c r="C243" s="30" t="s">
        <v>288</v>
      </c>
      <c r="D243" s="30" t="s">
        <v>7</v>
      </c>
      <c r="E243" s="30" t="s">
        <v>1118</v>
      </c>
      <c r="F243" s="57" t="s">
        <v>1630</v>
      </c>
      <c r="G243" s="32" t="s">
        <v>1631</v>
      </c>
      <c r="H243" s="32" t="s">
        <v>1822</v>
      </c>
      <c r="I243" s="33" t="s">
        <v>1120</v>
      </c>
      <c r="J243" s="30" t="s">
        <v>230</v>
      </c>
      <c r="K243" s="30" t="s">
        <v>1632</v>
      </c>
      <c r="L243" s="49">
        <f>VLOOKUP(B243,'Enrolment Data 2024'!$B$13:$I$636,8,FALSE)</f>
        <v>16</v>
      </c>
      <c r="M243" s="49">
        <v>9000</v>
      </c>
      <c r="N243" s="49">
        <f t="shared" si="15"/>
        <v>144000</v>
      </c>
      <c r="O243" s="49">
        <f t="shared" si="16"/>
        <v>43200</v>
      </c>
      <c r="P243" s="49">
        <f>VLOOKUP(B243,'[1]ECCE Trnch 1 Master List'!B$3:T$679,19,FALSE)</f>
        <v>0</v>
      </c>
      <c r="Q243" s="50">
        <f t="shared" si="17"/>
        <v>43200</v>
      </c>
      <c r="R243" s="126">
        <f t="shared" si="18"/>
        <v>43200</v>
      </c>
      <c r="S243" s="54" t="s">
        <v>5090</v>
      </c>
    </row>
    <row r="244" spans="1:19" s="35" customFormat="1" ht="15" customHeight="1" x14ac:dyDescent="0.25">
      <c r="A244" s="29">
        <f t="shared" si="19"/>
        <v>238</v>
      </c>
      <c r="B244" s="93" t="s">
        <v>275</v>
      </c>
      <c r="C244" s="30" t="s">
        <v>276</v>
      </c>
      <c r="D244" s="30" t="s">
        <v>7</v>
      </c>
      <c r="E244" s="30" t="s">
        <v>1123</v>
      </c>
      <c r="F244" s="31" t="s">
        <v>2472</v>
      </c>
      <c r="G244" s="32" t="s">
        <v>3654</v>
      </c>
      <c r="H244" s="32" t="s">
        <v>1822</v>
      </c>
      <c r="I244" s="33" t="s">
        <v>1120</v>
      </c>
      <c r="J244" s="30" t="s">
        <v>230</v>
      </c>
      <c r="K244" s="34" t="s">
        <v>3655</v>
      </c>
      <c r="L244" s="49">
        <f>VLOOKUP(B244,'Enrolment Data 2024'!$B$13:$I$636,8,FALSE)</f>
        <v>9</v>
      </c>
      <c r="M244" s="49">
        <v>9000</v>
      </c>
      <c r="N244" s="49">
        <f t="shared" si="15"/>
        <v>81000</v>
      </c>
      <c r="O244" s="49">
        <f t="shared" si="16"/>
        <v>24300</v>
      </c>
      <c r="P244" s="49">
        <v>5400</v>
      </c>
      <c r="Q244" s="50">
        <f t="shared" si="17"/>
        <v>18900</v>
      </c>
      <c r="R244" s="126">
        <f t="shared" si="18"/>
        <v>18900</v>
      </c>
      <c r="S244" s="54" t="s">
        <v>5090</v>
      </c>
    </row>
    <row r="245" spans="1:19" s="35" customFormat="1" ht="15" customHeight="1" x14ac:dyDescent="0.25">
      <c r="A245" s="29">
        <f t="shared" si="19"/>
        <v>239</v>
      </c>
      <c r="B245" s="93" t="s">
        <v>251</v>
      </c>
      <c r="C245" s="30" t="s">
        <v>252</v>
      </c>
      <c r="D245" s="30" t="s">
        <v>7</v>
      </c>
      <c r="E245" s="30" t="s">
        <v>1123</v>
      </c>
      <c r="F245" s="57" t="s">
        <v>1873</v>
      </c>
      <c r="G245" s="32" t="s">
        <v>252</v>
      </c>
      <c r="H245" s="32" t="s">
        <v>1822</v>
      </c>
      <c r="I245" s="33" t="s">
        <v>1120</v>
      </c>
      <c r="J245" s="30" t="s">
        <v>230</v>
      </c>
      <c r="K245" s="30" t="s">
        <v>3653</v>
      </c>
      <c r="L245" s="49">
        <f>VLOOKUP(B245,'Enrolment Data 2024'!$B$13:$I$636,8,FALSE)</f>
        <v>8</v>
      </c>
      <c r="M245" s="49">
        <v>9000</v>
      </c>
      <c r="N245" s="49">
        <f t="shared" si="15"/>
        <v>72000</v>
      </c>
      <c r="O245" s="49">
        <f t="shared" si="16"/>
        <v>21600</v>
      </c>
      <c r="P245" s="49">
        <f>VLOOKUP(B245,'[1]ECCE Trnch 1 Master List'!B$3:T$679,19,FALSE)</f>
        <v>0</v>
      </c>
      <c r="Q245" s="50">
        <f t="shared" si="17"/>
        <v>21600</v>
      </c>
      <c r="R245" s="126">
        <f t="shared" si="18"/>
        <v>21600</v>
      </c>
      <c r="S245" s="54" t="s">
        <v>5090</v>
      </c>
    </row>
    <row r="246" spans="1:19" s="35" customFormat="1" ht="15" customHeight="1" x14ac:dyDescent="0.25">
      <c r="A246" s="29">
        <f t="shared" si="19"/>
        <v>240</v>
      </c>
      <c r="B246" s="93" t="s">
        <v>2102</v>
      </c>
      <c r="C246" s="30" t="s">
        <v>2103</v>
      </c>
      <c r="D246" s="30" t="s">
        <v>7</v>
      </c>
      <c r="E246" s="30" t="s">
        <v>1118</v>
      </c>
      <c r="F246" s="31" t="s">
        <v>1858</v>
      </c>
      <c r="G246" s="32" t="s">
        <v>1268</v>
      </c>
      <c r="H246" s="32" t="s">
        <v>1825</v>
      </c>
      <c r="I246" s="33" t="s">
        <v>1120</v>
      </c>
      <c r="J246" s="30" t="s">
        <v>230</v>
      </c>
      <c r="K246" s="34" t="s">
        <v>1269</v>
      </c>
      <c r="L246" s="49">
        <f>VLOOKUP(B246,'Enrolment Data 2024'!$B$13:$I$636,8,FALSE)</f>
        <v>20</v>
      </c>
      <c r="M246" s="49">
        <v>9000</v>
      </c>
      <c r="N246" s="49">
        <f t="shared" si="15"/>
        <v>180000</v>
      </c>
      <c r="O246" s="49">
        <f t="shared" si="16"/>
        <v>54000</v>
      </c>
      <c r="P246" s="49">
        <f>VLOOKUP(B246,'[1]ECCE Trnch 1 Master List'!B$3:T$679,19,FALSE)</f>
        <v>0</v>
      </c>
      <c r="Q246" s="50">
        <f t="shared" si="17"/>
        <v>54000</v>
      </c>
      <c r="R246" s="126">
        <f t="shared" si="18"/>
        <v>54000</v>
      </c>
      <c r="S246" s="54" t="s">
        <v>5090</v>
      </c>
    </row>
    <row r="247" spans="1:19" s="35" customFormat="1" ht="15" customHeight="1" x14ac:dyDescent="0.25">
      <c r="A247" s="29">
        <f t="shared" si="19"/>
        <v>241</v>
      </c>
      <c r="B247" s="93" t="s">
        <v>1305</v>
      </c>
      <c r="C247" s="30" t="s">
        <v>4353</v>
      </c>
      <c r="D247" s="30" t="s">
        <v>7</v>
      </c>
      <c r="E247" s="30" t="s">
        <v>1118</v>
      </c>
      <c r="F247" s="57" t="s">
        <v>1634</v>
      </c>
      <c r="G247" s="32" t="s">
        <v>1258</v>
      </c>
      <c r="H247" s="32" t="s">
        <v>1825</v>
      </c>
      <c r="I247" s="33" t="s">
        <v>1120</v>
      </c>
      <c r="J247" s="30" t="s">
        <v>230</v>
      </c>
      <c r="K247" s="30" t="s">
        <v>1259</v>
      </c>
      <c r="L247" s="49">
        <f>VLOOKUP(B247,'Enrolment Data 2024'!$B$13:$I$636,8,FALSE)</f>
        <v>10</v>
      </c>
      <c r="M247" s="49">
        <v>9000</v>
      </c>
      <c r="N247" s="49">
        <f t="shared" si="15"/>
        <v>90000</v>
      </c>
      <c r="O247" s="49">
        <f t="shared" si="16"/>
        <v>27000</v>
      </c>
      <c r="P247" s="49">
        <f>VLOOKUP(B247,'[1]ECCE Trnch 1 Master List'!B$3:T$679,19,FALSE)</f>
        <v>0</v>
      </c>
      <c r="Q247" s="50">
        <f t="shared" si="17"/>
        <v>27000</v>
      </c>
      <c r="R247" s="126">
        <f t="shared" si="18"/>
        <v>27000</v>
      </c>
      <c r="S247" s="54" t="s">
        <v>5090</v>
      </c>
    </row>
    <row r="248" spans="1:19" s="35" customFormat="1" ht="18" customHeight="1" x14ac:dyDescent="0.25">
      <c r="A248" s="29">
        <f t="shared" si="19"/>
        <v>242</v>
      </c>
      <c r="B248" s="93" t="s">
        <v>1301</v>
      </c>
      <c r="C248" s="30" t="s">
        <v>1302</v>
      </c>
      <c r="D248" s="30" t="s">
        <v>7</v>
      </c>
      <c r="E248" s="30" t="s">
        <v>1118</v>
      </c>
      <c r="F248" s="31" t="s">
        <v>1844</v>
      </c>
      <c r="G248" s="32" t="s">
        <v>1303</v>
      </c>
      <c r="H248" s="32" t="s">
        <v>1825</v>
      </c>
      <c r="I248" s="33" t="s">
        <v>1120</v>
      </c>
      <c r="J248" s="30" t="s">
        <v>230</v>
      </c>
      <c r="K248" s="34" t="s">
        <v>1304</v>
      </c>
      <c r="L248" s="49">
        <f>VLOOKUP(B248,'Enrolment Data 2024'!$B$13:$I$636,8,FALSE)</f>
        <v>12</v>
      </c>
      <c r="M248" s="49">
        <v>9000</v>
      </c>
      <c r="N248" s="49">
        <f t="shared" si="15"/>
        <v>108000</v>
      </c>
      <c r="O248" s="49">
        <f t="shared" si="16"/>
        <v>32400</v>
      </c>
      <c r="P248" s="49">
        <f>VLOOKUP(B248,'[1]ECCE Trnch 1 Master List'!B$3:T$679,19,FALSE)</f>
        <v>0</v>
      </c>
      <c r="Q248" s="50">
        <f t="shared" si="17"/>
        <v>32400</v>
      </c>
      <c r="R248" s="126">
        <f t="shared" si="18"/>
        <v>32400</v>
      </c>
      <c r="S248" s="54" t="s">
        <v>5090</v>
      </c>
    </row>
    <row r="249" spans="1:19" ht="15" customHeight="1" x14ac:dyDescent="0.25">
      <c r="A249" s="29">
        <f t="shared" si="19"/>
        <v>243</v>
      </c>
      <c r="B249" s="93" t="s">
        <v>292</v>
      </c>
      <c r="C249" s="30" t="s">
        <v>293</v>
      </c>
      <c r="D249" s="30" t="s">
        <v>7</v>
      </c>
      <c r="E249" s="30" t="s">
        <v>1118</v>
      </c>
      <c r="F249" s="57" t="s">
        <v>1838</v>
      </c>
      <c r="G249" s="32" t="s">
        <v>1226</v>
      </c>
      <c r="H249" s="32" t="s">
        <v>1834</v>
      </c>
      <c r="I249" s="33" t="s">
        <v>1120</v>
      </c>
      <c r="J249" s="30" t="s">
        <v>230</v>
      </c>
      <c r="K249" s="30" t="s">
        <v>1227</v>
      </c>
      <c r="L249" s="49">
        <f>VLOOKUP(B249,'Enrolment Data 2024'!$B$13:$I$636,8,FALSE)</f>
        <v>5</v>
      </c>
      <c r="M249" s="49">
        <v>9000</v>
      </c>
      <c r="N249" s="49">
        <f t="shared" si="15"/>
        <v>45000</v>
      </c>
      <c r="O249" s="49">
        <f t="shared" si="16"/>
        <v>13500</v>
      </c>
      <c r="P249" s="49">
        <v>0</v>
      </c>
      <c r="Q249" s="50">
        <f t="shared" si="17"/>
        <v>13500</v>
      </c>
      <c r="R249" s="126">
        <f t="shared" si="18"/>
        <v>13500</v>
      </c>
      <c r="S249" s="54" t="s">
        <v>5090</v>
      </c>
    </row>
    <row r="250" spans="1:19" ht="15" customHeight="1" x14ac:dyDescent="0.25">
      <c r="A250" s="29">
        <f t="shared" si="19"/>
        <v>244</v>
      </c>
      <c r="B250" s="138" t="s">
        <v>1362</v>
      </c>
      <c r="C250" s="30" t="s">
        <v>2133</v>
      </c>
      <c r="D250" s="30" t="s">
        <v>7</v>
      </c>
      <c r="E250" s="30" t="s">
        <v>1118</v>
      </c>
      <c r="F250" s="31" t="s">
        <v>1779</v>
      </c>
      <c r="G250" s="32" t="s">
        <v>1345</v>
      </c>
      <c r="H250" s="32" t="s">
        <v>1763</v>
      </c>
      <c r="I250" s="33" t="s">
        <v>1120</v>
      </c>
      <c r="J250" s="30" t="s">
        <v>339</v>
      </c>
      <c r="K250" s="34" t="s">
        <v>1346</v>
      </c>
      <c r="L250" s="49"/>
      <c r="M250" s="49">
        <v>9000</v>
      </c>
      <c r="N250" s="49">
        <f t="shared" si="15"/>
        <v>0</v>
      </c>
      <c r="O250" s="49">
        <f t="shared" si="16"/>
        <v>0</v>
      </c>
      <c r="P250" s="49">
        <f>VLOOKUP(B250,'[1]ECCE Trnch 1 Master List'!B$3:T$679,19,FALSE)</f>
        <v>0</v>
      </c>
      <c r="Q250" s="50">
        <f t="shared" si="17"/>
        <v>0</v>
      </c>
      <c r="R250" s="126">
        <f t="shared" si="18"/>
        <v>0</v>
      </c>
      <c r="S250" s="54" t="s">
        <v>5090</v>
      </c>
    </row>
    <row r="251" spans="1:19" ht="15" customHeight="1" x14ac:dyDescent="0.25">
      <c r="A251" s="29">
        <f t="shared" si="19"/>
        <v>245</v>
      </c>
      <c r="B251" s="93" t="s">
        <v>522</v>
      </c>
      <c r="C251" s="30" t="s">
        <v>523</v>
      </c>
      <c r="D251" s="30" t="s">
        <v>7</v>
      </c>
      <c r="E251" s="30" t="s">
        <v>1211</v>
      </c>
      <c r="F251" s="57" t="s">
        <v>1779</v>
      </c>
      <c r="G251" s="32" t="s">
        <v>1345</v>
      </c>
      <c r="H251" s="32" t="s">
        <v>1763</v>
      </c>
      <c r="I251" s="33" t="s">
        <v>1120</v>
      </c>
      <c r="J251" s="30" t="s">
        <v>339</v>
      </c>
      <c r="K251" s="30" t="s">
        <v>1346</v>
      </c>
      <c r="L251" s="49">
        <f>VLOOKUP(B251,'Enrolment Data 2024'!$B$13:$I$636,8,FALSE)</f>
        <v>4</v>
      </c>
      <c r="M251" s="49">
        <v>9000</v>
      </c>
      <c r="N251" s="49">
        <f t="shared" si="15"/>
        <v>36000</v>
      </c>
      <c r="O251" s="49">
        <f t="shared" si="16"/>
        <v>10800</v>
      </c>
      <c r="P251" s="49">
        <v>12600</v>
      </c>
      <c r="Q251" s="50">
        <f t="shared" si="17"/>
        <v>-1800</v>
      </c>
      <c r="R251" s="126">
        <f t="shared" si="18"/>
        <v>0</v>
      </c>
      <c r="S251" s="54" t="s">
        <v>5090</v>
      </c>
    </row>
    <row r="252" spans="1:19" ht="15" customHeight="1" x14ac:dyDescent="0.25">
      <c r="A252" s="29">
        <f t="shared" si="19"/>
        <v>246</v>
      </c>
      <c r="B252" s="93" t="s">
        <v>350</v>
      </c>
      <c r="C252" s="30" t="s">
        <v>351</v>
      </c>
      <c r="D252" s="30" t="s">
        <v>7</v>
      </c>
      <c r="E252" s="30" t="s">
        <v>1324</v>
      </c>
      <c r="F252" s="57" t="s">
        <v>1772</v>
      </c>
      <c r="G252" s="32" t="s">
        <v>3658</v>
      </c>
      <c r="H252" s="32" t="s">
        <v>1769</v>
      </c>
      <c r="I252" s="33" t="s">
        <v>1120</v>
      </c>
      <c r="J252" s="30" t="s">
        <v>339</v>
      </c>
      <c r="K252" s="30" t="s">
        <v>3659</v>
      </c>
      <c r="L252" s="49">
        <f>VLOOKUP(B252,'Enrolment Data 2024'!$B$13:$I$636,8,FALSE)</f>
        <v>11</v>
      </c>
      <c r="M252" s="49">
        <v>9000</v>
      </c>
      <c r="N252" s="49">
        <f t="shared" si="15"/>
        <v>99000</v>
      </c>
      <c r="O252" s="49">
        <f t="shared" si="16"/>
        <v>29700</v>
      </c>
      <c r="P252" s="49">
        <f>VLOOKUP(B252,'[1]ECCE Trnch 1 Master List'!B$3:T$679,19,FALSE)</f>
        <v>0</v>
      </c>
      <c r="Q252" s="50">
        <f t="shared" si="17"/>
        <v>29700</v>
      </c>
      <c r="R252" s="126">
        <f t="shared" si="18"/>
        <v>29700</v>
      </c>
      <c r="S252" s="54" t="s">
        <v>5090</v>
      </c>
    </row>
    <row r="253" spans="1:19" ht="15" customHeight="1" x14ac:dyDescent="0.25">
      <c r="A253" s="29">
        <f t="shared" si="19"/>
        <v>247</v>
      </c>
      <c r="B253" s="92" t="s">
        <v>2140</v>
      </c>
      <c r="C253" s="17" t="s">
        <v>2141</v>
      </c>
      <c r="D253" s="29" t="s">
        <v>7</v>
      </c>
      <c r="E253" s="17" t="s">
        <v>1123</v>
      </c>
      <c r="F253" s="38" t="s">
        <v>1787</v>
      </c>
      <c r="G253" s="39" t="s">
        <v>1338</v>
      </c>
      <c r="H253" s="39" t="s">
        <v>1763</v>
      </c>
      <c r="I253" s="20" t="s">
        <v>1120</v>
      </c>
      <c r="J253" s="29" t="s">
        <v>339</v>
      </c>
      <c r="K253" s="40" t="s">
        <v>1339</v>
      </c>
      <c r="L253" s="49">
        <f>VLOOKUP(B253,'Enrolment Data 2024'!$B$13:$I$636,8,FALSE)</f>
        <v>19</v>
      </c>
      <c r="M253" s="49">
        <v>9000</v>
      </c>
      <c r="N253" s="49">
        <f t="shared" si="15"/>
        <v>171000</v>
      </c>
      <c r="O253" s="49">
        <f t="shared" si="16"/>
        <v>51300</v>
      </c>
      <c r="P253" s="49">
        <f>VLOOKUP(B253,'[1]ECCE Trnch 1 Master List'!B$3:T$679,19,FALSE)</f>
        <v>0</v>
      </c>
      <c r="Q253" s="50">
        <f t="shared" si="17"/>
        <v>51300</v>
      </c>
      <c r="R253" s="126">
        <f t="shared" si="18"/>
        <v>51300</v>
      </c>
      <c r="S253" s="54" t="s">
        <v>5090</v>
      </c>
    </row>
    <row r="254" spans="1:19" ht="15" customHeight="1" x14ac:dyDescent="0.25">
      <c r="A254" s="29">
        <f t="shared" si="19"/>
        <v>248</v>
      </c>
      <c r="B254" s="93" t="s">
        <v>420</v>
      </c>
      <c r="C254" s="30" t="s">
        <v>421</v>
      </c>
      <c r="D254" s="30" t="s">
        <v>7</v>
      </c>
      <c r="E254" s="30" t="s">
        <v>1211</v>
      </c>
      <c r="F254" s="31" t="s">
        <v>4650</v>
      </c>
      <c r="G254" s="32" t="s">
        <v>4651</v>
      </c>
      <c r="H254" s="32" t="s">
        <v>1763</v>
      </c>
      <c r="I254" s="33" t="s">
        <v>1120</v>
      </c>
      <c r="J254" s="30" t="s">
        <v>339</v>
      </c>
      <c r="K254" s="40" t="s">
        <v>4652</v>
      </c>
      <c r="L254" s="49">
        <f>VLOOKUP(B254,'Enrolment Data 2024'!$B$13:$I$636,8,FALSE)</f>
        <v>33</v>
      </c>
      <c r="M254" s="49">
        <v>9000</v>
      </c>
      <c r="N254" s="49">
        <f t="shared" si="15"/>
        <v>297000</v>
      </c>
      <c r="O254" s="49">
        <f t="shared" si="16"/>
        <v>89100</v>
      </c>
      <c r="P254" s="49">
        <f>VLOOKUP(B254,'[1]ECCE Trnch 1 Master List'!B$3:T$679,19,FALSE)</f>
        <v>0</v>
      </c>
      <c r="Q254" s="50">
        <f t="shared" si="17"/>
        <v>89100</v>
      </c>
      <c r="R254" s="126">
        <f t="shared" si="18"/>
        <v>89100</v>
      </c>
      <c r="S254" s="54" t="s">
        <v>5090</v>
      </c>
    </row>
    <row r="255" spans="1:19" ht="15" customHeight="1" x14ac:dyDescent="0.25">
      <c r="A255" s="29">
        <f t="shared" si="19"/>
        <v>249</v>
      </c>
      <c r="B255" s="138" t="s">
        <v>408</v>
      </c>
      <c r="C255" s="30" t="s">
        <v>409</v>
      </c>
      <c r="D255" s="30" t="s">
        <v>7</v>
      </c>
      <c r="E255" s="30" t="s">
        <v>1118</v>
      </c>
      <c r="F255" s="57" t="s">
        <v>1653</v>
      </c>
      <c r="G255" s="32" t="s">
        <v>1387</v>
      </c>
      <c r="H255" s="32" t="s">
        <v>1763</v>
      </c>
      <c r="I255" s="33" t="s">
        <v>1120</v>
      </c>
      <c r="J255" s="30" t="s">
        <v>339</v>
      </c>
      <c r="K255" s="30" t="s">
        <v>1388</v>
      </c>
      <c r="L255" s="49"/>
      <c r="M255" s="49">
        <v>9000</v>
      </c>
      <c r="N255" s="49">
        <f t="shared" si="15"/>
        <v>0</v>
      </c>
      <c r="O255" s="49">
        <f t="shared" si="16"/>
        <v>0</v>
      </c>
      <c r="P255" s="49">
        <v>0</v>
      </c>
      <c r="Q255" s="50">
        <f t="shared" si="17"/>
        <v>0</v>
      </c>
      <c r="R255" s="126">
        <f t="shared" si="18"/>
        <v>0</v>
      </c>
      <c r="S255" s="54" t="s">
        <v>5090</v>
      </c>
    </row>
    <row r="256" spans="1:19" ht="15" customHeight="1" x14ac:dyDescent="0.25">
      <c r="A256" s="29">
        <f t="shared" si="19"/>
        <v>250</v>
      </c>
      <c r="B256" s="93" t="s">
        <v>472</v>
      </c>
      <c r="C256" s="30" t="s">
        <v>473</v>
      </c>
      <c r="D256" s="30" t="s">
        <v>7</v>
      </c>
      <c r="E256" s="30" t="s">
        <v>1324</v>
      </c>
      <c r="F256" s="57" t="s">
        <v>1820</v>
      </c>
      <c r="G256" s="32" t="s">
        <v>3660</v>
      </c>
      <c r="H256" s="32" t="s">
        <v>3661</v>
      </c>
      <c r="I256" s="33" t="s">
        <v>1120</v>
      </c>
      <c r="J256" s="30" t="s">
        <v>339</v>
      </c>
      <c r="K256" s="30" t="s">
        <v>3662</v>
      </c>
      <c r="L256" s="49">
        <f>VLOOKUP(B256,'Enrolment Data 2024'!$B$13:$I$636,8,FALSE)</f>
        <v>6</v>
      </c>
      <c r="M256" s="49">
        <v>9000</v>
      </c>
      <c r="N256" s="49">
        <f t="shared" si="15"/>
        <v>54000</v>
      </c>
      <c r="O256" s="49">
        <f t="shared" si="16"/>
        <v>16200</v>
      </c>
      <c r="P256" s="49">
        <f>VLOOKUP(B256,'[1]ECCE Trnch 1 Master List'!B$3:T$679,19,FALSE)</f>
        <v>0</v>
      </c>
      <c r="Q256" s="50">
        <f t="shared" si="17"/>
        <v>16200</v>
      </c>
      <c r="R256" s="126">
        <f t="shared" si="18"/>
        <v>16200</v>
      </c>
      <c r="S256" s="54" t="s">
        <v>5090</v>
      </c>
    </row>
    <row r="257" spans="1:19" ht="15" customHeight="1" x14ac:dyDescent="0.25">
      <c r="A257" s="29">
        <f t="shared" si="19"/>
        <v>251</v>
      </c>
      <c r="B257" s="93" t="s">
        <v>364</v>
      </c>
      <c r="C257" s="30" t="s">
        <v>365</v>
      </c>
      <c r="D257" s="30" t="s">
        <v>7</v>
      </c>
      <c r="E257" s="30" t="s">
        <v>1211</v>
      </c>
      <c r="F257" s="38" t="s">
        <v>1650</v>
      </c>
      <c r="G257" s="39" t="s">
        <v>1651</v>
      </c>
      <c r="H257" s="39" t="s">
        <v>1769</v>
      </c>
      <c r="I257" s="20" t="s">
        <v>1120</v>
      </c>
      <c r="J257" s="29" t="s">
        <v>339</v>
      </c>
      <c r="K257" s="40" t="s">
        <v>1652</v>
      </c>
      <c r="L257" s="49">
        <f>VLOOKUP(B257,'Enrolment Data 2024'!$B$13:$I$636,8,FALSE)</f>
        <v>14</v>
      </c>
      <c r="M257" s="49">
        <v>9000</v>
      </c>
      <c r="N257" s="49">
        <f t="shared" si="15"/>
        <v>126000</v>
      </c>
      <c r="O257" s="49">
        <f t="shared" si="16"/>
        <v>37800</v>
      </c>
      <c r="P257" s="49">
        <f>VLOOKUP(B257,'[1]ECCE Trnch 1 Master List'!B$3:T$679,19,FALSE)</f>
        <v>0</v>
      </c>
      <c r="Q257" s="50">
        <f t="shared" si="17"/>
        <v>37800</v>
      </c>
      <c r="R257" s="126">
        <f t="shared" si="18"/>
        <v>37800</v>
      </c>
      <c r="S257" s="54" t="s">
        <v>5090</v>
      </c>
    </row>
    <row r="258" spans="1:19" ht="15" customHeight="1" x14ac:dyDescent="0.25">
      <c r="A258" s="29">
        <f t="shared" si="19"/>
        <v>252</v>
      </c>
      <c r="B258" s="138" t="s">
        <v>392</v>
      </c>
      <c r="C258" s="30" t="s">
        <v>393</v>
      </c>
      <c r="D258" s="30" t="s">
        <v>7</v>
      </c>
      <c r="E258" s="30" t="s">
        <v>1118</v>
      </c>
      <c r="F258" s="57" t="s">
        <v>1648</v>
      </c>
      <c r="G258" s="32" t="s">
        <v>1649</v>
      </c>
      <c r="H258" s="32" t="s">
        <v>1769</v>
      </c>
      <c r="I258" s="33" t="s">
        <v>1120</v>
      </c>
      <c r="J258" s="30" t="s">
        <v>339</v>
      </c>
      <c r="K258" s="30" t="s">
        <v>1327</v>
      </c>
      <c r="L258" s="49"/>
      <c r="M258" s="49">
        <v>9000</v>
      </c>
      <c r="N258" s="49">
        <f t="shared" si="15"/>
        <v>0</v>
      </c>
      <c r="O258" s="49">
        <f t="shared" si="16"/>
        <v>0</v>
      </c>
      <c r="P258" s="49"/>
      <c r="Q258" s="50">
        <f t="shared" si="17"/>
        <v>0</v>
      </c>
      <c r="R258" s="126">
        <f t="shared" si="18"/>
        <v>0</v>
      </c>
      <c r="S258" s="54" t="s">
        <v>5090</v>
      </c>
    </row>
    <row r="259" spans="1:19" ht="15" customHeight="1" x14ac:dyDescent="0.25">
      <c r="A259" s="29">
        <f t="shared" si="19"/>
        <v>253</v>
      </c>
      <c r="B259" s="92" t="s">
        <v>2124</v>
      </c>
      <c r="C259" s="17" t="s">
        <v>2125</v>
      </c>
      <c r="D259" s="17" t="s">
        <v>7</v>
      </c>
      <c r="E259" s="29" t="s">
        <v>1118</v>
      </c>
      <c r="F259" s="38" t="s">
        <v>1774</v>
      </c>
      <c r="G259" s="39" t="s">
        <v>2190</v>
      </c>
      <c r="H259" s="39" t="s">
        <v>1769</v>
      </c>
      <c r="I259" s="20" t="s">
        <v>1120</v>
      </c>
      <c r="J259" s="29" t="s">
        <v>339</v>
      </c>
      <c r="K259" s="40" t="s">
        <v>1328</v>
      </c>
      <c r="L259" s="49">
        <f>VLOOKUP(B259,'Enrolment Data 2024'!$B$13:$I$636,8,FALSE)</f>
        <v>18</v>
      </c>
      <c r="M259" s="49">
        <v>9000</v>
      </c>
      <c r="N259" s="49">
        <f t="shared" si="15"/>
        <v>162000</v>
      </c>
      <c r="O259" s="49">
        <f t="shared" si="16"/>
        <v>48600</v>
      </c>
      <c r="P259" s="49">
        <f>VLOOKUP(B259,'[1]ECCE Trnch 1 Master List'!B$3:T$679,19,FALSE)</f>
        <v>0</v>
      </c>
      <c r="Q259" s="50">
        <f t="shared" si="17"/>
        <v>48600</v>
      </c>
      <c r="R259" s="126">
        <f t="shared" si="18"/>
        <v>48600</v>
      </c>
      <c r="S259" s="54" t="s">
        <v>5090</v>
      </c>
    </row>
    <row r="260" spans="1:19" ht="15" customHeight="1" x14ac:dyDescent="0.25">
      <c r="A260" s="29">
        <f t="shared" si="19"/>
        <v>254</v>
      </c>
      <c r="B260" s="93" t="s">
        <v>372</v>
      </c>
      <c r="C260" s="30" t="s">
        <v>373</v>
      </c>
      <c r="D260" s="30" t="s">
        <v>7</v>
      </c>
      <c r="E260" s="30" t="s">
        <v>1324</v>
      </c>
      <c r="F260" s="57" t="s">
        <v>1771</v>
      </c>
      <c r="G260" s="32" t="s">
        <v>373</v>
      </c>
      <c r="H260" s="32" t="s">
        <v>1769</v>
      </c>
      <c r="I260" s="33" t="s">
        <v>1120</v>
      </c>
      <c r="J260" s="30" t="s">
        <v>339</v>
      </c>
      <c r="K260" s="30" t="s">
        <v>3664</v>
      </c>
      <c r="L260" s="49">
        <f>VLOOKUP(B260,'Enrolment Data 2024'!$B$13:$I$636,8,FALSE)</f>
        <v>15</v>
      </c>
      <c r="M260" s="49">
        <v>9000</v>
      </c>
      <c r="N260" s="49">
        <f t="shared" si="15"/>
        <v>135000</v>
      </c>
      <c r="O260" s="49">
        <f t="shared" si="16"/>
        <v>40500</v>
      </c>
      <c r="P260" s="49">
        <f>VLOOKUP(B260,'[1]ECCE Trnch 1 Master List'!B$3:T$679,19,FALSE)</f>
        <v>0</v>
      </c>
      <c r="Q260" s="50">
        <f t="shared" si="17"/>
        <v>40500</v>
      </c>
      <c r="R260" s="126">
        <f t="shared" si="18"/>
        <v>40500</v>
      </c>
      <c r="S260" s="54" t="s">
        <v>5090</v>
      </c>
    </row>
    <row r="261" spans="1:19" ht="15" customHeight="1" x14ac:dyDescent="0.25">
      <c r="A261" s="29">
        <f t="shared" si="19"/>
        <v>255</v>
      </c>
      <c r="B261" s="138" t="s">
        <v>4426</v>
      </c>
      <c r="C261" s="30" t="s">
        <v>4573</v>
      </c>
      <c r="D261" s="30" t="s">
        <v>7</v>
      </c>
      <c r="E261" s="80"/>
      <c r="F261" s="83"/>
      <c r="G261" s="81"/>
      <c r="H261" s="81"/>
      <c r="I261" s="82"/>
      <c r="J261" s="80" t="s">
        <v>339</v>
      </c>
      <c r="K261" s="80"/>
      <c r="L261" s="49"/>
      <c r="M261" s="49">
        <v>9000</v>
      </c>
      <c r="N261" s="49">
        <f t="shared" si="15"/>
        <v>0</v>
      </c>
      <c r="O261" s="49">
        <f t="shared" si="16"/>
        <v>0</v>
      </c>
      <c r="P261" s="49"/>
      <c r="Q261" s="50">
        <f t="shared" si="17"/>
        <v>0</v>
      </c>
      <c r="R261" s="126">
        <f t="shared" si="18"/>
        <v>0</v>
      </c>
      <c r="S261" s="54" t="s">
        <v>5090</v>
      </c>
    </row>
    <row r="262" spans="1:19" ht="15" customHeight="1" x14ac:dyDescent="0.25">
      <c r="A262" s="29">
        <f t="shared" si="19"/>
        <v>256</v>
      </c>
      <c r="B262" s="93" t="s">
        <v>456</v>
      </c>
      <c r="C262" s="30" t="s">
        <v>457</v>
      </c>
      <c r="D262" s="30" t="s">
        <v>7</v>
      </c>
      <c r="E262" s="30" t="s">
        <v>1324</v>
      </c>
      <c r="F262" s="57" t="s">
        <v>1674</v>
      </c>
      <c r="G262" s="32" t="s">
        <v>3665</v>
      </c>
      <c r="H262" s="32" t="s">
        <v>1763</v>
      </c>
      <c r="I262" s="33" t="s">
        <v>1120</v>
      </c>
      <c r="J262" s="30" t="s">
        <v>339</v>
      </c>
      <c r="K262" s="30" t="s">
        <v>1344</v>
      </c>
      <c r="L262" s="49">
        <f>VLOOKUP(B262,'Enrolment Data 2024'!$B$13:$I$636,8,FALSE)</f>
        <v>22</v>
      </c>
      <c r="M262" s="49">
        <v>9000</v>
      </c>
      <c r="N262" s="49">
        <f t="shared" si="15"/>
        <v>198000</v>
      </c>
      <c r="O262" s="49">
        <f t="shared" si="16"/>
        <v>59400</v>
      </c>
      <c r="P262" s="49"/>
      <c r="Q262" s="50">
        <f t="shared" si="17"/>
        <v>59400</v>
      </c>
      <c r="R262" s="126">
        <f t="shared" si="18"/>
        <v>59400</v>
      </c>
      <c r="S262" s="54" t="s">
        <v>5090</v>
      </c>
    </row>
    <row r="263" spans="1:19" ht="15" customHeight="1" x14ac:dyDescent="0.25">
      <c r="A263" s="29">
        <f t="shared" si="19"/>
        <v>257</v>
      </c>
      <c r="B263" s="93" t="s">
        <v>352</v>
      </c>
      <c r="C263" s="30" t="s">
        <v>353</v>
      </c>
      <c r="D263" s="30" t="s">
        <v>7</v>
      </c>
      <c r="E263" s="30" t="s">
        <v>1324</v>
      </c>
      <c r="F263" s="57" t="s">
        <v>1772</v>
      </c>
      <c r="G263" s="32" t="s">
        <v>353</v>
      </c>
      <c r="H263" s="32" t="s">
        <v>1769</v>
      </c>
      <c r="I263" s="33" t="s">
        <v>1120</v>
      </c>
      <c r="J263" s="30" t="s">
        <v>339</v>
      </c>
      <c r="K263" s="30" t="s">
        <v>3659</v>
      </c>
      <c r="L263" s="49">
        <f>VLOOKUP(B263,'Enrolment Data 2024'!$B$13:$I$636,8,FALSE)</f>
        <v>11</v>
      </c>
      <c r="M263" s="49">
        <v>9000</v>
      </c>
      <c r="N263" s="49">
        <f t="shared" ref="N263:N326" si="20">L263*M263</f>
        <v>99000</v>
      </c>
      <c r="O263" s="49">
        <f t="shared" ref="O263:O326" si="21">N263*30%</f>
        <v>29700</v>
      </c>
      <c r="P263" s="49">
        <f>VLOOKUP(B263,'[1]ECCE Trnch 1 Master List'!B$3:T$679,19,FALSE)</f>
        <v>0</v>
      </c>
      <c r="Q263" s="50">
        <f t="shared" ref="Q263:Q326" si="22">O263-P263</f>
        <v>29700</v>
      </c>
      <c r="R263" s="126">
        <f t="shared" ref="R263:R326" si="23">IF(Q263&gt;=0,Q263,0)</f>
        <v>29700</v>
      </c>
      <c r="S263" s="54" t="s">
        <v>5090</v>
      </c>
    </row>
    <row r="264" spans="1:19" ht="15" customHeight="1" x14ac:dyDescent="0.25">
      <c r="A264" s="29">
        <f t="shared" ref="A264:A327" si="24">A263+1</f>
        <v>258</v>
      </c>
      <c r="B264" s="93" t="s">
        <v>424</v>
      </c>
      <c r="C264" s="30" t="s">
        <v>4572</v>
      </c>
      <c r="D264" s="30" t="s">
        <v>7</v>
      </c>
      <c r="E264" s="30" t="s">
        <v>1324</v>
      </c>
      <c r="F264" s="57" t="s">
        <v>1776</v>
      </c>
      <c r="G264" s="32" t="s">
        <v>1341</v>
      </c>
      <c r="H264" s="32" t="s">
        <v>1763</v>
      </c>
      <c r="I264" s="33" t="s">
        <v>1120</v>
      </c>
      <c r="J264" s="30" t="s">
        <v>339</v>
      </c>
      <c r="K264" s="30" t="s">
        <v>1342</v>
      </c>
      <c r="L264" s="49">
        <f>VLOOKUP(B264,'Enrolment Data 2024'!$B$13:$I$636,8,FALSE)</f>
        <v>61</v>
      </c>
      <c r="M264" s="49">
        <v>9000</v>
      </c>
      <c r="N264" s="49">
        <f t="shared" si="20"/>
        <v>549000</v>
      </c>
      <c r="O264" s="49">
        <f t="shared" si="21"/>
        <v>164700</v>
      </c>
      <c r="P264" s="49"/>
      <c r="Q264" s="50">
        <f t="shared" si="22"/>
        <v>164700</v>
      </c>
      <c r="R264" s="126">
        <f t="shared" si="23"/>
        <v>164700</v>
      </c>
      <c r="S264" s="54" t="s">
        <v>5090</v>
      </c>
    </row>
    <row r="265" spans="1:19" ht="15" customHeight="1" x14ac:dyDescent="0.25">
      <c r="A265" s="29">
        <f t="shared" si="24"/>
        <v>259</v>
      </c>
      <c r="B265" s="139" t="s">
        <v>2144</v>
      </c>
      <c r="C265" s="17" t="s">
        <v>4665</v>
      </c>
      <c r="D265" s="17" t="s">
        <v>7</v>
      </c>
      <c r="E265" s="29" t="s">
        <v>1118</v>
      </c>
      <c r="F265" s="38" t="s">
        <v>1803</v>
      </c>
      <c r="G265" s="39" t="s">
        <v>1378</v>
      </c>
      <c r="H265" s="39" t="s">
        <v>1763</v>
      </c>
      <c r="I265" s="20" t="s">
        <v>1120</v>
      </c>
      <c r="J265" s="29" t="s">
        <v>339</v>
      </c>
      <c r="K265" s="40" t="s">
        <v>1372</v>
      </c>
      <c r="L265" s="49"/>
      <c r="M265" s="49">
        <v>9000</v>
      </c>
      <c r="N265" s="49">
        <f t="shared" si="20"/>
        <v>0</v>
      </c>
      <c r="O265" s="49">
        <f t="shared" si="21"/>
        <v>0</v>
      </c>
      <c r="P265" s="49">
        <v>0</v>
      </c>
      <c r="Q265" s="50">
        <f t="shared" si="22"/>
        <v>0</v>
      </c>
      <c r="R265" s="126">
        <f t="shared" si="23"/>
        <v>0</v>
      </c>
      <c r="S265" s="54" t="s">
        <v>5090</v>
      </c>
    </row>
    <row r="266" spans="1:19" ht="15" customHeight="1" x14ac:dyDescent="0.25">
      <c r="A266" s="29">
        <f t="shared" si="24"/>
        <v>260</v>
      </c>
      <c r="B266" s="93" t="s">
        <v>388</v>
      </c>
      <c r="C266" s="30" t="s">
        <v>389</v>
      </c>
      <c r="D266" s="30" t="s">
        <v>7</v>
      </c>
      <c r="E266" s="30" t="s">
        <v>1123</v>
      </c>
      <c r="F266" s="31" t="s">
        <v>1646</v>
      </c>
      <c r="G266" s="32" t="s">
        <v>361</v>
      </c>
      <c r="H266" s="32" t="s">
        <v>1769</v>
      </c>
      <c r="I266" s="33" t="s">
        <v>1120</v>
      </c>
      <c r="J266" s="30" t="s">
        <v>339</v>
      </c>
      <c r="K266" s="34" t="s">
        <v>1326</v>
      </c>
      <c r="L266" s="49">
        <f>VLOOKUP(B266,'Enrolment Data 2024'!$B$13:$I$636,8,FALSE)</f>
        <v>7</v>
      </c>
      <c r="M266" s="49">
        <v>9000</v>
      </c>
      <c r="N266" s="49">
        <f t="shared" si="20"/>
        <v>63000</v>
      </c>
      <c r="O266" s="49">
        <f t="shared" si="21"/>
        <v>18900</v>
      </c>
      <c r="P266" s="49">
        <f>VLOOKUP(B266,'[1]ECCE Trnch 1 Master List'!B$3:T$679,19,FALSE)</f>
        <v>0</v>
      </c>
      <c r="Q266" s="50">
        <f t="shared" si="22"/>
        <v>18900</v>
      </c>
      <c r="R266" s="126">
        <f t="shared" si="23"/>
        <v>18900</v>
      </c>
      <c r="S266" s="54" t="s">
        <v>5090</v>
      </c>
    </row>
    <row r="267" spans="1:19" ht="15" customHeight="1" x14ac:dyDescent="0.25">
      <c r="A267" s="29">
        <f t="shared" si="24"/>
        <v>261</v>
      </c>
      <c r="B267" s="93" t="s">
        <v>348</v>
      </c>
      <c r="C267" s="30" t="s">
        <v>349</v>
      </c>
      <c r="D267" s="30" t="s">
        <v>7</v>
      </c>
      <c r="E267" s="30" t="s">
        <v>1211</v>
      </c>
      <c r="F267" s="57" t="s">
        <v>1768</v>
      </c>
      <c r="G267" s="32" t="s">
        <v>3666</v>
      </c>
      <c r="H267" s="32" t="s">
        <v>3667</v>
      </c>
      <c r="I267" s="33" t="s">
        <v>1120</v>
      </c>
      <c r="J267" s="30" t="s">
        <v>339</v>
      </c>
      <c r="K267" s="30" t="s">
        <v>3668</v>
      </c>
      <c r="L267" s="49">
        <f>VLOOKUP(B267,'Enrolment Data 2024'!$B$13:$I$636,8,FALSE)</f>
        <v>9</v>
      </c>
      <c r="M267" s="49">
        <v>9000</v>
      </c>
      <c r="N267" s="49">
        <f t="shared" si="20"/>
        <v>81000</v>
      </c>
      <c r="O267" s="49">
        <f t="shared" si="21"/>
        <v>24300</v>
      </c>
      <c r="P267" s="49"/>
      <c r="Q267" s="50">
        <f t="shared" si="22"/>
        <v>24300</v>
      </c>
      <c r="R267" s="126">
        <f t="shared" si="23"/>
        <v>24300</v>
      </c>
      <c r="S267" s="54" t="s">
        <v>5090</v>
      </c>
    </row>
    <row r="268" spans="1:19" ht="15" customHeight="1" x14ac:dyDescent="0.25">
      <c r="A268" s="29">
        <f t="shared" si="24"/>
        <v>262</v>
      </c>
      <c r="B268" s="138" t="s">
        <v>4666</v>
      </c>
      <c r="C268" s="30" t="s">
        <v>4667</v>
      </c>
      <c r="D268" s="30" t="s">
        <v>7</v>
      </c>
      <c r="E268" s="30" t="s">
        <v>1118</v>
      </c>
      <c r="F268" s="22" t="s">
        <v>1664</v>
      </c>
      <c r="G268" s="19" t="s">
        <v>3674</v>
      </c>
      <c r="H268" s="19" t="s">
        <v>1763</v>
      </c>
      <c r="I268" s="20" t="s">
        <v>1120</v>
      </c>
      <c r="J268" s="17" t="s">
        <v>339</v>
      </c>
      <c r="K268" s="17" t="s">
        <v>1373</v>
      </c>
      <c r="L268" s="49">
        <f>VLOOKUP(B268,'Enrolment Data 2024'!$B$13:$I$636,8,FALSE)</f>
        <v>12</v>
      </c>
      <c r="M268" s="49">
        <v>9000</v>
      </c>
      <c r="N268" s="49">
        <f t="shared" si="20"/>
        <v>108000</v>
      </c>
      <c r="O268" s="49">
        <f t="shared" si="21"/>
        <v>32400</v>
      </c>
      <c r="P268" s="49"/>
      <c r="Q268" s="50">
        <f t="shared" si="22"/>
        <v>32400</v>
      </c>
      <c r="R268" s="126">
        <f t="shared" si="23"/>
        <v>32400</v>
      </c>
      <c r="S268" s="54" t="s">
        <v>5090</v>
      </c>
    </row>
    <row r="269" spans="1:19" ht="15" customHeight="1" x14ac:dyDescent="0.25">
      <c r="A269" s="29">
        <f t="shared" si="24"/>
        <v>263</v>
      </c>
      <c r="B269" s="92" t="s">
        <v>4611</v>
      </c>
      <c r="C269" s="17" t="s">
        <v>4638</v>
      </c>
      <c r="D269" s="17" t="s">
        <v>7</v>
      </c>
      <c r="E269" s="17" t="s">
        <v>1118</v>
      </c>
      <c r="F269" s="18" t="s">
        <v>2395</v>
      </c>
      <c r="G269" s="19" t="s">
        <v>3720</v>
      </c>
      <c r="H269" s="19" t="s">
        <v>1763</v>
      </c>
      <c r="I269" s="20" t="s">
        <v>1120</v>
      </c>
      <c r="J269" s="17" t="s">
        <v>339</v>
      </c>
      <c r="K269" s="21" t="s">
        <v>3721</v>
      </c>
      <c r="L269" s="49">
        <f>VLOOKUP(B269,'Enrolment Data 2024'!$B$13:$I$636,8,FALSE)</f>
        <v>6</v>
      </c>
      <c r="M269" s="49">
        <v>9000</v>
      </c>
      <c r="N269" s="49">
        <f t="shared" si="20"/>
        <v>54000</v>
      </c>
      <c r="O269" s="49">
        <f t="shared" si="21"/>
        <v>16200</v>
      </c>
      <c r="P269" s="49">
        <v>0</v>
      </c>
      <c r="Q269" s="50">
        <f t="shared" si="22"/>
        <v>16200</v>
      </c>
      <c r="R269" s="126">
        <f t="shared" si="23"/>
        <v>16200</v>
      </c>
      <c r="S269" s="54" t="s">
        <v>5090</v>
      </c>
    </row>
    <row r="270" spans="1:19" ht="15" customHeight="1" x14ac:dyDescent="0.25">
      <c r="A270" s="29">
        <f t="shared" si="24"/>
        <v>264</v>
      </c>
      <c r="B270" s="92" t="s">
        <v>2149</v>
      </c>
      <c r="C270" s="17" t="s">
        <v>2150</v>
      </c>
      <c r="D270" s="17" t="s">
        <v>7</v>
      </c>
      <c r="E270" s="17" t="s">
        <v>1123</v>
      </c>
      <c r="F270" s="38" t="s">
        <v>4644</v>
      </c>
      <c r="G270" s="39" t="s">
        <v>4645</v>
      </c>
      <c r="H270" s="39" t="s">
        <v>1763</v>
      </c>
      <c r="I270" s="20" t="s">
        <v>1120</v>
      </c>
      <c r="J270" s="29" t="s">
        <v>339</v>
      </c>
      <c r="K270" s="40" t="s">
        <v>4646</v>
      </c>
      <c r="L270" s="49">
        <f>VLOOKUP(B270,'Enrolment Data 2024'!$B$13:$I$636,8,FALSE)</f>
        <v>36</v>
      </c>
      <c r="M270" s="49">
        <v>9000</v>
      </c>
      <c r="N270" s="49">
        <f t="shared" si="20"/>
        <v>324000</v>
      </c>
      <c r="O270" s="49">
        <f t="shared" si="21"/>
        <v>97200</v>
      </c>
      <c r="P270" s="49">
        <f>VLOOKUP(B270,'[1]ECCE Trnch 1 Master List'!B$3:T$679,19,FALSE)</f>
        <v>0</v>
      </c>
      <c r="Q270" s="50">
        <f t="shared" si="22"/>
        <v>97200</v>
      </c>
      <c r="R270" s="126">
        <f t="shared" si="23"/>
        <v>97200</v>
      </c>
      <c r="S270" s="54" t="s">
        <v>5090</v>
      </c>
    </row>
    <row r="271" spans="1:19" ht="15" customHeight="1" x14ac:dyDescent="0.25">
      <c r="A271" s="29">
        <f t="shared" si="24"/>
        <v>265</v>
      </c>
      <c r="B271" s="92" t="s">
        <v>378</v>
      </c>
      <c r="C271" s="17" t="s">
        <v>379</v>
      </c>
      <c r="D271" s="17" t="s">
        <v>7</v>
      </c>
      <c r="E271" s="17" t="s">
        <v>1211</v>
      </c>
      <c r="F271" s="22" t="s">
        <v>1771</v>
      </c>
      <c r="G271" s="19" t="s">
        <v>373</v>
      </c>
      <c r="H271" s="19" t="s">
        <v>1769</v>
      </c>
      <c r="I271" s="20" t="s">
        <v>1120</v>
      </c>
      <c r="J271" s="17" t="s">
        <v>339</v>
      </c>
      <c r="K271" s="17" t="s">
        <v>3664</v>
      </c>
      <c r="L271" s="49">
        <f>VLOOKUP(B271,'Enrolment Data 2024'!$B$13:$I$636,8,FALSE)</f>
        <v>18</v>
      </c>
      <c r="M271" s="49">
        <v>9000</v>
      </c>
      <c r="N271" s="49">
        <f t="shared" si="20"/>
        <v>162000</v>
      </c>
      <c r="O271" s="49">
        <f t="shared" si="21"/>
        <v>48600</v>
      </c>
      <c r="P271" s="49">
        <f>VLOOKUP(B271,'[1]ECCE Trnch 1 Master List'!B$3:T$679,19,FALSE)</f>
        <v>0</v>
      </c>
      <c r="Q271" s="50">
        <f t="shared" si="22"/>
        <v>48600</v>
      </c>
      <c r="R271" s="126">
        <f t="shared" si="23"/>
        <v>48600</v>
      </c>
      <c r="S271" s="54" t="s">
        <v>5090</v>
      </c>
    </row>
    <row r="272" spans="1:19" ht="15" customHeight="1" x14ac:dyDescent="0.25">
      <c r="A272" s="29">
        <f t="shared" si="24"/>
        <v>266</v>
      </c>
      <c r="B272" s="92" t="s">
        <v>344</v>
      </c>
      <c r="C272" s="17" t="s">
        <v>345</v>
      </c>
      <c r="D272" s="17" t="s">
        <v>7</v>
      </c>
      <c r="E272" s="17" t="s">
        <v>1211</v>
      </c>
      <c r="F272" s="18" t="s">
        <v>1643</v>
      </c>
      <c r="G272" s="19" t="s">
        <v>1644</v>
      </c>
      <c r="H272" s="19" t="s">
        <v>3663</v>
      </c>
      <c r="I272" s="20" t="s">
        <v>1120</v>
      </c>
      <c r="J272" s="17" t="s">
        <v>339</v>
      </c>
      <c r="K272" s="17" t="s">
        <v>1645</v>
      </c>
      <c r="L272" s="49">
        <f>VLOOKUP(B272,'Enrolment Data 2024'!$B$13:$I$636,8,FALSE)</f>
        <v>20</v>
      </c>
      <c r="M272" s="49">
        <v>9000</v>
      </c>
      <c r="N272" s="49">
        <f t="shared" si="20"/>
        <v>180000</v>
      </c>
      <c r="O272" s="49">
        <f t="shared" si="21"/>
        <v>54000</v>
      </c>
      <c r="P272" s="49">
        <f>VLOOKUP(B272,'[1]ECCE Trnch 1 Master List'!B$3:T$679,19,FALSE)</f>
        <v>0</v>
      </c>
      <c r="Q272" s="50">
        <f t="shared" si="22"/>
        <v>54000</v>
      </c>
      <c r="R272" s="126">
        <f t="shared" si="23"/>
        <v>54000</v>
      </c>
      <c r="S272" s="54" t="s">
        <v>5090</v>
      </c>
    </row>
    <row r="273" spans="1:19" ht="15" customHeight="1" x14ac:dyDescent="0.25">
      <c r="A273" s="29">
        <f t="shared" si="24"/>
        <v>267</v>
      </c>
      <c r="B273" s="92" t="s">
        <v>406</v>
      </c>
      <c r="C273" s="17" t="s">
        <v>407</v>
      </c>
      <c r="D273" s="17" t="s">
        <v>7</v>
      </c>
      <c r="E273" s="17" t="s">
        <v>1324</v>
      </c>
      <c r="F273" s="22" t="s">
        <v>1778</v>
      </c>
      <c r="G273" s="19" t="s">
        <v>407</v>
      </c>
      <c r="H273" s="19" t="s">
        <v>1763</v>
      </c>
      <c r="I273" s="20" t="s">
        <v>1120</v>
      </c>
      <c r="J273" s="17" t="s">
        <v>339</v>
      </c>
      <c r="K273" s="17" t="s">
        <v>3669</v>
      </c>
      <c r="L273" s="49">
        <f>VLOOKUP(B273,'Enrolment Data 2024'!$B$13:$I$636,8,FALSE)</f>
        <v>15</v>
      </c>
      <c r="M273" s="49">
        <v>9000</v>
      </c>
      <c r="N273" s="49">
        <f t="shared" si="20"/>
        <v>135000</v>
      </c>
      <c r="O273" s="49">
        <f t="shared" si="21"/>
        <v>40500</v>
      </c>
      <c r="P273" s="49">
        <f>VLOOKUP(B273,'[1]ECCE Trnch 1 Master List'!B$3:T$679,19,FALSE)</f>
        <v>0</v>
      </c>
      <c r="Q273" s="50">
        <f t="shared" si="22"/>
        <v>40500</v>
      </c>
      <c r="R273" s="126">
        <f t="shared" si="23"/>
        <v>40500</v>
      </c>
      <c r="S273" s="54" t="s">
        <v>5090</v>
      </c>
    </row>
    <row r="274" spans="1:19" ht="15" customHeight="1" x14ac:dyDescent="0.25">
      <c r="A274" s="29">
        <f t="shared" si="24"/>
        <v>268</v>
      </c>
      <c r="B274" s="139" t="s">
        <v>4608</v>
      </c>
      <c r="C274" s="17" t="s">
        <v>4609</v>
      </c>
      <c r="D274" s="76"/>
      <c r="E274" s="76"/>
      <c r="F274" s="77"/>
      <c r="G274" s="78"/>
      <c r="H274" s="78"/>
      <c r="I274" s="79"/>
      <c r="J274" s="76" t="s">
        <v>339</v>
      </c>
      <c r="K274" s="76"/>
      <c r="L274" s="49"/>
      <c r="M274" s="49">
        <v>9000</v>
      </c>
      <c r="N274" s="49">
        <f t="shared" si="20"/>
        <v>0</v>
      </c>
      <c r="O274" s="49">
        <f t="shared" si="21"/>
        <v>0</v>
      </c>
      <c r="P274" s="49">
        <v>0</v>
      </c>
      <c r="Q274" s="50">
        <f t="shared" si="22"/>
        <v>0</v>
      </c>
      <c r="R274" s="126">
        <f t="shared" si="23"/>
        <v>0</v>
      </c>
      <c r="S274" s="54" t="s">
        <v>5090</v>
      </c>
    </row>
    <row r="275" spans="1:19" ht="15" customHeight="1" x14ac:dyDescent="0.25">
      <c r="A275" s="29">
        <f t="shared" si="24"/>
        <v>269</v>
      </c>
      <c r="B275" s="92" t="s">
        <v>430</v>
      </c>
      <c r="C275" s="17" t="s">
        <v>431</v>
      </c>
      <c r="D275" s="17" t="s">
        <v>7</v>
      </c>
      <c r="E275" s="17" t="s">
        <v>1211</v>
      </c>
      <c r="F275" s="22" t="s">
        <v>1776</v>
      </c>
      <c r="G275" s="19" t="s">
        <v>1341</v>
      </c>
      <c r="H275" s="19" t="s">
        <v>1763</v>
      </c>
      <c r="I275" s="20" t="s">
        <v>1120</v>
      </c>
      <c r="J275" s="17" t="s">
        <v>339</v>
      </c>
      <c r="K275" s="17" t="s">
        <v>1342</v>
      </c>
      <c r="L275" s="49">
        <f>VLOOKUP(B275,'Enrolment Data 2024'!$B$13:$I$636,8,FALSE)</f>
        <v>67</v>
      </c>
      <c r="M275" s="49">
        <v>9000</v>
      </c>
      <c r="N275" s="49">
        <f t="shared" si="20"/>
        <v>603000</v>
      </c>
      <c r="O275" s="49">
        <f t="shared" si="21"/>
        <v>180900</v>
      </c>
      <c r="P275" s="49">
        <f>VLOOKUP(B275,'[1]ECCE Trnch 1 Master List'!B$3:T$679,19,FALSE)</f>
        <v>0</v>
      </c>
      <c r="Q275" s="50">
        <f t="shared" si="22"/>
        <v>180900</v>
      </c>
      <c r="R275" s="126">
        <f t="shared" si="23"/>
        <v>180900</v>
      </c>
      <c r="S275" s="54" t="s">
        <v>5090</v>
      </c>
    </row>
    <row r="276" spans="1:19" ht="15" customHeight="1" x14ac:dyDescent="0.25">
      <c r="A276" s="29">
        <f t="shared" si="24"/>
        <v>270</v>
      </c>
      <c r="B276" s="92" t="s">
        <v>436</v>
      </c>
      <c r="C276" s="17" t="s">
        <v>437</v>
      </c>
      <c r="D276" s="17" t="s">
        <v>7</v>
      </c>
      <c r="E276" s="17" t="s">
        <v>1211</v>
      </c>
      <c r="F276" s="22" t="s">
        <v>1677</v>
      </c>
      <c r="G276" s="19" t="s">
        <v>1336</v>
      </c>
      <c r="H276" s="19" t="s">
        <v>1763</v>
      </c>
      <c r="I276" s="20" t="s">
        <v>1120</v>
      </c>
      <c r="J276" s="17" t="s">
        <v>339</v>
      </c>
      <c r="K276" s="17" t="s">
        <v>1337</v>
      </c>
      <c r="L276" s="49">
        <f>VLOOKUP(B276,'Enrolment Data 2024'!$B$13:$I$636,8,FALSE)</f>
        <v>39</v>
      </c>
      <c r="M276" s="49">
        <v>9000</v>
      </c>
      <c r="N276" s="49">
        <f t="shared" si="20"/>
        <v>351000</v>
      </c>
      <c r="O276" s="49">
        <f t="shared" si="21"/>
        <v>105300</v>
      </c>
      <c r="P276" s="49">
        <f>VLOOKUP(B276,'[1]ECCE Trnch 1 Master List'!B$3:T$679,19,FALSE)</f>
        <v>0</v>
      </c>
      <c r="Q276" s="50">
        <f t="shared" si="22"/>
        <v>105300</v>
      </c>
      <c r="R276" s="126">
        <f t="shared" si="23"/>
        <v>105300</v>
      </c>
      <c r="S276" s="54" t="s">
        <v>5090</v>
      </c>
    </row>
    <row r="277" spans="1:19" ht="15" customHeight="1" x14ac:dyDescent="0.25">
      <c r="A277" s="29">
        <f t="shared" si="24"/>
        <v>271</v>
      </c>
      <c r="B277" s="92" t="s">
        <v>342</v>
      </c>
      <c r="C277" s="17" t="s">
        <v>343</v>
      </c>
      <c r="D277" s="17" t="s">
        <v>7</v>
      </c>
      <c r="E277" s="17" t="s">
        <v>1123</v>
      </c>
      <c r="F277" s="22" t="s">
        <v>1642</v>
      </c>
      <c r="G277" s="19" t="s">
        <v>343</v>
      </c>
      <c r="H277" s="19" t="s">
        <v>3663</v>
      </c>
      <c r="I277" s="20" t="s">
        <v>1120</v>
      </c>
      <c r="J277" s="17" t="s">
        <v>339</v>
      </c>
      <c r="K277" s="17" t="s">
        <v>1323</v>
      </c>
      <c r="L277" s="49">
        <f>VLOOKUP(B277,'Enrolment Data 2024'!$B$13:$I$636,8,FALSE)</f>
        <v>6</v>
      </c>
      <c r="M277" s="49">
        <v>9000</v>
      </c>
      <c r="N277" s="49">
        <f t="shared" si="20"/>
        <v>54000</v>
      </c>
      <c r="O277" s="49">
        <f t="shared" si="21"/>
        <v>16200</v>
      </c>
      <c r="P277" s="49"/>
      <c r="Q277" s="50">
        <f t="shared" si="22"/>
        <v>16200</v>
      </c>
      <c r="R277" s="126">
        <f t="shared" si="23"/>
        <v>16200</v>
      </c>
      <c r="S277" s="54" t="s">
        <v>5090</v>
      </c>
    </row>
    <row r="278" spans="1:19" ht="15" customHeight="1" x14ac:dyDescent="0.25">
      <c r="A278" s="29">
        <f t="shared" si="24"/>
        <v>272</v>
      </c>
      <c r="B278" s="92" t="s">
        <v>396</v>
      </c>
      <c r="C278" s="17" t="s">
        <v>397</v>
      </c>
      <c r="D278" s="17" t="s">
        <v>7</v>
      </c>
      <c r="E278" s="17" t="s">
        <v>1324</v>
      </c>
      <c r="F278" s="22" t="s">
        <v>1879</v>
      </c>
      <c r="G278" s="19" t="s">
        <v>3670</v>
      </c>
      <c r="H278" s="19" t="s">
        <v>1763</v>
      </c>
      <c r="I278" s="20" t="s">
        <v>1120</v>
      </c>
      <c r="J278" s="17" t="s">
        <v>339</v>
      </c>
      <c r="K278" s="21" t="s">
        <v>3671</v>
      </c>
      <c r="L278" s="49"/>
      <c r="M278" s="49">
        <v>9000</v>
      </c>
      <c r="N278" s="49">
        <f t="shared" si="20"/>
        <v>0</v>
      </c>
      <c r="O278" s="49">
        <f t="shared" si="21"/>
        <v>0</v>
      </c>
      <c r="P278" s="49">
        <v>0</v>
      </c>
      <c r="Q278" s="50">
        <f t="shared" si="22"/>
        <v>0</v>
      </c>
      <c r="R278" s="126">
        <f t="shared" si="23"/>
        <v>0</v>
      </c>
      <c r="S278" s="54" t="s">
        <v>5090</v>
      </c>
    </row>
    <row r="279" spans="1:19" ht="15" customHeight="1" x14ac:dyDescent="0.25">
      <c r="A279" s="29">
        <f t="shared" si="24"/>
        <v>273</v>
      </c>
      <c r="B279" s="92" t="s">
        <v>346</v>
      </c>
      <c r="C279" s="17" t="s">
        <v>347</v>
      </c>
      <c r="D279" s="17" t="s">
        <v>7</v>
      </c>
      <c r="E279" s="17" t="s">
        <v>1123</v>
      </c>
      <c r="F279" s="22" t="s">
        <v>1643</v>
      </c>
      <c r="G279" s="19" t="s">
        <v>1644</v>
      </c>
      <c r="H279" s="19" t="s">
        <v>3672</v>
      </c>
      <c r="I279" s="20" t="s">
        <v>1120</v>
      </c>
      <c r="J279" s="17" t="s">
        <v>339</v>
      </c>
      <c r="K279" s="17" t="s">
        <v>1645</v>
      </c>
      <c r="L279" s="49">
        <f>VLOOKUP(B279,'Enrolment Data 2024'!$B$13:$I$636,8,FALSE)</f>
        <v>12</v>
      </c>
      <c r="M279" s="49">
        <v>9000</v>
      </c>
      <c r="N279" s="49">
        <f t="shared" si="20"/>
        <v>108000</v>
      </c>
      <c r="O279" s="49">
        <f t="shared" si="21"/>
        <v>32400</v>
      </c>
      <c r="P279" s="49">
        <f>VLOOKUP(B279,'[1]ECCE Trnch 1 Master List'!B$3:T$679,19,FALSE)</f>
        <v>0</v>
      </c>
      <c r="Q279" s="50">
        <f t="shared" si="22"/>
        <v>32400</v>
      </c>
      <c r="R279" s="126">
        <f t="shared" si="23"/>
        <v>32400</v>
      </c>
      <c r="S279" s="54" t="s">
        <v>5090</v>
      </c>
    </row>
    <row r="280" spans="1:19" ht="15" customHeight="1" x14ac:dyDescent="0.25">
      <c r="A280" s="29">
        <f t="shared" si="24"/>
        <v>274</v>
      </c>
      <c r="B280" s="139" t="s">
        <v>580</v>
      </c>
      <c r="C280" s="17" t="s">
        <v>581</v>
      </c>
      <c r="D280" s="17" t="s">
        <v>7</v>
      </c>
      <c r="E280" s="17" t="s">
        <v>1118</v>
      </c>
      <c r="F280" s="22" t="s">
        <v>1677</v>
      </c>
      <c r="G280" s="19" t="s">
        <v>1336</v>
      </c>
      <c r="H280" s="19" t="s">
        <v>1763</v>
      </c>
      <c r="I280" s="20" t="s">
        <v>1120</v>
      </c>
      <c r="J280" s="17" t="s">
        <v>339</v>
      </c>
      <c r="K280" s="17" t="s">
        <v>1337</v>
      </c>
      <c r="L280" s="49"/>
      <c r="M280" s="49">
        <v>9000</v>
      </c>
      <c r="N280" s="49">
        <f t="shared" si="20"/>
        <v>0</v>
      </c>
      <c r="O280" s="49">
        <f t="shared" si="21"/>
        <v>0</v>
      </c>
      <c r="P280" s="49">
        <v>0</v>
      </c>
      <c r="Q280" s="50">
        <f t="shared" si="22"/>
        <v>0</v>
      </c>
      <c r="R280" s="126">
        <f t="shared" si="23"/>
        <v>0</v>
      </c>
      <c r="S280" s="54" t="s">
        <v>5090</v>
      </c>
    </row>
    <row r="281" spans="1:19" ht="15" customHeight="1" x14ac:dyDescent="0.25">
      <c r="A281" s="29">
        <f t="shared" si="24"/>
        <v>275</v>
      </c>
      <c r="B281" s="138" t="s">
        <v>2227</v>
      </c>
      <c r="C281" s="30" t="s">
        <v>2228</v>
      </c>
      <c r="D281" s="30" t="s">
        <v>7</v>
      </c>
      <c r="E281" s="30" t="s">
        <v>1118</v>
      </c>
      <c r="F281" s="31" t="s">
        <v>1776</v>
      </c>
      <c r="G281" s="32" t="s">
        <v>425</v>
      </c>
      <c r="H281" s="32" t="s">
        <v>1763</v>
      </c>
      <c r="I281" s="33" t="s">
        <v>1120</v>
      </c>
      <c r="J281" s="30" t="s">
        <v>339</v>
      </c>
      <c r="K281" s="34" t="s">
        <v>1342</v>
      </c>
      <c r="L281" s="49"/>
      <c r="M281" s="49">
        <v>9000</v>
      </c>
      <c r="N281" s="49">
        <f t="shared" si="20"/>
        <v>0</v>
      </c>
      <c r="O281" s="49">
        <f t="shared" si="21"/>
        <v>0</v>
      </c>
      <c r="P281" s="49"/>
      <c r="Q281" s="50">
        <f t="shared" si="22"/>
        <v>0</v>
      </c>
      <c r="R281" s="126">
        <f t="shared" si="23"/>
        <v>0</v>
      </c>
      <c r="S281" s="54" t="s">
        <v>5090</v>
      </c>
    </row>
    <row r="282" spans="1:19" x14ac:dyDescent="0.25">
      <c r="A282" s="29">
        <f t="shared" si="24"/>
        <v>276</v>
      </c>
      <c r="B282" s="92" t="s">
        <v>570</v>
      </c>
      <c r="C282" s="17" t="s">
        <v>571</v>
      </c>
      <c r="D282" s="17" t="s">
        <v>7</v>
      </c>
      <c r="E282" s="17" t="s">
        <v>1324</v>
      </c>
      <c r="F282" s="22" t="s">
        <v>1780</v>
      </c>
      <c r="G282" s="19" t="s">
        <v>1781</v>
      </c>
      <c r="H282" s="19" t="s">
        <v>1763</v>
      </c>
      <c r="I282" s="20" t="s">
        <v>1120</v>
      </c>
      <c r="J282" s="17" t="s">
        <v>339</v>
      </c>
      <c r="K282" s="17" t="s">
        <v>1402</v>
      </c>
      <c r="L282" s="49">
        <f>VLOOKUP(B282,'Enrolment Data 2024'!$B$13:$I$636,8,FALSE)</f>
        <v>19</v>
      </c>
      <c r="M282" s="49">
        <v>9000</v>
      </c>
      <c r="N282" s="49">
        <f t="shared" si="20"/>
        <v>171000</v>
      </c>
      <c r="O282" s="49">
        <f t="shared" si="21"/>
        <v>51300</v>
      </c>
      <c r="P282" s="11">
        <f>VLOOKUP(B282,'[1]ECCE Trnch 1 Master List'!B$3:T$679,19,FALSE)</f>
        <v>0</v>
      </c>
      <c r="Q282" s="50">
        <f t="shared" si="22"/>
        <v>51300</v>
      </c>
      <c r="R282" s="126">
        <f t="shared" si="23"/>
        <v>51300</v>
      </c>
      <c r="S282" s="54" t="s">
        <v>5090</v>
      </c>
    </row>
    <row r="283" spans="1:19" ht="15" customHeight="1" x14ac:dyDescent="0.25">
      <c r="A283" s="29">
        <f t="shared" si="24"/>
        <v>277</v>
      </c>
      <c r="B283" s="93" t="s">
        <v>553</v>
      </c>
      <c r="C283" s="30" t="s">
        <v>554</v>
      </c>
      <c r="D283" s="30" t="s">
        <v>7</v>
      </c>
      <c r="E283" s="30" t="s">
        <v>1211</v>
      </c>
      <c r="F283" s="57" t="s">
        <v>1779</v>
      </c>
      <c r="G283" s="32" t="s">
        <v>1345</v>
      </c>
      <c r="H283" s="32" t="s">
        <v>1763</v>
      </c>
      <c r="I283" s="33" t="s">
        <v>1120</v>
      </c>
      <c r="J283" s="30" t="s">
        <v>339</v>
      </c>
      <c r="K283" s="30" t="s">
        <v>1346</v>
      </c>
      <c r="L283" s="49">
        <f>VLOOKUP(B283,'Enrolment Data 2024'!$B$13:$I$636,8,FALSE)</f>
        <v>9</v>
      </c>
      <c r="M283" s="49">
        <v>9000</v>
      </c>
      <c r="N283" s="49">
        <f t="shared" si="20"/>
        <v>81000</v>
      </c>
      <c r="O283" s="49">
        <f t="shared" si="21"/>
        <v>24300</v>
      </c>
      <c r="P283" s="49">
        <v>16200</v>
      </c>
      <c r="Q283" s="50">
        <f t="shared" si="22"/>
        <v>8100</v>
      </c>
      <c r="R283" s="126">
        <f t="shared" si="23"/>
        <v>8100</v>
      </c>
      <c r="S283" s="54" t="s">
        <v>5090</v>
      </c>
    </row>
    <row r="284" spans="1:19" ht="15" customHeight="1" x14ac:dyDescent="0.25">
      <c r="A284" s="29">
        <f t="shared" si="24"/>
        <v>278</v>
      </c>
      <c r="B284" s="93" t="s">
        <v>576</v>
      </c>
      <c r="C284" s="30" t="s">
        <v>577</v>
      </c>
      <c r="D284" s="30" t="s">
        <v>7</v>
      </c>
      <c r="E284" s="30" t="s">
        <v>1118</v>
      </c>
      <c r="F284" s="57" t="s">
        <v>1677</v>
      </c>
      <c r="G284" s="32" t="s">
        <v>1336</v>
      </c>
      <c r="H284" s="32" t="s">
        <v>1763</v>
      </c>
      <c r="I284" s="33" t="s">
        <v>1120</v>
      </c>
      <c r="J284" s="30" t="s">
        <v>339</v>
      </c>
      <c r="K284" s="34" t="s">
        <v>1337</v>
      </c>
      <c r="L284" s="49">
        <f>VLOOKUP(B284,'Enrolment Data 2024'!$B$13:$I$636,8,FALSE)</f>
        <v>17</v>
      </c>
      <c r="M284" s="49">
        <v>9000</v>
      </c>
      <c r="N284" s="49">
        <f t="shared" si="20"/>
        <v>153000</v>
      </c>
      <c r="O284" s="49">
        <f t="shared" si="21"/>
        <v>45900</v>
      </c>
      <c r="P284" s="49">
        <f>VLOOKUP(B284,'[1]ECCE Trnch 1 Master List'!B$3:T$679,19,FALSE)</f>
        <v>0</v>
      </c>
      <c r="Q284" s="50">
        <f t="shared" si="22"/>
        <v>45900</v>
      </c>
      <c r="R284" s="126">
        <f t="shared" si="23"/>
        <v>45900</v>
      </c>
      <c r="S284" s="54" t="s">
        <v>5090</v>
      </c>
    </row>
    <row r="285" spans="1:19" ht="15" customHeight="1" x14ac:dyDescent="0.25">
      <c r="A285" s="29">
        <f t="shared" si="24"/>
        <v>279</v>
      </c>
      <c r="B285" s="93" t="s">
        <v>476</v>
      </c>
      <c r="C285" s="30" t="s">
        <v>477</v>
      </c>
      <c r="D285" s="30" t="s">
        <v>7</v>
      </c>
      <c r="E285" s="30" t="s">
        <v>1211</v>
      </c>
      <c r="F285" s="57" t="s">
        <v>1779</v>
      </c>
      <c r="G285" s="32" t="s">
        <v>1345</v>
      </c>
      <c r="H285" s="32" t="s">
        <v>1763</v>
      </c>
      <c r="I285" s="33" t="s">
        <v>1120</v>
      </c>
      <c r="J285" s="30" t="s">
        <v>339</v>
      </c>
      <c r="K285" s="30" t="s">
        <v>1346</v>
      </c>
      <c r="L285" s="49">
        <f>VLOOKUP(B285,'Enrolment Data 2024'!$B$13:$I$636,8,FALSE)</f>
        <v>8</v>
      </c>
      <c r="M285" s="49">
        <v>9000</v>
      </c>
      <c r="N285" s="49">
        <f t="shared" si="20"/>
        <v>72000</v>
      </c>
      <c r="O285" s="49">
        <f t="shared" si="21"/>
        <v>21600</v>
      </c>
      <c r="P285" s="49"/>
      <c r="Q285" s="50">
        <f t="shared" si="22"/>
        <v>21600</v>
      </c>
      <c r="R285" s="126">
        <f t="shared" si="23"/>
        <v>21600</v>
      </c>
      <c r="S285" s="54" t="s">
        <v>5090</v>
      </c>
    </row>
    <row r="286" spans="1:19" ht="15" customHeight="1" x14ac:dyDescent="0.25">
      <c r="A286" s="29">
        <f t="shared" si="24"/>
        <v>280</v>
      </c>
      <c r="B286" s="93" t="s">
        <v>504</v>
      </c>
      <c r="C286" s="30" t="s">
        <v>505</v>
      </c>
      <c r="D286" s="30" t="s">
        <v>7</v>
      </c>
      <c r="E286" s="30" t="s">
        <v>1211</v>
      </c>
      <c r="F286" s="57" t="s">
        <v>1664</v>
      </c>
      <c r="G286" s="32" t="s">
        <v>3674</v>
      </c>
      <c r="H286" s="32" t="s">
        <v>1763</v>
      </c>
      <c r="I286" s="33" t="s">
        <v>1120</v>
      </c>
      <c r="J286" s="30" t="s">
        <v>339</v>
      </c>
      <c r="K286" s="30" t="s">
        <v>1373</v>
      </c>
      <c r="L286" s="49">
        <f>VLOOKUP(B286,'Enrolment Data 2024'!$B$13:$I$636,8,FALSE)</f>
        <v>5</v>
      </c>
      <c r="M286" s="49">
        <v>9000</v>
      </c>
      <c r="N286" s="49">
        <f t="shared" si="20"/>
        <v>45000</v>
      </c>
      <c r="O286" s="49">
        <f t="shared" si="21"/>
        <v>13500</v>
      </c>
      <c r="P286" s="49">
        <f>VLOOKUP(B286,'[1]ECCE Trnch 1 Master List'!B$3:T$679,19,FALSE)</f>
        <v>0</v>
      </c>
      <c r="Q286" s="50">
        <f t="shared" si="22"/>
        <v>13500</v>
      </c>
      <c r="R286" s="126">
        <f t="shared" si="23"/>
        <v>13500</v>
      </c>
      <c r="S286" s="54" t="s">
        <v>5090</v>
      </c>
    </row>
    <row r="287" spans="1:19" ht="15" customHeight="1" x14ac:dyDescent="0.25">
      <c r="A287" s="29">
        <f t="shared" si="24"/>
        <v>281</v>
      </c>
      <c r="B287" s="93" t="s">
        <v>544</v>
      </c>
      <c r="C287" s="30" t="s">
        <v>545</v>
      </c>
      <c r="D287" s="30" t="s">
        <v>7</v>
      </c>
      <c r="E287" s="30" t="s">
        <v>1123</v>
      </c>
      <c r="F287" s="57" t="s">
        <v>1670</v>
      </c>
      <c r="G287" s="32" t="s">
        <v>545</v>
      </c>
      <c r="H287" s="32" t="s">
        <v>1763</v>
      </c>
      <c r="I287" s="33" t="s">
        <v>1120</v>
      </c>
      <c r="J287" s="30" t="s">
        <v>339</v>
      </c>
      <c r="K287" s="30" t="s">
        <v>1671</v>
      </c>
      <c r="L287" s="49">
        <f>VLOOKUP(B287,'Enrolment Data 2024'!$B$13:$I$636,8,FALSE)</f>
        <v>9</v>
      </c>
      <c r="M287" s="49">
        <v>9000</v>
      </c>
      <c r="N287" s="49">
        <f t="shared" si="20"/>
        <v>81000</v>
      </c>
      <c r="O287" s="49">
        <f t="shared" si="21"/>
        <v>24300</v>
      </c>
      <c r="P287" s="71">
        <v>10000</v>
      </c>
      <c r="Q287" s="50">
        <f t="shared" si="22"/>
        <v>14300</v>
      </c>
      <c r="R287" s="126">
        <f t="shared" si="23"/>
        <v>14300</v>
      </c>
      <c r="S287" s="54" t="s">
        <v>5090</v>
      </c>
    </row>
    <row r="288" spans="1:19" ht="15" customHeight="1" x14ac:dyDescent="0.25">
      <c r="A288" s="29">
        <f t="shared" si="24"/>
        <v>282</v>
      </c>
      <c r="B288" s="93" t="s">
        <v>444</v>
      </c>
      <c r="C288" s="30" t="s">
        <v>445</v>
      </c>
      <c r="D288" s="30" t="s">
        <v>7</v>
      </c>
      <c r="E288" s="30" t="s">
        <v>1324</v>
      </c>
      <c r="F288" s="57" t="s">
        <v>1658</v>
      </c>
      <c r="G288" s="32" t="s">
        <v>445</v>
      </c>
      <c r="H288" s="32" t="s">
        <v>1763</v>
      </c>
      <c r="I288" s="33" t="s">
        <v>1120</v>
      </c>
      <c r="J288" s="30" t="s">
        <v>339</v>
      </c>
      <c r="K288" s="30" t="s">
        <v>1343</v>
      </c>
      <c r="L288" s="49">
        <f>VLOOKUP(B288,'Enrolment Data 2024'!$B$13:$I$636,8,FALSE)</f>
        <v>28</v>
      </c>
      <c r="M288" s="49">
        <v>9000</v>
      </c>
      <c r="N288" s="49">
        <f t="shared" si="20"/>
        <v>252000</v>
      </c>
      <c r="O288" s="49">
        <f t="shared" si="21"/>
        <v>75600</v>
      </c>
      <c r="P288" s="49">
        <f>VLOOKUP(B288,'[1]ECCE Trnch 1 Master List'!B$3:T$679,19,FALSE)</f>
        <v>0</v>
      </c>
      <c r="Q288" s="50">
        <f t="shared" si="22"/>
        <v>75600</v>
      </c>
      <c r="R288" s="126">
        <f t="shared" si="23"/>
        <v>75600</v>
      </c>
      <c r="S288" s="54" t="s">
        <v>5090</v>
      </c>
    </row>
    <row r="289" spans="1:19" ht="15" customHeight="1" x14ac:dyDescent="0.25">
      <c r="A289" s="29">
        <f t="shared" si="24"/>
        <v>283</v>
      </c>
      <c r="B289" s="138" t="s">
        <v>390</v>
      </c>
      <c r="C289" s="30" t="s">
        <v>391</v>
      </c>
      <c r="D289" s="30" t="s">
        <v>7</v>
      </c>
      <c r="E289" s="30" t="s">
        <v>1118</v>
      </c>
      <c r="F289" s="57" t="s">
        <v>1648</v>
      </c>
      <c r="G289" s="32" t="s">
        <v>1649</v>
      </c>
      <c r="H289" s="32" t="s">
        <v>1769</v>
      </c>
      <c r="I289" s="33" t="s">
        <v>1120</v>
      </c>
      <c r="J289" s="30" t="s">
        <v>339</v>
      </c>
      <c r="K289" s="30" t="s">
        <v>1327</v>
      </c>
      <c r="L289" s="49"/>
      <c r="M289" s="49">
        <v>9000</v>
      </c>
      <c r="N289" s="49">
        <f t="shared" si="20"/>
        <v>0</v>
      </c>
      <c r="O289" s="49">
        <f t="shared" si="21"/>
        <v>0</v>
      </c>
      <c r="P289" s="71"/>
      <c r="Q289" s="50">
        <f t="shared" si="22"/>
        <v>0</v>
      </c>
      <c r="R289" s="126">
        <f t="shared" si="23"/>
        <v>0</v>
      </c>
      <c r="S289" s="54" t="s">
        <v>5090</v>
      </c>
    </row>
    <row r="290" spans="1:19" ht="15" customHeight="1" x14ac:dyDescent="0.25">
      <c r="A290" s="29">
        <f t="shared" si="24"/>
        <v>284</v>
      </c>
      <c r="B290" s="138" t="s">
        <v>588</v>
      </c>
      <c r="C290" s="30" t="s">
        <v>589</v>
      </c>
      <c r="D290" s="30" t="s">
        <v>7</v>
      </c>
      <c r="E290" s="30" t="s">
        <v>1118</v>
      </c>
      <c r="F290" s="31" t="s">
        <v>1682</v>
      </c>
      <c r="G290" s="32" t="s">
        <v>1683</v>
      </c>
      <c r="H290" s="32" t="s">
        <v>1763</v>
      </c>
      <c r="I290" s="33" t="s">
        <v>1120</v>
      </c>
      <c r="J290" s="30" t="s">
        <v>339</v>
      </c>
      <c r="K290" s="34" t="s">
        <v>1350</v>
      </c>
      <c r="L290" s="49">
        <f>VLOOKUP(B290,'Enrolment Data 2024'!$B$13:$I$636,8,FALSE)</f>
        <v>10</v>
      </c>
      <c r="M290" s="49">
        <v>9000</v>
      </c>
      <c r="N290" s="49">
        <f t="shared" si="20"/>
        <v>90000</v>
      </c>
      <c r="O290" s="49">
        <f t="shared" si="21"/>
        <v>27000</v>
      </c>
      <c r="P290" s="49"/>
      <c r="Q290" s="50">
        <f t="shared" si="22"/>
        <v>27000</v>
      </c>
      <c r="R290" s="126">
        <f t="shared" si="23"/>
        <v>27000</v>
      </c>
      <c r="S290" s="54" t="s">
        <v>5090</v>
      </c>
    </row>
    <row r="291" spans="1:19" ht="15" customHeight="1" x14ac:dyDescent="0.25">
      <c r="A291" s="29">
        <f t="shared" si="24"/>
        <v>285</v>
      </c>
      <c r="B291" s="139" t="s">
        <v>500</v>
      </c>
      <c r="C291" s="17" t="s">
        <v>501</v>
      </c>
      <c r="D291" s="17" t="s">
        <v>7</v>
      </c>
      <c r="E291" s="17" t="s">
        <v>1123</v>
      </c>
      <c r="F291" s="18" t="s">
        <v>2395</v>
      </c>
      <c r="G291" s="19" t="s">
        <v>3720</v>
      </c>
      <c r="H291" s="19" t="s">
        <v>1763</v>
      </c>
      <c r="I291" s="20" t="s">
        <v>1120</v>
      </c>
      <c r="J291" s="17" t="s">
        <v>339</v>
      </c>
      <c r="K291" s="21" t="s">
        <v>3721</v>
      </c>
      <c r="L291" s="49"/>
      <c r="M291" s="49">
        <v>9000</v>
      </c>
      <c r="N291" s="49">
        <f t="shared" si="20"/>
        <v>0</v>
      </c>
      <c r="O291" s="49">
        <f t="shared" si="21"/>
        <v>0</v>
      </c>
      <c r="P291" s="49"/>
      <c r="Q291" s="50">
        <f t="shared" si="22"/>
        <v>0</v>
      </c>
      <c r="R291" s="126">
        <f t="shared" si="23"/>
        <v>0</v>
      </c>
      <c r="S291" s="54" t="s">
        <v>5090</v>
      </c>
    </row>
    <row r="292" spans="1:19" ht="15" customHeight="1" x14ac:dyDescent="0.25">
      <c r="A292" s="29">
        <f t="shared" si="24"/>
        <v>286</v>
      </c>
      <c r="B292" s="138" t="s">
        <v>4421</v>
      </c>
      <c r="C292" s="30" t="s">
        <v>4422</v>
      </c>
      <c r="D292" s="30" t="s">
        <v>7</v>
      </c>
      <c r="E292" s="30" t="s">
        <v>1118</v>
      </c>
      <c r="F292" s="57" t="s">
        <v>1678</v>
      </c>
      <c r="G292" s="32" t="s">
        <v>469</v>
      </c>
      <c r="H292" s="32" t="s">
        <v>1763</v>
      </c>
      <c r="I292" s="33" t="s">
        <v>1120</v>
      </c>
      <c r="J292" s="30" t="s">
        <v>339</v>
      </c>
      <c r="K292" s="30" t="s">
        <v>1347</v>
      </c>
      <c r="L292" s="49"/>
      <c r="M292" s="49">
        <v>9000</v>
      </c>
      <c r="N292" s="49">
        <f t="shared" si="20"/>
        <v>0</v>
      </c>
      <c r="O292" s="49">
        <f t="shared" si="21"/>
        <v>0</v>
      </c>
      <c r="P292" s="49"/>
      <c r="Q292" s="50">
        <f t="shared" si="22"/>
        <v>0</v>
      </c>
      <c r="R292" s="126">
        <f t="shared" si="23"/>
        <v>0</v>
      </c>
      <c r="S292" s="54" t="s">
        <v>5090</v>
      </c>
    </row>
    <row r="293" spans="1:19" ht="15" customHeight="1" x14ac:dyDescent="0.25">
      <c r="A293" s="29">
        <f t="shared" si="24"/>
        <v>287</v>
      </c>
      <c r="B293" s="139" t="s">
        <v>2128</v>
      </c>
      <c r="C293" s="17" t="s">
        <v>2129</v>
      </c>
      <c r="D293" s="29" t="s">
        <v>7</v>
      </c>
      <c r="E293" s="17" t="s">
        <v>1123</v>
      </c>
      <c r="F293" s="38" t="s">
        <v>1795</v>
      </c>
      <c r="G293" s="39" t="s">
        <v>2191</v>
      </c>
      <c r="H293" s="39"/>
      <c r="I293" s="20" t="s">
        <v>1120</v>
      </c>
      <c r="J293" s="29" t="s">
        <v>339</v>
      </c>
      <c r="K293" s="40" t="s">
        <v>1796</v>
      </c>
      <c r="L293" s="49"/>
      <c r="M293" s="49">
        <v>9000</v>
      </c>
      <c r="N293" s="49">
        <f t="shared" si="20"/>
        <v>0</v>
      </c>
      <c r="O293" s="49">
        <f t="shared" si="21"/>
        <v>0</v>
      </c>
      <c r="P293" s="49">
        <f>VLOOKUP(B293,'[1]ECCE Trnch 1 Master List'!B$3:T$679,19,FALSE)</f>
        <v>0</v>
      </c>
      <c r="Q293" s="50">
        <f t="shared" si="22"/>
        <v>0</v>
      </c>
      <c r="R293" s="126">
        <f t="shared" si="23"/>
        <v>0</v>
      </c>
      <c r="S293" s="54" t="s">
        <v>5090</v>
      </c>
    </row>
    <row r="294" spans="1:19" ht="15" customHeight="1" x14ac:dyDescent="0.25">
      <c r="A294" s="29">
        <f t="shared" si="24"/>
        <v>288</v>
      </c>
      <c r="B294" s="93" t="s">
        <v>428</v>
      </c>
      <c r="C294" s="30" t="s">
        <v>429</v>
      </c>
      <c r="D294" s="30" t="s">
        <v>7</v>
      </c>
      <c r="E294" s="30" t="s">
        <v>1118</v>
      </c>
      <c r="F294" s="57" t="s">
        <v>1654</v>
      </c>
      <c r="G294" s="32" t="s">
        <v>1655</v>
      </c>
      <c r="H294" s="32" t="s">
        <v>1763</v>
      </c>
      <c r="I294" s="33" t="s">
        <v>1120</v>
      </c>
      <c r="J294" s="30" t="s">
        <v>339</v>
      </c>
      <c r="K294" s="30" t="s">
        <v>1340</v>
      </c>
      <c r="L294" s="49">
        <f>VLOOKUP(B294,'Enrolment Data 2024'!$B$13:$I$636,8,FALSE)</f>
        <v>20</v>
      </c>
      <c r="M294" s="49">
        <v>9000</v>
      </c>
      <c r="N294" s="49">
        <f t="shared" si="20"/>
        <v>180000</v>
      </c>
      <c r="O294" s="49">
        <f t="shared" si="21"/>
        <v>54000</v>
      </c>
      <c r="P294" s="49">
        <f>VLOOKUP(B294,'[1]ECCE Trnch 1 Master List'!B$3:T$679,19,FALSE)</f>
        <v>0</v>
      </c>
      <c r="Q294" s="50">
        <f t="shared" si="22"/>
        <v>54000</v>
      </c>
      <c r="R294" s="126">
        <f t="shared" si="23"/>
        <v>54000</v>
      </c>
      <c r="S294" s="54" t="s">
        <v>5090</v>
      </c>
    </row>
    <row r="295" spans="1:19" ht="15" customHeight="1" x14ac:dyDescent="0.25">
      <c r="A295" s="29">
        <f t="shared" si="24"/>
        <v>289</v>
      </c>
      <c r="B295" s="93" t="s">
        <v>360</v>
      </c>
      <c r="C295" s="30" t="s">
        <v>361</v>
      </c>
      <c r="D295" s="30" t="s">
        <v>7</v>
      </c>
      <c r="E295" s="30" t="s">
        <v>1324</v>
      </c>
      <c r="F295" s="57" t="s">
        <v>1646</v>
      </c>
      <c r="G295" s="32" t="s">
        <v>1325</v>
      </c>
      <c r="H295" s="32" t="s">
        <v>1769</v>
      </c>
      <c r="I295" s="33" t="s">
        <v>1120</v>
      </c>
      <c r="J295" s="30" t="s">
        <v>339</v>
      </c>
      <c r="K295" s="30" t="s">
        <v>1326</v>
      </c>
      <c r="L295" s="49">
        <f>VLOOKUP(B295,'Enrolment Data 2024'!$B$13:$I$636,8,FALSE)</f>
        <v>14</v>
      </c>
      <c r="M295" s="49">
        <v>9000</v>
      </c>
      <c r="N295" s="49">
        <f t="shared" si="20"/>
        <v>126000</v>
      </c>
      <c r="O295" s="49">
        <f t="shared" si="21"/>
        <v>37800</v>
      </c>
      <c r="P295" s="49">
        <f>VLOOKUP(B295,'[1]ECCE Trnch 1 Master List'!B$3:T$679,19,FALSE)</f>
        <v>0</v>
      </c>
      <c r="Q295" s="50">
        <f t="shared" si="22"/>
        <v>37800</v>
      </c>
      <c r="R295" s="126">
        <f t="shared" si="23"/>
        <v>37800</v>
      </c>
      <c r="S295" s="54" t="s">
        <v>5090</v>
      </c>
    </row>
    <row r="296" spans="1:19" ht="15" customHeight="1" x14ac:dyDescent="0.25">
      <c r="A296" s="29">
        <f t="shared" si="24"/>
        <v>290</v>
      </c>
      <c r="B296" s="138" t="s">
        <v>4388</v>
      </c>
      <c r="C296" s="30" t="s">
        <v>4578</v>
      </c>
      <c r="D296" s="30" t="s">
        <v>7</v>
      </c>
      <c r="E296" s="30" t="s">
        <v>1118</v>
      </c>
      <c r="F296" s="22" t="s">
        <v>1653</v>
      </c>
      <c r="G296" s="19" t="s">
        <v>1387</v>
      </c>
      <c r="H296" s="19" t="s">
        <v>1763</v>
      </c>
      <c r="I296" s="20" t="s">
        <v>1120</v>
      </c>
      <c r="J296" s="17" t="s">
        <v>339</v>
      </c>
      <c r="K296" s="17" t="s">
        <v>1388</v>
      </c>
      <c r="L296" s="49"/>
      <c r="M296" s="49">
        <v>9000</v>
      </c>
      <c r="N296" s="49">
        <f t="shared" si="20"/>
        <v>0</v>
      </c>
      <c r="O296" s="49">
        <f t="shared" si="21"/>
        <v>0</v>
      </c>
      <c r="P296" s="49"/>
      <c r="Q296" s="50">
        <f t="shared" si="22"/>
        <v>0</v>
      </c>
      <c r="R296" s="126">
        <f t="shared" si="23"/>
        <v>0</v>
      </c>
      <c r="S296" s="54" t="s">
        <v>5090</v>
      </c>
    </row>
    <row r="297" spans="1:19" ht="15" customHeight="1" x14ac:dyDescent="0.25">
      <c r="A297" s="29">
        <f t="shared" si="24"/>
        <v>291</v>
      </c>
      <c r="B297" s="138" t="s">
        <v>2233</v>
      </c>
      <c r="C297" s="30" t="s">
        <v>2234</v>
      </c>
      <c r="D297" s="30" t="s">
        <v>7</v>
      </c>
      <c r="E297" s="17" t="s">
        <v>1118</v>
      </c>
      <c r="F297" s="18" t="s">
        <v>1767</v>
      </c>
      <c r="G297" s="19" t="s">
        <v>3730</v>
      </c>
      <c r="H297" s="19" t="s">
        <v>1763</v>
      </c>
      <c r="I297" s="20" t="s">
        <v>1120</v>
      </c>
      <c r="J297" s="17" t="s">
        <v>339</v>
      </c>
      <c r="K297" s="21" t="s">
        <v>3691</v>
      </c>
      <c r="L297" s="49"/>
      <c r="M297" s="49">
        <v>9000</v>
      </c>
      <c r="N297" s="49">
        <f t="shared" si="20"/>
        <v>0</v>
      </c>
      <c r="O297" s="49">
        <f t="shared" si="21"/>
        <v>0</v>
      </c>
      <c r="P297" s="49"/>
      <c r="Q297" s="50">
        <f t="shared" si="22"/>
        <v>0</v>
      </c>
      <c r="R297" s="126">
        <f t="shared" si="23"/>
        <v>0</v>
      </c>
      <c r="S297" s="54" t="s">
        <v>5090</v>
      </c>
    </row>
    <row r="298" spans="1:19" ht="15" customHeight="1" x14ac:dyDescent="0.25">
      <c r="A298" s="29">
        <f t="shared" si="24"/>
        <v>292</v>
      </c>
      <c r="B298" s="138" t="s">
        <v>452</v>
      </c>
      <c r="C298" s="30" t="s">
        <v>453</v>
      </c>
      <c r="D298" s="30" t="s">
        <v>7</v>
      </c>
      <c r="E298" s="30" t="s">
        <v>1211</v>
      </c>
      <c r="F298" s="57" t="s">
        <v>1792</v>
      </c>
      <c r="G298" s="32" t="s">
        <v>3675</v>
      </c>
      <c r="H298" s="32" t="s">
        <v>1763</v>
      </c>
      <c r="I298" s="33" t="s">
        <v>1120</v>
      </c>
      <c r="J298" s="30" t="s">
        <v>339</v>
      </c>
      <c r="K298" s="30" t="s">
        <v>3676</v>
      </c>
      <c r="L298" s="49"/>
      <c r="M298" s="49">
        <v>9000</v>
      </c>
      <c r="N298" s="49">
        <f t="shared" si="20"/>
        <v>0</v>
      </c>
      <c r="O298" s="49">
        <f t="shared" si="21"/>
        <v>0</v>
      </c>
      <c r="P298" s="49">
        <v>0</v>
      </c>
      <c r="Q298" s="50">
        <f t="shared" si="22"/>
        <v>0</v>
      </c>
      <c r="R298" s="126">
        <f t="shared" si="23"/>
        <v>0</v>
      </c>
      <c r="S298" s="54" t="s">
        <v>5090</v>
      </c>
    </row>
    <row r="299" spans="1:19" ht="15" customHeight="1" x14ac:dyDescent="0.25">
      <c r="A299" s="29">
        <f t="shared" si="24"/>
        <v>293</v>
      </c>
      <c r="B299" s="93" t="s">
        <v>442</v>
      </c>
      <c r="C299" s="30" t="s">
        <v>443</v>
      </c>
      <c r="D299" s="30" t="s">
        <v>7</v>
      </c>
      <c r="E299" s="30" t="s">
        <v>1123</v>
      </c>
      <c r="F299" s="57" t="s">
        <v>1656</v>
      </c>
      <c r="G299" s="32" t="s">
        <v>1657</v>
      </c>
      <c r="H299" s="32" t="s">
        <v>1763</v>
      </c>
      <c r="I299" s="33" t="s">
        <v>1120</v>
      </c>
      <c r="J299" s="30" t="s">
        <v>339</v>
      </c>
      <c r="K299" s="30" t="s">
        <v>1340</v>
      </c>
      <c r="L299" s="49">
        <f>VLOOKUP(B299,'Enrolment Data 2024'!$B$13:$I$636,8,FALSE)</f>
        <v>45</v>
      </c>
      <c r="M299" s="49">
        <v>9000</v>
      </c>
      <c r="N299" s="49">
        <f t="shared" si="20"/>
        <v>405000</v>
      </c>
      <c r="O299" s="49">
        <f t="shared" si="21"/>
        <v>121500</v>
      </c>
      <c r="P299" s="49">
        <f>VLOOKUP(B299,'[1]ECCE Trnch 1 Master List'!B$3:T$679,19,FALSE)</f>
        <v>0</v>
      </c>
      <c r="Q299" s="50">
        <f t="shared" si="22"/>
        <v>121500</v>
      </c>
      <c r="R299" s="126">
        <f t="shared" si="23"/>
        <v>121500</v>
      </c>
      <c r="S299" s="54" t="s">
        <v>5090</v>
      </c>
    </row>
    <row r="300" spans="1:19" ht="15" customHeight="1" x14ac:dyDescent="0.25">
      <c r="A300" s="29">
        <f t="shared" si="24"/>
        <v>294</v>
      </c>
      <c r="B300" s="92" t="s">
        <v>422</v>
      </c>
      <c r="C300" s="17" t="s">
        <v>423</v>
      </c>
      <c r="D300" s="17" t="s">
        <v>7</v>
      </c>
      <c r="E300" s="17" t="s">
        <v>1324</v>
      </c>
      <c r="F300" s="22" t="s">
        <v>1654</v>
      </c>
      <c r="G300" s="19" t="s">
        <v>3677</v>
      </c>
      <c r="H300" s="19" t="s">
        <v>1763</v>
      </c>
      <c r="I300" s="20" t="s">
        <v>1120</v>
      </c>
      <c r="J300" s="17" t="s">
        <v>339</v>
      </c>
      <c r="K300" s="17" t="s">
        <v>1340</v>
      </c>
      <c r="L300" s="49">
        <f>VLOOKUP(B300,'Enrolment Data 2024'!$B$13:$I$636,8,FALSE)</f>
        <v>92</v>
      </c>
      <c r="M300" s="49">
        <v>9000</v>
      </c>
      <c r="N300" s="49">
        <f t="shared" si="20"/>
        <v>828000</v>
      </c>
      <c r="O300" s="49">
        <f t="shared" si="21"/>
        <v>248400</v>
      </c>
      <c r="P300" s="49">
        <f>VLOOKUP(B300,'[1]ECCE Trnch 1 Master List'!B$3:T$679,19,FALSE)</f>
        <v>0</v>
      </c>
      <c r="Q300" s="50">
        <f t="shared" si="22"/>
        <v>248400</v>
      </c>
      <c r="R300" s="126">
        <f t="shared" si="23"/>
        <v>248400</v>
      </c>
      <c r="S300" s="54" t="s">
        <v>5090</v>
      </c>
    </row>
    <row r="301" spans="1:19" ht="15" customHeight="1" x14ac:dyDescent="0.25">
      <c r="A301" s="29">
        <f t="shared" si="24"/>
        <v>295</v>
      </c>
      <c r="B301" s="92" t="s">
        <v>3216</v>
      </c>
      <c r="C301" s="17" t="s">
        <v>4216</v>
      </c>
      <c r="D301" s="17" t="s">
        <v>7</v>
      </c>
      <c r="E301" s="17" t="s">
        <v>1123</v>
      </c>
      <c r="F301" s="18" t="s">
        <v>2395</v>
      </c>
      <c r="G301" s="19" t="s">
        <v>3720</v>
      </c>
      <c r="H301" s="19" t="s">
        <v>1763</v>
      </c>
      <c r="I301" s="20" t="s">
        <v>1120</v>
      </c>
      <c r="J301" s="17" t="s">
        <v>339</v>
      </c>
      <c r="K301" s="21" t="s">
        <v>3721</v>
      </c>
      <c r="L301" s="49">
        <f>VLOOKUP(B301,'Enrolment Data 2024'!$B$13:$I$636,8,FALSE)</f>
        <v>7</v>
      </c>
      <c r="M301" s="49">
        <v>9000</v>
      </c>
      <c r="N301" s="49">
        <f t="shared" si="20"/>
        <v>63000</v>
      </c>
      <c r="O301" s="49">
        <f t="shared" si="21"/>
        <v>18900</v>
      </c>
      <c r="P301" s="49"/>
      <c r="Q301" s="50">
        <f t="shared" si="22"/>
        <v>18900</v>
      </c>
      <c r="R301" s="126">
        <f t="shared" si="23"/>
        <v>18900</v>
      </c>
      <c r="S301" s="54" t="s">
        <v>5090</v>
      </c>
    </row>
    <row r="302" spans="1:19" ht="15" customHeight="1" x14ac:dyDescent="0.25">
      <c r="A302" s="29">
        <f t="shared" si="24"/>
        <v>296</v>
      </c>
      <c r="B302" s="93" t="s">
        <v>1392</v>
      </c>
      <c r="C302" s="30" t="s">
        <v>1393</v>
      </c>
      <c r="D302" s="30" t="s">
        <v>7</v>
      </c>
      <c r="E302" s="30" t="s">
        <v>1118</v>
      </c>
      <c r="F302" s="31" t="s">
        <v>1675</v>
      </c>
      <c r="G302" s="32" t="s">
        <v>1676</v>
      </c>
      <c r="H302" s="32" t="s">
        <v>1763</v>
      </c>
      <c r="I302" s="33" t="s">
        <v>1120</v>
      </c>
      <c r="J302" s="30" t="s">
        <v>339</v>
      </c>
      <c r="K302" s="34" t="s">
        <v>1330</v>
      </c>
      <c r="L302" s="49">
        <f>VLOOKUP(B302,'Enrolment Data 2024'!$B$13:$I$636,8,FALSE)</f>
        <v>7</v>
      </c>
      <c r="M302" s="49">
        <v>9000</v>
      </c>
      <c r="N302" s="49">
        <f t="shared" si="20"/>
        <v>63000</v>
      </c>
      <c r="O302" s="49">
        <f t="shared" si="21"/>
        <v>18900</v>
      </c>
      <c r="P302" s="49">
        <f>VLOOKUP(B302,'[1]ECCE Trnch 1 Master List'!B$3:T$679,19,FALSE)</f>
        <v>0</v>
      </c>
      <c r="Q302" s="50">
        <f t="shared" si="22"/>
        <v>18900</v>
      </c>
      <c r="R302" s="126">
        <f t="shared" si="23"/>
        <v>18900</v>
      </c>
      <c r="S302" s="54" t="s">
        <v>5090</v>
      </c>
    </row>
    <row r="303" spans="1:19" ht="15" customHeight="1" x14ac:dyDescent="0.25">
      <c r="A303" s="29">
        <f t="shared" si="24"/>
        <v>297</v>
      </c>
      <c r="B303" s="138" t="s">
        <v>356</v>
      </c>
      <c r="C303" s="30" t="s">
        <v>357</v>
      </c>
      <c r="D303" s="30" t="s">
        <v>7</v>
      </c>
      <c r="E303" s="30" t="s">
        <v>1324</v>
      </c>
      <c r="F303" s="57" t="s">
        <v>1773</v>
      </c>
      <c r="G303" s="32" t="s">
        <v>3678</v>
      </c>
      <c r="H303" s="32" t="s">
        <v>1769</v>
      </c>
      <c r="I303" s="33" t="s">
        <v>1120</v>
      </c>
      <c r="J303" s="30" t="s">
        <v>339</v>
      </c>
      <c r="K303" s="30" t="s">
        <v>3679</v>
      </c>
      <c r="L303" s="49"/>
      <c r="M303" s="49">
        <v>9000</v>
      </c>
      <c r="N303" s="49">
        <f t="shared" si="20"/>
        <v>0</v>
      </c>
      <c r="O303" s="49">
        <f t="shared" si="21"/>
        <v>0</v>
      </c>
      <c r="P303" s="49">
        <f>VLOOKUP(B303,'[1]ECCE Trnch 1 Master List'!B$3:T$679,19,FALSE)</f>
        <v>0</v>
      </c>
      <c r="Q303" s="50">
        <f t="shared" si="22"/>
        <v>0</v>
      </c>
      <c r="R303" s="126">
        <f t="shared" si="23"/>
        <v>0</v>
      </c>
      <c r="S303" s="54" t="s">
        <v>5090</v>
      </c>
    </row>
    <row r="304" spans="1:19" ht="15" customHeight="1" x14ac:dyDescent="0.25">
      <c r="A304" s="29">
        <f t="shared" si="24"/>
        <v>298</v>
      </c>
      <c r="B304" s="93" t="s">
        <v>2207</v>
      </c>
      <c r="C304" s="30" t="s">
        <v>2223</v>
      </c>
      <c r="D304" s="30" t="s">
        <v>7</v>
      </c>
      <c r="E304" s="29" t="s">
        <v>1118</v>
      </c>
      <c r="F304" s="57" t="s">
        <v>1670</v>
      </c>
      <c r="G304" s="32" t="s">
        <v>545</v>
      </c>
      <c r="H304" s="32" t="s">
        <v>1763</v>
      </c>
      <c r="I304" s="33" t="s">
        <v>1120</v>
      </c>
      <c r="J304" s="30" t="s">
        <v>339</v>
      </c>
      <c r="K304" s="30" t="s">
        <v>1671</v>
      </c>
      <c r="L304" s="49">
        <f>VLOOKUP(B304,'Enrolment Data 2024'!$B$13:$I$636,8,FALSE)</f>
        <v>8</v>
      </c>
      <c r="M304" s="49">
        <v>9000</v>
      </c>
      <c r="N304" s="49">
        <f t="shared" si="20"/>
        <v>72000</v>
      </c>
      <c r="O304" s="49">
        <f t="shared" si="21"/>
        <v>21600</v>
      </c>
      <c r="P304" s="49"/>
      <c r="Q304" s="50">
        <f t="shared" si="22"/>
        <v>21600</v>
      </c>
      <c r="R304" s="126">
        <f t="shared" si="23"/>
        <v>21600</v>
      </c>
      <c r="S304" s="54" t="s">
        <v>5090</v>
      </c>
    </row>
    <row r="305" spans="1:19" ht="15" customHeight="1" x14ac:dyDescent="0.25">
      <c r="A305" s="29">
        <f t="shared" si="24"/>
        <v>299</v>
      </c>
      <c r="B305" s="93" t="s">
        <v>466</v>
      </c>
      <c r="C305" s="30" t="s">
        <v>467</v>
      </c>
      <c r="D305" s="30" t="s">
        <v>7</v>
      </c>
      <c r="E305" s="30" t="s">
        <v>1324</v>
      </c>
      <c r="F305" s="57" t="s">
        <v>1790</v>
      </c>
      <c r="G305" s="32" t="s">
        <v>3680</v>
      </c>
      <c r="H305" s="32" t="s">
        <v>1763</v>
      </c>
      <c r="I305" s="33" t="s">
        <v>1120</v>
      </c>
      <c r="J305" s="30" t="s">
        <v>339</v>
      </c>
      <c r="K305" s="30" t="s">
        <v>3681</v>
      </c>
      <c r="L305" s="49">
        <f>VLOOKUP(B305,'Enrolment Data 2024'!$B$13:$I$636,8,FALSE)</f>
        <v>15</v>
      </c>
      <c r="M305" s="49">
        <v>9000</v>
      </c>
      <c r="N305" s="49">
        <f t="shared" si="20"/>
        <v>135000</v>
      </c>
      <c r="O305" s="49">
        <f t="shared" si="21"/>
        <v>40500</v>
      </c>
      <c r="P305" s="49"/>
      <c r="Q305" s="50">
        <f t="shared" si="22"/>
        <v>40500</v>
      </c>
      <c r="R305" s="126">
        <f t="shared" si="23"/>
        <v>40500</v>
      </c>
      <c r="S305" s="54" t="s">
        <v>5090</v>
      </c>
    </row>
    <row r="306" spans="1:19" ht="15" customHeight="1" x14ac:dyDescent="0.25">
      <c r="A306" s="29">
        <f t="shared" si="24"/>
        <v>300</v>
      </c>
      <c r="B306" s="93" t="s">
        <v>506</v>
      </c>
      <c r="C306" s="30" t="s">
        <v>507</v>
      </c>
      <c r="D306" s="30" t="s">
        <v>7</v>
      </c>
      <c r="E306" s="30" t="s">
        <v>1211</v>
      </c>
      <c r="F306" s="57" t="s">
        <v>1664</v>
      </c>
      <c r="G306" s="32" t="s">
        <v>3674</v>
      </c>
      <c r="H306" s="32" t="s">
        <v>1763</v>
      </c>
      <c r="I306" s="33" t="s">
        <v>1120</v>
      </c>
      <c r="J306" s="30" t="s">
        <v>339</v>
      </c>
      <c r="K306" s="30" t="s">
        <v>1373</v>
      </c>
      <c r="L306" s="49">
        <f>VLOOKUP(B306,'Enrolment Data 2024'!$B$13:$I$636,8,FALSE)</f>
        <v>6</v>
      </c>
      <c r="M306" s="49">
        <v>9000</v>
      </c>
      <c r="N306" s="49">
        <f t="shared" si="20"/>
        <v>54000</v>
      </c>
      <c r="O306" s="49">
        <f t="shared" si="21"/>
        <v>16200</v>
      </c>
      <c r="P306" s="49">
        <v>5400</v>
      </c>
      <c r="Q306" s="50">
        <f t="shared" si="22"/>
        <v>10800</v>
      </c>
      <c r="R306" s="126">
        <f t="shared" si="23"/>
        <v>10800</v>
      </c>
      <c r="S306" s="54" t="s">
        <v>5090</v>
      </c>
    </row>
    <row r="307" spans="1:19" ht="15" customHeight="1" x14ac:dyDescent="0.25">
      <c r="A307" s="29">
        <f t="shared" si="24"/>
        <v>301</v>
      </c>
      <c r="B307" s="93" t="s">
        <v>528</v>
      </c>
      <c r="C307" s="30" t="s">
        <v>529</v>
      </c>
      <c r="D307" s="30" t="s">
        <v>7</v>
      </c>
      <c r="E307" s="30" t="s">
        <v>1211</v>
      </c>
      <c r="F307" s="57" t="s">
        <v>2054</v>
      </c>
      <c r="G307" s="32" t="s">
        <v>3682</v>
      </c>
      <c r="H307" s="32" t="s">
        <v>1763</v>
      </c>
      <c r="I307" s="33" t="s">
        <v>1120</v>
      </c>
      <c r="J307" s="30" t="s">
        <v>339</v>
      </c>
      <c r="K307" s="30" t="s">
        <v>3683</v>
      </c>
      <c r="L307" s="49">
        <f>VLOOKUP(B307,'Enrolment Data 2024'!$B$13:$I$636,8,FALSE)</f>
        <v>11</v>
      </c>
      <c r="M307" s="49">
        <v>9000</v>
      </c>
      <c r="N307" s="49">
        <f t="shared" si="20"/>
        <v>99000</v>
      </c>
      <c r="O307" s="49">
        <f t="shared" si="21"/>
        <v>29700</v>
      </c>
      <c r="P307" s="49"/>
      <c r="Q307" s="50">
        <f t="shared" si="22"/>
        <v>29700</v>
      </c>
      <c r="R307" s="126">
        <f t="shared" si="23"/>
        <v>29700</v>
      </c>
      <c r="S307" s="54" t="s">
        <v>5090</v>
      </c>
    </row>
    <row r="308" spans="1:19" ht="15" customHeight="1" x14ac:dyDescent="0.25">
      <c r="A308" s="29">
        <f t="shared" si="24"/>
        <v>302</v>
      </c>
      <c r="B308" s="93" t="s">
        <v>446</v>
      </c>
      <c r="C308" s="30" t="s">
        <v>447</v>
      </c>
      <c r="D308" s="30" t="s">
        <v>7</v>
      </c>
      <c r="E308" s="30" t="s">
        <v>1324</v>
      </c>
      <c r="F308" s="57" t="s">
        <v>1783</v>
      </c>
      <c r="G308" s="32" t="s">
        <v>447</v>
      </c>
      <c r="H308" s="32" t="s">
        <v>1763</v>
      </c>
      <c r="I308" s="33" t="s">
        <v>1120</v>
      </c>
      <c r="J308" s="30" t="s">
        <v>339</v>
      </c>
      <c r="K308" s="30" t="s">
        <v>3684</v>
      </c>
      <c r="L308" s="49">
        <f>VLOOKUP(B308,'Enrolment Data 2024'!$B$13:$I$636,8,FALSE)</f>
        <v>15</v>
      </c>
      <c r="M308" s="49">
        <v>9000</v>
      </c>
      <c r="N308" s="49">
        <f t="shared" si="20"/>
        <v>135000</v>
      </c>
      <c r="O308" s="49">
        <f t="shared" si="21"/>
        <v>40500</v>
      </c>
      <c r="P308" s="49">
        <f>VLOOKUP(B308,'[1]ECCE Trnch 1 Master List'!B$3:T$679,19,FALSE)</f>
        <v>0</v>
      </c>
      <c r="Q308" s="50">
        <f t="shared" si="22"/>
        <v>40500</v>
      </c>
      <c r="R308" s="126">
        <f t="shared" si="23"/>
        <v>40500</v>
      </c>
      <c r="S308" s="54" t="s">
        <v>5090</v>
      </c>
    </row>
    <row r="309" spans="1:19" ht="15" customHeight="1" x14ac:dyDescent="0.25">
      <c r="A309" s="29">
        <f t="shared" si="24"/>
        <v>303</v>
      </c>
      <c r="B309" s="138" t="s">
        <v>572</v>
      </c>
      <c r="C309" s="30" t="s">
        <v>573</v>
      </c>
      <c r="D309" s="30" t="s">
        <v>7</v>
      </c>
      <c r="E309" s="30" t="s">
        <v>1118</v>
      </c>
      <c r="F309" s="57" t="s">
        <v>1674</v>
      </c>
      <c r="G309" s="32" t="s">
        <v>457</v>
      </c>
      <c r="H309" s="32" t="s">
        <v>1763</v>
      </c>
      <c r="I309" s="33" t="s">
        <v>1120</v>
      </c>
      <c r="J309" s="30" t="s">
        <v>339</v>
      </c>
      <c r="K309" s="30" t="s">
        <v>1344</v>
      </c>
      <c r="L309" s="49"/>
      <c r="M309" s="49">
        <v>9000</v>
      </c>
      <c r="N309" s="49">
        <f t="shared" si="20"/>
        <v>0</v>
      </c>
      <c r="O309" s="49">
        <f t="shared" si="21"/>
        <v>0</v>
      </c>
      <c r="P309" s="49">
        <f>VLOOKUP(B309,'[1]ECCE Trnch 1 Master List'!B$3:T$679,19,FALSE)</f>
        <v>0</v>
      </c>
      <c r="Q309" s="50">
        <f t="shared" si="22"/>
        <v>0</v>
      </c>
      <c r="R309" s="126">
        <f t="shared" si="23"/>
        <v>0</v>
      </c>
      <c r="S309" s="54" t="s">
        <v>5090</v>
      </c>
    </row>
    <row r="310" spans="1:19" ht="15" customHeight="1" x14ac:dyDescent="0.25">
      <c r="A310" s="29">
        <f t="shared" si="24"/>
        <v>304</v>
      </c>
      <c r="B310" s="93" t="s">
        <v>578</v>
      </c>
      <c r="C310" s="30" t="s">
        <v>579</v>
      </c>
      <c r="D310" s="30" t="s">
        <v>7</v>
      </c>
      <c r="E310" s="30" t="s">
        <v>1118</v>
      </c>
      <c r="F310" s="57" t="s">
        <v>1677</v>
      </c>
      <c r="G310" s="32" t="s">
        <v>1336</v>
      </c>
      <c r="H310" s="32" t="s">
        <v>1763</v>
      </c>
      <c r="I310" s="33" t="s">
        <v>1120</v>
      </c>
      <c r="J310" s="30" t="s">
        <v>339</v>
      </c>
      <c r="K310" s="30" t="s">
        <v>1337</v>
      </c>
      <c r="L310" s="49">
        <f>VLOOKUP(B310,'Enrolment Data 2024'!$B$13:$I$636,8,FALSE)</f>
        <v>38</v>
      </c>
      <c r="M310" s="49">
        <v>9000</v>
      </c>
      <c r="N310" s="49">
        <f t="shared" si="20"/>
        <v>342000</v>
      </c>
      <c r="O310" s="49">
        <f t="shared" si="21"/>
        <v>102600</v>
      </c>
      <c r="P310" s="49">
        <f>VLOOKUP(B310,'[1]ECCE Trnch 1 Master List'!B$3:T$679,19,FALSE)</f>
        <v>0</v>
      </c>
      <c r="Q310" s="50">
        <f t="shared" si="22"/>
        <v>102600</v>
      </c>
      <c r="R310" s="126">
        <f t="shared" si="23"/>
        <v>102600</v>
      </c>
      <c r="S310" s="54" t="s">
        <v>5090</v>
      </c>
    </row>
    <row r="311" spans="1:19" ht="15" customHeight="1" x14ac:dyDescent="0.25">
      <c r="A311" s="29">
        <f t="shared" si="24"/>
        <v>305</v>
      </c>
      <c r="B311" s="93" t="s">
        <v>490</v>
      </c>
      <c r="C311" s="30" t="s">
        <v>491</v>
      </c>
      <c r="D311" s="30" t="s">
        <v>7</v>
      </c>
      <c r="E311" s="30" t="s">
        <v>1211</v>
      </c>
      <c r="F311" s="31" t="s">
        <v>4643</v>
      </c>
      <c r="G311" s="32" t="s">
        <v>4641</v>
      </c>
      <c r="H311" s="32" t="s">
        <v>1763</v>
      </c>
      <c r="I311" s="33" t="s">
        <v>1120</v>
      </c>
      <c r="J311" s="30" t="s">
        <v>339</v>
      </c>
      <c r="K311" s="34" t="s">
        <v>4642</v>
      </c>
      <c r="L311" s="49">
        <f>VLOOKUP(B311,'Enrolment Data 2024'!$B$13:$I$636,8,FALSE)</f>
        <v>21</v>
      </c>
      <c r="M311" s="49">
        <v>9000</v>
      </c>
      <c r="N311" s="49">
        <f t="shared" si="20"/>
        <v>189000</v>
      </c>
      <c r="O311" s="49">
        <f t="shared" si="21"/>
        <v>56700</v>
      </c>
      <c r="P311" s="49">
        <f>VLOOKUP(B311,'[1]ECCE Trnch 1 Master List'!B$3:T$679,19,FALSE)</f>
        <v>0</v>
      </c>
      <c r="Q311" s="50">
        <f t="shared" si="22"/>
        <v>56700</v>
      </c>
      <c r="R311" s="126">
        <f t="shared" si="23"/>
        <v>56700</v>
      </c>
      <c r="S311" s="54" t="s">
        <v>5090</v>
      </c>
    </row>
    <row r="312" spans="1:19" ht="15" customHeight="1" x14ac:dyDescent="0.25">
      <c r="A312" s="29">
        <f t="shared" si="24"/>
        <v>306</v>
      </c>
      <c r="B312" s="93" t="s">
        <v>460</v>
      </c>
      <c r="C312" s="30" t="s">
        <v>461</v>
      </c>
      <c r="D312" s="30" t="s">
        <v>7</v>
      </c>
      <c r="E312" s="30" t="s">
        <v>1324</v>
      </c>
      <c r="F312" s="57" t="s">
        <v>1785</v>
      </c>
      <c r="G312" s="32" t="s">
        <v>461</v>
      </c>
      <c r="H312" s="32" t="s">
        <v>1763</v>
      </c>
      <c r="I312" s="33" t="s">
        <v>1120</v>
      </c>
      <c r="J312" s="30" t="s">
        <v>339</v>
      </c>
      <c r="K312" s="30" t="s">
        <v>3685</v>
      </c>
      <c r="L312" s="49">
        <f>VLOOKUP(B312,'Enrolment Data 2024'!$B$13:$I$636,8,FALSE)</f>
        <v>17</v>
      </c>
      <c r="M312" s="49">
        <v>9000</v>
      </c>
      <c r="N312" s="49">
        <f t="shared" si="20"/>
        <v>153000</v>
      </c>
      <c r="O312" s="49">
        <f t="shared" si="21"/>
        <v>45900</v>
      </c>
      <c r="P312" s="49">
        <f>VLOOKUP(B312,'[1]ECCE Trnch 1 Master List'!B$3:T$679,19,FALSE)</f>
        <v>0</v>
      </c>
      <c r="Q312" s="50">
        <f t="shared" si="22"/>
        <v>45900</v>
      </c>
      <c r="R312" s="126">
        <f t="shared" si="23"/>
        <v>45900</v>
      </c>
      <c r="S312" s="54" t="s">
        <v>5090</v>
      </c>
    </row>
    <row r="313" spans="1:19" ht="15" customHeight="1" x14ac:dyDescent="0.25">
      <c r="A313" s="29">
        <f t="shared" si="24"/>
        <v>307</v>
      </c>
      <c r="B313" s="93" t="s">
        <v>462</v>
      </c>
      <c r="C313" s="30" t="s">
        <v>463</v>
      </c>
      <c r="D313" s="30" t="s">
        <v>7</v>
      </c>
      <c r="E313" s="30" t="s">
        <v>1324</v>
      </c>
      <c r="F313" s="57" t="s">
        <v>1786</v>
      </c>
      <c r="G313" s="32" t="s">
        <v>3686</v>
      </c>
      <c r="H313" s="32" t="s">
        <v>1763</v>
      </c>
      <c r="I313" s="33" t="s">
        <v>1120</v>
      </c>
      <c r="J313" s="30" t="s">
        <v>339</v>
      </c>
      <c r="K313" s="30" t="s">
        <v>3687</v>
      </c>
      <c r="L313" s="49">
        <f>VLOOKUP(B313,'Enrolment Data 2024'!$B$13:$I$636,8,FALSE)</f>
        <v>9</v>
      </c>
      <c r="M313" s="49">
        <v>9000</v>
      </c>
      <c r="N313" s="49">
        <f t="shared" si="20"/>
        <v>81000</v>
      </c>
      <c r="O313" s="49">
        <f t="shared" si="21"/>
        <v>24300</v>
      </c>
      <c r="P313" s="49">
        <v>5400</v>
      </c>
      <c r="Q313" s="50">
        <f t="shared" si="22"/>
        <v>18900</v>
      </c>
      <c r="R313" s="126">
        <f t="shared" si="23"/>
        <v>18900</v>
      </c>
      <c r="S313" s="54" t="s">
        <v>5090</v>
      </c>
    </row>
    <row r="314" spans="1:19" ht="15" customHeight="1" x14ac:dyDescent="0.25">
      <c r="A314" s="29">
        <f t="shared" si="24"/>
        <v>308</v>
      </c>
      <c r="B314" s="139" t="s">
        <v>1397</v>
      </c>
      <c r="C314" s="17" t="s">
        <v>1398</v>
      </c>
      <c r="D314" s="17" t="s">
        <v>7</v>
      </c>
      <c r="E314" s="17" t="s">
        <v>1118</v>
      </c>
      <c r="F314" s="38" t="s">
        <v>1788</v>
      </c>
      <c r="G314" s="39" t="s">
        <v>1363</v>
      </c>
      <c r="H314" s="39" t="s">
        <v>1763</v>
      </c>
      <c r="I314" s="20" t="s">
        <v>1120</v>
      </c>
      <c r="J314" s="29" t="s">
        <v>339</v>
      </c>
      <c r="K314" s="40" t="s">
        <v>1364</v>
      </c>
      <c r="L314" s="49"/>
      <c r="M314" s="49">
        <v>9000</v>
      </c>
      <c r="N314" s="49">
        <f t="shared" si="20"/>
        <v>0</v>
      </c>
      <c r="O314" s="49">
        <f t="shared" si="21"/>
        <v>0</v>
      </c>
      <c r="P314" s="49">
        <f>VLOOKUP(B314,'[1]ECCE Trnch 1 Master List'!B$3:T$679,19,FALSE)</f>
        <v>0</v>
      </c>
      <c r="Q314" s="50">
        <f t="shared" si="22"/>
        <v>0</v>
      </c>
      <c r="R314" s="126">
        <f t="shared" si="23"/>
        <v>0</v>
      </c>
      <c r="S314" s="54" t="s">
        <v>5090</v>
      </c>
    </row>
    <row r="315" spans="1:19" ht="15" customHeight="1" x14ac:dyDescent="0.25">
      <c r="A315" s="29">
        <f t="shared" si="24"/>
        <v>309</v>
      </c>
      <c r="B315" s="138" t="s">
        <v>4562</v>
      </c>
      <c r="C315" s="30" t="s">
        <v>4563</v>
      </c>
      <c r="D315" s="30" t="s">
        <v>7</v>
      </c>
      <c r="E315" s="30" t="s">
        <v>1211</v>
      </c>
      <c r="F315" s="57" t="s">
        <v>2054</v>
      </c>
      <c r="G315" s="32" t="s">
        <v>3682</v>
      </c>
      <c r="H315" s="32" t="s">
        <v>1763</v>
      </c>
      <c r="I315" s="33" t="s">
        <v>1120</v>
      </c>
      <c r="J315" s="30" t="s">
        <v>339</v>
      </c>
      <c r="K315" s="30" t="s">
        <v>3683</v>
      </c>
      <c r="L315" s="49"/>
      <c r="M315" s="49">
        <v>9000</v>
      </c>
      <c r="N315" s="49">
        <f t="shared" si="20"/>
        <v>0</v>
      </c>
      <c r="O315" s="49">
        <f t="shared" si="21"/>
        <v>0</v>
      </c>
      <c r="P315" s="11"/>
      <c r="Q315" s="50">
        <f t="shared" si="22"/>
        <v>0</v>
      </c>
      <c r="R315" s="126">
        <f t="shared" si="23"/>
        <v>0</v>
      </c>
      <c r="S315" s="54" t="s">
        <v>5090</v>
      </c>
    </row>
    <row r="316" spans="1:19" ht="15" customHeight="1" x14ac:dyDescent="0.25">
      <c r="A316" s="29">
        <f t="shared" si="24"/>
        <v>310</v>
      </c>
      <c r="B316" s="138" t="s">
        <v>2225</v>
      </c>
      <c r="C316" s="30" t="s">
        <v>2226</v>
      </c>
      <c r="D316" s="30" t="s">
        <v>7</v>
      </c>
      <c r="E316" s="30" t="s">
        <v>1123</v>
      </c>
      <c r="F316" s="31" t="s">
        <v>3727</v>
      </c>
      <c r="G316" s="32" t="s">
        <v>3728</v>
      </c>
      <c r="H316" s="32" t="s">
        <v>1763</v>
      </c>
      <c r="I316" s="33" t="s">
        <v>3729</v>
      </c>
      <c r="J316" s="30" t="s">
        <v>339</v>
      </c>
      <c r="K316" s="58">
        <v>1809690</v>
      </c>
      <c r="L316" s="49"/>
      <c r="M316" s="49">
        <v>9000</v>
      </c>
      <c r="N316" s="49">
        <f t="shared" si="20"/>
        <v>0</v>
      </c>
      <c r="O316" s="49">
        <f t="shared" si="21"/>
        <v>0</v>
      </c>
      <c r="P316" s="49"/>
      <c r="Q316" s="50">
        <f t="shared" si="22"/>
        <v>0</v>
      </c>
      <c r="R316" s="126">
        <f t="shared" si="23"/>
        <v>0</v>
      </c>
      <c r="S316" s="54" t="s">
        <v>5090</v>
      </c>
    </row>
    <row r="317" spans="1:19" ht="15" customHeight="1" x14ac:dyDescent="0.25">
      <c r="A317" s="29">
        <f t="shared" si="24"/>
        <v>311</v>
      </c>
      <c r="B317" s="92" t="s">
        <v>520</v>
      </c>
      <c r="C317" s="17" t="s">
        <v>521</v>
      </c>
      <c r="D317" s="17" t="s">
        <v>7</v>
      </c>
      <c r="E317" s="17" t="s">
        <v>1118</v>
      </c>
      <c r="F317" s="18" t="s">
        <v>1794</v>
      </c>
      <c r="G317" s="19" t="s">
        <v>3695</v>
      </c>
      <c r="H317" s="19" t="s">
        <v>1763</v>
      </c>
      <c r="I317" s="20" t="s">
        <v>1120</v>
      </c>
      <c r="J317" s="17" t="s">
        <v>339</v>
      </c>
      <c r="K317" s="17" t="s">
        <v>3696</v>
      </c>
      <c r="L317" s="49">
        <f>VLOOKUP(B317,'Enrolment Data 2024'!$B$13:$I$636,8,FALSE)</f>
        <v>9</v>
      </c>
      <c r="M317" s="49">
        <v>9000</v>
      </c>
      <c r="N317" s="49">
        <f t="shared" si="20"/>
        <v>81000</v>
      </c>
      <c r="O317" s="49">
        <f t="shared" si="21"/>
        <v>24300</v>
      </c>
      <c r="P317" s="49"/>
      <c r="Q317" s="50">
        <f t="shared" si="22"/>
        <v>24300</v>
      </c>
      <c r="R317" s="126">
        <f t="shared" si="23"/>
        <v>24300</v>
      </c>
      <c r="S317" s="54" t="s">
        <v>5090</v>
      </c>
    </row>
    <row r="318" spans="1:19" ht="15" customHeight="1" x14ac:dyDescent="0.25">
      <c r="A318" s="29">
        <f t="shared" si="24"/>
        <v>312</v>
      </c>
      <c r="B318" s="93" t="s">
        <v>584</v>
      </c>
      <c r="C318" s="30" t="s">
        <v>585</v>
      </c>
      <c r="D318" s="30" t="s">
        <v>7</v>
      </c>
      <c r="E318" s="30" t="s">
        <v>1123</v>
      </c>
      <c r="F318" s="57" t="s">
        <v>1679</v>
      </c>
      <c r="G318" s="32" t="s">
        <v>1680</v>
      </c>
      <c r="H318" s="32" t="s">
        <v>1763</v>
      </c>
      <c r="I318" s="33" t="s">
        <v>1120</v>
      </c>
      <c r="J318" s="30" t="s">
        <v>339</v>
      </c>
      <c r="K318" s="30" t="s">
        <v>1681</v>
      </c>
      <c r="L318" s="49">
        <f>VLOOKUP(B318,'Enrolment Data 2024'!$B$13:$I$636,8,FALSE)</f>
        <v>13</v>
      </c>
      <c r="M318" s="49">
        <v>9000</v>
      </c>
      <c r="N318" s="49">
        <f t="shared" si="20"/>
        <v>117000</v>
      </c>
      <c r="O318" s="49">
        <f t="shared" si="21"/>
        <v>35100</v>
      </c>
      <c r="P318" s="49">
        <v>10000</v>
      </c>
      <c r="Q318" s="50">
        <f t="shared" si="22"/>
        <v>25100</v>
      </c>
      <c r="R318" s="126">
        <f t="shared" si="23"/>
        <v>25100</v>
      </c>
      <c r="S318" s="54" t="s">
        <v>5090</v>
      </c>
    </row>
    <row r="319" spans="1:19" ht="15" customHeight="1" x14ac:dyDescent="0.25">
      <c r="A319" s="29">
        <f t="shared" si="24"/>
        <v>313</v>
      </c>
      <c r="B319" s="138" t="s">
        <v>4661</v>
      </c>
      <c r="C319" s="30" t="s">
        <v>4662</v>
      </c>
      <c r="D319" s="30" t="s">
        <v>7</v>
      </c>
      <c r="E319" s="29" t="s">
        <v>1118</v>
      </c>
      <c r="F319" s="57" t="s">
        <v>1670</v>
      </c>
      <c r="G319" s="32" t="s">
        <v>545</v>
      </c>
      <c r="H319" s="32" t="s">
        <v>1763</v>
      </c>
      <c r="I319" s="33" t="s">
        <v>1120</v>
      </c>
      <c r="J319" s="30" t="s">
        <v>339</v>
      </c>
      <c r="K319" s="30" t="s">
        <v>1671</v>
      </c>
      <c r="L319" s="49"/>
      <c r="M319" s="49">
        <v>9000</v>
      </c>
      <c r="N319" s="49">
        <f t="shared" si="20"/>
        <v>0</v>
      </c>
      <c r="O319" s="49">
        <f t="shared" si="21"/>
        <v>0</v>
      </c>
      <c r="P319" s="49">
        <v>0</v>
      </c>
      <c r="Q319" s="50">
        <f t="shared" si="22"/>
        <v>0</v>
      </c>
      <c r="R319" s="126">
        <f t="shared" si="23"/>
        <v>0</v>
      </c>
      <c r="S319" s="54" t="s">
        <v>5090</v>
      </c>
    </row>
    <row r="320" spans="1:19" ht="15" customHeight="1" x14ac:dyDescent="0.25">
      <c r="A320" s="29">
        <f t="shared" si="24"/>
        <v>314</v>
      </c>
      <c r="B320" s="93" t="s">
        <v>530</v>
      </c>
      <c r="C320" s="30" t="s">
        <v>531</v>
      </c>
      <c r="D320" s="30" t="s">
        <v>7</v>
      </c>
      <c r="E320" s="30" t="s">
        <v>1211</v>
      </c>
      <c r="F320" s="57" t="s">
        <v>1677</v>
      </c>
      <c r="G320" s="32" t="s">
        <v>1336</v>
      </c>
      <c r="H320" s="32" t="s">
        <v>1763</v>
      </c>
      <c r="I320" s="33" t="s">
        <v>1120</v>
      </c>
      <c r="J320" s="30" t="s">
        <v>339</v>
      </c>
      <c r="K320" s="30" t="s">
        <v>1337</v>
      </c>
      <c r="L320" s="49">
        <f>VLOOKUP(B320,'Enrolment Data 2024'!$B$13:$I$636,8,FALSE)</f>
        <v>50</v>
      </c>
      <c r="M320" s="49">
        <v>9000</v>
      </c>
      <c r="N320" s="49">
        <f t="shared" si="20"/>
        <v>450000</v>
      </c>
      <c r="O320" s="49">
        <f t="shared" si="21"/>
        <v>135000</v>
      </c>
      <c r="P320" s="49">
        <f>VLOOKUP(B320,'[1]ECCE Trnch 1 Master List'!B$3:T$679,19,FALSE)</f>
        <v>0</v>
      </c>
      <c r="Q320" s="50">
        <f t="shared" si="22"/>
        <v>135000</v>
      </c>
      <c r="R320" s="126">
        <f t="shared" si="23"/>
        <v>135000</v>
      </c>
      <c r="S320" s="54" t="s">
        <v>5090</v>
      </c>
    </row>
    <row r="321" spans="1:19" ht="15" customHeight="1" x14ac:dyDescent="0.25">
      <c r="A321" s="29">
        <f t="shared" si="24"/>
        <v>315</v>
      </c>
      <c r="B321" s="138" t="s">
        <v>1382</v>
      </c>
      <c r="C321" s="30" t="s">
        <v>1383</v>
      </c>
      <c r="D321" s="30" t="s">
        <v>7</v>
      </c>
      <c r="E321" s="30" t="s">
        <v>1118</v>
      </c>
      <c r="F321" s="31" t="s">
        <v>1767</v>
      </c>
      <c r="G321" s="32" t="s">
        <v>2185</v>
      </c>
      <c r="H321" s="32" t="s">
        <v>1763</v>
      </c>
      <c r="I321" s="33" t="s">
        <v>1120</v>
      </c>
      <c r="J321" s="30" t="s">
        <v>339</v>
      </c>
      <c r="K321" s="21" t="s">
        <v>3691</v>
      </c>
      <c r="L321" s="49"/>
      <c r="M321" s="49">
        <v>9000</v>
      </c>
      <c r="N321" s="49">
        <f t="shared" si="20"/>
        <v>0</v>
      </c>
      <c r="O321" s="49">
        <f t="shared" si="21"/>
        <v>0</v>
      </c>
      <c r="P321" s="49">
        <v>0</v>
      </c>
      <c r="Q321" s="50">
        <f t="shared" si="22"/>
        <v>0</v>
      </c>
      <c r="R321" s="126">
        <f t="shared" si="23"/>
        <v>0</v>
      </c>
      <c r="S321" s="54" t="s">
        <v>5090</v>
      </c>
    </row>
    <row r="322" spans="1:19" ht="15" customHeight="1" x14ac:dyDescent="0.25">
      <c r="A322" s="29">
        <f t="shared" si="24"/>
        <v>316</v>
      </c>
      <c r="B322" s="138" t="s">
        <v>516</v>
      </c>
      <c r="C322" s="30" t="s">
        <v>517</v>
      </c>
      <c r="D322" s="30" t="s">
        <v>7</v>
      </c>
      <c r="E322" s="30" t="s">
        <v>1118</v>
      </c>
      <c r="F322" s="31" t="s">
        <v>1668</v>
      </c>
      <c r="G322" s="32" t="s">
        <v>1345</v>
      </c>
      <c r="H322" s="32" t="s">
        <v>1763</v>
      </c>
      <c r="I322" s="33" t="s">
        <v>1120</v>
      </c>
      <c r="J322" s="30" t="s">
        <v>339</v>
      </c>
      <c r="K322" s="58" t="s">
        <v>1346</v>
      </c>
      <c r="L322" s="49"/>
      <c r="M322" s="49">
        <v>9000</v>
      </c>
      <c r="N322" s="49">
        <f t="shared" si="20"/>
        <v>0</v>
      </c>
      <c r="O322" s="49">
        <f t="shared" si="21"/>
        <v>0</v>
      </c>
      <c r="P322" s="49">
        <f>VLOOKUP(B322,'[1]ECCE Trnch 1 Master List'!B$3:T$679,19,FALSE)</f>
        <v>0</v>
      </c>
      <c r="Q322" s="50">
        <f t="shared" si="22"/>
        <v>0</v>
      </c>
      <c r="R322" s="126">
        <f t="shared" si="23"/>
        <v>0</v>
      </c>
      <c r="S322" s="54" t="s">
        <v>5090</v>
      </c>
    </row>
    <row r="323" spans="1:19" ht="15" customHeight="1" x14ac:dyDescent="0.25">
      <c r="A323" s="29">
        <f t="shared" si="24"/>
        <v>317</v>
      </c>
      <c r="B323" s="93" t="s">
        <v>434</v>
      </c>
      <c r="C323" s="30" t="s">
        <v>435</v>
      </c>
      <c r="D323" s="30" t="s">
        <v>7</v>
      </c>
      <c r="E323" s="30" t="s">
        <v>1211</v>
      </c>
      <c r="F323" s="57" t="s">
        <v>1815</v>
      </c>
      <c r="G323" s="32" t="s">
        <v>4637</v>
      </c>
      <c r="H323" s="32" t="s">
        <v>1763</v>
      </c>
      <c r="I323" s="33" t="s">
        <v>1120</v>
      </c>
      <c r="J323" s="30" t="s">
        <v>339</v>
      </c>
      <c r="K323" s="30" t="s">
        <v>3688</v>
      </c>
      <c r="L323" s="49">
        <f>VLOOKUP(B323,'Enrolment Data 2024'!$B$13:$I$636,8,FALSE)</f>
        <v>29</v>
      </c>
      <c r="M323" s="49">
        <v>9000</v>
      </c>
      <c r="N323" s="49">
        <f t="shared" si="20"/>
        <v>261000</v>
      </c>
      <c r="O323" s="49">
        <f t="shared" si="21"/>
        <v>78300</v>
      </c>
      <c r="P323" s="49">
        <f>VLOOKUP(B323,'[1]ECCE Trnch 1 Master List'!B$3:T$679,19,FALSE)</f>
        <v>0</v>
      </c>
      <c r="Q323" s="50">
        <f t="shared" si="22"/>
        <v>78300</v>
      </c>
      <c r="R323" s="126">
        <f t="shared" si="23"/>
        <v>78300</v>
      </c>
      <c r="S323" s="54" t="s">
        <v>5090</v>
      </c>
    </row>
    <row r="324" spans="1:19" ht="15" customHeight="1" x14ac:dyDescent="0.25">
      <c r="A324" s="29">
        <f t="shared" si="24"/>
        <v>318</v>
      </c>
      <c r="B324" s="92" t="s">
        <v>2142</v>
      </c>
      <c r="C324" s="29" t="s">
        <v>2143</v>
      </c>
      <c r="D324" s="29" t="s">
        <v>7</v>
      </c>
      <c r="E324" s="17" t="s">
        <v>1123</v>
      </c>
      <c r="F324" s="38" t="s">
        <v>1784</v>
      </c>
      <c r="G324" s="39" t="s">
        <v>1365</v>
      </c>
      <c r="H324" s="39" t="s">
        <v>1763</v>
      </c>
      <c r="I324" s="20" t="s">
        <v>1120</v>
      </c>
      <c r="J324" s="29" t="s">
        <v>339</v>
      </c>
      <c r="K324" s="40" t="s">
        <v>1366</v>
      </c>
      <c r="L324" s="49">
        <f>VLOOKUP(B324,'Enrolment Data 2024'!$B$13:$I$636,8,FALSE)</f>
        <v>23</v>
      </c>
      <c r="M324" s="49">
        <v>9000</v>
      </c>
      <c r="N324" s="49">
        <f t="shared" si="20"/>
        <v>207000</v>
      </c>
      <c r="O324" s="49">
        <f t="shared" si="21"/>
        <v>62100</v>
      </c>
      <c r="P324" s="49">
        <f>VLOOKUP(B324,'[1]ECCE Trnch 1 Master List'!B$3:T$679,19,FALSE)</f>
        <v>0</v>
      </c>
      <c r="Q324" s="50">
        <f t="shared" si="22"/>
        <v>62100</v>
      </c>
      <c r="R324" s="126">
        <f t="shared" si="23"/>
        <v>62100</v>
      </c>
      <c r="S324" s="54" t="s">
        <v>5090</v>
      </c>
    </row>
    <row r="325" spans="1:19" ht="15" customHeight="1" x14ac:dyDescent="0.25">
      <c r="A325" s="29">
        <f t="shared" si="24"/>
        <v>319</v>
      </c>
      <c r="B325" s="93" t="s">
        <v>412</v>
      </c>
      <c r="C325" s="30" t="s">
        <v>413</v>
      </c>
      <c r="D325" s="30" t="s">
        <v>7</v>
      </c>
      <c r="E325" s="30" t="s">
        <v>1324</v>
      </c>
      <c r="F325" s="57" t="s">
        <v>1789</v>
      </c>
      <c r="G325" s="32" t="s">
        <v>413</v>
      </c>
      <c r="H325" s="32" t="s">
        <v>1763</v>
      </c>
      <c r="I325" s="33" t="s">
        <v>1120</v>
      </c>
      <c r="J325" s="30" t="s">
        <v>339</v>
      </c>
      <c r="K325" s="30" t="s">
        <v>1334</v>
      </c>
      <c r="L325" s="49">
        <f>VLOOKUP(B325,'Enrolment Data 2024'!$B$13:$I$636,8,FALSE)</f>
        <v>2</v>
      </c>
      <c r="M325" s="49">
        <v>9000</v>
      </c>
      <c r="N325" s="49">
        <f t="shared" si="20"/>
        <v>18000</v>
      </c>
      <c r="O325" s="49">
        <f t="shared" si="21"/>
        <v>5400</v>
      </c>
      <c r="P325" s="49">
        <v>0</v>
      </c>
      <c r="Q325" s="50">
        <f t="shared" si="22"/>
        <v>5400</v>
      </c>
      <c r="R325" s="126">
        <f t="shared" si="23"/>
        <v>5400</v>
      </c>
      <c r="S325" s="54" t="s">
        <v>5090</v>
      </c>
    </row>
    <row r="326" spans="1:19" ht="15" customHeight="1" x14ac:dyDescent="0.25">
      <c r="A326" s="29">
        <f t="shared" si="24"/>
        <v>320</v>
      </c>
      <c r="B326" s="138" t="s">
        <v>402</v>
      </c>
      <c r="C326" s="30" t="s">
        <v>403</v>
      </c>
      <c r="D326" s="30" t="s">
        <v>7</v>
      </c>
      <c r="E326" s="30" t="s">
        <v>1324</v>
      </c>
      <c r="F326" s="57" t="s">
        <v>1675</v>
      </c>
      <c r="G326" s="32" t="s">
        <v>3689</v>
      </c>
      <c r="H326" s="32" t="s">
        <v>1763</v>
      </c>
      <c r="I326" s="33" t="s">
        <v>1120</v>
      </c>
      <c r="J326" s="30" t="s">
        <v>339</v>
      </c>
      <c r="K326" s="30" t="s">
        <v>1330</v>
      </c>
      <c r="L326" s="49"/>
      <c r="M326" s="49">
        <v>9000</v>
      </c>
      <c r="N326" s="49">
        <f t="shared" si="20"/>
        <v>0</v>
      </c>
      <c r="O326" s="49">
        <f t="shared" si="21"/>
        <v>0</v>
      </c>
      <c r="P326" s="49"/>
      <c r="Q326" s="50">
        <f t="shared" si="22"/>
        <v>0</v>
      </c>
      <c r="R326" s="126">
        <f t="shared" si="23"/>
        <v>0</v>
      </c>
      <c r="S326" s="54" t="s">
        <v>5090</v>
      </c>
    </row>
    <row r="327" spans="1:19" ht="15" customHeight="1" x14ac:dyDescent="0.25">
      <c r="A327" s="29">
        <f t="shared" si="24"/>
        <v>321</v>
      </c>
      <c r="B327" s="93" t="s">
        <v>1389</v>
      </c>
      <c r="C327" s="30" t="s">
        <v>1390</v>
      </c>
      <c r="D327" s="30" t="s">
        <v>7</v>
      </c>
      <c r="E327" s="30" t="s">
        <v>1123</v>
      </c>
      <c r="F327" s="31" t="s">
        <v>1817</v>
      </c>
      <c r="G327" s="32" t="s">
        <v>1390</v>
      </c>
      <c r="H327" s="32" t="s">
        <v>1763</v>
      </c>
      <c r="I327" s="33" t="s">
        <v>1120</v>
      </c>
      <c r="J327" s="30" t="s">
        <v>339</v>
      </c>
      <c r="K327" s="34" t="s">
        <v>1391</v>
      </c>
      <c r="L327" s="49">
        <f>VLOOKUP(B327,'Enrolment Data 2024'!$B$13:$I$636,8,FALSE)</f>
        <v>34</v>
      </c>
      <c r="M327" s="49">
        <v>9000</v>
      </c>
      <c r="N327" s="49">
        <f t="shared" ref="N327:N390" si="25">L327*M327</f>
        <v>306000</v>
      </c>
      <c r="O327" s="49">
        <f t="shared" ref="O327:O390" si="26">N327*30%</f>
        <v>91800</v>
      </c>
      <c r="P327" s="49"/>
      <c r="Q327" s="50">
        <f t="shared" ref="Q327:Q390" si="27">O327-P327</f>
        <v>91800</v>
      </c>
      <c r="R327" s="126">
        <f t="shared" ref="R327:R390" si="28">IF(Q327&gt;=0,Q327,0)</f>
        <v>91800</v>
      </c>
      <c r="S327" s="54" t="s">
        <v>5090</v>
      </c>
    </row>
    <row r="328" spans="1:19" ht="15" customHeight="1" x14ac:dyDescent="0.25">
      <c r="A328" s="29">
        <f t="shared" ref="A328:A391" si="29">A327+1</f>
        <v>322</v>
      </c>
      <c r="B328" s="92" t="s">
        <v>2134</v>
      </c>
      <c r="C328" s="17" t="s">
        <v>2135</v>
      </c>
      <c r="D328" s="17" t="s">
        <v>7</v>
      </c>
      <c r="E328" s="29" t="s">
        <v>1118</v>
      </c>
      <c r="F328" s="38" t="s">
        <v>1665</v>
      </c>
      <c r="G328" s="39" t="s">
        <v>1666</v>
      </c>
      <c r="H328" s="39" t="s">
        <v>1763</v>
      </c>
      <c r="I328" s="20" t="s">
        <v>1120</v>
      </c>
      <c r="J328" s="29" t="s">
        <v>339</v>
      </c>
      <c r="K328" s="40" t="s">
        <v>1667</v>
      </c>
      <c r="L328" s="49">
        <f>VLOOKUP(B328,'Enrolment Data 2024'!$B$13:$I$636,8,FALSE)</f>
        <v>3</v>
      </c>
      <c r="M328" s="49">
        <v>9000</v>
      </c>
      <c r="N328" s="49">
        <f t="shared" si="25"/>
        <v>27000</v>
      </c>
      <c r="O328" s="49">
        <f t="shared" si="26"/>
        <v>8100</v>
      </c>
      <c r="P328" s="49">
        <f>VLOOKUP(B328,'[1]ECCE Trnch 1 Master List'!B$3:T$679,19,FALSE)</f>
        <v>0</v>
      </c>
      <c r="Q328" s="50">
        <f t="shared" si="27"/>
        <v>8100</v>
      </c>
      <c r="R328" s="126">
        <f t="shared" si="28"/>
        <v>8100</v>
      </c>
      <c r="S328" s="54" t="s">
        <v>5090</v>
      </c>
    </row>
    <row r="329" spans="1:19" ht="15" customHeight="1" x14ac:dyDescent="0.25">
      <c r="A329" s="29">
        <f t="shared" si="29"/>
        <v>323</v>
      </c>
      <c r="B329" s="93" t="s">
        <v>566</v>
      </c>
      <c r="C329" s="30" t="s">
        <v>567</v>
      </c>
      <c r="D329" s="30" t="s">
        <v>7</v>
      </c>
      <c r="E329" s="30" t="s">
        <v>1211</v>
      </c>
      <c r="F329" s="57" t="s">
        <v>1767</v>
      </c>
      <c r="G329" s="32" t="s">
        <v>3690</v>
      </c>
      <c r="H329" s="32" t="s">
        <v>1763</v>
      </c>
      <c r="I329" s="33" t="s">
        <v>1120</v>
      </c>
      <c r="J329" s="30" t="s">
        <v>339</v>
      </c>
      <c r="K329" s="30" t="s">
        <v>3691</v>
      </c>
      <c r="L329" s="49">
        <f>VLOOKUP(B329,'Enrolment Data 2024'!$B$13:$I$636,8,FALSE)</f>
        <v>11</v>
      </c>
      <c r="M329" s="49">
        <v>9000</v>
      </c>
      <c r="N329" s="49">
        <f t="shared" si="25"/>
        <v>99000</v>
      </c>
      <c r="O329" s="49">
        <f t="shared" si="26"/>
        <v>29700</v>
      </c>
      <c r="P329" s="49">
        <f>VLOOKUP(B329,'[1]ECCE Trnch 1 Master List'!B$3:T$679,19,FALSE)</f>
        <v>0</v>
      </c>
      <c r="Q329" s="50">
        <f t="shared" si="27"/>
        <v>29700</v>
      </c>
      <c r="R329" s="126">
        <f t="shared" si="28"/>
        <v>29700</v>
      </c>
      <c r="S329" s="54" t="s">
        <v>5090</v>
      </c>
    </row>
    <row r="330" spans="1:19" ht="15" customHeight="1" x14ac:dyDescent="0.25">
      <c r="A330" s="29">
        <f t="shared" si="29"/>
        <v>324</v>
      </c>
      <c r="B330" s="92" t="s">
        <v>2130</v>
      </c>
      <c r="C330" s="29" t="s">
        <v>4568</v>
      </c>
      <c r="D330" s="29" t="s">
        <v>7</v>
      </c>
      <c r="E330" s="17" t="s">
        <v>1118</v>
      </c>
      <c r="F330" s="38" t="s">
        <v>1788</v>
      </c>
      <c r="G330" s="39" t="s">
        <v>1363</v>
      </c>
      <c r="H330" s="39" t="s">
        <v>1763</v>
      </c>
      <c r="I330" s="20" t="s">
        <v>1120</v>
      </c>
      <c r="J330" s="29" t="s">
        <v>339</v>
      </c>
      <c r="K330" s="40" t="s">
        <v>1364</v>
      </c>
      <c r="L330" s="49">
        <f>VLOOKUP(B330,'Enrolment Data 2024'!$B$13:$I$636,8,FALSE)</f>
        <v>13</v>
      </c>
      <c r="M330" s="49">
        <v>9000</v>
      </c>
      <c r="N330" s="49">
        <f t="shared" si="25"/>
        <v>117000</v>
      </c>
      <c r="O330" s="49">
        <f t="shared" si="26"/>
        <v>35100</v>
      </c>
      <c r="P330" s="49">
        <f>VLOOKUP(B330,'[1]ECCE Trnch 1 Master List'!B$3:T$679,19,FALSE)</f>
        <v>0</v>
      </c>
      <c r="Q330" s="50">
        <f t="shared" si="27"/>
        <v>35100</v>
      </c>
      <c r="R330" s="126">
        <f t="shared" si="28"/>
        <v>35100</v>
      </c>
      <c r="S330" s="54" t="s">
        <v>5090</v>
      </c>
    </row>
    <row r="331" spans="1:19" ht="15" customHeight="1" x14ac:dyDescent="0.25">
      <c r="A331" s="29">
        <f t="shared" si="29"/>
        <v>325</v>
      </c>
      <c r="B331" s="93" t="s">
        <v>380</v>
      </c>
      <c r="C331" s="30" t="s">
        <v>381</v>
      </c>
      <c r="D331" s="30" t="s">
        <v>7</v>
      </c>
      <c r="E331" s="30" t="s">
        <v>1324</v>
      </c>
      <c r="F331" s="57" t="s">
        <v>2053</v>
      </c>
      <c r="G331" s="32" t="s">
        <v>381</v>
      </c>
      <c r="H331" s="32" t="s">
        <v>1769</v>
      </c>
      <c r="I331" s="33" t="s">
        <v>1120</v>
      </c>
      <c r="J331" s="30" t="s">
        <v>339</v>
      </c>
      <c r="K331" s="30" t="s">
        <v>3692</v>
      </c>
      <c r="L331" s="49">
        <f>VLOOKUP(B331,'Enrolment Data 2024'!$B$13:$I$636,8,FALSE)</f>
        <v>8</v>
      </c>
      <c r="M331" s="49">
        <v>9000</v>
      </c>
      <c r="N331" s="49">
        <f t="shared" si="25"/>
        <v>72000</v>
      </c>
      <c r="O331" s="49">
        <f t="shared" si="26"/>
        <v>21600</v>
      </c>
      <c r="P331" s="49"/>
      <c r="Q331" s="50">
        <f t="shared" si="27"/>
        <v>21600</v>
      </c>
      <c r="R331" s="126">
        <f t="shared" si="28"/>
        <v>21600</v>
      </c>
      <c r="S331" s="54" t="s">
        <v>5090</v>
      </c>
    </row>
    <row r="332" spans="1:19" ht="15" customHeight="1" x14ac:dyDescent="0.25">
      <c r="A332" s="29">
        <f t="shared" si="29"/>
        <v>326</v>
      </c>
      <c r="B332" s="138" t="s">
        <v>370</v>
      </c>
      <c r="C332" s="30" t="s">
        <v>371</v>
      </c>
      <c r="D332" s="30" t="s">
        <v>7</v>
      </c>
      <c r="E332" s="30" t="s">
        <v>1211</v>
      </c>
      <c r="F332" s="57" t="s">
        <v>1646</v>
      </c>
      <c r="G332" s="32" t="s">
        <v>1325</v>
      </c>
      <c r="H332" s="32" t="s">
        <v>1769</v>
      </c>
      <c r="I332" s="33" t="s">
        <v>1120</v>
      </c>
      <c r="J332" s="30" t="s">
        <v>339</v>
      </c>
      <c r="K332" s="30" t="s">
        <v>1326</v>
      </c>
      <c r="L332" s="49"/>
      <c r="M332" s="49">
        <v>9000</v>
      </c>
      <c r="N332" s="49">
        <f t="shared" si="25"/>
        <v>0</v>
      </c>
      <c r="O332" s="49">
        <f t="shared" si="26"/>
        <v>0</v>
      </c>
      <c r="P332" s="71"/>
      <c r="Q332" s="50">
        <f t="shared" si="27"/>
        <v>0</v>
      </c>
      <c r="R332" s="126">
        <f t="shared" si="28"/>
        <v>0</v>
      </c>
      <c r="S332" s="54" t="s">
        <v>5090</v>
      </c>
    </row>
    <row r="333" spans="1:19" ht="15" customHeight="1" x14ac:dyDescent="0.25">
      <c r="A333" s="29">
        <f t="shared" si="29"/>
        <v>327</v>
      </c>
      <c r="B333" s="138" t="s">
        <v>4615</v>
      </c>
      <c r="C333" s="30" t="s">
        <v>4616</v>
      </c>
      <c r="D333" s="30" t="s">
        <v>7</v>
      </c>
      <c r="E333" s="80"/>
      <c r="F333" s="83"/>
      <c r="G333" s="81"/>
      <c r="H333" s="81"/>
      <c r="I333" s="82"/>
      <c r="J333" s="80" t="s">
        <v>339</v>
      </c>
      <c r="K333" s="80"/>
      <c r="L333" s="49"/>
      <c r="M333" s="49">
        <v>9000</v>
      </c>
      <c r="N333" s="49">
        <f t="shared" si="25"/>
        <v>0</v>
      </c>
      <c r="O333" s="49">
        <f t="shared" si="26"/>
        <v>0</v>
      </c>
      <c r="P333" s="49"/>
      <c r="Q333" s="50">
        <f t="shared" si="27"/>
        <v>0</v>
      </c>
      <c r="R333" s="126">
        <f t="shared" si="28"/>
        <v>0</v>
      </c>
      <c r="S333" s="54" t="s">
        <v>5090</v>
      </c>
    </row>
    <row r="334" spans="1:19" ht="15" customHeight="1" x14ac:dyDescent="0.25">
      <c r="A334" s="29">
        <f t="shared" si="29"/>
        <v>328</v>
      </c>
      <c r="B334" s="93" t="s">
        <v>374</v>
      </c>
      <c r="C334" s="30" t="s">
        <v>375</v>
      </c>
      <c r="D334" s="30" t="s">
        <v>7</v>
      </c>
      <c r="E334" s="30" t="s">
        <v>1324</v>
      </c>
      <c r="F334" s="57" t="s">
        <v>1774</v>
      </c>
      <c r="G334" s="32" t="s">
        <v>375</v>
      </c>
      <c r="H334" s="32" t="s">
        <v>1769</v>
      </c>
      <c r="I334" s="33" t="s">
        <v>1120</v>
      </c>
      <c r="J334" s="30" t="s">
        <v>339</v>
      </c>
      <c r="K334" s="30" t="s">
        <v>1328</v>
      </c>
      <c r="L334" s="49">
        <f>VLOOKUP(B334,'Enrolment Data 2024'!$B$13:$I$636,8,FALSE)</f>
        <v>8</v>
      </c>
      <c r="M334" s="49">
        <v>9000</v>
      </c>
      <c r="N334" s="49">
        <f t="shared" si="25"/>
        <v>72000</v>
      </c>
      <c r="O334" s="49">
        <f t="shared" si="26"/>
        <v>21600</v>
      </c>
      <c r="P334" s="49"/>
      <c r="Q334" s="50">
        <f t="shared" si="27"/>
        <v>21600</v>
      </c>
      <c r="R334" s="126">
        <f t="shared" si="28"/>
        <v>21600</v>
      </c>
      <c r="S334" s="54" t="s">
        <v>5090</v>
      </c>
    </row>
    <row r="335" spans="1:19" ht="15" customHeight="1" x14ac:dyDescent="0.25">
      <c r="A335" s="29">
        <f t="shared" si="29"/>
        <v>329</v>
      </c>
      <c r="B335" s="93" t="s">
        <v>586</v>
      </c>
      <c r="C335" s="30" t="s">
        <v>587</v>
      </c>
      <c r="D335" s="30" t="s">
        <v>7</v>
      </c>
      <c r="E335" s="30" t="s">
        <v>1118</v>
      </c>
      <c r="F335" s="57" t="s">
        <v>1668</v>
      </c>
      <c r="G335" s="32" t="s">
        <v>1345</v>
      </c>
      <c r="H335" s="32" t="s">
        <v>1763</v>
      </c>
      <c r="I335" s="33" t="s">
        <v>1120</v>
      </c>
      <c r="J335" s="30" t="s">
        <v>339</v>
      </c>
      <c r="K335" s="30" t="s">
        <v>1346</v>
      </c>
      <c r="L335" s="49">
        <f>VLOOKUP(B335,'Enrolment Data 2024'!$B$13:$I$636,8,FALSE)</f>
        <v>5</v>
      </c>
      <c r="M335" s="49">
        <v>9000</v>
      </c>
      <c r="N335" s="49">
        <f t="shared" si="25"/>
        <v>45000</v>
      </c>
      <c r="O335" s="49">
        <f t="shared" si="26"/>
        <v>13500</v>
      </c>
      <c r="P335" s="49">
        <f>VLOOKUP(B335,'[1]ECCE Trnch 1 Master List'!B$3:T$679,19,FALSE)</f>
        <v>0</v>
      </c>
      <c r="Q335" s="50">
        <f t="shared" si="27"/>
        <v>13500</v>
      </c>
      <c r="R335" s="126">
        <f t="shared" si="28"/>
        <v>13500</v>
      </c>
      <c r="S335" s="54" t="s">
        <v>5090</v>
      </c>
    </row>
    <row r="336" spans="1:19" ht="15" customHeight="1" x14ac:dyDescent="0.25">
      <c r="A336" s="29">
        <f t="shared" si="29"/>
        <v>330</v>
      </c>
      <c r="B336" s="138" t="s">
        <v>4613</v>
      </c>
      <c r="C336" s="30" t="s">
        <v>4639</v>
      </c>
      <c r="D336" s="30" t="s">
        <v>7</v>
      </c>
      <c r="E336" s="80"/>
      <c r="F336" s="83"/>
      <c r="G336" s="81"/>
      <c r="H336" s="81"/>
      <c r="I336" s="82"/>
      <c r="J336" s="80" t="s">
        <v>339</v>
      </c>
      <c r="K336" s="80"/>
      <c r="L336" s="49"/>
      <c r="M336" s="49">
        <v>9000</v>
      </c>
      <c r="N336" s="49">
        <f t="shared" si="25"/>
        <v>0</v>
      </c>
      <c r="O336" s="49">
        <f t="shared" si="26"/>
        <v>0</v>
      </c>
      <c r="P336" s="49">
        <v>0</v>
      </c>
      <c r="Q336" s="50">
        <f t="shared" si="27"/>
        <v>0</v>
      </c>
      <c r="R336" s="126">
        <f t="shared" si="28"/>
        <v>0</v>
      </c>
      <c r="S336" s="54" t="s">
        <v>5090</v>
      </c>
    </row>
    <row r="337" spans="1:19" ht="15" customHeight="1" x14ac:dyDescent="0.25">
      <c r="A337" s="29">
        <f t="shared" si="29"/>
        <v>331</v>
      </c>
      <c r="B337" s="138" t="s">
        <v>564</v>
      </c>
      <c r="C337" s="30" t="s">
        <v>565</v>
      </c>
      <c r="D337" s="30" t="s">
        <v>7</v>
      </c>
      <c r="E337" s="30" t="s">
        <v>1211</v>
      </c>
      <c r="F337" s="57" t="s">
        <v>1791</v>
      </c>
      <c r="G337" s="32" t="s">
        <v>1353</v>
      </c>
      <c r="H337" s="32" t="s">
        <v>1763</v>
      </c>
      <c r="I337" s="33" t="s">
        <v>1120</v>
      </c>
      <c r="J337" s="30" t="s">
        <v>339</v>
      </c>
      <c r="K337" s="30" t="s">
        <v>1354</v>
      </c>
      <c r="L337" s="49">
        <f>VLOOKUP(B337,'Enrolment Data 2024'!$B$13:$I$636,8,FALSE)</f>
        <v>22</v>
      </c>
      <c r="M337" s="49">
        <v>9000</v>
      </c>
      <c r="N337" s="49">
        <f t="shared" si="25"/>
        <v>198000</v>
      </c>
      <c r="O337" s="49">
        <f t="shared" si="26"/>
        <v>59400</v>
      </c>
      <c r="P337" s="49">
        <f>VLOOKUP(B337,'[1]ECCE Trnch 1 Master List'!B$3:T$679,19,FALSE)</f>
        <v>0</v>
      </c>
      <c r="Q337" s="50">
        <f t="shared" si="27"/>
        <v>59400</v>
      </c>
      <c r="R337" s="126">
        <f t="shared" si="28"/>
        <v>59400</v>
      </c>
      <c r="S337" s="54" t="s">
        <v>5090</v>
      </c>
    </row>
    <row r="338" spans="1:19" ht="15" customHeight="1" x14ac:dyDescent="0.25">
      <c r="A338" s="29">
        <f t="shared" si="29"/>
        <v>332</v>
      </c>
      <c r="B338" s="93" t="s">
        <v>494</v>
      </c>
      <c r="C338" s="30" t="s">
        <v>495</v>
      </c>
      <c r="D338" s="30" t="s">
        <v>7</v>
      </c>
      <c r="E338" s="30" t="s">
        <v>1324</v>
      </c>
      <c r="F338" s="57" t="s">
        <v>1818</v>
      </c>
      <c r="G338" s="32" t="s">
        <v>3693</v>
      </c>
      <c r="H338" s="32" t="s">
        <v>1763</v>
      </c>
      <c r="I338" s="33" t="s">
        <v>1120</v>
      </c>
      <c r="J338" s="30" t="s">
        <v>339</v>
      </c>
      <c r="K338" s="30" t="s">
        <v>1367</v>
      </c>
      <c r="L338" s="49"/>
      <c r="M338" s="49">
        <v>9000</v>
      </c>
      <c r="N338" s="49">
        <f t="shared" si="25"/>
        <v>0</v>
      </c>
      <c r="O338" s="49">
        <f t="shared" si="26"/>
        <v>0</v>
      </c>
      <c r="P338" s="49">
        <v>0</v>
      </c>
      <c r="Q338" s="50">
        <f t="shared" si="27"/>
        <v>0</v>
      </c>
      <c r="R338" s="126">
        <f t="shared" si="28"/>
        <v>0</v>
      </c>
      <c r="S338" s="54" t="s">
        <v>5090</v>
      </c>
    </row>
    <row r="339" spans="1:19" ht="15" customHeight="1" x14ac:dyDescent="0.25">
      <c r="A339" s="29">
        <f t="shared" si="29"/>
        <v>333</v>
      </c>
      <c r="B339" s="138" t="s">
        <v>2206</v>
      </c>
      <c r="C339" s="30" t="s">
        <v>2224</v>
      </c>
      <c r="D339" s="30" t="s">
        <v>7</v>
      </c>
      <c r="E339" s="30" t="s">
        <v>1211</v>
      </c>
      <c r="F339" s="57" t="s">
        <v>1805</v>
      </c>
      <c r="G339" s="32" t="s">
        <v>1355</v>
      </c>
      <c r="H339" s="32" t="s">
        <v>1763</v>
      </c>
      <c r="I339" s="33" t="s">
        <v>1120</v>
      </c>
      <c r="J339" s="30" t="s">
        <v>339</v>
      </c>
      <c r="K339" s="30" t="s">
        <v>1356</v>
      </c>
      <c r="L339" s="49"/>
      <c r="M339" s="49">
        <v>9000</v>
      </c>
      <c r="N339" s="49">
        <f t="shared" si="25"/>
        <v>0</v>
      </c>
      <c r="O339" s="49">
        <f t="shared" si="26"/>
        <v>0</v>
      </c>
      <c r="P339" s="49"/>
      <c r="Q339" s="50">
        <f t="shared" si="27"/>
        <v>0</v>
      </c>
      <c r="R339" s="126">
        <f t="shared" si="28"/>
        <v>0</v>
      </c>
      <c r="S339" s="54" t="s">
        <v>5090</v>
      </c>
    </row>
    <row r="340" spans="1:19" ht="15" customHeight="1" x14ac:dyDescent="0.25">
      <c r="A340" s="29">
        <f t="shared" si="29"/>
        <v>334</v>
      </c>
      <c r="B340" s="138" t="s">
        <v>562</v>
      </c>
      <c r="C340" s="30" t="s">
        <v>563</v>
      </c>
      <c r="D340" s="30" t="s">
        <v>7</v>
      </c>
      <c r="E340" s="17" t="s">
        <v>1118</v>
      </c>
      <c r="F340" s="22" t="s">
        <v>1669</v>
      </c>
      <c r="G340" s="19" t="s">
        <v>1368</v>
      </c>
      <c r="H340" s="19" t="s">
        <v>1763</v>
      </c>
      <c r="I340" s="20" t="s">
        <v>1120</v>
      </c>
      <c r="J340" s="17" t="s">
        <v>339</v>
      </c>
      <c r="K340" s="17" t="s">
        <v>1369</v>
      </c>
      <c r="L340" s="49"/>
      <c r="M340" s="49">
        <v>9000</v>
      </c>
      <c r="N340" s="49">
        <f t="shared" si="25"/>
        <v>0</v>
      </c>
      <c r="O340" s="49">
        <f t="shared" si="26"/>
        <v>0</v>
      </c>
      <c r="P340" s="49"/>
      <c r="Q340" s="50">
        <f t="shared" si="27"/>
        <v>0</v>
      </c>
      <c r="R340" s="126">
        <f t="shared" si="28"/>
        <v>0</v>
      </c>
      <c r="S340" s="54" t="s">
        <v>5090</v>
      </c>
    </row>
    <row r="341" spans="1:19" ht="15" customHeight="1" x14ac:dyDescent="0.25">
      <c r="A341" s="29">
        <f t="shared" si="29"/>
        <v>335</v>
      </c>
      <c r="B341" s="93" t="s">
        <v>514</v>
      </c>
      <c r="C341" s="30" t="s">
        <v>515</v>
      </c>
      <c r="D341" s="30" t="s">
        <v>7</v>
      </c>
      <c r="E341" s="30" t="s">
        <v>1324</v>
      </c>
      <c r="F341" s="57" t="s">
        <v>1792</v>
      </c>
      <c r="G341" s="32" t="s">
        <v>3675</v>
      </c>
      <c r="H341" s="32" t="s">
        <v>1763</v>
      </c>
      <c r="I341" s="33" t="s">
        <v>1120</v>
      </c>
      <c r="J341" s="30" t="s">
        <v>339</v>
      </c>
      <c r="K341" s="30" t="s">
        <v>3676</v>
      </c>
      <c r="L341" s="49">
        <f>VLOOKUP(B341,'Enrolment Data 2024'!$B$13:$I$636,8,FALSE)</f>
        <v>21</v>
      </c>
      <c r="M341" s="49">
        <v>9000</v>
      </c>
      <c r="N341" s="49">
        <f t="shared" si="25"/>
        <v>189000</v>
      </c>
      <c r="O341" s="49">
        <f t="shared" si="26"/>
        <v>56700</v>
      </c>
      <c r="P341" s="49">
        <f>VLOOKUP(B341,'[1]ECCE Trnch 1 Master List'!B$3:T$679,19,FALSE)</f>
        <v>0</v>
      </c>
      <c r="Q341" s="50">
        <f t="shared" si="27"/>
        <v>56700</v>
      </c>
      <c r="R341" s="126">
        <f t="shared" si="28"/>
        <v>56700</v>
      </c>
      <c r="S341" s="54" t="s">
        <v>5090</v>
      </c>
    </row>
    <row r="342" spans="1:19" ht="15" customHeight="1" x14ac:dyDescent="0.25">
      <c r="A342" s="29">
        <f t="shared" si="29"/>
        <v>336</v>
      </c>
      <c r="B342" s="93" t="s">
        <v>540</v>
      </c>
      <c r="C342" s="30" t="s">
        <v>541</v>
      </c>
      <c r="D342" s="30" t="s">
        <v>7</v>
      </c>
      <c r="E342" s="30" t="s">
        <v>1211</v>
      </c>
      <c r="F342" s="57" t="s">
        <v>1804</v>
      </c>
      <c r="G342" s="32" t="s">
        <v>547</v>
      </c>
      <c r="H342" s="32" t="s">
        <v>1763</v>
      </c>
      <c r="I342" s="33" t="s">
        <v>1120</v>
      </c>
      <c r="J342" s="30" t="s">
        <v>339</v>
      </c>
      <c r="K342" s="30" t="s">
        <v>1386</v>
      </c>
      <c r="L342" s="49">
        <f>VLOOKUP(B342,'Enrolment Data 2024'!$B$13:$I$636,8,FALSE)</f>
        <v>8</v>
      </c>
      <c r="M342" s="49">
        <v>9000</v>
      </c>
      <c r="N342" s="49">
        <f t="shared" si="25"/>
        <v>72000</v>
      </c>
      <c r="O342" s="49">
        <f t="shared" si="26"/>
        <v>21600</v>
      </c>
      <c r="P342" s="49">
        <f>VLOOKUP(B342,'[1]ECCE Trnch 1 Master List'!B$3:T$679,19,FALSE)</f>
        <v>0</v>
      </c>
      <c r="Q342" s="50">
        <f t="shared" si="27"/>
        <v>21600</v>
      </c>
      <c r="R342" s="126">
        <f t="shared" si="28"/>
        <v>21600</v>
      </c>
      <c r="S342" s="54" t="s">
        <v>5090</v>
      </c>
    </row>
    <row r="343" spans="1:19" ht="15" customHeight="1" x14ac:dyDescent="0.25">
      <c r="A343" s="29">
        <f t="shared" si="29"/>
        <v>337</v>
      </c>
      <c r="B343" s="138" t="s">
        <v>4552</v>
      </c>
      <c r="C343" s="30" t="s">
        <v>4553</v>
      </c>
      <c r="D343" s="30" t="s">
        <v>7</v>
      </c>
      <c r="E343" s="30" t="s">
        <v>1118</v>
      </c>
      <c r="F343" s="31" t="s">
        <v>1669</v>
      </c>
      <c r="G343" s="32" t="s">
        <v>1368</v>
      </c>
      <c r="H343" s="32" t="s">
        <v>1763</v>
      </c>
      <c r="I343" s="33" t="s">
        <v>1120</v>
      </c>
      <c r="J343" s="30" t="s">
        <v>339</v>
      </c>
      <c r="K343" s="34" t="s">
        <v>1369</v>
      </c>
      <c r="L343" s="49"/>
      <c r="M343" s="49">
        <v>9000</v>
      </c>
      <c r="N343" s="49">
        <f t="shared" si="25"/>
        <v>0</v>
      </c>
      <c r="O343" s="49">
        <f t="shared" si="26"/>
        <v>0</v>
      </c>
      <c r="P343" s="49"/>
      <c r="Q343" s="50">
        <f t="shared" si="27"/>
        <v>0</v>
      </c>
      <c r="R343" s="126">
        <f t="shared" si="28"/>
        <v>0</v>
      </c>
      <c r="S343" s="54" t="s">
        <v>5090</v>
      </c>
    </row>
    <row r="344" spans="1:19" ht="15" customHeight="1" x14ac:dyDescent="0.25">
      <c r="A344" s="29">
        <f t="shared" si="29"/>
        <v>338</v>
      </c>
      <c r="B344" s="93" t="s">
        <v>382</v>
      </c>
      <c r="C344" s="30" t="s">
        <v>383</v>
      </c>
      <c r="D344" s="30" t="s">
        <v>7</v>
      </c>
      <c r="E344" s="30" t="s">
        <v>1324</v>
      </c>
      <c r="F344" s="57" t="s">
        <v>1775</v>
      </c>
      <c r="G344" s="32" t="s">
        <v>383</v>
      </c>
      <c r="H344" s="32" t="s">
        <v>1769</v>
      </c>
      <c r="I344" s="33" t="s">
        <v>1120</v>
      </c>
      <c r="J344" s="30" t="s">
        <v>339</v>
      </c>
      <c r="K344" s="30" t="s">
        <v>3694</v>
      </c>
      <c r="L344" s="49">
        <f>VLOOKUP(B344,'Enrolment Data 2024'!$B$13:$I$636,8,FALSE)</f>
        <v>17</v>
      </c>
      <c r="M344" s="49">
        <v>9000</v>
      </c>
      <c r="N344" s="49">
        <f t="shared" si="25"/>
        <v>153000</v>
      </c>
      <c r="O344" s="49">
        <f t="shared" si="26"/>
        <v>45900</v>
      </c>
      <c r="P344" s="49">
        <f>VLOOKUP(B344,'[1]ECCE Trnch 1 Master List'!B$3:T$679,19,FALSE)</f>
        <v>0</v>
      </c>
      <c r="Q344" s="50">
        <f t="shared" si="27"/>
        <v>45900</v>
      </c>
      <c r="R344" s="126">
        <f t="shared" si="28"/>
        <v>45900</v>
      </c>
      <c r="S344" s="54" t="s">
        <v>5090</v>
      </c>
    </row>
    <row r="345" spans="1:19" ht="15" customHeight="1" x14ac:dyDescent="0.25">
      <c r="A345" s="29">
        <f t="shared" si="29"/>
        <v>339</v>
      </c>
      <c r="B345" s="93" t="s">
        <v>508</v>
      </c>
      <c r="C345" s="30" t="s">
        <v>509</v>
      </c>
      <c r="D345" s="30" t="s">
        <v>7</v>
      </c>
      <c r="E345" s="30" t="s">
        <v>1211</v>
      </c>
      <c r="F345" s="57" t="s">
        <v>1794</v>
      </c>
      <c r="G345" s="32" t="s">
        <v>3695</v>
      </c>
      <c r="H345" s="32" t="s">
        <v>1763</v>
      </c>
      <c r="I345" s="33" t="s">
        <v>1120</v>
      </c>
      <c r="J345" s="30" t="s">
        <v>339</v>
      </c>
      <c r="K345" s="30" t="s">
        <v>3696</v>
      </c>
      <c r="L345" s="49">
        <f>VLOOKUP(B345,'Enrolment Data 2024'!$B$13:$I$636,8,FALSE)</f>
        <v>13</v>
      </c>
      <c r="M345" s="49">
        <v>9000</v>
      </c>
      <c r="N345" s="49">
        <f t="shared" si="25"/>
        <v>117000</v>
      </c>
      <c r="O345" s="49">
        <f t="shared" si="26"/>
        <v>35100</v>
      </c>
      <c r="P345" s="49">
        <f>VLOOKUP(B345,'[1]ECCE Trnch 1 Master List'!B$3:T$679,19,FALSE)</f>
        <v>0</v>
      </c>
      <c r="Q345" s="50">
        <f t="shared" si="27"/>
        <v>35100</v>
      </c>
      <c r="R345" s="126">
        <f t="shared" si="28"/>
        <v>35100</v>
      </c>
      <c r="S345" s="54" t="s">
        <v>5090</v>
      </c>
    </row>
    <row r="346" spans="1:19" ht="15" customHeight="1" x14ac:dyDescent="0.25">
      <c r="A346" s="29">
        <f t="shared" si="29"/>
        <v>340</v>
      </c>
      <c r="B346" s="138" t="s">
        <v>4431</v>
      </c>
      <c r="C346" s="30" t="s">
        <v>4432</v>
      </c>
      <c r="D346" s="30" t="s">
        <v>7</v>
      </c>
      <c r="E346" s="80"/>
      <c r="F346" s="83"/>
      <c r="G346" s="81"/>
      <c r="H346" s="81"/>
      <c r="I346" s="82"/>
      <c r="J346" s="80" t="s">
        <v>339</v>
      </c>
      <c r="K346" s="80"/>
      <c r="L346" s="49"/>
      <c r="M346" s="49">
        <v>9000</v>
      </c>
      <c r="N346" s="49">
        <f t="shared" si="25"/>
        <v>0</v>
      </c>
      <c r="O346" s="49">
        <f t="shared" si="26"/>
        <v>0</v>
      </c>
      <c r="P346" s="49"/>
      <c r="Q346" s="50">
        <f t="shared" si="27"/>
        <v>0</v>
      </c>
      <c r="R346" s="126">
        <f t="shared" si="28"/>
        <v>0</v>
      </c>
      <c r="S346" s="54" t="s">
        <v>5090</v>
      </c>
    </row>
    <row r="347" spans="1:19" ht="15" customHeight="1" x14ac:dyDescent="0.25">
      <c r="A347" s="29">
        <f t="shared" si="29"/>
        <v>341</v>
      </c>
      <c r="B347" s="93" t="s">
        <v>518</v>
      </c>
      <c r="C347" s="30" t="s">
        <v>519</v>
      </c>
      <c r="D347" s="30" t="s">
        <v>7</v>
      </c>
      <c r="E347" s="30" t="s">
        <v>1324</v>
      </c>
      <c r="F347" s="57" t="s">
        <v>1640</v>
      </c>
      <c r="G347" s="32" t="s">
        <v>519</v>
      </c>
      <c r="H347" s="32" t="s">
        <v>1763</v>
      </c>
      <c r="I347" s="33" t="s">
        <v>1120</v>
      </c>
      <c r="J347" s="30" t="s">
        <v>339</v>
      </c>
      <c r="K347" s="30" t="s">
        <v>1379</v>
      </c>
      <c r="L347" s="49">
        <f>VLOOKUP(B347,'Enrolment Data 2024'!$B$13:$I$636,8,FALSE)</f>
        <v>36</v>
      </c>
      <c r="M347" s="49">
        <v>9000</v>
      </c>
      <c r="N347" s="49">
        <f t="shared" si="25"/>
        <v>324000</v>
      </c>
      <c r="O347" s="49">
        <f t="shared" si="26"/>
        <v>97200</v>
      </c>
      <c r="P347" s="49">
        <f>VLOOKUP(B347,'[1]ECCE Trnch 1 Master List'!B$3:T$679,19,FALSE)</f>
        <v>0</v>
      </c>
      <c r="Q347" s="50">
        <f t="shared" si="27"/>
        <v>97200</v>
      </c>
      <c r="R347" s="126">
        <f t="shared" si="28"/>
        <v>97200</v>
      </c>
      <c r="S347" s="54" t="s">
        <v>5090</v>
      </c>
    </row>
    <row r="348" spans="1:19" ht="15" customHeight="1" x14ac:dyDescent="0.25">
      <c r="A348" s="29">
        <f t="shared" si="29"/>
        <v>342</v>
      </c>
      <c r="B348" s="138" t="s">
        <v>590</v>
      </c>
      <c r="C348" s="30" t="s">
        <v>591</v>
      </c>
      <c r="D348" s="30" t="s">
        <v>7</v>
      </c>
      <c r="E348" s="30" t="s">
        <v>1118</v>
      </c>
      <c r="F348" s="57" t="s">
        <v>1665</v>
      </c>
      <c r="G348" s="32" t="s">
        <v>1666</v>
      </c>
      <c r="H348" s="32" t="s">
        <v>1763</v>
      </c>
      <c r="I348" s="33" t="s">
        <v>1120</v>
      </c>
      <c r="J348" s="30" t="s">
        <v>339</v>
      </c>
      <c r="K348" s="30" t="s">
        <v>1667</v>
      </c>
      <c r="L348" s="49">
        <f>VLOOKUP(B348,'Enrolment Data 2024'!$B$13:$I$636,8,FALSE)</f>
        <v>17</v>
      </c>
      <c r="M348" s="49">
        <v>9000</v>
      </c>
      <c r="N348" s="49">
        <f t="shared" si="25"/>
        <v>153000</v>
      </c>
      <c r="O348" s="49">
        <f t="shared" si="26"/>
        <v>45900</v>
      </c>
      <c r="P348" s="49">
        <f>VLOOKUP(B348,'[1]ECCE Trnch 1 Master List'!B$3:T$679,19,FALSE)</f>
        <v>0</v>
      </c>
      <c r="Q348" s="50">
        <f t="shared" si="27"/>
        <v>45900</v>
      </c>
      <c r="R348" s="126">
        <f t="shared" si="28"/>
        <v>45900</v>
      </c>
      <c r="S348" s="54" t="s">
        <v>5090</v>
      </c>
    </row>
    <row r="349" spans="1:19" ht="15" customHeight="1" x14ac:dyDescent="0.25">
      <c r="A349" s="29">
        <f t="shared" si="29"/>
        <v>343</v>
      </c>
      <c r="B349" s="93" t="s">
        <v>4827</v>
      </c>
      <c r="C349" s="30" t="s">
        <v>4828</v>
      </c>
      <c r="D349" s="30" t="s">
        <v>7</v>
      </c>
      <c r="E349" s="30" t="s">
        <v>1118</v>
      </c>
      <c r="F349" s="38" t="s">
        <v>1787</v>
      </c>
      <c r="G349" s="39" t="s">
        <v>1338</v>
      </c>
      <c r="H349" s="39" t="s">
        <v>1763</v>
      </c>
      <c r="I349" s="20" t="s">
        <v>1120</v>
      </c>
      <c r="J349" s="29" t="s">
        <v>339</v>
      </c>
      <c r="K349" s="40" t="s">
        <v>1339</v>
      </c>
      <c r="L349" s="49">
        <f>VLOOKUP(B349,'Enrolment Data 2024'!$B$13:$I$636,8,FALSE)</f>
        <v>7</v>
      </c>
      <c r="M349" s="49">
        <v>9000</v>
      </c>
      <c r="N349" s="49">
        <f t="shared" si="25"/>
        <v>63000</v>
      </c>
      <c r="O349" s="49">
        <f t="shared" si="26"/>
        <v>18900</v>
      </c>
      <c r="P349" s="49">
        <v>0</v>
      </c>
      <c r="Q349" s="50">
        <f t="shared" si="27"/>
        <v>18900</v>
      </c>
      <c r="R349" s="126">
        <f t="shared" si="28"/>
        <v>18900</v>
      </c>
      <c r="S349" s="54" t="s">
        <v>5090</v>
      </c>
    </row>
    <row r="350" spans="1:19" ht="15" customHeight="1" x14ac:dyDescent="0.25">
      <c r="A350" s="29">
        <f t="shared" si="29"/>
        <v>344</v>
      </c>
      <c r="B350" s="93" t="s">
        <v>536</v>
      </c>
      <c r="C350" s="30" t="s">
        <v>537</v>
      </c>
      <c r="D350" s="30" t="s">
        <v>7</v>
      </c>
      <c r="E350" s="30" t="s">
        <v>1118</v>
      </c>
      <c r="F350" s="57" t="s">
        <v>1669</v>
      </c>
      <c r="G350" s="32" t="s">
        <v>1368</v>
      </c>
      <c r="H350" s="32" t="s">
        <v>1763</v>
      </c>
      <c r="I350" s="33" t="s">
        <v>1120</v>
      </c>
      <c r="J350" s="30" t="s">
        <v>339</v>
      </c>
      <c r="K350" s="30" t="s">
        <v>1369</v>
      </c>
      <c r="L350" s="49">
        <f>VLOOKUP(B350,'Enrolment Data 2024'!$B$13:$I$636,8,FALSE)</f>
        <v>9</v>
      </c>
      <c r="M350" s="49">
        <v>9002</v>
      </c>
      <c r="N350" s="49">
        <f t="shared" si="25"/>
        <v>81018</v>
      </c>
      <c r="O350" s="49">
        <f t="shared" si="26"/>
        <v>24305.399999999998</v>
      </c>
      <c r="P350" s="49">
        <f>VLOOKUP(B350,'[1]ECCE Trnch 1 Master List'!B$3:T$679,19,FALSE)</f>
        <v>0</v>
      </c>
      <c r="Q350" s="50">
        <f t="shared" si="27"/>
        <v>24305.399999999998</v>
      </c>
      <c r="R350" s="126">
        <f t="shared" si="28"/>
        <v>24305.399999999998</v>
      </c>
      <c r="S350" s="54" t="s">
        <v>5090</v>
      </c>
    </row>
    <row r="351" spans="1:19" ht="15" customHeight="1" x14ac:dyDescent="0.25">
      <c r="A351" s="29">
        <f t="shared" si="29"/>
        <v>345</v>
      </c>
      <c r="B351" s="138" t="s">
        <v>1351</v>
      </c>
      <c r="C351" s="30" t="s">
        <v>1352</v>
      </c>
      <c r="D351" s="30" t="s">
        <v>7</v>
      </c>
      <c r="E351" s="30" t="s">
        <v>1118</v>
      </c>
      <c r="F351" s="31" t="s">
        <v>1791</v>
      </c>
      <c r="G351" s="32" t="s">
        <v>1353</v>
      </c>
      <c r="H351" s="32" t="s">
        <v>1763</v>
      </c>
      <c r="I351" s="33" t="s">
        <v>1120</v>
      </c>
      <c r="J351" s="30" t="s">
        <v>339</v>
      </c>
      <c r="K351" s="34" t="s">
        <v>1354</v>
      </c>
      <c r="L351" s="49"/>
      <c r="M351" s="49">
        <v>9000</v>
      </c>
      <c r="N351" s="49">
        <f t="shared" si="25"/>
        <v>0</v>
      </c>
      <c r="O351" s="49">
        <f t="shared" si="26"/>
        <v>0</v>
      </c>
      <c r="P351" s="49">
        <f>VLOOKUP(B351,'[1]ECCE Trnch 1 Master List'!B$3:T$679,19,FALSE)</f>
        <v>0</v>
      </c>
      <c r="Q351" s="50">
        <f t="shared" si="27"/>
        <v>0</v>
      </c>
      <c r="R351" s="126">
        <f t="shared" si="28"/>
        <v>0</v>
      </c>
      <c r="S351" s="54" t="s">
        <v>5090</v>
      </c>
    </row>
    <row r="352" spans="1:19" ht="15" customHeight="1" x14ac:dyDescent="0.25">
      <c r="A352" s="29">
        <f t="shared" si="29"/>
        <v>346</v>
      </c>
      <c r="B352" s="93" t="s">
        <v>526</v>
      </c>
      <c r="C352" s="30" t="s">
        <v>4862</v>
      </c>
      <c r="D352" s="30" t="s">
        <v>7</v>
      </c>
      <c r="E352" s="30" t="s">
        <v>1211</v>
      </c>
      <c r="F352" s="57" t="s">
        <v>1779</v>
      </c>
      <c r="G352" s="32" t="s">
        <v>1345</v>
      </c>
      <c r="H352" s="32" t="s">
        <v>1763</v>
      </c>
      <c r="I352" s="33" t="s">
        <v>1120</v>
      </c>
      <c r="J352" s="30" t="s">
        <v>339</v>
      </c>
      <c r="K352" s="30" t="s">
        <v>1346</v>
      </c>
      <c r="L352" s="49">
        <f>VLOOKUP(B352,'Enrolment Data 2024'!$B$13:$I$636,8,FALSE)</f>
        <v>11</v>
      </c>
      <c r="M352" s="49">
        <v>9000</v>
      </c>
      <c r="N352" s="49">
        <f t="shared" si="25"/>
        <v>99000</v>
      </c>
      <c r="O352" s="49">
        <f t="shared" si="26"/>
        <v>29700</v>
      </c>
      <c r="P352" s="49">
        <v>0</v>
      </c>
      <c r="Q352" s="50">
        <f t="shared" si="27"/>
        <v>29700</v>
      </c>
      <c r="R352" s="126">
        <f t="shared" si="28"/>
        <v>29700</v>
      </c>
      <c r="S352" s="54" t="s">
        <v>5090</v>
      </c>
    </row>
    <row r="353" spans="1:19" ht="15" customHeight="1" x14ac:dyDescent="0.25">
      <c r="A353" s="29">
        <f t="shared" si="29"/>
        <v>347</v>
      </c>
      <c r="B353" s="92" t="s">
        <v>549</v>
      </c>
      <c r="C353" s="17" t="s">
        <v>550</v>
      </c>
      <c r="D353" s="17" t="s">
        <v>7</v>
      </c>
      <c r="E353" s="17" t="s">
        <v>1324</v>
      </c>
      <c r="F353" s="22" t="s">
        <v>1684</v>
      </c>
      <c r="G353" s="19" t="s">
        <v>3697</v>
      </c>
      <c r="H353" s="19" t="s">
        <v>3667</v>
      </c>
      <c r="I353" s="20" t="s">
        <v>1120</v>
      </c>
      <c r="J353" s="17" t="s">
        <v>339</v>
      </c>
      <c r="K353" s="17" t="s">
        <v>3698</v>
      </c>
      <c r="L353" s="49"/>
      <c r="M353" s="49">
        <v>9000</v>
      </c>
      <c r="N353" s="49">
        <f t="shared" si="25"/>
        <v>0</v>
      </c>
      <c r="O353" s="49">
        <f t="shared" si="26"/>
        <v>0</v>
      </c>
      <c r="P353" s="49"/>
      <c r="Q353" s="50">
        <f t="shared" si="27"/>
        <v>0</v>
      </c>
      <c r="R353" s="126">
        <f t="shared" si="28"/>
        <v>0</v>
      </c>
      <c r="S353" s="54" t="s">
        <v>5090</v>
      </c>
    </row>
    <row r="354" spans="1:19" ht="15" customHeight="1" x14ac:dyDescent="0.25">
      <c r="A354" s="29">
        <f t="shared" si="29"/>
        <v>348</v>
      </c>
      <c r="B354" s="92" t="s">
        <v>394</v>
      </c>
      <c r="C354" s="17" t="s">
        <v>395</v>
      </c>
      <c r="D354" s="17" t="s">
        <v>7</v>
      </c>
      <c r="E354" s="17" t="s">
        <v>1211</v>
      </c>
      <c r="F354" s="22" t="s">
        <v>1647</v>
      </c>
      <c r="G354" s="19" t="s">
        <v>401</v>
      </c>
      <c r="H354" s="19" t="s">
        <v>1763</v>
      </c>
      <c r="I354" s="20" t="s">
        <v>1120</v>
      </c>
      <c r="J354" s="17" t="s">
        <v>339</v>
      </c>
      <c r="K354" s="17" t="s">
        <v>1329</v>
      </c>
      <c r="L354" s="49">
        <f>VLOOKUP(B354,'Enrolment Data 2024'!$B$13:$I$636,8,FALSE)</f>
        <v>12</v>
      </c>
      <c r="M354" s="49">
        <v>9000</v>
      </c>
      <c r="N354" s="49">
        <f t="shared" si="25"/>
        <v>108000</v>
      </c>
      <c r="O354" s="49">
        <f t="shared" si="26"/>
        <v>32400</v>
      </c>
      <c r="P354" s="49">
        <f>VLOOKUP(B354,'[1]ECCE Trnch 1 Master List'!B$3:T$679,19,FALSE)</f>
        <v>0</v>
      </c>
      <c r="Q354" s="50">
        <f t="shared" si="27"/>
        <v>32400</v>
      </c>
      <c r="R354" s="126">
        <f t="shared" si="28"/>
        <v>32400</v>
      </c>
      <c r="S354" s="54" t="s">
        <v>5090</v>
      </c>
    </row>
    <row r="355" spans="1:19" ht="15" customHeight="1" x14ac:dyDescent="0.25">
      <c r="A355" s="29">
        <f t="shared" si="29"/>
        <v>349</v>
      </c>
      <c r="B355" s="138" t="s">
        <v>1380</v>
      </c>
      <c r="C355" s="30" t="s">
        <v>1381</v>
      </c>
      <c r="D355" s="30" t="s">
        <v>7</v>
      </c>
      <c r="E355" s="29" t="s">
        <v>1118</v>
      </c>
      <c r="F355" s="38" t="s">
        <v>1682</v>
      </c>
      <c r="G355" s="39" t="s">
        <v>1683</v>
      </c>
      <c r="H355" s="39" t="s">
        <v>1763</v>
      </c>
      <c r="I355" s="33" t="s">
        <v>1120</v>
      </c>
      <c r="J355" s="29" t="s">
        <v>339</v>
      </c>
      <c r="K355" s="40" t="s">
        <v>1350</v>
      </c>
      <c r="L355" s="49"/>
      <c r="M355" s="49">
        <v>9000</v>
      </c>
      <c r="N355" s="49">
        <f t="shared" si="25"/>
        <v>0</v>
      </c>
      <c r="O355" s="49">
        <f t="shared" si="26"/>
        <v>0</v>
      </c>
      <c r="P355" s="49">
        <f>VLOOKUP(B355,'[1]ECCE Trnch 1 Master List'!B$3:T$679,19,FALSE)</f>
        <v>0</v>
      </c>
      <c r="Q355" s="50">
        <f t="shared" si="27"/>
        <v>0</v>
      </c>
      <c r="R355" s="126">
        <f t="shared" si="28"/>
        <v>0</v>
      </c>
      <c r="S355" s="54" t="s">
        <v>5090</v>
      </c>
    </row>
    <row r="356" spans="1:19" ht="15" customHeight="1" x14ac:dyDescent="0.25">
      <c r="A356" s="29">
        <f t="shared" si="29"/>
        <v>350</v>
      </c>
      <c r="B356" s="92" t="s">
        <v>1374</v>
      </c>
      <c r="C356" s="17" t="s">
        <v>1375</v>
      </c>
      <c r="D356" s="17" t="s">
        <v>7</v>
      </c>
      <c r="E356" s="17" t="s">
        <v>1118</v>
      </c>
      <c r="F356" s="18" t="s">
        <v>3722</v>
      </c>
      <c r="G356" s="19" t="s">
        <v>1368</v>
      </c>
      <c r="H356" s="19" t="s">
        <v>1763</v>
      </c>
      <c r="I356" s="20" t="s">
        <v>1120</v>
      </c>
      <c r="J356" s="17" t="s">
        <v>339</v>
      </c>
      <c r="K356" s="17" t="s">
        <v>1369</v>
      </c>
      <c r="L356" s="49">
        <f>VLOOKUP(B356,'Enrolment Data 2024'!$B$13:$I$636,8,FALSE)</f>
        <v>9</v>
      </c>
      <c r="M356" s="49">
        <v>9000</v>
      </c>
      <c r="N356" s="49">
        <f t="shared" si="25"/>
        <v>81000</v>
      </c>
      <c r="O356" s="49">
        <f t="shared" si="26"/>
        <v>24300</v>
      </c>
      <c r="P356" s="49"/>
      <c r="Q356" s="50">
        <f t="shared" si="27"/>
        <v>24300</v>
      </c>
      <c r="R356" s="126">
        <f t="shared" si="28"/>
        <v>24300</v>
      </c>
      <c r="S356" s="54" t="s">
        <v>5090</v>
      </c>
    </row>
    <row r="357" spans="1:19" ht="15" customHeight="1" x14ac:dyDescent="0.25">
      <c r="A357" s="29">
        <f t="shared" si="29"/>
        <v>351</v>
      </c>
      <c r="B357" s="92" t="s">
        <v>400</v>
      </c>
      <c r="C357" s="17" t="s">
        <v>401</v>
      </c>
      <c r="D357" s="17" t="s">
        <v>7</v>
      </c>
      <c r="E357" s="17" t="s">
        <v>1324</v>
      </c>
      <c r="F357" s="22" t="s">
        <v>1647</v>
      </c>
      <c r="G357" s="19" t="s">
        <v>401</v>
      </c>
      <c r="H357" s="19" t="s">
        <v>1763</v>
      </c>
      <c r="I357" s="20" t="s">
        <v>1120</v>
      </c>
      <c r="J357" s="17" t="s">
        <v>339</v>
      </c>
      <c r="K357" s="17" t="s">
        <v>1329</v>
      </c>
      <c r="L357" s="49">
        <f>VLOOKUP(B357,'Enrolment Data 2024'!$B$13:$I$636,8,FALSE)</f>
        <v>6</v>
      </c>
      <c r="M357" s="49">
        <v>9000</v>
      </c>
      <c r="N357" s="49">
        <f t="shared" si="25"/>
        <v>54000</v>
      </c>
      <c r="O357" s="49">
        <f t="shared" si="26"/>
        <v>16200</v>
      </c>
      <c r="P357" s="49">
        <v>5400</v>
      </c>
      <c r="Q357" s="50">
        <f t="shared" si="27"/>
        <v>10800</v>
      </c>
      <c r="R357" s="126">
        <f t="shared" si="28"/>
        <v>10800</v>
      </c>
      <c r="S357" s="54" t="s">
        <v>5090</v>
      </c>
    </row>
    <row r="358" spans="1:19" ht="15" customHeight="1" x14ac:dyDescent="0.25">
      <c r="A358" s="29">
        <f t="shared" si="29"/>
        <v>352</v>
      </c>
      <c r="B358" s="92" t="s">
        <v>1399</v>
      </c>
      <c r="C358" s="17" t="s">
        <v>1400</v>
      </c>
      <c r="D358" s="17" t="s">
        <v>7</v>
      </c>
      <c r="E358" s="17" t="s">
        <v>1118</v>
      </c>
      <c r="F358" s="18" t="s">
        <v>1797</v>
      </c>
      <c r="G358" s="19" t="s">
        <v>1798</v>
      </c>
      <c r="H358" s="19" t="s">
        <v>1763</v>
      </c>
      <c r="I358" s="20" t="s">
        <v>1120</v>
      </c>
      <c r="J358" s="17" t="s">
        <v>339</v>
      </c>
      <c r="K358" s="21" t="s">
        <v>1401</v>
      </c>
      <c r="L358" s="49">
        <f>VLOOKUP(B358,'Enrolment Data 2024'!$B$13:$I$636,8,FALSE)</f>
        <v>13</v>
      </c>
      <c r="M358" s="49">
        <v>9000</v>
      </c>
      <c r="N358" s="49">
        <f t="shared" si="25"/>
        <v>117000</v>
      </c>
      <c r="O358" s="49">
        <f t="shared" si="26"/>
        <v>35100</v>
      </c>
      <c r="P358" s="49">
        <f>VLOOKUP(B358,'[1]ECCE Trnch 1 Master List'!B$3:T$679,19,FALSE)</f>
        <v>0</v>
      </c>
      <c r="Q358" s="50">
        <f t="shared" si="27"/>
        <v>35100</v>
      </c>
      <c r="R358" s="126">
        <f t="shared" si="28"/>
        <v>35100</v>
      </c>
      <c r="S358" s="54" t="s">
        <v>5090</v>
      </c>
    </row>
    <row r="359" spans="1:19" ht="15" customHeight="1" x14ac:dyDescent="0.25">
      <c r="A359" s="29">
        <f t="shared" si="29"/>
        <v>353</v>
      </c>
      <c r="B359" s="92" t="s">
        <v>557</v>
      </c>
      <c r="C359" s="17" t="s">
        <v>558</v>
      </c>
      <c r="D359" s="17" t="s">
        <v>7</v>
      </c>
      <c r="E359" s="17" t="s">
        <v>1118</v>
      </c>
      <c r="F359" s="22" t="s">
        <v>1647</v>
      </c>
      <c r="G359" s="19" t="s">
        <v>401</v>
      </c>
      <c r="H359" s="19" t="s">
        <v>1763</v>
      </c>
      <c r="I359" s="20" t="s">
        <v>1120</v>
      </c>
      <c r="J359" s="17" t="s">
        <v>339</v>
      </c>
      <c r="K359" s="17" t="s">
        <v>1329</v>
      </c>
      <c r="L359" s="49">
        <f>VLOOKUP(B359,'Enrolment Data 2024'!$B$13:$I$636,8,FALSE)</f>
        <v>3</v>
      </c>
      <c r="M359" s="49">
        <v>9000</v>
      </c>
      <c r="N359" s="49">
        <f t="shared" si="25"/>
        <v>27000</v>
      </c>
      <c r="O359" s="49">
        <f t="shared" si="26"/>
        <v>8100</v>
      </c>
      <c r="P359" s="49">
        <f>VLOOKUP(B359,'[1]ECCE Trnch 1 Master List'!B$3:T$679,19,FALSE)</f>
        <v>0</v>
      </c>
      <c r="Q359" s="50">
        <f t="shared" si="27"/>
        <v>8100</v>
      </c>
      <c r="R359" s="126">
        <f t="shared" si="28"/>
        <v>8100</v>
      </c>
      <c r="S359" s="54" t="s">
        <v>5090</v>
      </c>
    </row>
    <row r="360" spans="1:19" ht="15" customHeight="1" x14ac:dyDescent="0.25">
      <c r="A360" s="29">
        <f t="shared" si="29"/>
        <v>354</v>
      </c>
      <c r="B360" s="92" t="s">
        <v>404</v>
      </c>
      <c r="C360" s="17" t="s">
        <v>405</v>
      </c>
      <c r="D360" s="17" t="s">
        <v>7</v>
      </c>
      <c r="E360" s="17" t="s">
        <v>1211</v>
      </c>
      <c r="F360" s="22" t="s">
        <v>1647</v>
      </c>
      <c r="G360" s="19" t="s">
        <v>401</v>
      </c>
      <c r="H360" s="19" t="s">
        <v>1763</v>
      </c>
      <c r="I360" s="20" t="s">
        <v>1120</v>
      </c>
      <c r="J360" s="17" t="s">
        <v>339</v>
      </c>
      <c r="K360" s="17" t="s">
        <v>1329</v>
      </c>
      <c r="L360" s="49">
        <f>VLOOKUP(B360,'Enrolment Data 2024'!$B$13:$I$636,8,FALSE)</f>
        <v>5</v>
      </c>
      <c r="M360" s="49">
        <v>9000</v>
      </c>
      <c r="N360" s="49">
        <f t="shared" si="25"/>
        <v>45000</v>
      </c>
      <c r="O360" s="49">
        <f t="shared" si="26"/>
        <v>13500</v>
      </c>
      <c r="P360" s="49">
        <f>VLOOKUP(B360,'[1]ECCE Trnch 1 Master List'!B$3:T$679,19,FALSE)</f>
        <v>0</v>
      </c>
      <c r="Q360" s="50">
        <f t="shared" si="27"/>
        <v>13500</v>
      </c>
      <c r="R360" s="126">
        <f t="shared" si="28"/>
        <v>13500</v>
      </c>
      <c r="S360" s="54" t="s">
        <v>5090</v>
      </c>
    </row>
    <row r="361" spans="1:19" ht="15" customHeight="1" x14ac:dyDescent="0.25">
      <c r="A361" s="29">
        <f t="shared" si="29"/>
        <v>355</v>
      </c>
      <c r="B361" s="139" t="s">
        <v>4617</v>
      </c>
      <c r="C361" s="17" t="s">
        <v>725</v>
      </c>
      <c r="D361" s="76"/>
      <c r="E361" s="76"/>
      <c r="F361" s="77"/>
      <c r="G361" s="78"/>
      <c r="H361" s="78"/>
      <c r="I361" s="33"/>
      <c r="J361" s="17" t="s">
        <v>339</v>
      </c>
      <c r="K361" s="21"/>
      <c r="L361" s="49">
        <f>VLOOKUP(B361,'Enrolment Data 2024'!$B$13:$I$636,8,FALSE)</f>
        <v>40</v>
      </c>
      <c r="M361" s="49">
        <v>9000</v>
      </c>
      <c r="N361" s="49">
        <f t="shared" si="25"/>
        <v>360000</v>
      </c>
      <c r="O361" s="49">
        <f t="shared" si="26"/>
        <v>108000</v>
      </c>
      <c r="P361" s="49">
        <v>0</v>
      </c>
      <c r="Q361" s="50">
        <f t="shared" si="27"/>
        <v>108000</v>
      </c>
      <c r="R361" s="126">
        <f t="shared" si="28"/>
        <v>108000</v>
      </c>
      <c r="S361" s="54" t="s">
        <v>5090</v>
      </c>
    </row>
    <row r="362" spans="1:19" ht="15" customHeight="1" x14ac:dyDescent="0.25">
      <c r="A362" s="29">
        <f t="shared" si="29"/>
        <v>356</v>
      </c>
      <c r="B362" s="139" t="s">
        <v>484</v>
      </c>
      <c r="C362" s="17" t="s">
        <v>485</v>
      </c>
      <c r="D362" s="17" t="s">
        <v>7</v>
      </c>
      <c r="E362" s="17" t="s">
        <v>1211</v>
      </c>
      <c r="F362" s="22" t="s">
        <v>1782</v>
      </c>
      <c r="G362" s="19" t="s">
        <v>3699</v>
      </c>
      <c r="H362" s="19" t="s">
        <v>1763</v>
      </c>
      <c r="I362" s="20" t="s">
        <v>1120</v>
      </c>
      <c r="J362" s="17" t="s">
        <v>339</v>
      </c>
      <c r="K362" s="17" t="s">
        <v>3700</v>
      </c>
      <c r="L362" s="49"/>
      <c r="M362" s="49">
        <v>9000</v>
      </c>
      <c r="N362" s="49">
        <f t="shared" si="25"/>
        <v>0</v>
      </c>
      <c r="O362" s="49">
        <f t="shared" si="26"/>
        <v>0</v>
      </c>
      <c r="P362" s="49">
        <v>0</v>
      </c>
      <c r="Q362" s="50">
        <f t="shared" si="27"/>
        <v>0</v>
      </c>
      <c r="R362" s="126">
        <f t="shared" si="28"/>
        <v>0</v>
      </c>
      <c r="S362" s="54" t="s">
        <v>5090</v>
      </c>
    </row>
    <row r="363" spans="1:19" ht="15" customHeight="1" x14ac:dyDescent="0.25">
      <c r="A363" s="29">
        <f t="shared" si="29"/>
        <v>357</v>
      </c>
      <c r="B363" s="92" t="s">
        <v>478</v>
      </c>
      <c r="C363" s="17" t="s">
        <v>479</v>
      </c>
      <c r="D363" s="17" t="s">
        <v>7</v>
      </c>
      <c r="E363" s="17" t="s">
        <v>1211</v>
      </c>
      <c r="F363" s="22" t="s">
        <v>1800</v>
      </c>
      <c r="G363" s="19" t="s">
        <v>3701</v>
      </c>
      <c r="H363" s="19" t="s">
        <v>1763</v>
      </c>
      <c r="I363" s="20" t="s">
        <v>1120</v>
      </c>
      <c r="J363" s="17" t="s">
        <v>339</v>
      </c>
      <c r="K363" s="17" t="s">
        <v>3702</v>
      </c>
      <c r="L363" s="49">
        <f>VLOOKUP(B363,'Enrolment Data 2024'!$B$13:$I$636,8,FALSE)</f>
        <v>8</v>
      </c>
      <c r="M363" s="49">
        <v>9000</v>
      </c>
      <c r="N363" s="49">
        <f t="shared" si="25"/>
        <v>72000</v>
      </c>
      <c r="O363" s="49">
        <f t="shared" si="26"/>
        <v>21600</v>
      </c>
      <c r="P363" s="49">
        <f>VLOOKUP(B363,'[1]ECCE Trnch 1 Master List'!B$3:T$679,19,FALSE)</f>
        <v>0</v>
      </c>
      <c r="Q363" s="50">
        <f t="shared" si="27"/>
        <v>21600</v>
      </c>
      <c r="R363" s="126">
        <f t="shared" si="28"/>
        <v>21600</v>
      </c>
      <c r="S363" s="54" t="s">
        <v>5090</v>
      </c>
    </row>
    <row r="364" spans="1:19" ht="15" customHeight="1" x14ac:dyDescent="0.25">
      <c r="A364" s="29">
        <f t="shared" si="29"/>
        <v>358</v>
      </c>
      <c r="B364" s="139" t="s">
        <v>2126</v>
      </c>
      <c r="C364" s="17" t="s">
        <v>2127</v>
      </c>
      <c r="D364" s="17" t="s">
        <v>7</v>
      </c>
      <c r="E364" s="29" t="s">
        <v>1118</v>
      </c>
      <c r="F364" s="38" t="s">
        <v>1650</v>
      </c>
      <c r="G364" s="39" t="s">
        <v>1651</v>
      </c>
      <c r="H364" s="39" t="s">
        <v>1769</v>
      </c>
      <c r="I364" s="20" t="s">
        <v>1120</v>
      </c>
      <c r="J364" s="29" t="s">
        <v>339</v>
      </c>
      <c r="K364" s="40" t="s">
        <v>1652</v>
      </c>
      <c r="L364" s="49"/>
      <c r="M364" s="49">
        <v>9000</v>
      </c>
      <c r="N364" s="49">
        <f t="shared" si="25"/>
        <v>0</v>
      </c>
      <c r="O364" s="49">
        <f t="shared" si="26"/>
        <v>0</v>
      </c>
      <c r="P364" s="49">
        <v>0</v>
      </c>
      <c r="Q364" s="50">
        <f t="shared" si="27"/>
        <v>0</v>
      </c>
      <c r="R364" s="126">
        <f t="shared" si="28"/>
        <v>0</v>
      </c>
      <c r="S364" s="54" t="s">
        <v>5090</v>
      </c>
    </row>
    <row r="365" spans="1:19" ht="15" customHeight="1" x14ac:dyDescent="0.25">
      <c r="A365" s="29">
        <f t="shared" si="29"/>
        <v>359</v>
      </c>
      <c r="B365" s="92" t="s">
        <v>4433</v>
      </c>
      <c r="C365" s="17" t="s">
        <v>4585</v>
      </c>
      <c r="D365" s="17" t="s">
        <v>7</v>
      </c>
      <c r="E365" s="17" t="s">
        <v>1118</v>
      </c>
      <c r="F365" s="18" t="s">
        <v>1794</v>
      </c>
      <c r="G365" s="19" t="s">
        <v>3695</v>
      </c>
      <c r="H365" s="19" t="s">
        <v>1763</v>
      </c>
      <c r="I365" s="20" t="s">
        <v>1120</v>
      </c>
      <c r="J365" s="17" t="s">
        <v>339</v>
      </c>
      <c r="K365" s="17" t="s">
        <v>3696</v>
      </c>
      <c r="L365" s="49">
        <f>VLOOKUP(B365,'Enrolment Data 2024'!$B$13:$I$636,8,FALSE)</f>
        <v>4</v>
      </c>
      <c r="M365" s="49">
        <v>9000</v>
      </c>
      <c r="N365" s="49">
        <f t="shared" si="25"/>
        <v>36000</v>
      </c>
      <c r="O365" s="49">
        <f t="shared" si="26"/>
        <v>10800</v>
      </c>
      <c r="P365" s="49"/>
      <c r="Q365" s="50">
        <f t="shared" si="27"/>
        <v>10800</v>
      </c>
      <c r="R365" s="126">
        <f t="shared" si="28"/>
        <v>10800</v>
      </c>
      <c r="S365" s="54" t="s">
        <v>5090</v>
      </c>
    </row>
    <row r="366" spans="1:19" ht="15" customHeight="1" x14ac:dyDescent="0.25">
      <c r="A366" s="29">
        <f t="shared" si="29"/>
        <v>360</v>
      </c>
      <c r="B366" s="92" t="s">
        <v>362</v>
      </c>
      <c r="C366" s="17" t="s">
        <v>363</v>
      </c>
      <c r="D366" s="17" t="s">
        <v>7</v>
      </c>
      <c r="E366" s="17" t="s">
        <v>1211</v>
      </c>
      <c r="F366" s="22" t="s">
        <v>1646</v>
      </c>
      <c r="G366" s="19" t="s">
        <v>1325</v>
      </c>
      <c r="H366" s="19" t="s">
        <v>1769</v>
      </c>
      <c r="I366" s="20" t="s">
        <v>1120</v>
      </c>
      <c r="J366" s="17" t="s">
        <v>339</v>
      </c>
      <c r="K366" s="17" t="s">
        <v>1326</v>
      </c>
      <c r="L366" s="49">
        <f>VLOOKUP(B366,'Enrolment Data 2024'!$B$13:$I$636,8,FALSE)</f>
        <v>9</v>
      </c>
      <c r="M366" s="49">
        <v>9000</v>
      </c>
      <c r="N366" s="49">
        <f t="shared" si="25"/>
        <v>81000</v>
      </c>
      <c r="O366" s="49">
        <f t="shared" si="26"/>
        <v>24300</v>
      </c>
      <c r="P366" s="49">
        <f>VLOOKUP(B366,'[1]ECCE Trnch 1 Master List'!B$3:T$679,19,FALSE)</f>
        <v>0</v>
      </c>
      <c r="Q366" s="50">
        <f t="shared" si="27"/>
        <v>24300</v>
      </c>
      <c r="R366" s="126">
        <f t="shared" si="28"/>
        <v>24300</v>
      </c>
      <c r="S366" s="54" t="s">
        <v>5090</v>
      </c>
    </row>
    <row r="367" spans="1:19" ht="15" customHeight="1" x14ac:dyDescent="0.25">
      <c r="A367" s="29">
        <f t="shared" si="29"/>
        <v>361</v>
      </c>
      <c r="B367" s="92" t="s">
        <v>432</v>
      </c>
      <c r="C367" s="17" t="s">
        <v>433</v>
      </c>
      <c r="D367" s="17" t="s">
        <v>7</v>
      </c>
      <c r="E367" s="17" t="s">
        <v>1324</v>
      </c>
      <c r="F367" s="22" t="s">
        <v>1766</v>
      </c>
      <c r="G367" s="19" t="s">
        <v>433</v>
      </c>
      <c r="H367" s="19" t="s">
        <v>1763</v>
      </c>
      <c r="I367" s="20" t="s">
        <v>1120</v>
      </c>
      <c r="J367" s="17" t="s">
        <v>339</v>
      </c>
      <c r="K367" s="17" t="s">
        <v>3703</v>
      </c>
      <c r="L367" s="49">
        <f>VLOOKUP(B367,'Enrolment Data 2024'!$B$13:$I$636,8,FALSE)</f>
        <v>24</v>
      </c>
      <c r="M367" s="49">
        <v>9000</v>
      </c>
      <c r="N367" s="49">
        <f t="shared" si="25"/>
        <v>216000</v>
      </c>
      <c r="O367" s="49">
        <f t="shared" si="26"/>
        <v>64800</v>
      </c>
      <c r="P367" s="49"/>
      <c r="Q367" s="50">
        <f t="shared" si="27"/>
        <v>64800</v>
      </c>
      <c r="R367" s="126">
        <f t="shared" si="28"/>
        <v>64800</v>
      </c>
      <c r="S367" s="54" t="s">
        <v>5090</v>
      </c>
    </row>
    <row r="368" spans="1:19" ht="15" customHeight="1" x14ac:dyDescent="0.25">
      <c r="A368" s="29">
        <f t="shared" si="29"/>
        <v>362</v>
      </c>
      <c r="B368" s="92" t="s">
        <v>568</v>
      </c>
      <c r="C368" s="17" t="s">
        <v>569</v>
      </c>
      <c r="D368" s="17" t="s">
        <v>7</v>
      </c>
      <c r="E368" s="17" t="s">
        <v>1211</v>
      </c>
      <c r="F368" s="22" t="s">
        <v>1780</v>
      </c>
      <c r="G368" s="19" t="s">
        <v>3673</v>
      </c>
      <c r="H368" s="19" t="s">
        <v>1763</v>
      </c>
      <c r="I368" s="20" t="s">
        <v>1120</v>
      </c>
      <c r="J368" s="17" t="s">
        <v>339</v>
      </c>
      <c r="K368" s="17" t="s">
        <v>1402</v>
      </c>
      <c r="L368" s="49">
        <f>VLOOKUP(B368,'Enrolment Data 2024'!$B$13:$I$636,8,FALSE)</f>
        <v>28</v>
      </c>
      <c r="M368" s="49">
        <v>9000</v>
      </c>
      <c r="N368" s="49">
        <f t="shared" si="25"/>
        <v>252000</v>
      </c>
      <c r="O368" s="49">
        <f t="shared" si="26"/>
        <v>75600</v>
      </c>
      <c r="P368" s="49">
        <f>VLOOKUP(B368,'[1]ECCE Trnch 1 Master List'!B$3:T$679,19,FALSE)</f>
        <v>0</v>
      </c>
      <c r="Q368" s="50">
        <f t="shared" si="27"/>
        <v>75600</v>
      </c>
      <c r="R368" s="126">
        <f t="shared" si="28"/>
        <v>75600</v>
      </c>
      <c r="S368" s="54" t="s">
        <v>5090</v>
      </c>
    </row>
    <row r="369" spans="1:19" ht="15" customHeight="1" x14ac:dyDescent="0.25">
      <c r="A369" s="29">
        <f t="shared" si="29"/>
        <v>363</v>
      </c>
      <c r="B369" s="92" t="s">
        <v>532</v>
      </c>
      <c r="C369" s="17" t="s">
        <v>533</v>
      </c>
      <c r="D369" s="17" t="s">
        <v>7</v>
      </c>
      <c r="E369" s="17" t="s">
        <v>1324</v>
      </c>
      <c r="F369" s="22" t="s">
        <v>1816</v>
      </c>
      <c r="G369" s="19" t="s">
        <v>3704</v>
      </c>
      <c r="H369" s="19" t="s">
        <v>1763</v>
      </c>
      <c r="I369" s="20" t="s">
        <v>1120</v>
      </c>
      <c r="J369" s="17" t="s">
        <v>339</v>
      </c>
      <c r="K369" s="17" t="s">
        <v>3705</v>
      </c>
      <c r="L369" s="49">
        <f>VLOOKUP(B369,'Enrolment Data 2024'!$B$13:$I$636,8,FALSE)</f>
        <v>5</v>
      </c>
      <c r="M369" s="49">
        <v>9000</v>
      </c>
      <c r="N369" s="49">
        <f t="shared" si="25"/>
        <v>45000</v>
      </c>
      <c r="O369" s="49">
        <f t="shared" si="26"/>
        <v>13500</v>
      </c>
      <c r="P369" s="49">
        <f>VLOOKUP(B369,'[1]ECCE Trnch 1 Master List'!B$3:T$679,19,FALSE)</f>
        <v>0</v>
      </c>
      <c r="Q369" s="50">
        <f t="shared" si="27"/>
        <v>13500</v>
      </c>
      <c r="R369" s="126">
        <f t="shared" si="28"/>
        <v>13500</v>
      </c>
      <c r="S369" s="54" t="s">
        <v>5090</v>
      </c>
    </row>
    <row r="370" spans="1:19" ht="15" customHeight="1" x14ac:dyDescent="0.25">
      <c r="A370" s="29">
        <f t="shared" si="29"/>
        <v>364</v>
      </c>
      <c r="B370" s="92" t="s">
        <v>358</v>
      </c>
      <c r="C370" s="17" t="s">
        <v>359</v>
      </c>
      <c r="D370" s="17" t="s">
        <v>7</v>
      </c>
      <c r="E370" s="17" t="s">
        <v>1118</v>
      </c>
      <c r="F370" s="18" t="s">
        <v>1775</v>
      </c>
      <c r="G370" s="19" t="s">
        <v>383</v>
      </c>
      <c r="H370" s="19" t="s">
        <v>1769</v>
      </c>
      <c r="I370" s="20" t="s">
        <v>1120</v>
      </c>
      <c r="J370" s="17" t="s">
        <v>339</v>
      </c>
      <c r="K370" s="21" t="s">
        <v>3694</v>
      </c>
      <c r="L370" s="49">
        <f>VLOOKUP(B370,'Enrolment Data 2024'!$B$13:$I$636,8,FALSE)</f>
        <v>4</v>
      </c>
      <c r="M370" s="49">
        <v>9000</v>
      </c>
      <c r="N370" s="49">
        <f t="shared" si="25"/>
        <v>36000</v>
      </c>
      <c r="O370" s="49">
        <f t="shared" si="26"/>
        <v>10800</v>
      </c>
      <c r="P370" s="49">
        <v>0</v>
      </c>
      <c r="Q370" s="50">
        <f t="shared" si="27"/>
        <v>10800</v>
      </c>
      <c r="R370" s="126">
        <f t="shared" si="28"/>
        <v>10800</v>
      </c>
      <c r="S370" s="54" t="s">
        <v>5090</v>
      </c>
    </row>
    <row r="371" spans="1:19" ht="15" customHeight="1" x14ac:dyDescent="0.25">
      <c r="A371" s="29">
        <f t="shared" si="29"/>
        <v>365</v>
      </c>
      <c r="B371" s="92" t="s">
        <v>368</v>
      </c>
      <c r="C371" s="17" t="s">
        <v>369</v>
      </c>
      <c r="D371" s="17" t="s">
        <v>7</v>
      </c>
      <c r="E371" s="17" t="s">
        <v>1211</v>
      </c>
      <c r="F371" s="22" t="s">
        <v>1648</v>
      </c>
      <c r="G371" s="19" t="s">
        <v>3658</v>
      </c>
      <c r="H371" s="19" t="s">
        <v>1769</v>
      </c>
      <c r="I371" s="20" t="s">
        <v>1120</v>
      </c>
      <c r="J371" s="17" t="s">
        <v>339</v>
      </c>
      <c r="K371" s="17" t="s">
        <v>1327</v>
      </c>
      <c r="L371" s="49">
        <f>VLOOKUP(B371,'Enrolment Data 2024'!$B$13:$I$636,8,FALSE)</f>
        <v>5</v>
      </c>
      <c r="M371" s="49">
        <v>9000</v>
      </c>
      <c r="N371" s="49">
        <f t="shared" si="25"/>
        <v>45000</v>
      </c>
      <c r="O371" s="49">
        <f t="shared" si="26"/>
        <v>13500</v>
      </c>
      <c r="P371" s="49">
        <f>VLOOKUP(B371,'[1]ECCE Trnch 1 Master List'!B$3:T$679,19,FALSE)</f>
        <v>0</v>
      </c>
      <c r="Q371" s="50">
        <f t="shared" si="27"/>
        <v>13500</v>
      </c>
      <c r="R371" s="126">
        <f t="shared" si="28"/>
        <v>13500</v>
      </c>
      <c r="S371" s="54" t="s">
        <v>5090</v>
      </c>
    </row>
    <row r="372" spans="1:19" ht="15" customHeight="1" x14ac:dyDescent="0.25">
      <c r="A372" s="29">
        <f t="shared" si="29"/>
        <v>366</v>
      </c>
      <c r="B372" s="139" t="s">
        <v>2205</v>
      </c>
      <c r="C372" s="17" t="s">
        <v>2222</v>
      </c>
      <c r="D372" s="17" t="s">
        <v>7</v>
      </c>
      <c r="E372" s="17" t="s">
        <v>1118</v>
      </c>
      <c r="F372" s="18" t="s">
        <v>3723</v>
      </c>
      <c r="G372" s="19" t="s">
        <v>3724</v>
      </c>
      <c r="H372" s="19" t="s">
        <v>1763</v>
      </c>
      <c r="I372" s="20" t="s">
        <v>3725</v>
      </c>
      <c r="J372" s="17" t="s">
        <v>339</v>
      </c>
      <c r="K372" s="17" t="s">
        <v>3726</v>
      </c>
      <c r="L372" s="49"/>
      <c r="M372" s="49">
        <v>9000</v>
      </c>
      <c r="N372" s="49">
        <f t="shared" si="25"/>
        <v>0</v>
      </c>
      <c r="O372" s="49">
        <f t="shared" si="26"/>
        <v>0</v>
      </c>
      <c r="P372" s="49"/>
      <c r="Q372" s="50">
        <f t="shared" si="27"/>
        <v>0</v>
      </c>
      <c r="R372" s="126">
        <f t="shared" si="28"/>
        <v>0</v>
      </c>
      <c r="S372" s="54" t="s">
        <v>5090</v>
      </c>
    </row>
    <row r="373" spans="1:19" ht="15" customHeight="1" x14ac:dyDescent="0.25">
      <c r="A373" s="29">
        <f t="shared" si="29"/>
        <v>367</v>
      </c>
      <c r="B373" s="92" t="s">
        <v>440</v>
      </c>
      <c r="C373" s="17" t="s">
        <v>441</v>
      </c>
      <c r="D373" s="17" t="s">
        <v>7</v>
      </c>
      <c r="E373" s="17" t="s">
        <v>1324</v>
      </c>
      <c r="F373" s="22" t="s">
        <v>1767</v>
      </c>
      <c r="G373" s="19" t="s">
        <v>3690</v>
      </c>
      <c r="H373" s="19" t="s">
        <v>1763</v>
      </c>
      <c r="I373" s="20" t="s">
        <v>1120</v>
      </c>
      <c r="J373" s="17" t="s">
        <v>339</v>
      </c>
      <c r="K373" s="17" t="s">
        <v>3691</v>
      </c>
      <c r="L373" s="49">
        <f>VLOOKUP(B373,'Enrolment Data 2024'!$B$13:$I$636,8,FALSE)</f>
        <v>117</v>
      </c>
      <c r="M373" s="49">
        <v>9000</v>
      </c>
      <c r="N373" s="49">
        <f t="shared" si="25"/>
        <v>1053000</v>
      </c>
      <c r="O373" s="49">
        <f t="shared" si="26"/>
        <v>315900</v>
      </c>
      <c r="P373" s="49">
        <f>VLOOKUP(B373,'[1]ECCE Trnch 1 Master List'!B$3:T$679,19,FALSE)</f>
        <v>0</v>
      </c>
      <c r="Q373" s="50">
        <f t="shared" si="27"/>
        <v>315900</v>
      </c>
      <c r="R373" s="126">
        <f t="shared" si="28"/>
        <v>315900</v>
      </c>
      <c r="S373" s="54" t="s">
        <v>5090</v>
      </c>
    </row>
    <row r="374" spans="1:19" ht="15" customHeight="1" x14ac:dyDescent="0.25">
      <c r="A374" s="29">
        <f t="shared" si="29"/>
        <v>368</v>
      </c>
      <c r="B374" s="92" t="s">
        <v>438</v>
      </c>
      <c r="C374" s="17" t="s">
        <v>4698</v>
      </c>
      <c r="D374" s="17" t="s">
        <v>7</v>
      </c>
      <c r="E374" s="17" t="s">
        <v>1324</v>
      </c>
      <c r="F374" s="22" t="s">
        <v>1764</v>
      </c>
      <c r="G374" s="19" t="s">
        <v>3706</v>
      </c>
      <c r="H374" s="19" t="s">
        <v>1763</v>
      </c>
      <c r="I374" s="20" t="s">
        <v>1120</v>
      </c>
      <c r="J374" s="17" t="s">
        <v>339</v>
      </c>
      <c r="K374" s="17" t="s">
        <v>3707</v>
      </c>
      <c r="L374" s="49">
        <f>VLOOKUP(B374,'Enrolment Data 2024'!$B$13:$I$636,8,FALSE)</f>
        <v>60</v>
      </c>
      <c r="M374" s="49">
        <v>9000</v>
      </c>
      <c r="N374" s="49">
        <f t="shared" si="25"/>
        <v>540000</v>
      </c>
      <c r="O374" s="49">
        <f t="shared" si="26"/>
        <v>162000</v>
      </c>
      <c r="P374" s="49">
        <f>VLOOKUP(B374,'[1]ECCE Trnch 1 Master List'!B$3:T$679,19,FALSE)</f>
        <v>0</v>
      </c>
      <c r="Q374" s="50">
        <f t="shared" si="27"/>
        <v>162000</v>
      </c>
      <c r="R374" s="126">
        <f t="shared" si="28"/>
        <v>162000</v>
      </c>
      <c r="S374" s="54" t="s">
        <v>5090</v>
      </c>
    </row>
    <row r="375" spans="1:19" ht="15" customHeight="1" x14ac:dyDescent="0.25">
      <c r="A375" s="29">
        <f t="shared" si="29"/>
        <v>369</v>
      </c>
      <c r="B375" s="92" t="s">
        <v>418</v>
      </c>
      <c r="C375" s="17" t="s">
        <v>419</v>
      </c>
      <c r="D375" s="17" t="s">
        <v>7</v>
      </c>
      <c r="E375" s="17" t="s">
        <v>1211</v>
      </c>
      <c r="F375" s="22" t="s">
        <v>1677</v>
      </c>
      <c r="G375" s="19" t="s">
        <v>1336</v>
      </c>
      <c r="H375" s="19" t="s">
        <v>1763</v>
      </c>
      <c r="I375" s="20" t="s">
        <v>1120</v>
      </c>
      <c r="J375" s="17" t="s">
        <v>339</v>
      </c>
      <c r="K375" s="17" t="s">
        <v>1337</v>
      </c>
      <c r="L375" s="49"/>
      <c r="M375" s="49">
        <v>9000</v>
      </c>
      <c r="N375" s="49">
        <f t="shared" si="25"/>
        <v>0</v>
      </c>
      <c r="O375" s="49">
        <f t="shared" si="26"/>
        <v>0</v>
      </c>
      <c r="P375" s="49">
        <f>VLOOKUP(B375,'[1]ECCE Trnch 1 Master List'!B$3:T$679,19,FALSE)</f>
        <v>0</v>
      </c>
      <c r="Q375" s="50">
        <f t="shared" si="27"/>
        <v>0</v>
      </c>
      <c r="R375" s="126">
        <f t="shared" si="28"/>
        <v>0</v>
      </c>
      <c r="S375" s="54" t="s">
        <v>5090</v>
      </c>
    </row>
    <row r="376" spans="1:19" ht="15" customHeight="1" x14ac:dyDescent="0.25">
      <c r="A376" s="29">
        <f t="shared" si="29"/>
        <v>370</v>
      </c>
      <c r="B376" s="92" t="s">
        <v>555</v>
      </c>
      <c r="C376" s="17" t="s">
        <v>556</v>
      </c>
      <c r="D376" s="17" t="s">
        <v>7</v>
      </c>
      <c r="E376" s="17" t="s">
        <v>1324</v>
      </c>
      <c r="F376" s="22" t="s">
        <v>1802</v>
      </c>
      <c r="G376" s="19" t="s">
        <v>3708</v>
      </c>
      <c r="H376" s="19" t="s">
        <v>1763</v>
      </c>
      <c r="I376" s="20" t="s">
        <v>1120</v>
      </c>
      <c r="J376" s="17" t="s">
        <v>339</v>
      </c>
      <c r="K376" s="17" t="s">
        <v>3709</v>
      </c>
      <c r="L376" s="49">
        <f>VLOOKUP(B376,'Enrolment Data 2024'!$B$13:$I$636,8,FALSE)</f>
        <v>33</v>
      </c>
      <c r="M376" s="49">
        <v>9000</v>
      </c>
      <c r="N376" s="49">
        <f t="shared" si="25"/>
        <v>297000</v>
      </c>
      <c r="O376" s="49">
        <f t="shared" si="26"/>
        <v>89100</v>
      </c>
      <c r="P376" s="49">
        <f>VLOOKUP(B376,'[1]ECCE Trnch 1 Master List'!B$3:T$679,19,FALSE)</f>
        <v>0</v>
      </c>
      <c r="Q376" s="50">
        <f t="shared" si="27"/>
        <v>89100</v>
      </c>
      <c r="R376" s="126">
        <f t="shared" si="28"/>
        <v>89100</v>
      </c>
      <c r="S376" s="54" t="s">
        <v>5090</v>
      </c>
    </row>
    <row r="377" spans="1:19" ht="15" customHeight="1" x14ac:dyDescent="0.25">
      <c r="A377" s="29">
        <f t="shared" si="29"/>
        <v>371</v>
      </c>
      <c r="B377" s="139" t="s">
        <v>559</v>
      </c>
      <c r="C377" s="17" t="s">
        <v>2184</v>
      </c>
      <c r="D377" s="17" t="s">
        <v>7</v>
      </c>
      <c r="E377" s="17" t="s">
        <v>1118</v>
      </c>
      <c r="F377" s="18" t="s">
        <v>1805</v>
      </c>
      <c r="G377" s="19" t="s">
        <v>1355</v>
      </c>
      <c r="H377" s="19" t="s">
        <v>1763</v>
      </c>
      <c r="I377" s="20" t="s">
        <v>1120</v>
      </c>
      <c r="J377" s="17" t="s">
        <v>339</v>
      </c>
      <c r="K377" s="21" t="s">
        <v>1356</v>
      </c>
      <c r="L377" s="49"/>
      <c r="M377" s="49">
        <v>9000</v>
      </c>
      <c r="N377" s="49">
        <f t="shared" si="25"/>
        <v>0</v>
      </c>
      <c r="O377" s="49">
        <f t="shared" si="26"/>
        <v>0</v>
      </c>
      <c r="P377" s="49">
        <f>VLOOKUP(B377,'[1]ECCE Trnch 1 Master List'!B$3:T$679,19,FALSE)</f>
        <v>0</v>
      </c>
      <c r="Q377" s="50">
        <f t="shared" si="27"/>
        <v>0</v>
      </c>
      <c r="R377" s="126">
        <f t="shared" si="28"/>
        <v>0</v>
      </c>
      <c r="S377" s="54" t="s">
        <v>5090</v>
      </c>
    </row>
    <row r="378" spans="1:19" ht="15" customHeight="1" x14ac:dyDescent="0.25">
      <c r="A378" s="29">
        <f t="shared" si="29"/>
        <v>372</v>
      </c>
      <c r="B378" s="92" t="s">
        <v>2231</v>
      </c>
      <c r="C378" s="17" t="s">
        <v>2232</v>
      </c>
      <c r="D378" s="17" t="s">
        <v>7</v>
      </c>
      <c r="E378" s="17" t="s">
        <v>1118</v>
      </c>
      <c r="F378" s="18" t="s">
        <v>1767</v>
      </c>
      <c r="G378" s="19" t="s">
        <v>3730</v>
      </c>
      <c r="H378" s="19" t="s">
        <v>1763</v>
      </c>
      <c r="I378" s="20" t="s">
        <v>1120</v>
      </c>
      <c r="J378" s="17" t="s">
        <v>339</v>
      </c>
      <c r="K378" s="21" t="s">
        <v>3691</v>
      </c>
      <c r="L378" s="49">
        <f>VLOOKUP(B378,'Enrolment Data 2024'!$B$13:$I$636,8,FALSE)</f>
        <v>30</v>
      </c>
      <c r="M378" s="49">
        <v>9000</v>
      </c>
      <c r="N378" s="49">
        <f t="shared" si="25"/>
        <v>270000</v>
      </c>
      <c r="O378" s="49">
        <f t="shared" si="26"/>
        <v>81000</v>
      </c>
      <c r="P378" s="49"/>
      <c r="Q378" s="50">
        <f t="shared" si="27"/>
        <v>81000</v>
      </c>
      <c r="R378" s="126">
        <f t="shared" si="28"/>
        <v>81000</v>
      </c>
      <c r="S378" s="54" t="s">
        <v>5090</v>
      </c>
    </row>
    <row r="379" spans="1:19" ht="15" customHeight="1" x14ac:dyDescent="0.25">
      <c r="A379" s="29">
        <f t="shared" si="29"/>
        <v>373</v>
      </c>
      <c r="B379" s="93" t="s">
        <v>1370</v>
      </c>
      <c r="C379" s="30" t="s">
        <v>1371</v>
      </c>
      <c r="D379" s="30" t="s">
        <v>7</v>
      </c>
      <c r="E379" s="30" t="s">
        <v>1118</v>
      </c>
      <c r="F379" s="31" t="s">
        <v>1803</v>
      </c>
      <c r="G379" s="32" t="s">
        <v>1378</v>
      </c>
      <c r="H379" s="32" t="s">
        <v>1763</v>
      </c>
      <c r="I379" s="33" t="s">
        <v>1120</v>
      </c>
      <c r="J379" s="30" t="s">
        <v>339</v>
      </c>
      <c r="K379" s="34" t="s">
        <v>1372</v>
      </c>
      <c r="L379" s="49">
        <f>VLOOKUP(B379,'Enrolment Data 2024'!$B$13:$I$636,8,FALSE)</f>
        <v>8</v>
      </c>
      <c r="M379" s="49">
        <v>9000</v>
      </c>
      <c r="N379" s="49">
        <f t="shared" si="25"/>
        <v>72000</v>
      </c>
      <c r="O379" s="49">
        <f t="shared" si="26"/>
        <v>21600</v>
      </c>
      <c r="P379" s="49">
        <f>VLOOKUP(B379,'[1]ECCE Trnch 1 Master List'!B$3:T$679,19,FALSE)</f>
        <v>0</v>
      </c>
      <c r="Q379" s="50">
        <f t="shared" si="27"/>
        <v>21600</v>
      </c>
      <c r="R379" s="126">
        <f t="shared" si="28"/>
        <v>21600</v>
      </c>
      <c r="S379" s="54" t="s">
        <v>5090</v>
      </c>
    </row>
    <row r="380" spans="1:19" ht="15" customHeight="1" x14ac:dyDescent="0.25">
      <c r="A380" s="29">
        <f t="shared" si="29"/>
        <v>374</v>
      </c>
      <c r="B380" s="139" t="s">
        <v>574</v>
      </c>
      <c r="C380" s="17" t="s">
        <v>575</v>
      </c>
      <c r="D380" s="17" t="s">
        <v>7</v>
      </c>
      <c r="E380" s="17" t="s">
        <v>1118</v>
      </c>
      <c r="F380" s="57" t="s">
        <v>1776</v>
      </c>
      <c r="G380" s="32" t="s">
        <v>1341</v>
      </c>
      <c r="H380" s="32" t="s">
        <v>1763</v>
      </c>
      <c r="I380" s="33" t="s">
        <v>1120</v>
      </c>
      <c r="J380" s="30" t="s">
        <v>339</v>
      </c>
      <c r="K380" s="30" t="s">
        <v>1342</v>
      </c>
      <c r="L380" s="49"/>
      <c r="M380" s="49">
        <v>9000</v>
      </c>
      <c r="N380" s="49">
        <f t="shared" si="25"/>
        <v>0</v>
      </c>
      <c r="O380" s="49">
        <f t="shared" si="26"/>
        <v>0</v>
      </c>
      <c r="P380" s="49">
        <v>0</v>
      </c>
      <c r="Q380" s="50">
        <f t="shared" si="27"/>
        <v>0</v>
      </c>
      <c r="R380" s="126">
        <f t="shared" si="28"/>
        <v>0</v>
      </c>
      <c r="S380" s="54" t="s">
        <v>5090</v>
      </c>
    </row>
    <row r="381" spans="1:19" ht="15" customHeight="1" x14ac:dyDescent="0.25">
      <c r="A381" s="29">
        <f t="shared" si="29"/>
        <v>375</v>
      </c>
      <c r="B381" s="139" t="s">
        <v>2145</v>
      </c>
      <c r="C381" s="17" t="s">
        <v>2146</v>
      </c>
      <c r="D381" s="17" t="s">
        <v>7</v>
      </c>
      <c r="E381" s="29" t="s">
        <v>1123</v>
      </c>
      <c r="F381" s="38" t="s">
        <v>1780</v>
      </c>
      <c r="G381" s="39" t="s">
        <v>1781</v>
      </c>
      <c r="H381" s="39" t="s">
        <v>1763</v>
      </c>
      <c r="I381" s="20" t="s">
        <v>1120</v>
      </c>
      <c r="J381" s="29" t="s">
        <v>339</v>
      </c>
      <c r="K381" s="40" t="s">
        <v>1402</v>
      </c>
      <c r="L381" s="49"/>
      <c r="M381" s="49">
        <v>9000</v>
      </c>
      <c r="N381" s="49">
        <f t="shared" si="25"/>
        <v>0</v>
      </c>
      <c r="O381" s="49">
        <f t="shared" si="26"/>
        <v>0</v>
      </c>
      <c r="P381" s="49">
        <v>0</v>
      </c>
      <c r="Q381" s="50">
        <f t="shared" si="27"/>
        <v>0</v>
      </c>
      <c r="R381" s="126">
        <f t="shared" si="28"/>
        <v>0</v>
      </c>
      <c r="S381" s="54" t="s">
        <v>5090</v>
      </c>
    </row>
    <row r="382" spans="1:19" ht="15" customHeight="1" x14ac:dyDescent="0.25">
      <c r="A382" s="29">
        <f t="shared" si="29"/>
        <v>376</v>
      </c>
      <c r="B382" s="92" t="s">
        <v>450</v>
      </c>
      <c r="C382" s="17" t="s">
        <v>451</v>
      </c>
      <c r="D382" s="17" t="s">
        <v>7</v>
      </c>
      <c r="E382" s="17" t="s">
        <v>1324</v>
      </c>
      <c r="F382" s="22" t="s">
        <v>1799</v>
      </c>
      <c r="G382" s="19" t="s">
        <v>3710</v>
      </c>
      <c r="H382" s="19" t="s">
        <v>1763</v>
      </c>
      <c r="I382" s="20" t="s">
        <v>1120</v>
      </c>
      <c r="J382" s="17" t="s">
        <v>339</v>
      </c>
      <c r="K382" s="17" t="s">
        <v>3711</v>
      </c>
      <c r="L382" s="49">
        <f>VLOOKUP(B382,'Enrolment Data 2024'!$B$13:$I$636,8,FALSE)</f>
        <v>80</v>
      </c>
      <c r="M382" s="49">
        <v>9000</v>
      </c>
      <c r="N382" s="49">
        <f t="shared" si="25"/>
        <v>720000</v>
      </c>
      <c r="O382" s="49">
        <f t="shared" si="26"/>
        <v>216000</v>
      </c>
      <c r="P382" s="49">
        <f>VLOOKUP(B382,'[1]ECCE Trnch 1 Master List'!B$3:T$679,19,FALSE)</f>
        <v>0</v>
      </c>
      <c r="Q382" s="50">
        <f t="shared" si="27"/>
        <v>216000</v>
      </c>
      <c r="R382" s="126">
        <f t="shared" si="28"/>
        <v>216000</v>
      </c>
      <c r="S382" s="54" t="s">
        <v>5090</v>
      </c>
    </row>
    <row r="383" spans="1:19" ht="15" customHeight="1" x14ac:dyDescent="0.25">
      <c r="A383" s="29">
        <f t="shared" si="29"/>
        <v>377</v>
      </c>
      <c r="B383" s="92" t="s">
        <v>398</v>
      </c>
      <c r="C383" s="17" t="s">
        <v>399</v>
      </c>
      <c r="D383" s="17" t="s">
        <v>7</v>
      </c>
      <c r="E383" s="17" t="s">
        <v>1324</v>
      </c>
      <c r="F383" s="22" t="s">
        <v>1777</v>
      </c>
      <c r="G383" s="19" t="s">
        <v>3712</v>
      </c>
      <c r="H383" s="19" t="s">
        <v>1763</v>
      </c>
      <c r="I383" s="20" t="s">
        <v>1120</v>
      </c>
      <c r="J383" s="17" t="s">
        <v>339</v>
      </c>
      <c r="K383" s="17" t="s">
        <v>3713</v>
      </c>
      <c r="L383" s="49">
        <f>VLOOKUP(B383,'Enrolment Data 2024'!$B$13:$I$636,8,FALSE)</f>
        <v>17</v>
      </c>
      <c r="M383" s="49">
        <v>9000</v>
      </c>
      <c r="N383" s="49">
        <f t="shared" si="25"/>
        <v>153000</v>
      </c>
      <c r="O383" s="49">
        <f t="shared" si="26"/>
        <v>45900</v>
      </c>
      <c r="P383" s="49"/>
      <c r="Q383" s="50">
        <f t="shared" si="27"/>
        <v>45900</v>
      </c>
      <c r="R383" s="126">
        <f t="shared" si="28"/>
        <v>45900</v>
      </c>
      <c r="S383" s="54" t="s">
        <v>5090</v>
      </c>
    </row>
    <row r="384" spans="1:19" ht="15" customHeight="1" x14ac:dyDescent="0.25">
      <c r="A384" s="29">
        <f t="shared" si="29"/>
        <v>378</v>
      </c>
      <c r="B384" s="92" t="s">
        <v>542</v>
      </c>
      <c r="C384" s="17" t="s">
        <v>543</v>
      </c>
      <c r="D384" s="17" t="s">
        <v>7</v>
      </c>
      <c r="E384" s="17" t="s">
        <v>1324</v>
      </c>
      <c r="F384" s="22" t="s">
        <v>1801</v>
      </c>
      <c r="G384" s="19" t="s">
        <v>3714</v>
      </c>
      <c r="H384" s="19" t="s">
        <v>1763</v>
      </c>
      <c r="I384" s="20" t="s">
        <v>1120</v>
      </c>
      <c r="J384" s="17" t="s">
        <v>339</v>
      </c>
      <c r="K384" s="17" t="s">
        <v>3715</v>
      </c>
      <c r="L384" s="49">
        <f>VLOOKUP(B384,'Enrolment Data 2024'!$B$13:$I$636,8,FALSE)</f>
        <v>7</v>
      </c>
      <c r="M384" s="49">
        <v>9000</v>
      </c>
      <c r="N384" s="49">
        <f t="shared" si="25"/>
        <v>63000</v>
      </c>
      <c r="O384" s="49">
        <f t="shared" si="26"/>
        <v>18900</v>
      </c>
      <c r="P384" s="49">
        <v>5000</v>
      </c>
      <c r="Q384" s="50">
        <f t="shared" si="27"/>
        <v>13900</v>
      </c>
      <c r="R384" s="126">
        <f t="shared" si="28"/>
        <v>13900</v>
      </c>
      <c r="S384" s="54" t="s">
        <v>5090</v>
      </c>
    </row>
    <row r="385" spans="1:19" ht="15" customHeight="1" x14ac:dyDescent="0.25">
      <c r="A385" s="29">
        <f t="shared" si="29"/>
        <v>379</v>
      </c>
      <c r="B385" s="139" t="s">
        <v>548</v>
      </c>
      <c r="C385" s="17" t="s">
        <v>28</v>
      </c>
      <c r="D385" s="17" t="s">
        <v>7</v>
      </c>
      <c r="E385" s="17" t="s">
        <v>1123</v>
      </c>
      <c r="F385" s="22" t="s">
        <v>1653</v>
      </c>
      <c r="G385" s="19" t="s">
        <v>1387</v>
      </c>
      <c r="H385" s="19" t="s">
        <v>1763</v>
      </c>
      <c r="I385" s="20" t="s">
        <v>1120</v>
      </c>
      <c r="J385" s="17" t="s">
        <v>339</v>
      </c>
      <c r="K385" s="17" t="s">
        <v>1388</v>
      </c>
      <c r="L385" s="49"/>
      <c r="M385" s="49">
        <v>9000</v>
      </c>
      <c r="N385" s="49">
        <f t="shared" si="25"/>
        <v>0</v>
      </c>
      <c r="O385" s="49">
        <f t="shared" si="26"/>
        <v>0</v>
      </c>
      <c r="P385" s="49">
        <f>VLOOKUP(B385,'[1]ECCE Trnch 1 Master List'!B$3:T$679,19,FALSE)</f>
        <v>0</v>
      </c>
      <c r="Q385" s="50">
        <f t="shared" si="27"/>
        <v>0</v>
      </c>
      <c r="R385" s="126">
        <f t="shared" si="28"/>
        <v>0</v>
      </c>
      <c r="S385" s="54" t="s">
        <v>5090</v>
      </c>
    </row>
    <row r="386" spans="1:19" ht="15" customHeight="1" x14ac:dyDescent="0.25">
      <c r="A386" s="29">
        <f t="shared" si="29"/>
        <v>380</v>
      </c>
      <c r="B386" s="92" t="s">
        <v>468</v>
      </c>
      <c r="C386" s="17" t="s">
        <v>469</v>
      </c>
      <c r="D386" s="17" t="s">
        <v>7</v>
      </c>
      <c r="E386" s="17" t="s">
        <v>1324</v>
      </c>
      <c r="F386" s="22" t="s">
        <v>1678</v>
      </c>
      <c r="G386" s="19" t="s">
        <v>469</v>
      </c>
      <c r="H386" s="19" t="s">
        <v>1763</v>
      </c>
      <c r="I386" s="20" t="s">
        <v>1120</v>
      </c>
      <c r="J386" s="17" t="s">
        <v>339</v>
      </c>
      <c r="K386" s="17" t="s">
        <v>1347</v>
      </c>
      <c r="L386" s="49">
        <f>VLOOKUP(B386,'Enrolment Data 2024'!$B$13:$I$636,8,FALSE)</f>
        <v>19</v>
      </c>
      <c r="M386" s="49">
        <v>9000</v>
      </c>
      <c r="N386" s="49">
        <f t="shared" si="25"/>
        <v>171000</v>
      </c>
      <c r="O386" s="49">
        <f t="shared" si="26"/>
        <v>51300</v>
      </c>
      <c r="P386" s="49">
        <f>VLOOKUP(B386,'[1]ECCE Trnch 1 Master List'!B$3:T$679,19,FALSE)</f>
        <v>0</v>
      </c>
      <c r="Q386" s="50">
        <f t="shared" si="27"/>
        <v>51300</v>
      </c>
      <c r="R386" s="126">
        <f t="shared" si="28"/>
        <v>51300</v>
      </c>
      <c r="S386" s="54" t="s">
        <v>5090</v>
      </c>
    </row>
    <row r="387" spans="1:19" ht="15" customHeight="1" x14ac:dyDescent="0.25">
      <c r="A387" s="29">
        <f t="shared" si="29"/>
        <v>381</v>
      </c>
      <c r="B387" s="92" t="s">
        <v>426</v>
      </c>
      <c r="C387" s="17" t="s">
        <v>427</v>
      </c>
      <c r="D387" s="17" t="s">
        <v>7</v>
      </c>
      <c r="E387" s="17" t="s">
        <v>1211</v>
      </c>
      <c r="F387" s="22" t="s">
        <v>1765</v>
      </c>
      <c r="G387" s="19" t="s">
        <v>3716</v>
      </c>
      <c r="H387" s="19" t="s">
        <v>1763</v>
      </c>
      <c r="I387" s="20" t="s">
        <v>1120</v>
      </c>
      <c r="J387" s="17" t="s">
        <v>339</v>
      </c>
      <c r="K387" s="17" t="s">
        <v>3717</v>
      </c>
      <c r="L387" s="49">
        <f>VLOOKUP(B387,'Enrolment Data 2024'!$B$13:$I$636,8,FALSE)</f>
        <v>12</v>
      </c>
      <c r="M387" s="49">
        <v>9000</v>
      </c>
      <c r="N387" s="49">
        <f t="shared" si="25"/>
        <v>108000</v>
      </c>
      <c r="O387" s="49">
        <f t="shared" si="26"/>
        <v>32400</v>
      </c>
      <c r="P387" s="49">
        <f>VLOOKUP(B387,'[1]ECCE Trnch 1 Master List'!B$3:T$679,19,FALSE)</f>
        <v>0</v>
      </c>
      <c r="Q387" s="50">
        <f t="shared" si="27"/>
        <v>32400</v>
      </c>
      <c r="R387" s="126">
        <f t="shared" si="28"/>
        <v>32400</v>
      </c>
      <c r="S387" s="54" t="s">
        <v>5090</v>
      </c>
    </row>
    <row r="388" spans="1:19" ht="15" customHeight="1" x14ac:dyDescent="0.25">
      <c r="A388" s="29">
        <f t="shared" si="29"/>
        <v>382</v>
      </c>
      <c r="B388" s="92" t="s">
        <v>582</v>
      </c>
      <c r="C388" s="17" t="s">
        <v>583</v>
      </c>
      <c r="D388" s="17" t="s">
        <v>7</v>
      </c>
      <c r="E388" s="17" t="s">
        <v>1118</v>
      </c>
      <c r="F388" s="22" t="s">
        <v>1678</v>
      </c>
      <c r="G388" s="19" t="s">
        <v>469</v>
      </c>
      <c r="H388" s="19" t="s">
        <v>1763</v>
      </c>
      <c r="I388" s="20" t="s">
        <v>1120</v>
      </c>
      <c r="J388" s="17" t="s">
        <v>339</v>
      </c>
      <c r="K388" s="17" t="s">
        <v>1347</v>
      </c>
      <c r="L388" s="49">
        <f>VLOOKUP(B388,'Enrolment Data 2024'!$B$13:$I$636,8,FALSE)</f>
        <v>14</v>
      </c>
      <c r="M388" s="49">
        <v>9000</v>
      </c>
      <c r="N388" s="49">
        <f t="shared" si="25"/>
        <v>126000</v>
      </c>
      <c r="O388" s="49">
        <f t="shared" si="26"/>
        <v>37800</v>
      </c>
      <c r="P388" s="49">
        <f>VLOOKUP(B388,'[1]ECCE Trnch 1 Master List'!B$3:T$679,19,FALSE)</f>
        <v>0</v>
      </c>
      <c r="Q388" s="50">
        <f t="shared" si="27"/>
        <v>37800</v>
      </c>
      <c r="R388" s="126">
        <f t="shared" si="28"/>
        <v>37800</v>
      </c>
      <c r="S388" s="54" t="s">
        <v>5090</v>
      </c>
    </row>
    <row r="389" spans="1:19" ht="15" customHeight="1" x14ac:dyDescent="0.25">
      <c r="A389" s="29">
        <f t="shared" si="29"/>
        <v>383</v>
      </c>
      <c r="B389" s="92" t="s">
        <v>416</v>
      </c>
      <c r="C389" s="17" t="s">
        <v>417</v>
      </c>
      <c r="D389" s="17" t="s">
        <v>7</v>
      </c>
      <c r="E389" s="17" t="s">
        <v>1324</v>
      </c>
      <c r="F389" s="22" t="s">
        <v>1765</v>
      </c>
      <c r="G389" s="19" t="s">
        <v>3716</v>
      </c>
      <c r="H389" s="19" t="s">
        <v>1763</v>
      </c>
      <c r="I389" s="20" t="s">
        <v>1120</v>
      </c>
      <c r="J389" s="17" t="s">
        <v>339</v>
      </c>
      <c r="K389" s="17" t="s">
        <v>3717</v>
      </c>
      <c r="L389" s="49">
        <f>VLOOKUP(B389,'Enrolment Data 2024'!$B$13:$I$636,8,FALSE)</f>
        <v>68</v>
      </c>
      <c r="M389" s="49">
        <v>9000</v>
      </c>
      <c r="N389" s="49">
        <f t="shared" si="25"/>
        <v>612000</v>
      </c>
      <c r="O389" s="49">
        <f t="shared" si="26"/>
        <v>183600</v>
      </c>
      <c r="P389" s="49">
        <f>VLOOKUP(B389,'[1]ECCE Trnch 1 Master List'!B$3:T$679,19,FALSE)</f>
        <v>0</v>
      </c>
      <c r="Q389" s="50">
        <f t="shared" si="27"/>
        <v>183600</v>
      </c>
      <c r="R389" s="126">
        <f t="shared" si="28"/>
        <v>183600</v>
      </c>
      <c r="S389" s="54" t="s">
        <v>5090</v>
      </c>
    </row>
    <row r="390" spans="1:19" ht="15" customHeight="1" x14ac:dyDescent="0.25">
      <c r="A390" s="29">
        <f t="shared" si="29"/>
        <v>384</v>
      </c>
      <c r="B390" s="92" t="s">
        <v>354</v>
      </c>
      <c r="C390" s="17" t="s">
        <v>355</v>
      </c>
      <c r="D390" s="17" t="s">
        <v>7</v>
      </c>
      <c r="E390" s="17" t="s">
        <v>1211</v>
      </c>
      <c r="F390" s="22" t="s">
        <v>1770</v>
      </c>
      <c r="G390" s="19" t="s">
        <v>3718</v>
      </c>
      <c r="H390" s="19" t="s">
        <v>1769</v>
      </c>
      <c r="I390" s="20" t="s">
        <v>1120</v>
      </c>
      <c r="J390" s="17" t="s">
        <v>339</v>
      </c>
      <c r="K390" s="17" t="s">
        <v>3719</v>
      </c>
      <c r="L390" s="49">
        <f>VLOOKUP(B390,'Enrolment Data 2024'!$B$13:$I$636,8,FALSE)</f>
        <v>13</v>
      </c>
      <c r="M390" s="49">
        <v>9000</v>
      </c>
      <c r="N390" s="49">
        <f t="shared" si="25"/>
        <v>117000</v>
      </c>
      <c r="O390" s="49">
        <f t="shared" si="26"/>
        <v>35100</v>
      </c>
      <c r="P390" s="49">
        <f>VLOOKUP(B390,'[1]ECCE Trnch 1 Master List'!B$3:T$679,19,FALSE)</f>
        <v>0</v>
      </c>
      <c r="Q390" s="50">
        <f t="shared" si="27"/>
        <v>35100</v>
      </c>
      <c r="R390" s="126">
        <f t="shared" si="28"/>
        <v>35100</v>
      </c>
      <c r="S390" s="54" t="s">
        <v>5090</v>
      </c>
    </row>
    <row r="391" spans="1:19" x14ac:dyDescent="0.25">
      <c r="A391" s="29">
        <f t="shared" si="29"/>
        <v>385</v>
      </c>
      <c r="B391" s="92" t="s">
        <v>384</v>
      </c>
      <c r="C391" s="17" t="s">
        <v>385</v>
      </c>
      <c r="D391" s="17" t="s">
        <v>7</v>
      </c>
      <c r="E391" s="17" t="s">
        <v>1211</v>
      </c>
      <c r="F391" s="22" t="s">
        <v>1773</v>
      </c>
      <c r="G391" s="19" t="s">
        <v>3678</v>
      </c>
      <c r="H391" s="19" t="s">
        <v>1769</v>
      </c>
      <c r="I391" s="20" t="s">
        <v>1120</v>
      </c>
      <c r="J391" s="17" t="s">
        <v>339</v>
      </c>
      <c r="K391" s="17" t="s">
        <v>3679</v>
      </c>
      <c r="L391" s="49">
        <f>VLOOKUP(B391,'Enrolment Data 2024'!$B$13:$I$636,8,FALSE)</f>
        <v>7</v>
      </c>
      <c r="M391" s="49">
        <v>9000</v>
      </c>
      <c r="N391" s="49">
        <f t="shared" ref="N391:N454" si="30">L391*M391</f>
        <v>63000</v>
      </c>
      <c r="O391" s="49">
        <f t="shared" ref="O391:O454" si="31">N391*30%</f>
        <v>18900</v>
      </c>
      <c r="P391" s="11">
        <v>5000</v>
      </c>
      <c r="Q391" s="50">
        <f t="shared" ref="Q391:Q454" si="32">O391-P391</f>
        <v>13900</v>
      </c>
      <c r="R391" s="126">
        <f t="shared" ref="R391:R454" si="33">IF(Q391&gt;=0,Q391,0)</f>
        <v>13900</v>
      </c>
      <c r="S391" s="54" t="s">
        <v>5090</v>
      </c>
    </row>
    <row r="392" spans="1:19" ht="15" customHeight="1" x14ac:dyDescent="0.25">
      <c r="A392" s="29">
        <f t="shared" ref="A392:A455" si="34">A391+1</f>
        <v>386</v>
      </c>
      <c r="B392" s="115" t="s">
        <v>4570</v>
      </c>
      <c r="C392" s="30" t="s">
        <v>340</v>
      </c>
      <c r="D392" s="30" t="s">
        <v>7</v>
      </c>
      <c r="E392" s="30" t="s">
        <v>1118</v>
      </c>
      <c r="F392" s="57" t="s">
        <v>1640</v>
      </c>
      <c r="G392" s="32" t="s">
        <v>1641</v>
      </c>
      <c r="H392" s="32" t="s">
        <v>1763</v>
      </c>
      <c r="I392" s="33" t="s">
        <v>1120</v>
      </c>
      <c r="J392" s="30" t="s">
        <v>339</v>
      </c>
      <c r="K392" s="30" t="s">
        <v>1379</v>
      </c>
      <c r="L392" s="49">
        <f>VLOOKUP(B392,'Enrolment Data 2024'!$B$13:$I$636,8,FALSE)</f>
        <v>2</v>
      </c>
      <c r="M392" s="49">
        <v>9000</v>
      </c>
      <c r="N392" s="49">
        <f t="shared" si="30"/>
        <v>18000</v>
      </c>
      <c r="O392" s="49">
        <f t="shared" si="31"/>
        <v>5400</v>
      </c>
      <c r="P392" s="49">
        <v>0</v>
      </c>
      <c r="Q392" s="50">
        <f t="shared" si="32"/>
        <v>5400</v>
      </c>
      <c r="R392" s="126">
        <f t="shared" si="33"/>
        <v>5400</v>
      </c>
      <c r="S392" s="54" t="s">
        <v>5090</v>
      </c>
    </row>
    <row r="393" spans="1:19" ht="15" customHeight="1" x14ac:dyDescent="0.25">
      <c r="A393" s="29">
        <f t="shared" si="34"/>
        <v>387</v>
      </c>
      <c r="B393" s="92" t="s">
        <v>480</v>
      </c>
      <c r="C393" s="17" t="s">
        <v>481</v>
      </c>
      <c r="D393" s="17" t="s">
        <v>7</v>
      </c>
      <c r="E393" s="17" t="s">
        <v>1211</v>
      </c>
      <c r="F393" s="22" t="s">
        <v>1805</v>
      </c>
      <c r="G393" s="19" t="s">
        <v>1355</v>
      </c>
      <c r="H393" s="19" t="s">
        <v>1763</v>
      </c>
      <c r="I393" s="20" t="s">
        <v>1120</v>
      </c>
      <c r="J393" s="17" t="s">
        <v>339</v>
      </c>
      <c r="K393" s="17" t="s">
        <v>1356</v>
      </c>
      <c r="L393" s="49">
        <f>VLOOKUP(B393,'Enrolment Data 2024'!$B$13:$I$636,8,FALSE)</f>
        <v>9</v>
      </c>
      <c r="M393" s="49">
        <v>9000</v>
      </c>
      <c r="N393" s="49">
        <f t="shared" si="30"/>
        <v>81000</v>
      </c>
      <c r="O393" s="49">
        <f t="shared" si="31"/>
        <v>24300</v>
      </c>
      <c r="P393" s="49">
        <f>VLOOKUP(B393,'[1]ECCE Trnch 1 Master List'!B$3:T$679,19,FALSE)</f>
        <v>0</v>
      </c>
      <c r="Q393" s="50">
        <f t="shared" si="32"/>
        <v>24300</v>
      </c>
      <c r="R393" s="126">
        <f t="shared" si="33"/>
        <v>24300</v>
      </c>
      <c r="S393" s="54" t="s">
        <v>5090</v>
      </c>
    </row>
    <row r="394" spans="1:19" ht="15" customHeight="1" x14ac:dyDescent="0.25">
      <c r="A394" s="29">
        <f t="shared" si="34"/>
        <v>388</v>
      </c>
      <c r="B394" s="92" t="s">
        <v>2147</v>
      </c>
      <c r="C394" s="17" t="s">
        <v>2148</v>
      </c>
      <c r="D394" s="17" t="s">
        <v>7</v>
      </c>
      <c r="E394" s="29" t="s">
        <v>1118</v>
      </c>
      <c r="F394" s="38" t="s">
        <v>1776</v>
      </c>
      <c r="G394" s="39" t="s">
        <v>1341</v>
      </c>
      <c r="H394" s="39" t="s">
        <v>1763</v>
      </c>
      <c r="I394" s="20" t="s">
        <v>1120</v>
      </c>
      <c r="J394" s="29" t="s">
        <v>339</v>
      </c>
      <c r="K394" s="40" t="s">
        <v>1342</v>
      </c>
      <c r="L394" s="49">
        <f>VLOOKUP(B394,'Enrolment Data 2024'!$B$13:$I$636,8,FALSE)</f>
        <v>15</v>
      </c>
      <c r="M394" s="49">
        <v>9000</v>
      </c>
      <c r="N394" s="49">
        <f t="shared" si="30"/>
        <v>135000</v>
      </c>
      <c r="O394" s="49">
        <f t="shared" si="31"/>
        <v>40500</v>
      </c>
      <c r="P394" s="49">
        <f>VLOOKUP(B394,'[1]ECCE Trnch 1 Master List'!B$3:T$679,19,FALSE)</f>
        <v>0</v>
      </c>
      <c r="Q394" s="50">
        <f t="shared" si="32"/>
        <v>40500</v>
      </c>
      <c r="R394" s="126">
        <f t="shared" si="33"/>
        <v>40500</v>
      </c>
      <c r="S394" s="54" t="s">
        <v>5090</v>
      </c>
    </row>
    <row r="395" spans="1:19" ht="15" customHeight="1" x14ac:dyDescent="0.25">
      <c r="A395" s="29">
        <f t="shared" si="34"/>
        <v>389</v>
      </c>
      <c r="B395" s="92" t="s">
        <v>496</v>
      </c>
      <c r="C395" s="17" t="s">
        <v>497</v>
      </c>
      <c r="D395" s="17" t="s">
        <v>7</v>
      </c>
      <c r="E395" s="17" t="s">
        <v>1211</v>
      </c>
      <c r="F395" s="22" t="s">
        <v>1805</v>
      </c>
      <c r="G395" s="19" t="s">
        <v>1355</v>
      </c>
      <c r="H395" s="19" t="s">
        <v>1763</v>
      </c>
      <c r="I395" s="20" t="s">
        <v>1120</v>
      </c>
      <c r="J395" s="17" t="s">
        <v>339</v>
      </c>
      <c r="K395" s="17" t="s">
        <v>1356</v>
      </c>
      <c r="L395" s="49">
        <f>VLOOKUP(B395,'Enrolment Data 2024'!$B$13:$I$636,8,FALSE)</f>
        <v>14</v>
      </c>
      <c r="M395" s="49">
        <v>9000</v>
      </c>
      <c r="N395" s="49">
        <f t="shared" si="30"/>
        <v>126000</v>
      </c>
      <c r="O395" s="49">
        <f t="shared" si="31"/>
        <v>37800</v>
      </c>
      <c r="P395" s="49">
        <f>VLOOKUP(B395,'[1]ECCE Trnch 1 Master List'!B$3:T$679,19,FALSE)</f>
        <v>0</v>
      </c>
      <c r="Q395" s="50">
        <f t="shared" si="32"/>
        <v>37800</v>
      </c>
      <c r="R395" s="126">
        <f t="shared" si="33"/>
        <v>37800</v>
      </c>
      <c r="S395" s="54" t="s">
        <v>5090</v>
      </c>
    </row>
    <row r="396" spans="1:19" ht="15" customHeight="1" x14ac:dyDescent="0.25">
      <c r="A396" s="29">
        <f t="shared" si="34"/>
        <v>390</v>
      </c>
      <c r="B396" s="139" t="s">
        <v>1384</v>
      </c>
      <c r="C396" s="17" t="s">
        <v>1385</v>
      </c>
      <c r="D396" s="17" t="s">
        <v>7</v>
      </c>
      <c r="E396" s="29" t="s">
        <v>1118</v>
      </c>
      <c r="F396" s="38" t="s">
        <v>1803</v>
      </c>
      <c r="G396" s="39" t="s">
        <v>1378</v>
      </c>
      <c r="H396" s="39" t="s">
        <v>1763</v>
      </c>
      <c r="I396" s="20" t="s">
        <v>1120</v>
      </c>
      <c r="J396" s="29" t="s">
        <v>339</v>
      </c>
      <c r="K396" s="40" t="s">
        <v>1372</v>
      </c>
      <c r="L396" s="49"/>
      <c r="M396" s="49">
        <v>9000</v>
      </c>
      <c r="N396" s="49">
        <f t="shared" si="30"/>
        <v>0</v>
      </c>
      <c r="O396" s="49">
        <f t="shared" si="31"/>
        <v>0</v>
      </c>
      <c r="P396" s="49">
        <f>VLOOKUP(B396,'[1]ECCE Trnch 1 Master List'!B$3:T$679,19,FALSE)</f>
        <v>0</v>
      </c>
      <c r="Q396" s="50">
        <f t="shared" si="32"/>
        <v>0</v>
      </c>
      <c r="R396" s="126">
        <f t="shared" si="33"/>
        <v>0</v>
      </c>
      <c r="S396" s="54" t="s">
        <v>5090</v>
      </c>
    </row>
    <row r="397" spans="1:19" ht="15" customHeight="1" x14ac:dyDescent="0.25">
      <c r="A397" s="29">
        <f t="shared" si="34"/>
        <v>391</v>
      </c>
      <c r="B397" s="139" t="s">
        <v>2138</v>
      </c>
      <c r="C397" s="17" t="s">
        <v>341</v>
      </c>
      <c r="D397" s="17" t="s">
        <v>7</v>
      </c>
      <c r="E397" s="29" t="s">
        <v>1118</v>
      </c>
      <c r="F397" s="38" t="s">
        <v>1803</v>
      </c>
      <c r="G397" s="39" t="s">
        <v>1378</v>
      </c>
      <c r="H397" s="39" t="s">
        <v>1763</v>
      </c>
      <c r="I397" s="20" t="s">
        <v>1120</v>
      </c>
      <c r="J397" s="29" t="s">
        <v>339</v>
      </c>
      <c r="K397" s="40" t="s">
        <v>1372</v>
      </c>
      <c r="L397" s="49"/>
      <c r="M397" s="49">
        <v>9000</v>
      </c>
      <c r="N397" s="49">
        <f t="shared" si="30"/>
        <v>0</v>
      </c>
      <c r="O397" s="49">
        <f t="shared" si="31"/>
        <v>0</v>
      </c>
      <c r="P397" s="49">
        <f>VLOOKUP(B397,'[1]ECCE Trnch 1 Master List'!B$3:T$679,19,FALSE)</f>
        <v>0</v>
      </c>
      <c r="Q397" s="50">
        <f t="shared" si="32"/>
        <v>0</v>
      </c>
      <c r="R397" s="126">
        <f t="shared" si="33"/>
        <v>0</v>
      </c>
      <c r="S397" s="54" t="s">
        <v>5090</v>
      </c>
    </row>
    <row r="398" spans="1:19" ht="15" customHeight="1" x14ac:dyDescent="0.25">
      <c r="A398" s="29">
        <f t="shared" si="34"/>
        <v>392</v>
      </c>
      <c r="B398" s="93" t="s">
        <v>546</v>
      </c>
      <c r="C398" s="30" t="s">
        <v>547</v>
      </c>
      <c r="D398" s="30" t="s">
        <v>7</v>
      </c>
      <c r="E398" s="30" t="s">
        <v>1324</v>
      </c>
      <c r="F398" s="57" t="s">
        <v>1804</v>
      </c>
      <c r="G398" s="32" t="s">
        <v>547</v>
      </c>
      <c r="H398" s="32" t="s">
        <v>1763</v>
      </c>
      <c r="I398" s="33" t="s">
        <v>1120</v>
      </c>
      <c r="J398" s="30" t="s">
        <v>339</v>
      </c>
      <c r="K398" s="30" t="s">
        <v>1386</v>
      </c>
      <c r="L398" s="49">
        <f>VLOOKUP(B398,'Enrolment Data 2024'!$B$13:$I$636,8,FALSE)</f>
        <v>10</v>
      </c>
      <c r="M398" s="49">
        <v>9000</v>
      </c>
      <c r="N398" s="49">
        <f t="shared" si="30"/>
        <v>90000</v>
      </c>
      <c r="O398" s="49">
        <f t="shared" si="31"/>
        <v>27000</v>
      </c>
      <c r="P398" s="49"/>
      <c r="Q398" s="50">
        <f t="shared" si="32"/>
        <v>27000</v>
      </c>
      <c r="R398" s="126">
        <f t="shared" si="33"/>
        <v>27000</v>
      </c>
      <c r="S398" s="54" t="s">
        <v>5090</v>
      </c>
    </row>
    <row r="399" spans="1:19" ht="15" customHeight="1" x14ac:dyDescent="0.25">
      <c r="A399" s="29">
        <f t="shared" si="34"/>
        <v>393</v>
      </c>
      <c r="B399" s="139" t="s">
        <v>2136</v>
      </c>
      <c r="C399" s="17" t="s">
        <v>2137</v>
      </c>
      <c r="D399" s="17" t="s">
        <v>7</v>
      </c>
      <c r="E399" s="29" t="s">
        <v>1118</v>
      </c>
      <c r="F399" s="22" t="s">
        <v>1670</v>
      </c>
      <c r="G399" s="19" t="s">
        <v>545</v>
      </c>
      <c r="H399" s="19" t="s">
        <v>1763</v>
      </c>
      <c r="I399" s="20" t="s">
        <v>1120</v>
      </c>
      <c r="J399" s="17" t="s">
        <v>339</v>
      </c>
      <c r="K399" s="17" t="s">
        <v>1671</v>
      </c>
      <c r="L399" s="49"/>
      <c r="M399" s="49">
        <v>9000</v>
      </c>
      <c r="N399" s="49">
        <f t="shared" si="30"/>
        <v>0</v>
      </c>
      <c r="O399" s="49">
        <f t="shared" si="31"/>
        <v>0</v>
      </c>
      <c r="P399" s="49">
        <f>VLOOKUP(B399,'[1]ECCE Trnch 1 Master List'!B$3:T$679,19,FALSE)</f>
        <v>0</v>
      </c>
      <c r="Q399" s="50">
        <f t="shared" si="32"/>
        <v>0</v>
      </c>
      <c r="R399" s="126">
        <f t="shared" si="33"/>
        <v>0</v>
      </c>
      <c r="S399" s="54" t="s">
        <v>5090</v>
      </c>
    </row>
    <row r="400" spans="1:19" ht="15" customHeight="1" x14ac:dyDescent="0.25">
      <c r="A400" s="29">
        <f t="shared" si="34"/>
        <v>394</v>
      </c>
      <c r="B400" s="92" t="s">
        <v>376</v>
      </c>
      <c r="C400" s="17" t="s">
        <v>377</v>
      </c>
      <c r="D400" s="17" t="s">
        <v>7</v>
      </c>
      <c r="E400" s="17" t="s">
        <v>1211</v>
      </c>
      <c r="F400" s="57" t="s">
        <v>1772</v>
      </c>
      <c r="G400" s="32" t="s">
        <v>353</v>
      </c>
      <c r="H400" s="32" t="s">
        <v>1769</v>
      </c>
      <c r="I400" s="33" t="s">
        <v>1120</v>
      </c>
      <c r="J400" s="30" t="s">
        <v>339</v>
      </c>
      <c r="K400" s="30" t="s">
        <v>3659</v>
      </c>
      <c r="L400" s="49">
        <f>VLOOKUP(B400,'Enrolment Data 2024'!$B$13:$I$636,8,FALSE)</f>
        <v>15</v>
      </c>
      <c r="M400" s="49">
        <v>9000</v>
      </c>
      <c r="N400" s="49">
        <f t="shared" si="30"/>
        <v>135000</v>
      </c>
      <c r="O400" s="49">
        <f t="shared" si="31"/>
        <v>40500</v>
      </c>
      <c r="P400" s="49">
        <f>VLOOKUP(B400,'[1]ECCE Trnch 1 Master List'!B$3:T$679,19,FALSE)</f>
        <v>0</v>
      </c>
      <c r="Q400" s="50">
        <f t="shared" si="32"/>
        <v>40500</v>
      </c>
      <c r="R400" s="126">
        <f t="shared" si="33"/>
        <v>40500</v>
      </c>
      <c r="S400" s="54" t="s">
        <v>5090</v>
      </c>
    </row>
    <row r="401" spans="1:19" ht="15" customHeight="1" x14ac:dyDescent="0.25">
      <c r="A401" s="29">
        <f t="shared" si="34"/>
        <v>395</v>
      </c>
      <c r="B401" s="92" t="s">
        <v>486</v>
      </c>
      <c r="C401" s="17" t="s">
        <v>487</v>
      </c>
      <c r="D401" s="17" t="s">
        <v>7</v>
      </c>
      <c r="E401" s="17" t="s">
        <v>1118</v>
      </c>
      <c r="F401" s="22" t="s">
        <v>1662</v>
      </c>
      <c r="G401" s="19" t="s">
        <v>487</v>
      </c>
      <c r="H401" s="19" t="s">
        <v>1763</v>
      </c>
      <c r="I401" s="20" t="s">
        <v>1120</v>
      </c>
      <c r="J401" s="17" t="s">
        <v>339</v>
      </c>
      <c r="K401" s="17" t="s">
        <v>1663</v>
      </c>
      <c r="L401" s="49">
        <f>VLOOKUP(B401,'Enrolment Data 2024'!$B$13:$I$636,8,FALSE)</f>
        <v>16</v>
      </c>
      <c r="M401" s="49">
        <v>9000</v>
      </c>
      <c r="N401" s="49">
        <f t="shared" si="30"/>
        <v>144000</v>
      </c>
      <c r="O401" s="49">
        <f t="shared" si="31"/>
        <v>43200</v>
      </c>
      <c r="P401" s="49">
        <f>VLOOKUP(B401,'[1]ECCE Trnch 1 Master List'!B$3:T$679,19,FALSE)</f>
        <v>0</v>
      </c>
      <c r="Q401" s="50">
        <f t="shared" si="32"/>
        <v>43200</v>
      </c>
      <c r="R401" s="126">
        <f t="shared" si="33"/>
        <v>43200</v>
      </c>
      <c r="S401" s="54" t="s">
        <v>5090</v>
      </c>
    </row>
    <row r="402" spans="1:19" ht="15" customHeight="1" x14ac:dyDescent="0.25">
      <c r="A402" s="29">
        <f t="shared" si="34"/>
        <v>396</v>
      </c>
      <c r="B402" s="93" t="s">
        <v>488</v>
      </c>
      <c r="C402" s="30" t="s">
        <v>489</v>
      </c>
      <c r="D402" s="30" t="s">
        <v>7</v>
      </c>
      <c r="E402" s="30" t="s">
        <v>1123</v>
      </c>
      <c r="F402" s="57" t="s">
        <v>1788</v>
      </c>
      <c r="G402" s="32" t="s">
        <v>1363</v>
      </c>
      <c r="H402" s="32" t="s">
        <v>1763</v>
      </c>
      <c r="I402" s="33" t="s">
        <v>1120</v>
      </c>
      <c r="J402" s="30" t="s">
        <v>339</v>
      </c>
      <c r="K402" s="30" t="s">
        <v>1364</v>
      </c>
      <c r="L402" s="49">
        <f>VLOOKUP(B402,'Enrolment Data 2024'!$B$13:$I$636,8,FALSE)</f>
        <v>11</v>
      </c>
      <c r="M402" s="49">
        <v>9000</v>
      </c>
      <c r="N402" s="49">
        <f t="shared" si="30"/>
        <v>99000</v>
      </c>
      <c r="O402" s="49">
        <f t="shared" si="31"/>
        <v>29700</v>
      </c>
      <c r="P402" s="11">
        <v>0</v>
      </c>
      <c r="Q402" s="50">
        <f t="shared" si="32"/>
        <v>29700</v>
      </c>
      <c r="R402" s="126">
        <f t="shared" si="33"/>
        <v>29700</v>
      </c>
      <c r="S402" s="54" t="s">
        <v>5090</v>
      </c>
    </row>
    <row r="403" spans="1:19" ht="15" customHeight="1" x14ac:dyDescent="0.25">
      <c r="A403" s="29">
        <f t="shared" si="34"/>
        <v>397</v>
      </c>
      <c r="B403" s="138" t="s">
        <v>414</v>
      </c>
      <c r="C403" s="30" t="s">
        <v>415</v>
      </c>
      <c r="D403" s="30" t="s">
        <v>7</v>
      </c>
      <c r="E403" s="30" t="s">
        <v>1324</v>
      </c>
      <c r="F403" s="57" t="s">
        <v>1806</v>
      </c>
      <c r="G403" s="32" t="s">
        <v>415</v>
      </c>
      <c r="H403" s="32" t="s">
        <v>1763</v>
      </c>
      <c r="I403" s="33" t="s">
        <v>1120</v>
      </c>
      <c r="J403" s="30" t="s">
        <v>339</v>
      </c>
      <c r="K403" s="30" t="s">
        <v>1335</v>
      </c>
      <c r="L403" s="49"/>
      <c r="M403" s="49">
        <v>9000</v>
      </c>
      <c r="N403" s="49">
        <f t="shared" si="30"/>
        <v>0</v>
      </c>
      <c r="O403" s="49">
        <f t="shared" si="31"/>
        <v>0</v>
      </c>
      <c r="P403" s="71">
        <v>0</v>
      </c>
      <c r="Q403" s="50">
        <f t="shared" si="32"/>
        <v>0</v>
      </c>
      <c r="R403" s="126">
        <f t="shared" si="33"/>
        <v>0</v>
      </c>
      <c r="S403" s="54" t="s">
        <v>5090</v>
      </c>
    </row>
    <row r="404" spans="1:19" ht="15" customHeight="1" x14ac:dyDescent="0.25">
      <c r="A404" s="29">
        <f t="shared" si="34"/>
        <v>398</v>
      </c>
      <c r="B404" s="93" t="s">
        <v>524</v>
      </c>
      <c r="C404" s="30" t="s">
        <v>525</v>
      </c>
      <c r="D404" s="30" t="s">
        <v>7</v>
      </c>
      <c r="E404" s="30" t="s">
        <v>1211</v>
      </c>
      <c r="F404" s="57" t="s">
        <v>1675</v>
      </c>
      <c r="G404" s="32" t="s">
        <v>3689</v>
      </c>
      <c r="H404" s="32" t="s">
        <v>1763</v>
      </c>
      <c r="I404" s="33" t="s">
        <v>1120</v>
      </c>
      <c r="J404" s="30" t="s">
        <v>339</v>
      </c>
      <c r="K404" s="30" t="s">
        <v>1330</v>
      </c>
      <c r="L404" s="49">
        <f>VLOOKUP(B404,'Enrolment Data 2024'!$B$13:$I$636,8,FALSE)</f>
        <v>32</v>
      </c>
      <c r="M404" s="49">
        <v>9000</v>
      </c>
      <c r="N404" s="49">
        <f t="shared" si="30"/>
        <v>288000</v>
      </c>
      <c r="O404" s="49">
        <f t="shared" si="31"/>
        <v>86400</v>
      </c>
      <c r="P404" s="49">
        <f>VLOOKUP(B404,'[1]ECCE Trnch 1 Master List'!B$3:T$679,19,FALSE)</f>
        <v>0</v>
      </c>
      <c r="Q404" s="50">
        <f t="shared" si="32"/>
        <v>86400</v>
      </c>
      <c r="R404" s="126">
        <f t="shared" si="33"/>
        <v>86400</v>
      </c>
      <c r="S404" s="54" t="s">
        <v>5090</v>
      </c>
    </row>
    <row r="405" spans="1:19" ht="15" customHeight="1" x14ac:dyDescent="0.25">
      <c r="A405" s="29">
        <f t="shared" si="34"/>
        <v>399</v>
      </c>
      <c r="B405" s="138" t="s">
        <v>448</v>
      </c>
      <c r="C405" s="30" t="s">
        <v>449</v>
      </c>
      <c r="D405" s="30" t="s">
        <v>7</v>
      </c>
      <c r="E405" s="30" t="s">
        <v>1118</v>
      </c>
      <c r="F405" s="57" t="s">
        <v>1658</v>
      </c>
      <c r="G405" s="32" t="s">
        <v>445</v>
      </c>
      <c r="H405" s="32" t="s">
        <v>1763</v>
      </c>
      <c r="I405" s="33" t="s">
        <v>1120</v>
      </c>
      <c r="J405" s="30" t="s">
        <v>339</v>
      </c>
      <c r="K405" s="30" t="s">
        <v>1343</v>
      </c>
      <c r="L405" s="49"/>
      <c r="M405" s="49">
        <v>9000</v>
      </c>
      <c r="N405" s="49">
        <f t="shared" si="30"/>
        <v>0</v>
      </c>
      <c r="O405" s="49">
        <f t="shared" si="31"/>
        <v>0</v>
      </c>
      <c r="P405" s="49"/>
      <c r="Q405" s="50">
        <f t="shared" si="32"/>
        <v>0</v>
      </c>
      <c r="R405" s="126">
        <f t="shared" si="33"/>
        <v>0</v>
      </c>
      <c r="S405" s="54" t="s">
        <v>5090</v>
      </c>
    </row>
    <row r="406" spans="1:19" ht="15" customHeight="1" x14ac:dyDescent="0.25">
      <c r="A406" s="29">
        <f t="shared" si="34"/>
        <v>400</v>
      </c>
      <c r="B406" s="93" t="s">
        <v>386</v>
      </c>
      <c r="C406" s="30" t="s">
        <v>387</v>
      </c>
      <c r="D406" s="30" t="s">
        <v>7</v>
      </c>
      <c r="E406" s="30" t="s">
        <v>1211</v>
      </c>
      <c r="F406" s="57" t="s">
        <v>1771</v>
      </c>
      <c r="G406" s="32" t="s">
        <v>373</v>
      </c>
      <c r="H406" s="32" t="s">
        <v>1769</v>
      </c>
      <c r="I406" s="33" t="s">
        <v>1120</v>
      </c>
      <c r="J406" s="30" t="s">
        <v>339</v>
      </c>
      <c r="K406" s="30" t="s">
        <v>3664</v>
      </c>
      <c r="L406" s="49">
        <f>VLOOKUP(B406,'Enrolment Data 2024'!$B$13:$I$636,8,FALSE)</f>
        <v>16</v>
      </c>
      <c r="M406" s="49">
        <v>9000</v>
      </c>
      <c r="N406" s="49">
        <f t="shared" si="30"/>
        <v>144000</v>
      </c>
      <c r="O406" s="49">
        <f t="shared" si="31"/>
        <v>43200</v>
      </c>
      <c r="P406" s="49">
        <f>VLOOKUP(B406,'[1]ECCE Trnch 1 Master List'!B$3:T$679,19,FALSE)</f>
        <v>0</v>
      </c>
      <c r="Q406" s="50">
        <f t="shared" si="32"/>
        <v>43200</v>
      </c>
      <c r="R406" s="126">
        <f t="shared" si="33"/>
        <v>43200</v>
      </c>
      <c r="S406" s="54" t="s">
        <v>5090</v>
      </c>
    </row>
    <row r="407" spans="1:19" ht="15" customHeight="1" x14ac:dyDescent="0.25">
      <c r="A407" s="29">
        <f t="shared" si="34"/>
        <v>401</v>
      </c>
      <c r="B407" s="93" t="s">
        <v>1357</v>
      </c>
      <c r="C407" s="30" t="s">
        <v>1358</v>
      </c>
      <c r="D407" s="30" t="s">
        <v>7</v>
      </c>
      <c r="E407" s="30" t="s">
        <v>1123</v>
      </c>
      <c r="F407" s="57" t="s">
        <v>1672</v>
      </c>
      <c r="G407" s="32" t="s">
        <v>1673</v>
      </c>
      <c r="H407" s="32" t="s">
        <v>1763</v>
      </c>
      <c r="I407" s="33" t="s">
        <v>1120</v>
      </c>
      <c r="J407" s="30" t="s">
        <v>339</v>
      </c>
      <c r="K407" s="30" t="s">
        <v>1359</v>
      </c>
      <c r="L407" s="49">
        <f>VLOOKUP(B407,'Enrolment Data 2024'!$B$13:$I$636,8,FALSE)</f>
        <v>9</v>
      </c>
      <c r="M407" s="49">
        <v>9000</v>
      </c>
      <c r="N407" s="49">
        <f t="shared" si="30"/>
        <v>81000</v>
      </c>
      <c r="O407" s="49">
        <f t="shared" si="31"/>
        <v>24300</v>
      </c>
      <c r="P407" s="49">
        <v>5000</v>
      </c>
      <c r="Q407" s="50">
        <f t="shared" si="32"/>
        <v>19300</v>
      </c>
      <c r="R407" s="126">
        <f t="shared" si="33"/>
        <v>19300</v>
      </c>
      <c r="S407" s="54" t="s">
        <v>5090</v>
      </c>
    </row>
    <row r="408" spans="1:19" ht="15" customHeight="1" x14ac:dyDescent="0.25">
      <c r="A408" s="29">
        <f t="shared" si="34"/>
        <v>402</v>
      </c>
      <c r="B408" s="93" t="s">
        <v>560</v>
      </c>
      <c r="C408" s="30" t="s">
        <v>561</v>
      </c>
      <c r="D408" s="30" t="s">
        <v>7</v>
      </c>
      <c r="E408" s="30" t="s">
        <v>1211</v>
      </c>
      <c r="F408" s="57" t="s">
        <v>1801</v>
      </c>
      <c r="G408" s="32" t="s">
        <v>3731</v>
      </c>
      <c r="H408" s="32" t="s">
        <v>1763</v>
      </c>
      <c r="I408" s="33" t="s">
        <v>1120</v>
      </c>
      <c r="J408" s="30" t="s">
        <v>339</v>
      </c>
      <c r="K408" s="30" t="s">
        <v>3715</v>
      </c>
      <c r="L408" s="49">
        <f>VLOOKUP(B408,'Enrolment Data 2024'!$B$13:$I$636,8,FALSE)</f>
        <v>11</v>
      </c>
      <c r="M408" s="49">
        <v>9000</v>
      </c>
      <c r="N408" s="49">
        <f t="shared" si="30"/>
        <v>99000</v>
      </c>
      <c r="O408" s="49">
        <f t="shared" si="31"/>
        <v>29700</v>
      </c>
      <c r="P408" s="49">
        <f>VLOOKUP(B408,'[1]ECCE Trnch 1 Master List'!B$3:T$679,19,FALSE)</f>
        <v>0</v>
      </c>
      <c r="Q408" s="50">
        <f t="shared" si="32"/>
        <v>29700</v>
      </c>
      <c r="R408" s="126">
        <f t="shared" si="33"/>
        <v>29700</v>
      </c>
      <c r="S408" s="54" t="s">
        <v>5090</v>
      </c>
    </row>
    <row r="409" spans="1:19" ht="15" customHeight="1" x14ac:dyDescent="0.25">
      <c r="A409" s="29">
        <f t="shared" si="34"/>
        <v>403</v>
      </c>
      <c r="B409" s="139" t="s">
        <v>4404</v>
      </c>
      <c r="C409" s="17" t="s">
        <v>4405</v>
      </c>
      <c r="D409" s="17" t="s">
        <v>7</v>
      </c>
      <c r="E409" s="17" t="s">
        <v>1118</v>
      </c>
      <c r="F409" s="22" t="s">
        <v>1805</v>
      </c>
      <c r="G409" s="19" t="s">
        <v>1355</v>
      </c>
      <c r="H409" s="19" t="s">
        <v>1763</v>
      </c>
      <c r="I409" s="20" t="s">
        <v>1120</v>
      </c>
      <c r="J409" s="17" t="s">
        <v>339</v>
      </c>
      <c r="K409" s="17" t="s">
        <v>1356</v>
      </c>
      <c r="L409" s="49"/>
      <c r="M409" s="49">
        <v>9000</v>
      </c>
      <c r="N409" s="49">
        <f t="shared" si="30"/>
        <v>0</v>
      </c>
      <c r="O409" s="49">
        <f t="shared" si="31"/>
        <v>0</v>
      </c>
      <c r="P409" s="49"/>
      <c r="Q409" s="50">
        <f t="shared" si="32"/>
        <v>0</v>
      </c>
      <c r="R409" s="126">
        <f t="shared" si="33"/>
        <v>0</v>
      </c>
      <c r="S409" s="54" t="s">
        <v>5090</v>
      </c>
    </row>
    <row r="410" spans="1:19" ht="15" customHeight="1" x14ac:dyDescent="0.25">
      <c r="A410" s="29">
        <f t="shared" si="34"/>
        <v>404</v>
      </c>
      <c r="B410" s="93" t="s">
        <v>1376</v>
      </c>
      <c r="C410" s="30" t="s">
        <v>1377</v>
      </c>
      <c r="D410" s="30" t="s">
        <v>7</v>
      </c>
      <c r="E410" s="30" t="s">
        <v>1123</v>
      </c>
      <c r="F410" s="31" t="s">
        <v>1803</v>
      </c>
      <c r="G410" s="32" t="s">
        <v>1378</v>
      </c>
      <c r="H410" s="32" t="s">
        <v>1763</v>
      </c>
      <c r="I410" s="33" t="s">
        <v>1120</v>
      </c>
      <c r="J410" s="30" t="s">
        <v>339</v>
      </c>
      <c r="K410" s="34" t="s">
        <v>1372</v>
      </c>
      <c r="L410" s="49">
        <f>VLOOKUP(B410,'Enrolment Data 2024'!$B$13:$I$636,8,FALSE)</f>
        <v>9</v>
      </c>
      <c r="M410" s="49">
        <v>9000</v>
      </c>
      <c r="N410" s="49">
        <f t="shared" si="30"/>
        <v>81000</v>
      </c>
      <c r="O410" s="49">
        <f t="shared" si="31"/>
        <v>24300</v>
      </c>
      <c r="P410" s="49">
        <f>VLOOKUP(B410,'[1]ECCE Trnch 1 Master List'!B$3:T$679,19,FALSE)</f>
        <v>0</v>
      </c>
      <c r="Q410" s="50">
        <f t="shared" si="32"/>
        <v>24300</v>
      </c>
      <c r="R410" s="126">
        <f t="shared" si="33"/>
        <v>24300</v>
      </c>
      <c r="S410" s="54" t="s">
        <v>5090</v>
      </c>
    </row>
    <row r="411" spans="1:19" ht="15" customHeight="1" x14ac:dyDescent="0.25">
      <c r="A411" s="29">
        <f t="shared" si="34"/>
        <v>405</v>
      </c>
      <c r="B411" s="139" t="s">
        <v>2131</v>
      </c>
      <c r="C411" s="17" t="s">
        <v>2132</v>
      </c>
      <c r="D411" s="17" t="s">
        <v>7</v>
      </c>
      <c r="E411" s="29" t="s">
        <v>1118</v>
      </c>
      <c r="F411" s="38" t="s">
        <v>1818</v>
      </c>
      <c r="G411" s="39" t="s">
        <v>1819</v>
      </c>
      <c r="H411" s="39" t="s">
        <v>1763</v>
      </c>
      <c r="I411" s="20" t="s">
        <v>1120</v>
      </c>
      <c r="J411" s="29" t="s">
        <v>339</v>
      </c>
      <c r="K411" s="40" t="s">
        <v>1367</v>
      </c>
      <c r="L411" s="49"/>
      <c r="M411" s="49">
        <v>9000</v>
      </c>
      <c r="N411" s="49">
        <f t="shared" si="30"/>
        <v>0</v>
      </c>
      <c r="O411" s="49">
        <f t="shared" si="31"/>
        <v>0</v>
      </c>
      <c r="P411" s="49">
        <f>VLOOKUP(B411,'[1]ECCE Trnch 1 Master List'!B$3:T$679,19,FALSE)</f>
        <v>0</v>
      </c>
      <c r="Q411" s="50">
        <f t="shared" si="32"/>
        <v>0</v>
      </c>
      <c r="R411" s="126">
        <f t="shared" si="33"/>
        <v>0</v>
      </c>
      <c r="S411" s="54" t="s">
        <v>5090</v>
      </c>
    </row>
    <row r="412" spans="1:19" ht="15" customHeight="1" x14ac:dyDescent="0.25">
      <c r="A412" s="29">
        <f t="shared" si="34"/>
        <v>406</v>
      </c>
      <c r="B412" s="138" t="s">
        <v>498</v>
      </c>
      <c r="C412" s="30" t="s">
        <v>499</v>
      </c>
      <c r="D412" s="30" t="s">
        <v>7</v>
      </c>
      <c r="E412" s="30" t="s">
        <v>1324</v>
      </c>
      <c r="F412" s="57" t="s">
        <v>1784</v>
      </c>
      <c r="G412" s="32" t="s">
        <v>1365</v>
      </c>
      <c r="H412" s="32" t="s">
        <v>1763</v>
      </c>
      <c r="I412" s="33" t="s">
        <v>1120</v>
      </c>
      <c r="J412" s="30" t="s">
        <v>339</v>
      </c>
      <c r="K412" s="30" t="s">
        <v>1366</v>
      </c>
      <c r="L412" s="49"/>
      <c r="M412" s="49">
        <v>9000</v>
      </c>
      <c r="N412" s="49">
        <f t="shared" si="30"/>
        <v>0</v>
      </c>
      <c r="O412" s="49">
        <f t="shared" si="31"/>
        <v>0</v>
      </c>
      <c r="P412" s="49">
        <v>0</v>
      </c>
      <c r="Q412" s="50">
        <f t="shared" si="32"/>
        <v>0</v>
      </c>
      <c r="R412" s="126">
        <f t="shared" si="33"/>
        <v>0</v>
      </c>
      <c r="S412" s="54" t="s">
        <v>5090</v>
      </c>
    </row>
    <row r="413" spans="1:19" ht="15" customHeight="1" x14ac:dyDescent="0.25">
      <c r="A413" s="29">
        <f t="shared" si="34"/>
        <v>407</v>
      </c>
      <c r="B413" s="92" t="s">
        <v>538</v>
      </c>
      <c r="C413" s="17" t="s">
        <v>539</v>
      </c>
      <c r="D413" s="17" t="s">
        <v>7</v>
      </c>
      <c r="E413" s="17" t="s">
        <v>1211</v>
      </c>
      <c r="F413" s="22" t="s">
        <v>1674</v>
      </c>
      <c r="G413" s="19" t="s">
        <v>3665</v>
      </c>
      <c r="H413" s="19" t="s">
        <v>1763</v>
      </c>
      <c r="I413" s="20" t="s">
        <v>1120</v>
      </c>
      <c r="J413" s="17" t="s">
        <v>339</v>
      </c>
      <c r="K413" s="17" t="s">
        <v>1344</v>
      </c>
      <c r="L413" s="49">
        <f>VLOOKUP(B413,'Enrolment Data 2024'!$B$13:$I$636,8,FALSE)</f>
        <v>4</v>
      </c>
      <c r="M413" s="49">
        <v>9000</v>
      </c>
      <c r="N413" s="49">
        <f t="shared" si="30"/>
        <v>36000</v>
      </c>
      <c r="O413" s="49">
        <f t="shared" si="31"/>
        <v>10800</v>
      </c>
      <c r="P413" s="49">
        <f>VLOOKUP(B413,'[1]ECCE Trnch 1 Master List'!B$3:T$679,19,FALSE)</f>
        <v>0</v>
      </c>
      <c r="Q413" s="50">
        <f t="shared" si="32"/>
        <v>10800</v>
      </c>
      <c r="R413" s="126">
        <f t="shared" si="33"/>
        <v>10800</v>
      </c>
      <c r="S413" s="54" t="s">
        <v>5090</v>
      </c>
    </row>
    <row r="414" spans="1:19" ht="15" customHeight="1" x14ac:dyDescent="0.25">
      <c r="A414" s="29">
        <f t="shared" si="34"/>
        <v>408</v>
      </c>
      <c r="B414" s="92" t="s">
        <v>492</v>
      </c>
      <c r="C414" s="17" t="s">
        <v>493</v>
      </c>
      <c r="D414" s="17" t="s">
        <v>7</v>
      </c>
      <c r="E414" s="17" t="s">
        <v>1118</v>
      </c>
      <c r="F414" s="18" t="s">
        <v>4653</v>
      </c>
      <c r="G414" s="19" t="s">
        <v>4654</v>
      </c>
      <c r="H414" s="19" t="s">
        <v>1763</v>
      </c>
      <c r="I414" s="20" t="s">
        <v>1120</v>
      </c>
      <c r="J414" s="17" t="s">
        <v>339</v>
      </c>
      <c r="K414" s="21" t="s">
        <v>4655</v>
      </c>
      <c r="L414" s="49">
        <f>VLOOKUP(B414,'Enrolment Data 2024'!$B$13:$I$636,8,FALSE)</f>
        <v>9</v>
      </c>
      <c r="M414" s="49">
        <v>9000</v>
      </c>
      <c r="N414" s="49">
        <f t="shared" si="30"/>
        <v>81000</v>
      </c>
      <c r="O414" s="49">
        <f t="shared" si="31"/>
        <v>24300</v>
      </c>
      <c r="P414" s="49"/>
      <c r="Q414" s="50">
        <f t="shared" si="32"/>
        <v>24300</v>
      </c>
      <c r="R414" s="126">
        <f t="shared" si="33"/>
        <v>24300</v>
      </c>
      <c r="S414" s="54" t="s">
        <v>5090</v>
      </c>
    </row>
    <row r="415" spans="1:19" ht="15" customHeight="1" x14ac:dyDescent="0.25">
      <c r="A415" s="29">
        <f t="shared" si="34"/>
        <v>409</v>
      </c>
      <c r="B415" s="92" t="s">
        <v>534</v>
      </c>
      <c r="C415" s="17" t="s">
        <v>535</v>
      </c>
      <c r="D415" s="17" t="s">
        <v>7</v>
      </c>
      <c r="E415" s="17" t="s">
        <v>1211</v>
      </c>
      <c r="F415" s="22" t="s">
        <v>1807</v>
      </c>
      <c r="G415" s="19" t="s">
        <v>3732</v>
      </c>
      <c r="H415" s="19" t="s">
        <v>1763</v>
      </c>
      <c r="I415" s="20" t="s">
        <v>1120</v>
      </c>
      <c r="J415" s="17" t="s">
        <v>339</v>
      </c>
      <c r="K415" s="17" t="s">
        <v>3733</v>
      </c>
      <c r="L415" s="49">
        <f>VLOOKUP(B415,'Enrolment Data 2024'!$B$13:$I$636,8,FALSE)</f>
        <v>23</v>
      </c>
      <c r="M415" s="49">
        <v>9000</v>
      </c>
      <c r="N415" s="49">
        <f t="shared" si="30"/>
        <v>207000</v>
      </c>
      <c r="O415" s="49">
        <f t="shared" si="31"/>
        <v>62100</v>
      </c>
      <c r="P415" s="49">
        <f>VLOOKUP(B415,'[1]ECCE Trnch 1 Master List'!B$3:T$679,19,FALSE)</f>
        <v>0</v>
      </c>
      <c r="Q415" s="50">
        <f t="shared" si="32"/>
        <v>62100</v>
      </c>
      <c r="R415" s="126">
        <f t="shared" si="33"/>
        <v>62100</v>
      </c>
      <c r="S415" s="54" t="s">
        <v>5090</v>
      </c>
    </row>
    <row r="416" spans="1:19" ht="15" customHeight="1" x14ac:dyDescent="0.25">
      <c r="A416" s="29">
        <f t="shared" si="34"/>
        <v>410</v>
      </c>
      <c r="B416" s="92" t="s">
        <v>551</v>
      </c>
      <c r="C416" s="17" t="s">
        <v>552</v>
      </c>
      <c r="D416" s="17" t="s">
        <v>7</v>
      </c>
      <c r="E416" s="17" t="s">
        <v>1118</v>
      </c>
      <c r="F416" s="22" t="s">
        <v>1668</v>
      </c>
      <c r="G416" s="19" t="s">
        <v>1345</v>
      </c>
      <c r="H416" s="19" t="s">
        <v>1763</v>
      </c>
      <c r="I416" s="20" t="s">
        <v>1120</v>
      </c>
      <c r="J416" s="17" t="s">
        <v>339</v>
      </c>
      <c r="K416" s="17" t="s">
        <v>1346</v>
      </c>
      <c r="L416" s="49">
        <f>VLOOKUP(B416,'Enrolment Data 2024'!$B$13:$I$636,8,FALSE)</f>
        <v>12</v>
      </c>
      <c r="M416" s="49">
        <v>9000</v>
      </c>
      <c r="N416" s="49">
        <f t="shared" si="30"/>
        <v>108000</v>
      </c>
      <c r="O416" s="49">
        <f t="shared" si="31"/>
        <v>32400</v>
      </c>
      <c r="P416" s="49">
        <v>15400</v>
      </c>
      <c r="Q416" s="50">
        <f t="shared" si="32"/>
        <v>17000</v>
      </c>
      <c r="R416" s="126">
        <f t="shared" si="33"/>
        <v>17000</v>
      </c>
      <c r="S416" s="54" t="s">
        <v>5090</v>
      </c>
    </row>
    <row r="417" spans="1:19" ht="15" customHeight="1" x14ac:dyDescent="0.25">
      <c r="A417" s="29">
        <f t="shared" si="34"/>
        <v>411</v>
      </c>
      <c r="B417" s="138" t="s">
        <v>2229</v>
      </c>
      <c r="C417" s="30" t="s">
        <v>2230</v>
      </c>
      <c r="D417" s="30" t="s">
        <v>7</v>
      </c>
      <c r="E417" s="17" t="s">
        <v>1118</v>
      </c>
      <c r="F417" s="22" t="s">
        <v>1669</v>
      </c>
      <c r="G417" s="19" t="s">
        <v>1368</v>
      </c>
      <c r="H417" s="19" t="s">
        <v>1763</v>
      </c>
      <c r="I417" s="20" t="s">
        <v>1120</v>
      </c>
      <c r="J417" s="17" t="s">
        <v>339</v>
      </c>
      <c r="K417" s="17" t="s">
        <v>1369</v>
      </c>
      <c r="L417" s="49"/>
      <c r="M417" s="49">
        <v>9000</v>
      </c>
      <c r="N417" s="49">
        <f t="shared" si="30"/>
        <v>0</v>
      </c>
      <c r="O417" s="49">
        <f t="shared" si="31"/>
        <v>0</v>
      </c>
      <c r="P417" s="11"/>
      <c r="Q417" s="50">
        <f t="shared" si="32"/>
        <v>0</v>
      </c>
      <c r="R417" s="126">
        <f t="shared" si="33"/>
        <v>0</v>
      </c>
      <c r="S417" s="54" t="s">
        <v>5090</v>
      </c>
    </row>
    <row r="418" spans="1:19" ht="15" customHeight="1" x14ac:dyDescent="0.25">
      <c r="A418" s="29">
        <f t="shared" si="34"/>
        <v>412</v>
      </c>
      <c r="B418" s="92" t="s">
        <v>674</v>
      </c>
      <c r="C418" s="17" t="s">
        <v>675</v>
      </c>
      <c r="D418" s="17" t="s">
        <v>7</v>
      </c>
      <c r="E418" s="17" t="s">
        <v>1211</v>
      </c>
      <c r="F418" s="22" t="s">
        <v>1693</v>
      </c>
      <c r="G418" s="19" t="s">
        <v>1418</v>
      </c>
      <c r="H418" s="19" t="s">
        <v>1950</v>
      </c>
      <c r="I418" s="20" t="s">
        <v>1120</v>
      </c>
      <c r="J418" s="17" t="s">
        <v>592</v>
      </c>
      <c r="K418" s="17" t="s">
        <v>1419</v>
      </c>
      <c r="L418" s="49">
        <f>VLOOKUP(B418,'Enrolment Data 2024'!$B$13:$I$636,8,FALSE)</f>
        <v>33</v>
      </c>
      <c r="M418" s="49">
        <v>9000</v>
      </c>
      <c r="N418" s="49">
        <f t="shared" si="30"/>
        <v>297000</v>
      </c>
      <c r="O418" s="49">
        <f t="shared" si="31"/>
        <v>89100</v>
      </c>
      <c r="P418" s="49">
        <f>VLOOKUP(B418,'[1]ECCE Trnch 1 Master List'!B$3:T$679,19,FALSE)</f>
        <v>0</v>
      </c>
      <c r="Q418" s="50">
        <f t="shared" si="32"/>
        <v>89100</v>
      </c>
      <c r="R418" s="126">
        <f t="shared" si="33"/>
        <v>89100</v>
      </c>
      <c r="S418" s="54" t="s">
        <v>5090</v>
      </c>
    </row>
    <row r="419" spans="1:19" ht="15" customHeight="1" x14ac:dyDescent="0.25">
      <c r="A419" s="29">
        <f t="shared" si="34"/>
        <v>413</v>
      </c>
      <c r="B419" s="92" t="s">
        <v>601</v>
      </c>
      <c r="C419" s="17" t="s">
        <v>602</v>
      </c>
      <c r="D419" s="17" t="s">
        <v>7</v>
      </c>
      <c r="E419" s="17" t="s">
        <v>1324</v>
      </c>
      <c r="F419" s="22" t="s">
        <v>1711</v>
      </c>
      <c r="G419" s="19" t="s">
        <v>3738</v>
      </c>
      <c r="H419" s="19" t="s">
        <v>1958</v>
      </c>
      <c r="I419" s="20" t="s">
        <v>1120</v>
      </c>
      <c r="J419" s="17" t="s">
        <v>592</v>
      </c>
      <c r="K419" s="17" t="s">
        <v>3739</v>
      </c>
      <c r="L419" s="49">
        <f>VLOOKUP(B419,'Enrolment Data 2024'!$B$13:$I$636,8,FALSE)</f>
        <v>26</v>
      </c>
      <c r="M419" s="49">
        <v>9000</v>
      </c>
      <c r="N419" s="49">
        <f t="shared" si="30"/>
        <v>234000</v>
      </c>
      <c r="O419" s="49">
        <f t="shared" si="31"/>
        <v>70200</v>
      </c>
      <c r="P419" s="49"/>
      <c r="Q419" s="50">
        <f t="shared" si="32"/>
        <v>70200</v>
      </c>
      <c r="R419" s="126">
        <f t="shared" si="33"/>
        <v>70200</v>
      </c>
      <c r="S419" s="54" t="s">
        <v>5090</v>
      </c>
    </row>
    <row r="420" spans="1:19" ht="15" customHeight="1" x14ac:dyDescent="0.25">
      <c r="A420" s="29">
        <f t="shared" si="34"/>
        <v>414</v>
      </c>
      <c r="B420" s="93" t="s">
        <v>625</v>
      </c>
      <c r="C420" s="30" t="s">
        <v>626</v>
      </c>
      <c r="D420" s="30" t="s">
        <v>7</v>
      </c>
      <c r="E420" s="30" t="s">
        <v>1123</v>
      </c>
      <c r="F420" s="22" t="s">
        <v>1712</v>
      </c>
      <c r="G420" s="19" t="s">
        <v>3748</v>
      </c>
      <c r="H420" s="19" t="s">
        <v>1958</v>
      </c>
      <c r="I420" s="20" t="s">
        <v>1120</v>
      </c>
      <c r="J420" s="17" t="s">
        <v>592</v>
      </c>
      <c r="K420" s="17" t="s">
        <v>1410</v>
      </c>
      <c r="L420" s="49">
        <f>VLOOKUP(B420,'Enrolment Data 2024'!$B$13:$I$636,8,FALSE)</f>
        <v>6</v>
      </c>
      <c r="M420" s="49">
        <v>9000</v>
      </c>
      <c r="N420" s="49">
        <f t="shared" si="30"/>
        <v>54000</v>
      </c>
      <c r="O420" s="49">
        <f t="shared" si="31"/>
        <v>16200</v>
      </c>
      <c r="P420" s="11"/>
      <c r="Q420" s="50">
        <f t="shared" si="32"/>
        <v>16200</v>
      </c>
      <c r="R420" s="126">
        <f t="shared" si="33"/>
        <v>16200</v>
      </c>
      <c r="S420" s="54" t="s">
        <v>5090</v>
      </c>
    </row>
    <row r="421" spans="1:19" ht="15" customHeight="1" x14ac:dyDescent="0.25">
      <c r="A421" s="29">
        <f t="shared" si="34"/>
        <v>415</v>
      </c>
      <c r="B421" s="92" t="s">
        <v>798</v>
      </c>
      <c r="C421" s="17" t="s">
        <v>799</v>
      </c>
      <c r="D421" s="17" t="s">
        <v>7</v>
      </c>
      <c r="E421" s="17" t="s">
        <v>1324</v>
      </c>
      <c r="F421" s="22" t="s">
        <v>1995</v>
      </c>
      <c r="G421" s="19" t="s">
        <v>3740</v>
      </c>
      <c r="H421" s="19" t="s">
        <v>3741</v>
      </c>
      <c r="I421" s="20" t="s">
        <v>1120</v>
      </c>
      <c r="J421" s="17" t="s">
        <v>592</v>
      </c>
      <c r="K421" s="17" t="s">
        <v>3742</v>
      </c>
      <c r="L421" s="49">
        <f>VLOOKUP(B421,'Enrolment Data 2024'!$B$13:$I$636,8,FALSE)</f>
        <v>25</v>
      </c>
      <c r="M421" s="49">
        <v>9000</v>
      </c>
      <c r="N421" s="49">
        <f t="shared" si="30"/>
        <v>225000</v>
      </c>
      <c r="O421" s="49">
        <f t="shared" si="31"/>
        <v>67500</v>
      </c>
      <c r="P421" s="49">
        <f>VLOOKUP(B421,'[1]ECCE Trnch 1 Master List'!B$3:T$679,19,FALSE)</f>
        <v>0</v>
      </c>
      <c r="Q421" s="50">
        <f t="shared" si="32"/>
        <v>67500</v>
      </c>
      <c r="R421" s="126">
        <f t="shared" si="33"/>
        <v>67500</v>
      </c>
      <c r="S421" s="54" t="s">
        <v>5090</v>
      </c>
    </row>
    <row r="422" spans="1:19" ht="15" customHeight="1" x14ac:dyDescent="0.25">
      <c r="A422" s="29">
        <f t="shared" si="34"/>
        <v>416</v>
      </c>
      <c r="B422" s="92" t="s">
        <v>792</v>
      </c>
      <c r="C422" s="17" t="s">
        <v>793</v>
      </c>
      <c r="D422" s="17" t="s">
        <v>7</v>
      </c>
      <c r="E422" s="17" t="s">
        <v>1118</v>
      </c>
      <c r="F422" s="18" t="s">
        <v>1994</v>
      </c>
      <c r="G422" s="19" t="s">
        <v>3743</v>
      </c>
      <c r="H422" s="19" t="s">
        <v>1950</v>
      </c>
      <c r="I422" s="20" t="s">
        <v>1587</v>
      </c>
      <c r="J422" s="17" t="s">
        <v>592</v>
      </c>
      <c r="K422" s="21" t="s">
        <v>3744</v>
      </c>
      <c r="L422" s="49">
        <f>VLOOKUP(B422,'Enrolment Data 2024'!$B$13:$I$636,8,FALSE)</f>
        <v>9</v>
      </c>
      <c r="M422" s="49">
        <v>9000</v>
      </c>
      <c r="N422" s="49">
        <f t="shared" si="30"/>
        <v>81000</v>
      </c>
      <c r="O422" s="49">
        <f t="shared" si="31"/>
        <v>24300</v>
      </c>
      <c r="P422" s="49">
        <f>VLOOKUP(B422,'[1]ECCE Trnch 1 Master List'!B$3:T$679,19,FALSE)</f>
        <v>0</v>
      </c>
      <c r="Q422" s="50">
        <f t="shared" si="32"/>
        <v>24300</v>
      </c>
      <c r="R422" s="126">
        <f t="shared" si="33"/>
        <v>24300</v>
      </c>
      <c r="S422" s="54" t="s">
        <v>5090</v>
      </c>
    </row>
    <row r="423" spans="1:19" ht="15" customHeight="1" x14ac:dyDescent="0.25">
      <c r="A423" s="29">
        <f t="shared" si="34"/>
        <v>417</v>
      </c>
      <c r="B423" s="92" t="s">
        <v>686</v>
      </c>
      <c r="C423" s="17" t="s">
        <v>687</v>
      </c>
      <c r="D423" s="17" t="s">
        <v>7</v>
      </c>
      <c r="E423" s="17" t="s">
        <v>1211</v>
      </c>
      <c r="F423" s="22" t="s">
        <v>1701</v>
      </c>
      <c r="G423" s="19" t="s">
        <v>3745</v>
      </c>
      <c r="H423" s="19" t="s">
        <v>1950</v>
      </c>
      <c r="I423" s="20" t="s">
        <v>1120</v>
      </c>
      <c r="J423" s="17" t="s">
        <v>592</v>
      </c>
      <c r="K423" s="17" t="s">
        <v>1424</v>
      </c>
      <c r="L423" s="49">
        <f>VLOOKUP(B423,'Enrolment Data 2024'!$B$13:$I$636,8,FALSE)</f>
        <v>58</v>
      </c>
      <c r="M423" s="49">
        <v>9000</v>
      </c>
      <c r="N423" s="49">
        <f t="shared" si="30"/>
        <v>522000</v>
      </c>
      <c r="O423" s="49">
        <f t="shared" si="31"/>
        <v>156600</v>
      </c>
      <c r="P423" s="49">
        <f>VLOOKUP(B423,'[1]ECCE Trnch 1 Master List'!B$3:T$679,19,FALSE)</f>
        <v>0</v>
      </c>
      <c r="Q423" s="50">
        <f t="shared" si="32"/>
        <v>156600</v>
      </c>
      <c r="R423" s="126">
        <f t="shared" si="33"/>
        <v>156600</v>
      </c>
      <c r="S423" s="54" t="s">
        <v>5090</v>
      </c>
    </row>
    <row r="424" spans="1:19" ht="15" customHeight="1" x14ac:dyDescent="0.25">
      <c r="A424" s="29">
        <f t="shared" si="34"/>
        <v>418</v>
      </c>
      <c r="B424" s="92" t="s">
        <v>603</v>
      </c>
      <c r="C424" s="17" t="s">
        <v>604</v>
      </c>
      <c r="D424" s="17" t="s">
        <v>7</v>
      </c>
      <c r="E424" s="17" t="s">
        <v>1324</v>
      </c>
      <c r="F424" s="22" t="s">
        <v>1959</v>
      </c>
      <c r="G424" s="19" t="s">
        <v>3746</v>
      </c>
      <c r="H424" s="19" t="s">
        <v>1958</v>
      </c>
      <c r="I424" s="20" t="s">
        <v>1120</v>
      </c>
      <c r="J424" s="17" t="s">
        <v>592</v>
      </c>
      <c r="K424" s="17" t="s">
        <v>3747</v>
      </c>
      <c r="L424" s="49">
        <f>VLOOKUP(B424,'Enrolment Data 2024'!$B$13:$I$636,8,FALSE)</f>
        <v>29</v>
      </c>
      <c r="M424" s="49">
        <v>9000</v>
      </c>
      <c r="N424" s="49">
        <f t="shared" si="30"/>
        <v>261000</v>
      </c>
      <c r="O424" s="49">
        <f t="shared" si="31"/>
        <v>78300</v>
      </c>
      <c r="P424" s="49">
        <f>VLOOKUP(B424,'[1]ECCE Trnch 1 Master List'!B$3:T$679,19,FALSE)</f>
        <v>0</v>
      </c>
      <c r="Q424" s="50">
        <f t="shared" si="32"/>
        <v>78300</v>
      </c>
      <c r="R424" s="126">
        <f t="shared" si="33"/>
        <v>78300</v>
      </c>
      <c r="S424" s="54" t="s">
        <v>5090</v>
      </c>
    </row>
    <row r="425" spans="1:19" ht="15" customHeight="1" x14ac:dyDescent="0.25">
      <c r="A425" s="29">
        <f t="shared" si="34"/>
        <v>419</v>
      </c>
      <c r="B425" s="92" t="s">
        <v>629</v>
      </c>
      <c r="C425" s="17" t="s">
        <v>630</v>
      </c>
      <c r="D425" s="17" t="s">
        <v>7</v>
      </c>
      <c r="E425" s="17" t="s">
        <v>1324</v>
      </c>
      <c r="F425" s="22" t="s">
        <v>1712</v>
      </c>
      <c r="G425" s="19" t="s">
        <v>3748</v>
      </c>
      <c r="H425" s="19" t="s">
        <v>1958</v>
      </c>
      <c r="I425" s="20" t="s">
        <v>1120</v>
      </c>
      <c r="J425" s="17" t="s">
        <v>592</v>
      </c>
      <c r="K425" s="17" t="s">
        <v>1410</v>
      </c>
      <c r="L425" s="49">
        <f>VLOOKUP(B425,'Enrolment Data 2024'!$B$13:$I$636,8,FALSE)</f>
        <v>15</v>
      </c>
      <c r="M425" s="49">
        <v>9000</v>
      </c>
      <c r="N425" s="49">
        <f t="shared" si="30"/>
        <v>135000</v>
      </c>
      <c r="O425" s="49">
        <f t="shared" si="31"/>
        <v>40500</v>
      </c>
      <c r="P425" s="49">
        <f>VLOOKUP(B425,'[1]ECCE Trnch 1 Master List'!B$3:T$679,19,FALSE)</f>
        <v>0</v>
      </c>
      <c r="Q425" s="50">
        <f t="shared" si="32"/>
        <v>40500</v>
      </c>
      <c r="R425" s="126">
        <f t="shared" si="33"/>
        <v>40500</v>
      </c>
      <c r="S425" s="54" t="s">
        <v>5090</v>
      </c>
    </row>
    <row r="426" spans="1:19" ht="15" customHeight="1" x14ac:dyDescent="0.25">
      <c r="A426" s="29">
        <f t="shared" si="34"/>
        <v>420</v>
      </c>
      <c r="B426" s="93" t="s">
        <v>2246</v>
      </c>
      <c r="C426" s="30" t="s">
        <v>2247</v>
      </c>
      <c r="D426" s="30" t="s">
        <v>7</v>
      </c>
      <c r="E426" s="17" t="s">
        <v>1118</v>
      </c>
      <c r="F426" s="22" t="s">
        <v>1693</v>
      </c>
      <c r="G426" s="19" t="s">
        <v>1418</v>
      </c>
      <c r="H426" s="19" t="s">
        <v>1950</v>
      </c>
      <c r="I426" s="20" t="s">
        <v>1120</v>
      </c>
      <c r="J426" s="17" t="s">
        <v>592</v>
      </c>
      <c r="K426" s="17" t="s">
        <v>1419</v>
      </c>
      <c r="L426" s="49">
        <f>VLOOKUP(B426,'Enrolment Data 2024'!$B$13:$I$636,8,FALSE)</f>
        <v>11</v>
      </c>
      <c r="M426" s="49">
        <v>9000</v>
      </c>
      <c r="N426" s="49">
        <f t="shared" si="30"/>
        <v>99000</v>
      </c>
      <c r="O426" s="49">
        <f t="shared" si="31"/>
        <v>29700</v>
      </c>
      <c r="P426" s="49"/>
      <c r="Q426" s="50">
        <f t="shared" si="32"/>
        <v>29700</v>
      </c>
      <c r="R426" s="126">
        <f t="shared" si="33"/>
        <v>29700</v>
      </c>
      <c r="S426" s="54" t="s">
        <v>5090</v>
      </c>
    </row>
    <row r="427" spans="1:19" ht="15" customHeight="1" x14ac:dyDescent="0.25">
      <c r="A427" s="29">
        <f t="shared" si="34"/>
        <v>421</v>
      </c>
      <c r="B427" s="92" t="s">
        <v>688</v>
      </c>
      <c r="C427" s="17" t="s">
        <v>689</v>
      </c>
      <c r="D427" s="17" t="s">
        <v>7</v>
      </c>
      <c r="E427" s="17" t="s">
        <v>1324</v>
      </c>
      <c r="F427" s="22" t="s">
        <v>1701</v>
      </c>
      <c r="G427" s="19" t="s">
        <v>3745</v>
      </c>
      <c r="H427" s="19" t="s">
        <v>1950</v>
      </c>
      <c r="I427" s="20" t="s">
        <v>1120</v>
      </c>
      <c r="J427" s="17" t="s">
        <v>592</v>
      </c>
      <c r="K427" s="17" t="s">
        <v>1424</v>
      </c>
      <c r="L427" s="49">
        <f>VLOOKUP(B427,'Enrolment Data 2024'!$B$13:$I$636,8,FALSE)</f>
        <v>74</v>
      </c>
      <c r="M427" s="49">
        <v>9000</v>
      </c>
      <c r="N427" s="49">
        <f t="shared" si="30"/>
        <v>666000</v>
      </c>
      <c r="O427" s="49">
        <f t="shared" si="31"/>
        <v>199800</v>
      </c>
      <c r="P427" s="49">
        <f>VLOOKUP(B427,'[1]ECCE Trnch 1 Master List'!B$3:T$679,19,FALSE)</f>
        <v>0</v>
      </c>
      <c r="Q427" s="50">
        <f t="shared" si="32"/>
        <v>199800</v>
      </c>
      <c r="R427" s="126">
        <f t="shared" si="33"/>
        <v>199800</v>
      </c>
      <c r="S427" s="54" t="s">
        <v>5090</v>
      </c>
    </row>
    <row r="428" spans="1:19" ht="15" customHeight="1" x14ac:dyDescent="0.25">
      <c r="A428" s="29">
        <f t="shared" si="34"/>
        <v>422</v>
      </c>
      <c r="B428" s="92" t="s">
        <v>682</v>
      </c>
      <c r="C428" s="17" t="s">
        <v>683</v>
      </c>
      <c r="D428" s="17" t="s">
        <v>7</v>
      </c>
      <c r="E428" s="17" t="s">
        <v>1324</v>
      </c>
      <c r="F428" s="22" t="s">
        <v>1951</v>
      </c>
      <c r="G428" s="19" t="s">
        <v>4588</v>
      </c>
      <c r="H428" s="19" t="s">
        <v>1950</v>
      </c>
      <c r="I428" s="20" t="s">
        <v>1120</v>
      </c>
      <c r="J428" s="17" t="s">
        <v>592</v>
      </c>
      <c r="K428" s="17" t="s">
        <v>3749</v>
      </c>
      <c r="L428" s="49">
        <f>VLOOKUP(B428,'Enrolment Data 2024'!$B$13:$I$636,8,FALSE)</f>
        <v>105</v>
      </c>
      <c r="M428" s="49">
        <v>9000</v>
      </c>
      <c r="N428" s="49">
        <f t="shared" si="30"/>
        <v>945000</v>
      </c>
      <c r="O428" s="49">
        <f t="shared" si="31"/>
        <v>283500</v>
      </c>
      <c r="P428" s="49">
        <f>VLOOKUP(B428,'[1]ECCE Trnch 1 Master List'!B$3:T$679,19,FALSE)</f>
        <v>0</v>
      </c>
      <c r="Q428" s="50">
        <f t="shared" si="32"/>
        <v>283500</v>
      </c>
      <c r="R428" s="126">
        <f t="shared" si="33"/>
        <v>283500</v>
      </c>
      <c r="S428" s="54" t="s">
        <v>5090</v>
      </c>
    </row>
    <row r="429" spans="1:19" x14ac:dyDescent="0.25">
      <c r="A429" s="29">
        <f t="shared" si="34"/>
        <v>423</v>
      </c>
      <c r="B429" s="92" t="s">
        <v>676</v>
      </c>
      <c r="C429" s="17" t="s">
        <v>677</v>
      </c>
      <c r="D429" s="17" t="s">
        <v>7</v>
      </c>
      <c r="E429" s="17" t="s">
        <v>1324</v>
      </c>
      <c r="F429" s="22" t="s">
        <v>1699</v>
      </c>
      <c r="G429" s="19" t="s">
        <v>3750</v>
      </c>
      <c r="H429" s="19" t="s">
        <v>1950</v>
      </c>
      <c r="I429" s="20" t="s">
        <v>1120</v>
      </c>
      <c r="J429" s="17" t="s">
        <v>592</v>
      </c>
      <c r="K429" s="17" t="s">
        <v>1420</v>
      </c>
      <c r="L429" s="49">
        <f>VLOOKUP(B429,'Enrolment Data 2024'!$B$13:$I$636,8,FALSE)</f>
        <v>77</v>
      </c>
      <c r="M429" s="49">
        <v>9000</v>
      </c>
      <c r="N429" s="49">
        <f t="shared" si="30"/>
        <v>693000</v>
      </c>
      <c r="O429" s="49">
        <f t="shared" si="31"/>
        <v>207900</v>
      </c>
      <c r="P429" s="49">
        <f>VLOOKUP(B429,'[1]ECCE Trnch 1 Master List'!B$3:T$679,19,FALSE)</f>
        <v>0</v>
      </c>
      <c r="Q429" s="50">
        <f t="shared" si="32"/>
        <v>207900</v>
      </c>
      <c r="R429" s="126">
        <f t="shared" si="33"/>
        <v>207900</v>
      </c>
      <c r="S429" s="54" t="s">
        <v>5090</v>
      </c>
    </row>
    <row r="430" spans="1:19" x14ac:dyDescent="0.25">
      <c r="A430" s="29">
        <f t="shared" si="34"/>
        <v>424</v>
      </c>
      <c r="B430" s="139" t="s">
        <v>694</v>
      </c>
      <c r="C430" s="17" t="s">
        <v>695</v>
      </c>
      <c r="D430" s="17" t="s">
        <v>7</v>
      </c>
      <c r="E430" s="17" t="s">
        <v>1694</v>
      </c>
      <c r="F430" s="22" t="s">
        <v>2078</v>
      </c>
      <c r="G430" s="17" t="s">
        <v>695</v>
      </c>
      <c r="H430" s="19" t="s">
        <v>1950</v>
      </c>
      <c r="I430" s="20" t="s">
        <v>1120</v>
      </c>
      <c r="J430" s="17" t="s">
        <v>592</v>
      </c>
      <c r="K430" s="21" t="s">
        <v>2199</v>
      </c>
      <c r="L430" s="49">
        <f>VLOOKUP(B430,'Enrolment Data 2024'!$B$13:$I$636,8,FALSE)</f>
        <v>90</v>
      </c>
      <c r="M430" s="49">
        <v>9000</v>
      </c>
      <c r="N430" s="49">
        <f t="shared" si="30"/>
        <v>810000</v>
      </c>
      <c r="O430" s="49">
        <f t="shared" si="31"/>
        <v>243000</v>
      </c>
      <c r="P430" s="49">
        <f>VLOOKUP(B430,'[1]ECCE Trnch 1 Master List'!B$3:T$679,19,FALSE)</f>
        <v>0</v>
      </c>
      <c r="Q430" s="50">
        <f t="shared" si="32"/>
        <v>243000</v>
      </c>
      <c r="R430" s="126">
        <f t="shared" si="33"/>
        <v>243000</v>
      </c>
      <c r="S430" s="54" t="s">
        <v>5090</v>
      </c>
    </row>
    <row r="431" spans="1:19" ht="15" customHeight="1" x14ac:dyDescent="0.25">
      <c r="A431" s="29">
        <f t="shared" si="34"/>
        <v>425</v>
      </c>
      <c r="B431" s="138" t="s">
        <v>2262</v>
      </c>
      <c r="C431" s="30" t="s">
        <v>2263</v>
      </c>
      <c r="D431" s="30" t="s">
        <v>7</v>
      </c>
      <c r="E431" s="30" t="s">
        <v>1118</v>
      </c>
      <c r="F431" s="22" t="s">
        <v>1955</v>
      </c>
      <c r="G431" s="19" t="s">
        <v>701</v>
      </c>
      <c r="H431" s="19" t="s">
        <v>1950</v>
      </c>
      <c r="I431" s="20" t="s">
        <v>1120</v>
      </c>
      <c r="J431" s="17" t="s">
        <v>592</v>
      </c>
      <c r="K431" s="17" t="s">
        <v>3812</v>
      </c>
      <c r="L431" s="49"/>
      <c r="M431" s="49">
        <v>9000</v>
      </c>
      <c r="N431" s="49">
        <f t="shared" si="30"/>
        <v>0</v>
      </c>
      <c r="O431" s="49">
        <f t="shared" si="31"/>
        <v>0</v>
      </c>
      <c r="P431" s="49"/>
      <c r="Q431" s="50">
        <f t="shared" si="32"/>
        <v>0</v>
      </c>
      <c r="R431" s="126">
        <f t="shared" si="33"/>
        <v>0</v>
      </c>
      <c r="S431" s="54" t="s">
        <v>5090</v>
      </c>
    </row>
    <row r="432" spans="1:19" ht="15" customHeight="1" x14ac:dyDescent="0.25">
      <c r="A432" s="29">
        <f t="shared" si="34"/>
        <v>426</v>
      </c>
      <c r="B432" s="92" t="s">
        <v>2164</v>
      </c>
      <c r="C432" s="17" t="s">
        <v>1439</v>
      </c>
      <c r="D432" s="17" t="s">
        <v>7</v>
      </c>
      <c r="E432" s="17" t="s">
        <v>1123</v>
      </c>
      <c r="F432" s="22" t="s">
        <v>2072</v>
      </c>
      <c r="G432" s="19" t="s">
        <v>1440</v>
      </c>
      <c r="H432" s="19" t="s">
        <v>1950</v>
      </c>
      <c r="I432" s="20" t="s">
        <v>1120</v>
      </c>
      <c r="J432" s="17" t="s">
        <v>592</v>
      </c>
      <c r="K432" s="17" t="s">
        <v>1441</v>
      </c>
      <c r="L432" s="49">
        <f>VLOOKUP(B432,'Enrolment Data 2024'!$B$13:$I$636,8,FALSE)</f>
        <v>25</v>
      </c>
      <c r="M432" s="49">
        <v>9000</v>
      </c>
      <c r="N432" s="49">
        <f t="shared" si="30"/>
        <v>225000</v>
      </c>
      <c r="O432" s="49">
        <f t="shared" si="31"/>
        <v>67500</v>
      </c>
      <c r="P432" s="49">
        <f>VLOOKUP(B432,'[1]ECCE Trnch 1 Master List'!B$3:T$679,19,FALSE)</f>
        <v>0</v>
      </c>
      <c r="Q432" s="50">
        <f t="shared" si="32"/>
        <v>67500</v>
      </c>
      <c r="R432" s="126">
        <f t="shared" si="33"/>
        <v>67500</v>
      </c>
      <c r="S432" s="54" t="s">
        <v>5090</v>
      </c>
    </row>
    <row r="433" spans="1:19" x14ac:dyDescent="0.25">
      <c r="A433" s="29">
        <f t="shared" si="34"/>
        <v>427</v>
      </c>
      <c r="B433" s="92" t="s">
        <v>647</v>
      </c>
      <c r="C433" s="95" t="s">
        <v>648</v>
      </c>
      <c r="D433" s="17" t="s">
        <v>7</v>
      </c>
      <c r="E433" s="17" t="s">
        <v>1123</v>
      </c>
      <c r="F433" s="22" t="s">
        <v>1688</v>
      </c>
      <c r="G433" s="19" t="s">
        <v>1442</v>
      </c>
      <c r="H433" s="19" t="s">
        <v>3751</v>
      </c>
      <c r="I433" s="20" t="s">
        <v>1120</v>
      </c>
      <c r="J433" s="17" t="s">
        <v>592</v>
      </c>
      <c r="K433" s="17" t="s">
        <v>1443</v>
      </c>
      <c r="L433" s="49">
        <f>VLOOKUP(B433,'Enrolment Data 2024'!$B$13:$I$636,8,FALSE)</f>
        <v>14</v>
      </c>
      <c r="M433" s="49">
        <v>9000</v>
      </c>
      <c r="N433" s="49">
        <f t="shared" si="30"/>
        <v>126000</v>
      </c>
      <c r="O433" s="49">
        <f t="shared" si="31"/>
        <v>37800</v>
      </c>
      <c r="P433" s="49">
        <f>VLOOKUP(B433,'[1]ECCE Trnch 1 Master List'!B$3:T$679,19,FALSE)</f>
        <v>0</v>
      </c>
      <c r="Q433" s="50">
        <f t="shared" si="32"/>
        <v>37800</v>
      </c>
      <c r="R433" s="126">
        <f t="shared" si="33"/>
        <v>37800</v>
      </c>
      <c r="S433" s="54" t="s">
        <v>5090</v>
      </c>
    </row>
    <row r="434" spans="1:19" ht="15" customHeight="1" x14ac:dyDescent="0.25">
      <c r="A434" s="29">
        <f t="shared" si="34"/>
        <v>428</v>
      </c>
      <c r="B434" s="138" t="s">
        <v>2169</v>
      </c>
      <c r="C434" s="30" t="s">
        <v>2170</v>
      </c>
      <c r="D434" s="30" t="s">
        <v>7</v>
      </c>
      <c r="E434" s="30" t="s">
        <v>1118</v>
      </c>
      <c r="F434" s="57" t="s">
        <v>1956</v>
      </c>
      <c r="G434" s="32" t="s">
        <v>1427</v>
      </c>
      <c r="H434" s="32" t="s">
        <v>1950</v>
      </c>
      <c r="I434" s="33" t="s">
        <v>1120</v>
      </c>
      <c r="J434" s="30" t="s">
        <v>592</v>
      </c>
      <c r="K434" s="30" t="s">
        <v>1428</v>
      </c>
      <c r="L434" s="49"/>
      <c r="M434" s="49">
        <v>9000</v>
      </c>
      <c r="N434" s="49">
        <f t="shared" si="30"/>
        <v>0</v>
      </c>
      <c r="O434" s="49">
        <f t="shared" si="31"/>
        <v>0</v>
      </c>
      <c r="P434" s="49">
        <f>VLOOKUP(B434,'[1]ECCE Trnch 1 Master List'!B$3:T$679,19,FALSE)</f>
        <v>0</v>
      </c>
      <c r="Q434" s="50">
        <f t="shared" si="32"/>
        <v>0</v>
      </c>
      <c r="R434" s="126">
        <f t="shared" si="33"/>
        <v>0</v>
      </c>
      <c r="S434" s="54" t="s">
        <v>5090</v>
      </c>
    </row>
    <row r="435" spans="1:19" ht="15" customHeight="1" x14ac:dyDescent="0.25">
      <c r="A435" s="29">
        <f t="shared" si="34"/>
        <v>429</v>
      </c>
      <c r="B435" s="138" t="s">
        <v>2252</v>
      </c>
      <c r="C435" s="30" t="s">
        <v>2253</v>
      </c>
      <c r="D435" s="30" t="s">
        <v>7</v>
      </c>
      <c r="E435" s="30" t="s">
        <v>1123</v>
      </c>
      <c r="F435" s="31" t="s">
        <v>2480</v>
      </c>
      <c r="G435" s="32" t="s">
        <v>3811</v>
      </c>
      <c r="H435" s="32" t="s">
        <v>1950</v>
      </c>
      <c r="I435" s="33" t="s">
        <v>3725</v>
      </c>
      <c r="J435" s="30" t="s">
        <v>592</v>
      </c>
      <c r="K435" s="99">
        <v>2000885919</v>
      </c>
      <c r="L435" s="49">
        <f>VLOOKUP(B435,'Enrolment Data 2024'!$B$13:$I$636,8,FALSE)</f>
        <v>17</v>
      </c>
      <c r="M435" s="49">
        <v>9000</v>
      </c>
      <c r="N435" s="49">
        <f t="shared" si="30"/>
        <v>153000</v>
      </c>
      <c r="O435" s="49">
        <f t="shared" si="31"/>
        <v>45900</v>
      </c>
      <c r="P435" s="49"/>
      <c r="Q435" s="50">
        <f t="shared" si="32"/>
        <v>45900</v>
      </c>
      <c r="R435" s="126">
        <f t="shared" si="33"/>
        <v>45900</v>
      </c>
      <c r="S435" s="54" t="s">
        <v>5090</v>
      </c>
    </row>
    <row r="436" spans="1:19" x14ac:dyDescent="0.25">
      <c r="A436" s="29">
        <f t="shared" si="34"/>
        <v>430</v>
      </c>
      <c r="B436" s="139" t="s">
        <v>2158</v>
      </c>
      <c r="C436" s="94" t="s">
        <v>2159</v>
      </c>
      <c r="D436" s="17" t="s">
        <v>7</v>
      </c>
      <c r="E436" s="7" t="s">
        <v>1123</v>
      </c>
      <c r="F436" s="8" t="s">
        <v>2192</v>
      </c>
      <c r="G436" s="9" t="s">
        <v>2193</v>
      </c>
      <c r="H436" s="9" t="s">
        <v>1950</v>
      </c>
      <c r="I436" s="10" t="s">
        <v>2197</v>
      </c>
      <c r="J436" s="7" t="s">
        <v>592</v>
      </c>
      <c r="K436" s="14" t="s">
        <v>2198</v>
      </c>
      <c r="L436" s="49"/>
      <c r="M436" s="49">
        <v>9000</v>
      </c>
      <c r="N436" s="49">
        <f t="shared" si="30"/>
        <v>0</v>
      </c>
      <c r="O436" s="49">
        <f t="shared" si="31"/>
        <v>0</v>
      </c>
      <c r="P436" s="49"/>
      <c r="Q436" s="50">
        <f t="shared" si="32"/>
        <v>0</v>
      </c>
      <c r="R436" s="126">
        <f t="shared" si="33"/>
        <v>0</v>
      </c>
      <c r="S436" s="54" t="s">
        <v>5090</v>
      </c>
    </row>
    <row r="437" spans="1:19" ht="15" customHeight="1" x14ac:dyDescent="0.25">
      <c r="A437" s="29">
        <f t="shared" si="34"/>
        <v>431</v>
      </c>
      <c r="B437" s="92" t="s">
        <v>684</v>
      </c>
      <c r="C437" s="17" t="s">
        <v>685</v>
      </c>
      <c r="D437" s="17" t="s">
        <v>7</v>
      </c>
      <c r="E437" s="17" t="s">
        <v>1324</v>
      </c>
      <c r="F437" s="22" t="s">
        <v>1949</v>
      </c>
      <c r="G437" s="19" t="s">
        <v>3752</v>
      </c>
      <c r="H437" s="19" t="s">
        <v>1950</v>
      </c>
      <c r="I437" s="20" t="s">
        <v>1120</v>
      </c>
      <c r="J437" s="17" t="s">
        <v>592</v>
      </c>
      <c r="K437" s="17" t="s">
        <v>3753</v>
      </c>
      <c r="L437" s="49">
        <f>VLOOKUP(B437,'Enrolment Data 2024'!$B$13:$I$636,8,FALSE)</f>
        <v>136</v>
      </c>
      <c r="M437" s="49">
        <v>9000</v>
      </c>
      <c r="N437" s="49">
        <f t="shared" si="30"/>
        <v>1224000</v>
      </c>
      <c r="O437" s="49">
        <f t="shared" si="31"/>
        <v>367200</v>
      </c>
      <c r="P437" s="49">
        <f>VLOOKUP(B437,'[1]ECCE Trnch 1 Master List'!B$3:T$679,19,FALSE)</f>
        <v>0</v>
      </c>
      <c r="Q437" s="50">
        <f t="shared" si="32"/>
        <v>367200</v>
      </c>
      <c r="R437" s="126">
        <f t="shared" si="33"/>
        <v>367200</v>
      </c>
      <c r="S437" s="54" t="s">
        <v>5090</v>
      </c>
    </row>
    <row r="438" spans="1:19" ht="47.25" x14ac:dyDescent="0.25">
      <c r="A438" s="29">
        <f t="shared" si="34"/>
        <v>432</v>
      </c>
      <c r="B438" s="92" t="s">
        <v>2160</v>
      </c>
      <c r="C438" s="17" t="s">
        <v>2161</v>
      </c>
      <c r="D438" s="17" t="s">
        <v>7</v>
      </c>
      <c r="E438" s="17" t="s">
        <v>1123</v>
      </c>
      <c r="F438" s="18" t="s">
        <v>2188</v>
      </c>
      <c r="G438" s="19" t="s">
        <v>2189</v>
      </c>
      <c r="H438" s="19" t="s">
        <v>1950</v>
      </c>
      <c r="I438" s="20" t="s">
        <v>1120</v>
      </c>
      <c r="J438" s="17" t="s">
        <v>592</v>
      </c>
      <c r="K438" s="21" t="s">
        <v>4587</v>
      </c>
      <c r="L438" s="49">
        <f>VLOOKUP(B438,'Enrolment Data 2024'!$B$13:$I$636,8,FALSE)</f>
        <v>15</v>
      </c>
      <c r="M438" s="49">
        <v>9000</v>
      </c>
      <c r="N438" s="49">
        <f t="shared" si="30"/>
        <v>135000</v>
      </c>
      <c r="O438" s="49">
        <f t="shared" si="31"/>
        <v>40500</v>
      </c>
      <c r="P438" s="49">
        <f>VLOOKUP(B438,'[1]ECCE Trnch 1 Master List'!B$3:T$679,19,FALSE)</f>
        <v>0</v>
      </c>
      <c r="Q438" s="50">
        <f t="shared" si="32"/>
        <v>40500</v>
      </c>
      <c r="R438" s="126">
        <f t="shared" si="33"/>
        <v>40500</v>
      </c>
      <c r="S438" s="54" t="s">
        <v>5090</v>
      </c>
    </row>
    <row r="439" spans="1:19" ht="15" customHeight="1" x14ac:dyDescent="0.25">
      <c r="A439" s="29">
        <f t="shared" si="34"/>
        <v>433</v>
      </c>
      <c r="B439" s="93" t="s">
        <v>734</v>
      </c>
      <c r="C439" s="30" t="s">
        <v>735</v>
      </c>
      <c r="D439" s="30" t="s">
        <v>7</v>
      </c>
      <c r="E439" s="30" t="s">
        <v>1324</v>
      </c>
      <c r="F439" s="57" t="s">
        <v>1982</v>
      </c>
      <c r="G439" s="32" t="s">
        <v>1436</v>
      </c>
      <c r="H439" s="32" t="s">
        <v>1950</v>
      </c>
      <c r="I439" s="33" t="s">
        <v>1120</v>
      </c>
      <c r="J439" s="30" t="s">
        <v>592</v>
      </c>
      <c r="K439" s="30" t="s">
        <v>1437</v>
      </c>
      <c r="L439" s="49">
        <f>VLOOKUP(B439,'Enrolment Data 2024'!$B$13:$I$636,8,FALSE)</f>
        <v>16</v>
      </c>
      <c r="M439" s="49">
        <v>9000</v>
      </c>
      <c r="N439" s="49">
        <f t="shared" si="30"/>
        <v>144000</v>
      </c>
      <c r="O439" s="49">
        <f t="shared" si="31"/>
        <v>43200</v>
      </c>
      <c r="P439" s="49">
        <v>10000</v>
      </c>
      <c r="Q439" s="50">
        <f t="shared" si="32"/>
        <v>33200</v>
      </c>
      <c r="R439" s="126">
        <f t="shared" si="33"/>
        <v>33200</v>
      </c>
      <c r="S439" s="54" t="s">
        <v>5090</v>
      </c>
    </row>
    <row r="440" spans="1:19" ht="15" customHeight="1" x14ac:dyDescent="0.25">
      <c r="A440" s="29">
        <f t="shared" si="34"/>
        <v>434</v>
      </c>
      <c r="B440" s="92" t="s">
        <v>748</v>
      </c>
      <c r="C440" s="17" t="s">
        <v>749</v>
      </c>
      <c r="D440" s="17" t="s">
        <v>7</v>
      </c>
      <c r="E440" s="17" t="s">
        <v>1123</v>
      </c>
      <c r="F440" s="18" t="s">
        <v>4695</v>
      </c>
      <c r="G440" s="19" t="s">
        <v>4696</v>
      </c>
      <c r="H440" s="19" t="s">
        <v>1950</v>
      </c>
      <c r="I440" s="20" t="s">
        <v>1120</v>
      </c>
      <c r="J440" s="17" t="s">
        <v>592</v>
      </c>
      <c r="K440" s="21" t="s">
        <v>4697</v>
      </c>
      <c r="L440" s="49">
        <f>VLOOKUP(B440,'Enrolment Data 2024'!$B$13:$I$636,8,FALSE)</f>
        <v>32</v>
      </c>
      <c r="M440" s="49">
        <v>9000</v>
      </c>
      <c r="N440" s="49">
        <f t="shared" si="30"/>
        <v>288000</v>
      </c>
      <c r="O440" s="49">
        <f t="shared" si="31"/>
        <v>86400</v>
      </c>
      <c r="P440" s="49">
        <f>VLOOKUP(B440,'[1]ECCE Trnch 1 Master List'!B$3:T$679,19,FALSE)</f>
        <v>0</v>
      </c>
      <c r="Q440" s="50">
        <f t="shared" si="32"/>
        <v>86400</v>
      </c>
      <c r="R440" s="126">
        <f t="shared" si="33"/>
        <v>86400</v>
      </c>
      <c r="S440" s="54" t="s">
        <v>5090</v>
      </c>
    </row>
    <row r="441" spans="1:19" ht="15" customHeight="1" x14ac:dyDescent="0.25">
      <c r="A441" s="29">
        <f t="shared" si="34"/>
        <v>435</v>
      </c>
      <c r="B441" s="139" t="s">
        <v>2154</v>
      </c>
      <c r="C441" s="17" t="s">
        <v>2155</v>
      </c>
      <c r="D441" s="17" t="s">
        <v>7</v>
      </c>
      <c r="E441" s="17" t="s">
        <v>1211</v>
      </c>
      <c r="F441" s="22" t="s">
        <v>1988</v>
      </c>
      <c r="G441" s="19" t="s">
        <v>2194</v>
      </c>
      <c r="H441" s="19" t="s">
        <v>1950</v>
      </c>
      <c r="I441" s="20" t="s">
        <v>1120</v>
      </c>
      <c r="J441" s="17" t="s">
        <v>592</v>
      </c>
      <c r="K441" s="17" t="s">
        <v>1438</v>
      </c>
      <c r="L441" s="49"/>
      <c r="M441" s="49">
        <v>9000</v>
      </c>
      <c r="N441" s="49">
        <f t="shared" si="30"/>
        <v>0</v>
      </c>
      <c r="O441" s="49">
        <f t="shared" si="31"/>
        <v>0</v>
      </c>
      <c r="P441" s="49">
        <f>VLOOKUP(B441,'[1]ECCE Trnch 1 Master List'!B$3:T$679,19,FALSE)</f>
        <v>0</v>
      </c>
      <c r="Q441" s="50">
        <f t="shared" si="32"/>
        <v>0</v>
      </c>
      <c r="R441" s="126">
        <f t="shared" si="33"/>
        <v>0</v>
      </c>
      <c r="S441" s="54" t="s">
        <v>5090</v>
      </c>
    </row>
    <row r="442" spans="1:19" ht="15" customHeight="1" x14ac:dyDescent="0.25">
      <c r="A442" s="29">
        <f t="shared" si="34"/>
        <v>436</v>
      </c>
      <c r="B442" s="42" t="s">
        <v>2156</v>
      </c>
      <c r="C442" s="29" t="s">
        <v>2157</v>
      </c>
      <c r="D442" s="29" t="s">
        <v>7</v>
      </c>
      <c r="E442" s="29" t="s">
        <v>1118</v>
      </c>
      <c r="F442" s="38" t="s">
        <v>1982</v>
      </c>
      <c r="G442" s="39" t="s">
        <v>1436</v>
      </c>
      <c r="H442" s="39" t="s">
        <v>1950</v>
      </c>
      <c r="I442" s="29" t="s">
        <v>1120</v>
      </c>
      <c r="J442" s="29" t="s">
        <v>592</v>
      </c>
      <c r="K442" s="40" t="s">
        <v>1437</v>
      </c>
      <c r="L442" s="49">
        <f>VLOOKUP(B442,'Enrolment Data 2024'!$B$13:$I$636,8,FALSE)</f>
        <v>9</v>
      </c>
      <c r="M442" s="49">
        <v>9000</v>
      </c>
      <c r="N442" s="49">
        <f t="shared" si="30"/>
        <v>81000</v>
      </c>
      <c r="O442" s="49">
        <f t="shared" si="31"/>
        <v>24300</v>
      </c>
      <c r="P442" s="49">
        <f>VLOOKUP(B442,'[1]ECCE Trnch 1 Master List'!B$3:T$679,19,FALSE)</f>
        <v>0</v>
      </c>
      <c r="Q442" s="50">
        <f t="shared" si="32"/>
        <v>24300</v>
      </c>
      <c r="R442" s="126">
        <f t="shared" si="33"/>
        <v>24300</v>
      </c>
      <c r="S442" s="54" t="s">
        <v>5090</v>
      </c>
    </row>
    <row r="443" spans="1:19" ht="15" customHeight="1" x14ac:dyDescent="0.25">
      <c r="A443" s="29">
        <f t="shared" si="34"/>
        <v>437</v>
      </c>
      <c r="B443" s="138" t="s">
        <v>2244</v>
      </c>
      <c r="C443" s="30" t="s">
        <v>2245</v>
      </c>
      <c r="D443" s="30" t="s">
        <v>7</v>
      </c>
      <c r="E443" s="30" t="s">
        <v>1118</v>
      </c>
      <c r="F443" s="57" t="s">
        <v>1700</v>
      </c>
      <c r="G443" s="32" t="s">
        <v>1444</v>
      </c>
      <c r="H443" s="32" t="s">
        <v>1950</v>
      </c>
      <c r="I443" s="33" t="s">
        <v>1120</v>
      </c>
      <c r="J443" s="30" t="s">
        <v>592</v>
      </c>
      <c r="K443" s="30" t="s">
        <v>1445</v>
      </c>
      <c r="L443" s="49"/>
      <c r="M443" s="49">
        <v>9000</v>
      </c>
      <c r="N443" s="49">
        <f t="shared" si="30"/>
        <v>0</v>
      </c>
      <c r="O443" s="49">
        <f t="shared" si="31"/>
        <v>0</v>
      </c>
      <c r="P443" s="49"/>
      <c r="Q443" s="50">
        <f t="shared" si="32"/>
        <v>0</v>
      </c>
      <c r="R443" s="126">
        <f t="shared" si="33"/>
        <v>0</v>
      </c>
      <c r="S443" s="54" t="s">
        <v>5090</v>
      </c>
    </row>
    <row r="444" spans="1:19" ht="15" customHeight="1" x14ac:dyDescent="0.25">
      <c r="A444" s="29">
        <f t="shared" si="34"/>
        <v>438</v>
      </c>
      <c r="B444" s="93" t="s">
        <v>752</v>
      </c>
      <c r="C444" s="30" t="s">
        <v>753</v>
      </c>
      <c r="D444" s="30" t="s">
        <v>7</v>
      </c>
      <c r="E444" s="30" t="s">
        <v>1324</v>
      </c>
      <c r="F444" s="57" t="s">
        <v>1700</v>
      </c>
      <c r="G444" s="32" t="s">
        <v>1444</v>
      </c>
      <c r="H444" s="32" t="s">
        <v>1950</v>
      </c>
      <c r="I444" s="33" t="s">
        <v>1120</v>
      </c>
      <c r="J444" s="30" t="s">
        <v>592</v>
      </c>
      <c r="K444" s="30" t="s">
        <v>1445</v>
      </c>
      <c r="L444" s="49">
        <f>VLOOKUP(B444,'Enrolment Data 2024'!$B$13:$I$636,8,FALSE)</f>
        <v>86</v>
      </c>
      <c r="M444" s="49">
        <v>9000</v>
      </c>
      <c r="N444" s="49">
        <f t="shared" si="30"/>
        <v>774000</v>
      </c>
      <c r="O444" s="49">
        <f t="shared" si="31"/>
        <v>232200</v>
      </c>
      <c r="P444" s="49">
        <f>VLOOKUP(B444,'[1]ECCE Trnch 1 Master List'!B$3:T$679,19,FALSE)</f>
        <v>0</v>
      </c>
      <c r="Q444" s="50">
        <f t="shared" si="32"/>
        <v>232200</v>
      </c>
      <c r="R444" s="126">
        <f t="shared" si="33"/>
        <v>232200</v>
      </c>
      <c r="S444" s="54" t="s">
        <v>5090</v>
      </c>
    </row>
    <row r="445" spans="1:19" ht="15" customHeight="1" x14ac:dyDescent="0.25">
      <c r="A445" s="29">
        <f t="shared" si="34"/>
        <v>439</v>
      </c>
      <c r="B445" s="138" t="s">
        <v>762</v>
      </c>
      <c r="C445" s="30" t="s">
        <v>763</v>
      </c>
      <c r="D445" s="30" t="s">
        <v>7</v>
      </c>
      <c r="E445" s="30" t="s">
        <v>1118</v>
      </c>
      <c r="F445" s="57" t="s">
        <v>1700</v>
      </c>
      <c r="G445" s="32" t="s">
        <v>1444</v>
      </c>
      <c r="H445" s="32" t="s">
        <v>1950</v>
      </c>
      <c r="I445" s="33" t="s">
        <v>1120</v>
      </c>
      <c r="J445" s="30" t="s">
        <v>592</v>
      </c>
      <c r="K445" s="30" t="s">
        <v>1445</v>
      </c>
      <c r="L445" s="49"/>
      <c r="M445" s="49">
        <v>9000</v>
      </c>
      <c r="N445" s="49">
        <f t="shared" si="30"/>
        <v>0</v>
      </c>
      <c r="O445" s="49">
        <f t="shared" si="31"/>
        <v>0</v>
      </c>
      <c r="P445" s="49">
        <f>VLOOKUP(B445,'[1]ECCE Trnch 1 Master List'!B$3:T$679,19,FALSE)</f>
        <v>0</v>
      </c>
      <c r="Q445" s="50">
        <f t="shared" si="32"/>
        <v>0</v>
      </c>
      <c r="R445" s="126">
        <f t="shared" si="33"/>
        <v>0</v>
      </c>
      <c r="S445" s="54" t="s">
        <v>5090</v>
      </c>
    </row>
    <row r="446" spans="1:19" ht="15" customHeight="1" x14ac:dyDescent="0.25">
      <c r="A446" s="29">
        <f t="shared" si="34"/>
        <v>440</v>
      </c>
      <c r="B446" s="93" t="s">
        <v>702</v>
      </c>
      <c r="C446" s="30" t="s">
        <v>703</v>
      </c>
      <c r="D446" s="30" t="s">
        <v>7</v>
      </c>
      <c r="E446" s="30" t="s">
        <v>1324</v>
      </c>
      <c r="F446" s="57" t="s">
        <v>1983</v>
      </c>
      <c r="G446" s="32" t="s">
        <v>1425</v>
      </c>
      <c r="H446" s="32" t="s">
        <v>1950</v>
      </c>
      <c r="I446" s="33" t="s">
        <v>1120</v>
      </c>
      <c r="J446" s="30" t="s">
        <v>592</v>
      </c>
      <c r="K446" s="30" t="s">
        <v>1426</v>
      </c>
      <c r="L446" s="49">
        <f>VLOOKUP(B446,'Enrolment Data 2024'!$B$13:$I$636,8,FALSE)</f>
        <v>74</v>
      </c>
      <c r="M446" s="49">
        <v>9000</v>
      </c>
      <c r="N446" s="49">
        <f t="shared" si="30"/>
        <v>666000</v>
      </c>
      <c r="O446" s="49">
        <f t="shared" si="31"/>
        <v>199800</v>
      </c>
      <c r="P446" s="49"/>
      <c r="Q446" s="50">
        <f t="shared" si="32"/>
        <v>199800</v>
      </c>
      <c r="R446" s="126">
        <f t="shared" si="33"/>
        <v>199800</v>
      </c>
      <c r="S446" s="54" t="s">
        <v>5090</v>
      </c>
    </row>
    <row r="447" spans="1:19" ht="15" customHeight="1" x14ac:dyDescent="0.25">
      <c r="A447" s="29">
        <f t="shared" si="34"/>
        <v>441</v>
      </c>
      <c r="B447" s="92" t="s">
        <v>639</v>
      </c>
      <c r="C447" s="17" t="s">
        <v>640</v>
      </c>
      <c r="D447" s="17" t="s">
        <v>7</v>
      </c>
      <c r="E447" s="17" t="s">
        <v>1324</v>
      </c>
      <c r="F447" s="22" t="s">
        <v>1969</v>
      </c>
      <c r="G447" s="19" t="s">
        <v>3754</v>
      </c>
      <c r="H447" s="19" t="s">
        <v>3755</v>
      </c>
      <c r="I447" s="20" t="s">
        <v>1120</v>
      </c>
      <c r="J447" s="17" t="s">
        <v>592</v>
      </c>
      <c r="K447" s="17" t="s">
        <v>3756</v>
      </c>
      <c r="L447" s="49">
        <f>VLOOKUP(B447,'Enrolment Data 2024'!$B$13:$I$636,8,FALSE)</f>
        <v>9</v>
      </c>
      <c r="M447" s="49">
        <v>9000</v>
      </c>
      <c r="N447" s="49">
        <f t="shared" si="30"/>
        <v>81000</v>
      </c>
      <c r="O447" s="49">
        <f t="shared" si="31"/>
        <v>24300</v>
      </c>
      <c r="P447" s="49"/>
      <c r="Q447" s="50">
        <f t="shared" si="32"/>
        <v>24300</v>
      </c>
      <c r="R447" s="126">
        <f t="shared" si="33"/>
        <v>24300</v>
      </c>
      <c r="S447" s="54" t="s">
        <v>5090</v>
      </c>
    </row>
    <row r="448" spans="1:19" ht="15" customHeight="1" x14ac:dyDescent="0.25">
      <c r="A448" s="29">
        <f t="shared" si="34"/>
        <v>442</v>
      </c>
      <c r="B448" s="93" t="s">
        <v>2242</v>
      </c>
      <c r="C448" s="30" t="s">
        <v>2243</v>
      </c>
      <c r="D448" s="30" t="s">
        <v>7</v>
      </c>
      <c r="E448" s="30" t="s">
        <v>1118</v>
      </c>
      <c r="F448" s="57" t="s">
        <v>1983</v>
      </c>
      <c r="G448" s="32" t="s">
        <v>1425</v>
      </c>
      <c r="H448" s="32" t="s">
        <v>1950</v>
      </c>
      <c r="I448" s="33" t="s">
        <v>1120</v>
      </c>
      <c r="J448" s="30" t="s">
        <v>592</v>
      </c>
      <c r="K448" s="30" t="s">
        <v>1426</v>
      </c>
      <c r="L448" s="49">
        <f>VLOOKUP(B448,'Enrolment Data 2024'!$B$13:$I$636,8,FALSE)</f>
        <v>16</v>
      </c>
      <c r="M448" s="49">
        <v>9000</v>
      </c>
      <c r="N448" s="49">
        <f t="shared" si="30"/>
        <v>144000</v>
      </c>
      <c r="O448" s="49">
        <f t="shared" si="31"/>
        <v>43200</v>
      </c>
      <c r="P448" s="49"/>
      <c r="Q448" s="50">
        <f t="shared" si="32"/>
        <v>43200</v>
      </c>
      <c r="R448" s="126">
        <f t="shared" si="33"/>
        <v>43200</v>
      </c>
      <c r="S448" s="54" t="s">
        <v>5090</v>
      </c>
    </row>
    <row r="449" spans="1:19" x14ac:dyDescent="0.25">
      <c r="A449" s="29">
        <f t="shared" si="34"/>
        <v>443</v>
      </c>
      <c r="B449" s="92" t="s">
        <v>726</v>
      </c>
      <c r="C449" s="17" t="s">
        <v>727</v>
      </c>
      <c r="D449" s="17" t="s">
        <v>7</v>
      </c>
      <c r="E449" s="17" t="s">
        <v>1211</v>
      </c>
      <c r="F449" s="22" t="s">
        <v>2069</v>
      </c>
      <c r="G449" s="19" t="s">
        <v>727</v>
      </c>
      <c r="H449" s="19" t="s">
        <v>1950</v>
      </c>
      <c r="I449" s="20" t="s">
        <v>1120</v>
      </c>
      <c r="J449" s="17" t="s">
        <v>592</v>
      </c>
      <c r="K449" s="17" t="s">
        <v>3757</v>
      </c>
      <c r="L449" s="49">
        <f>VLOOKUP(B449,'Enrolment Data 2024'!$B$13:$I$636,8,FALSE)</f>
        <v>20</v>
      </c>
      <c r="M449" s="49">
        <v>9000</v>
      </c>
      <c r="N449" s="49">
        <f t="shared" si="30"/>
        <v>180000</v>
      </c>
      <c r="O449" s="49">
        <f t="shared" si="31"/>
        <v>54000</v>
      </c>
      <c r="P449" s="49">
        <f>VLOOKUP(B449,'[1]ECCE Trnch 1 Master List'!B$3:T$679,19,FALSE)</f>
        <v>0</v>
      </c>
      <c r="Q449" s="50">
        <f t="shared" si="32"/>
        <v>54000</v>
      </c>
      <c r="R449" s="126">
        <f t="shared" si="33"/>
        <v>54000</v>
      </c>
      <c r="S449" s="54" t="s">
        <v>5090</v>
      </c>
    </row>
    <row r="450" spans="1:19" ht="15" customHeight="1" x14ac:dyDescent="0.25">
      <c r="A450" s="29">
        <f t="shared" si="34"/>
        <v>444</v>
      </c>
      <c r="B450" s="92" t="s">
        <v>740</v>
      </c>
      <c r="C450" s="17" t="s">
        <v>741</v>
      </c>
      <c r="D450" s="17" t="s">
        <v>7</v>
      </c>
      <c r="E450" s="17" t="s">
        <v>1324</v>
      </c>
      <c r="F450" s="22" t="s">
        <v>2070</v>
      </c>
      <c r="G450" s="19" t="s">
        <v>3758</v>
      </c>
      <c r="H450" s="19" t="s">
        <v>1950</v>
      </c>
      <c r="I450" s="20" t="s">
        <v>1120</v>
      </c>
      <c r="J450" s="17" t="s">
        <v>592</v>
      </c>
      <c r="K450" s="17" t="s">
        <v>3759</v>
      </c>
      <c r="L450" s="49">
        <f>VLOOKUP(B450,'Enrolment Data 2024'!$B$13:$I$636,8,FALSE)</f>
        <v>73</v>
      </c>
      <c r="M450" s="49">
        <v>9000</v>
      </c>
      <c r="N450" s="49">
        <f t="shared" si="30"/>
        <v>657000</v>
      </c>
      <c r="O450" s="49">
        <f t="shared" si="31"/>
        <v>197100</v>
      </c>
      <c r="P450" s="49">
        <f>VLOOKUP(B450,'[1]ECCE Trnch 1 Master List'!B$3:T$679,19,FALSE)</f>
        <v>0</v>
      </c>
      <c r="Q450" s="50">
        <f t="shared" si="32"/>
        <v>197100</v>
      </c>
      <c r="R450" s="126">
        <f t="shared" si="33"/>
        <v>197100</v>
      </c>
      <c r="S450" s="54" t="s">
        <v>5090</v>
      </c>
    </row>
    <row r="451" spans="1:19" ht="15" customHeight="1" x14ac:dyDescent="0.25">
      <c r="A451" s="29">
        <f t="shared" si="34"/>
        <v>445</v>
      </c>
      <c r="B451" s="92" t="s">
        <v>666</v>
      </c>
      <c r="C451" s="17" t="s">
        <v>667</v>
      </c>
      <c r="D451" s="17" t="s">
        <v>7</v>
      </c>
      <c r="E451" s="17" t="s">
        <v>1324</v>
      </c>
      <c r="F451" s="22" t="s">
        <v>1984</v>
      </c>
      <c r="G451" s="19" t="s">
        <v>667</v>
      </c>
      <c r="H451" s="19" t="s">
        <v>1950</v>
      </c>
      <c r="I451" s="20" t="s">
        <v>1120</v>
      </c>
      <c r="J451" s="17" t="s">
        <v>592</v>
      </c>
      <c r="K451" s="17" t="s">
        <v>3760</v>
      </c>
      <c r="L451" s="49">
        <f>VLOOKUP(B451,'Enrolment Data 2024'!$B$13:$I$636,8,FALSE)</f>
        <v>48</v>
      </c>
      <c r="M451" s="49">
        <v>9000</v>
      </c>
      <c r="N451" s="49">
        <f t="shared" si="30"/>
        <v>432000</v>
      </c>
      <c r="O451" s="49">
        <f t="shared" si="31"/>
        <v>129600</v>
      </c>
      <c r="P451" s="49">
        <f>VLOOKUP(B451,'[1]ECCE Trnch 1 Master List'!B$3:T$679,19,FALSE)</f>
        <v>0</v>
      </c>
      <c r="Q451" s="50">
        <f t="shared" si="32"/>
        <v>129600</v>
      </c>
      <c r="R451" s="126">
        <f t="shared" si="33"/>
        <v>129600</v>
      </c>
      <c r="S451" s="54" t="s">
        <v>5090</v>
      </c>
    </row>
    <row r="452" spans="1:19" ht="15" customHeight="1" x14ac:dyDescent="0.25">
      <c r="A452" s="29">
        <f t="shared" si="34"/>
        <v>446</v>
      </c>
      <c r="B452" s="92" t="s">
        <v>680</v>
      </c>
      <c r="C452" s="17" t="s">
        <v>681</v>
      </c>
      <c r="D452" s="17" t="s">
        <v>7</v>
      </c>
      <c r="E452" s="17" t="s">
        <v>1324</v>
      </c>
      <c r="F452" s="22" t="s">
        <v>2066</v>
      </c>
      <c r="G452" s="19" t="s">
        <v>3761</v>
      </c>
      <c r="H452" s="19" t="s">
        <v>1950</v>
      </c>
      <c r="I452" s="20" t="s">
        <v>1120</v>
      </c>
      <c r="J452" s="17" t="s">
        <v>592</v>
      </c>
      <c r="K452" s="17" t="s">
        <v>3762</v>
      </c>
      <c r="L452" s="49">
        <f>VLOOKUP(B452,'Enrolment Data 2024'!$B$13:$I$636,8,FALSE)</f>
        <v>46</v>
      </c>
      <c r="M452" s="49">
        <v>9000</v>
      </c>
      <c r="N452" s="49">
        <f t="shared" si="30"/>
        <v>414000</v>
      </c>
      <c r="O452" s="49">
        <f t="shared" si="31"/>
        <v>124200</v>
      </c>
      <c r="P452" s="49">
        <f>VLOOKUP(B452,'[1]ECCE Trnch 1 Master List'!B$3:T$679,19,FALSE)</f>
        <v>0</v>
      </c>
      <c r="Q452" s="50">
        <f t="shared" si="32"/>
        <v>124200</v>
      </c>
      <c r="R452" s="126">
        <f t="shared" si="33"/>
        <v>124200</v>
      </c>
      <c r="S452" s="54" t="s">
        <v>5090</v>
      </c>
    </row>
    <row r="453" spans="1:19" ht="15" customHeight="1" x14ac:dyDescent="0.25">
      <c r="A453" s="29">
        <f t="shared" si="34"/>
        <v>447</v>
      </c>
      <c r="B453" s="92" t="s">
        <v>696</v>
      </c>
      <c r="C453" s="17" t="s">
        <v>697</v>
      </c>
      <c r="D453" s="17" t="s">
        <v>7</v>
      </c>
      <c r="E453" s="17" t="s">
        <v>1324</v>
      </c>
      <c r="F453" s="22" t="s">
        <v>1952</v>
      </c>
      <c r="G453" s="19" t="s">
        <v>3763</v>
      </c>
      <c r="H453" s="19" t="s">
        <v>1950</v>
      </c>
      <c r="I453" s="20" t="s">
        <v>1120</v>
      </c>
      <c r="J453" s="17" t="s">
        <v>592</v>
      </c>
      <c r="K453" s="17" t="s">
        <v>3764</v>
      </c>
      <c r="L453" s="49">
        <f>VLOOKUP(B453,'Enrolment Data 2024'!$B$13:$I$636,8,FALSE)</f>
        <v>170</v>
      </c>
      <c r="M453" s="49">
        <v>9000</v>
      </c>
      <c r="N453" s="49">
        <f t="shared" si="30"/>
        <v>1530000</v>
      </c>
      <c r="O453" s="49">
        <f t="shared" si="31"/>
        <v>459000</v>
      </c>
      <c r="P453" s="49">
        <f>VLOOKUP(B453,'[1]ECCE Trnch 1 Master List'!B$3:T$679,19,FALSE)</f>
        <v>0</v>
      </c>
      <c r="Q453" s="50">
        <f t="shared" si="32"/>
        <v>459000</v>
      </c>
      <c r="R453" s="126">
        <f t="shared" si="33"/>
        <v>459000</v>
      </c>
      <c r="S453" s="54" t="s">
        <v>5090</v>
      </c>
    </row>
    <row r="454" spans="1:19" ht="15" customHeight="1" x14ac:dyDescent="0.25">
      <c r="A454" s="29">
        <f t="shared" si="34"/>
        <v>448</v>
      </c>
      <c r="B454" s="139" t="s">
        <v>4490</v>
      </c>
      <c r="C454" s="17" t="s">
        <v>4574</v>
      </c>
      <c r="D454" s="17" t="s">
        <v>7</v>
      </c>
      <c r="E454" s="17" t="s">
        <v>1118</v>
      </c>
      <c r="F454" s="18" t="s">
        <v>4575</v>
      </c>
      <c r="G454" s="19" t="s">
        <v>4576</v>
      </c>
      <c r="H454" s="19" t="s">
        <v>1950</v>
      </c>
      <c r="I454" s="20" t="s">
        <v>1120</v>
      </c>
      <c r="J454" s="17" t="s">
        <v>592</v>
      </c>
      <c r="K454" s="21" t="s">
        <v>4577</v>
      </c>
      <c r="L454" s="49">
        <f>VLOOKUP(B454,'Enrolment Data 2024'!$B$13:$I$636,8,FALSE)</f>
        <v>33</v>
      </c>
      <c r="M454" s="49">
        <v>9000</v>
      </c>
      <c r="N454" s="49">
        <f t="shared" si="30"/>
        <v>297000</v>
      </c>
      <c r="O454" s="49">
        <f t="shared" si="31"/>
        <v>89100</v>
      </c>
      <c r="P454" s="49"/>
      <c r="Q454" s="50">
        <f t="shared" si="32"/>
        <v>89100</v>
      </c>
      <c r="R454" s="126">
        <f t="shared" si="33"/>
        <v>89100</v>
      </c>
      <c r="S454" s="54" t="s">
        <v>5090</v>
      </c>
    </row>
    <row r="455" spans="1:19" ht="15" customHeight="1" x14ac:dyDescent="0.25">
      <c r="A455" s="29">
        <f t="shared" si="34"/>
        <v>449</v>
      </c>
      <c r="B455" s="138" t="s">
        <v>2208</v>
      </c>
      <c r="C455" s="30" t="s">
        <v>2238</v>
      </c>
      <c r="D455" s="30" t="s">
        <v>7</v>
      </c>
      <c r="E455" s="30" t="s">
        <v>1123</v>
      </c>
      <c r="F455" s="30" t="s">
        <v>2394</v>
      </c>
      <c r="G455" s="32" t="s">
        <v>3808</v>
      </c>
      <c r="H455" s="32" t="s">
        <v>1950</v>
      </c>
      <c r="I455" s="33" t="s">
        <v>3725</v>
      </c>
      <c r="J455" s="30" t="s">
        <v>592</v>
      </c>
      <c r="K455" s="60">
        <v>2000172078</v>
      </c>
      <c r="L455" s="49">
        <f>VLOOKUP(B455,'Enrolment Data 2024'!$B$13:$I$636,8,FALSE)</f>
        <v>36</v>
      </c>
      <c r="M455" s="49">
        <v>9000</v>
      </c>
      <c r="N455" s="49">
        <f t="shared" ref="N455:N518" si="35">L455*M455</f>
        <v>324000</v>
      </c>
      <c r="O455" s="49">
        <f t="shared" ref="O455:O518" si="36">N455*30%</f>
        <v>97200</v>
      </c>
      <c r="P455" s="49"/>
      <c r="Q455" s="50">
        <f t="shared" ref="Q455:Q518" si="37">O455-P455</f>
        <v>97200</v>
      </c>
      <c r="R455" s="126">
        <f t="shared" ref="R455:R518" si="38">IF(Q455&gt;=0,Q455,0)</f>
        <v>97200</v>
      </c>
      <c r="S455" s="54" t="s">
        <v>5090</v>
      </c>
    </row>
    <row r="456" spans="1:19" x14ac:dyDescent="0.25">
      <c r="A456" s="29">
        <f t="shared" ref="A456:A519" si="39">A455+1</f>
        <v>450</v>
      </c>
      <c r="B456" s="92" t="s">
        <v>732</v>
      </c>
      <c r="C456" s="17" t="s">
        <v>733</v>
      </c>
      <c r="D456" s="17" t="s">
        <v>7</v>
      </c>
      <c r="E456" s="17" t="s">
        <v>1324</v>
      </c>
      <c r="F456" s="22" t="s">
        <v>2068</v>
      </c>
      <c r="G456" s="19" t="s">
        <v>1431</v>
      </c>
      <c r="H456" s="19" t="s">
        <v>1950</v>
      </c>
      <c r="I456" s="20" t="s">
        <v>1120</v>
      </c>
      <c r="J456" s="17" t="s">
        <v>592</v>
      </c>
      <c r="K456" s="17" t="s">
        <v>3765</v>
      </c>
      <c r="L456" s="49">
        <f>VLOOKUP(B456,'Enrolment Data 2024'!$B$13:$I$636,8,FALSE)</f>
        <v>8</v>
      </c>
      <c r="M456" s="49">
        <v>9000</v>
      </c>
      <c r="N456" s="49">
        <f t="shared" si="35"/>
        <v>72000</v>
      </c>
      <c r="O456" s="49">
        <f t="shared" si="36"/>
        <v>21600</v>
      </c>
      <c r="P456" s="49">
        <f>VLOOKUP(B456,'[1]ECCE Trnch 1 Master List'!B$3:T$679,19,FALSE)</f>
        <v>0</v>
      </c>
      <c r="Q456" s="50">
        <f t="shared" si="37"/>
        <v>21600</v>
      </c>
      <c r="R456" s="126">
        <f t="shared" si="38"/>
        <v>21600</v>
      </c>
      <c r="S456" s="54" t="s">
        <v>5090</v>
      </c>
    </row>
    <row r="457" spans="1:19" ht="15" customHeight="1" x14ac:dyDescent="0.25">
      <c r="A457" s="29">
        <f t="shared" si="39"/>
        <v>451</v>
      </c>
      <c r="B457" s="139" t="s">
        <v>774</v>
      </c>
      <c r="C457" s="17" t="s">
        <v>775</v>
      </c>
      <c r="D457" s="17" t="s">
        <v>7</v>
      </c>
      <c r="E457" s="17" t="s">
        <v>1123</v>
      </c>
      <c r="F457" s="22" t="s">
        <v>2078</v>
      </c>
      <c r="G457" s="19" t="s">
        <v>3766</v>
      </c>
      <c r="H457" s="19" t="s">
        <v>1950</v>
      </c>
      <c r="I457" s="20" t="s">
        <v>1120</v>
      </c>
      <c r="J457" s="17" t="s">
        <v>592</v>
      </c>
      <c r="K457" s="17" t="s">
        <v>3767</v>
      </c>
      <c r="L457" s="49"/>
      <c r="M457" s="49">
        <v>9000</v>
      </c>
      <c r="N457" s="49">
        <f t="shared" si="35"/>
        <v>0</v>
      </c>
      <c r="O457" s="49">
        <f t="shared" si="36"/>
        <v>0</v>
      </c>
      <c r="P457" s="49">
        <v>0</v>
      </c>
      <c r="Q457" s="50">
        <f t="shared" si="37"/>
        <v>0</v>
      </c>
      <c r="R457" s="126">
        <f t="shared" si="38"/>
        <v>0</v>
      </c>
      <c r="S457" s="54" t="s">
        <v>5090</v>
      </c>
    </row>
    <row r="458" spans="1:19" x14ac:dyDescent="0.25">
      <c r="A458" s="29">
        <f t="shared" si="39"/>
        <v>452</v>
      </c>
      <c r="B458" s="92" t="s">
        <v>645</v>
      </c>
      <c r="C458" s="17" t="s">
        <v>646</v>
      </c>
      <c r="D458" s="17" t="s">
        <v>7</v>
      </c>
      <c r="E458" s="17" t="s">
        <v>1324</v>
      </c>
      <c r="F458" s="22" t="s">
        <v>1970</v>
      </c>
      <c r="G458" s="19" t="s">
        <v>3768</v>
      </c>
      <c r="H458" s="19" t="s">
        <v>3755</v>
      </c>
      <c r="I458" s="20" t="s">
        <v>1120</v>
      </c>
      <c r="J458" s="17" t="s">
        <v>592</v>
      </c>
      <c r="K458" s="17" t="s">
        <v>3769</v>
      </c>
      <c r="L458" s="49">
        <f>VLOOKUP(B458,'Enrolment Data 2024'!$B$13:$I$636,8,FALSE)</f>
        <v>9</v>
      </c>
      <c r="M458" s="49">
        <v>9000</v>
      </c>
      <c r="N458" s="49">
        <f t="shared" si="35"/>
        <v>81000</v>
      </c>
      <c r="O458" s="49">
        <f t="shared" si="36"/>
        <v>24300</v>
      </c>
      <c r="P458" s="49">
        <f>VLOOKUP(B458,'[1]ECCE Trnch 1 Master List'!B$3:T$679,19,FALSE)</f>
        <v>0</v>
      </c>
      <c r="Q458" s="50">
        <f t="shared" si="37"/>
        <v>24300</v>
      </c>
      <c r="R458" s="126">
        <f t="shared" si="38"/>
        <v>24300</v>
      </c>
      <c r="S458" s="54" t="s">
        <v>5090</v>
      </c>
    </row>
    <row r="459" spans="1:19" ht="15" customHeight="1" x14ac:dyDescent="0.25">
      <c r="A459" s="29">
        <f t="shared" si="39"/>
        <v>453</v>
      </c>
      <c r="B459" s="93" t="s">
        <v>2260</v>
      </c>
      <c r="C459" s="30" t="s">
        <v>2261</v>
      </c>
      <c r="D459" s="30" t="s">
        <v>7</v>
      </c>
      <c r="E459" s="30" t="s">
        <v>1118</v>
      </c>
      <c r="F459" s="22" t="s">
        <v>1952</v>
      </c>
      <c r="G459" s="19" t="s">
        <v>3763</v>
      </c>
      <c r="H459" s="19" t="s">
        <v>1950</v>
      </c>
      <c r="I459" s="20" t="s">
        <v>1120</v>
      </c>
      <c r="J459" s="17" t="s">
        <v>592</v>
      </c>
      <c r="K459" s="17" t="s">
        <v>3764</v>
      </c>
      <c r="L459" s="49">
        <f>VLOOKUP(B459,'Enrolment Data 2024'!$B$13:$I$636,8,FALSE)</f>
        <v>21</v>
      </c>
      <c r="M459" s="49">
        <v>9000</v>
      </c>
      <c r="N459" s="49">
        <f t="shared" si="35"/>
        <v>189000</v>
      </c>
      <c r="O459" s="49">
        <f t="shared" si="36"/>
        <v>56700</v>
      </c>
      <c r="P459" s="49"/>
      <c r="Q459" s="50">
        <f t="shared" si="37"/>
        <v>56700</v>
      </c>
      <c r="R459" s="126">
        <f t="shared" si="38"/>
        <v>56700</v>
      </c>
      <c r="S459" s="54" t="s">
        <v>5090</v>
      </c>
    </row>
    <row r="460" spans="1:19" ht="15" customHeight="1" x14ac:dyDescent="0.25">
      <c r="A460" s="29">
        <f t="shared" si="39"/>
        <v>454</v>
      </c>
      <c r="B460" s="92" t="s">
        <v>637</v>
      </c>
      <c r="C460" s="17" t="s">
        <v>638</v>
      </c>
      <c r="D460" s="17" t="s">
        <v>7</v>
      </c>
      <c r="E460" s="17" t="s">
        <v>1324</v>
      </c>
      <c r="F460" s="22" t="s">
        <v>1971</v>
      </c>
      <c r="G460" s="19" t="s">
        <v>3770</v>
      </c>
      <c r="H460" s="19" t="s">
        <v>3755</v>
      </c>
      <c r="I460" s="20" t="s">
        <v>1120</v>
      </c>
      <c r="J460" s="17" t="s">
        <v>592</v>
      </c>
      <c r="K460" s="17" t="s">
        <v>3771</v>
      </c>
      <c r="L460" s="49">
        <f>VLOOKUP(B460,'Enrolment Data 2024'!$B$13:$I$636,8,FALSE)</f>
        <v>22</v>
      </c>
      <c r="M460" s="49">
        <v>9000</v>
      </c>
      <c r="N460" s="49">
        <f t="shared" si="35"/>
        <v>198000</v>
      </c>
      <c r="O460" s="49">
        <f t="shared" si="36"/>
        <v>59400</v>
      </c>
      <c r="P460" s="49">
        <f>VLOOKUP(B460,'[1]ECCE Trnch 1 Master List'!B$3:T$679,19,FALSE)</f>
        <v>0</v>
      </c>
      <c r="Q460" s="50">
        <f t="shared" si="37"/>
        <v>59400</v>
      </c>
      <c r="R460" s="126">
        <f t="shared" si="38"/>
        <v>59400</v>
      </c>
      <c r="S460" s="54" t="s">
        <v>5090</v>
      </c>
    </row>
    <row r="461" spans="1:19" x14ac:dyDescent="0.25">
      <c r="A461" s="29">
        <f t="shared" si="39"/>
        <v>455</v>
      </c>
      <c r="B461" s="92" t="s">
        <v>760</v>
      </c>
      <c r="C461" s="17" t="s">
        <v>761</v>
      </c>
      <c r="D461" s="17" t="s">
        <v>7</v>
      </c>
      <c r="E461" s="17" t="s">
        <v>1118</v>
      </c>
      <c r="F461" s="18" t="s">
        <v>1695</v>
      </c>
      <c r="G461" s="19" t="s">
        <v>3829</v>
      </c>
      <c r="H461" s="19" t="s">
        <v>1950</v>
      </c>
      <c r="I461" s="20" t="s">
        <v>1120</v>
      </c>
      <c r="J461" s="17" t="s">
        <v>592</v>
      </c>
      <c r="K461" s="17" t="s">
        <v>3830</v>
      </c>
      <c r="L461" s="49">
        <f>VLOOKUP(B461,'Enrolment Data 2024'!$B$13:$I$636,8,FALSE)</f>
        <v>25</v>
      </c>
      <c r="M461" s="49">
        <v>9000</v>
      </c>
      <c r="N461" s="49">
        <f t="shared" si="35"/>
        <v>225000</v>
      </c>
      <c r="O461" s="49">
        <f t="shared" si="36"/>
        <v>67500</v>
      </c>
      <c r="P461" s="49">
        <f>VLOOKUP(B461,'[1]ECCE Trnch 1 Master List'!B$3:T$679,19,FALSE)</f>
        <v>0</v>
      </c>
      <c r="Q461" s="50">
        <f t="shared" si="37"/>
        <v>67500</v>
      </c>
      <c r="R461" s="126">
        <f t="shared" si="38"/>
        <v>67500</v>
      </c>
      <c r="S461" s="54" t="s">
        <v>5090</v>
      </c>
    </row>
    <row r="462" spans="1:19" ht="15" customHeight="1" x14ac:dyDescent="0.25">
      <c r="A462" s="29">
        <f t="shared" si="39"/>
        <v>456</v>
      </c>
      <c r="B462" s="92" t="s">
        <v>1421</v>
      </c>
      <c r="C462" s="17" t="s">
        <v>1422</v>
      </c>
      <c r="D462" s="17" t="s">
        <v>7</v>
      </c>
      <c r="E462" s="17" t="s">
        <v>1123</v>
      </c>
      <c r="F462" s="18" t="s">
        <v>1957</v>
      </c>
      <c r="G462" s="19" t="s">
        <v>1422</v>
      </c>
      <c r="H462" s="19" t="s">
        <v>1950</v>
      </c>
      <c r="I462" s="20" t="s">
        <v>1120</v>
      </c>
      <c r="J462" s="17" t="s">
        <v>592</v>
      </c>
      <c r="K462" s="21" t="s">
        <v>1423</v>
      </c>
      <c r="L462" s="49">
        <f>VLOOKUP(B462,'Enrolment Data 2024'!$B$13:$I$636,8,FALSE)</f>
        <v>59</v>
      </c>
      <c r="M462" s="49">
        <v>9000</v>
      </c>
      <c r="N462" s="49">
        <f t="shared" si="35"/>
        <v>531000</v>
      </c>
      <c r="O462" s="49">
        <f t="shared" si="36"/>
        <v>159300</v>
      </c>
      <c r="P462" s="49">
        <f>VLOOKUP(B462,'[1]ECCE Trnch 1 Master List'!B$3:T$679,19,FALSE)</f>
        <v>0</v>
      </c>
      <c r="Q462" s="50">
        <f t="shared" si="37"/>
        <v>159300</v>
      </c>
      <c r="R462" s="126">
        <f t="shared" si="38"/>
        <v>159300</v>
      </c>
      <c r="S462" s="54" t="s">
        <v>5090</v>
      </c>
    </row>
    <row r="463" spans="1:19" ht="15" customHeight="1" x14ac:dyDescent="0.25">
      <c r="A463" s="29">
        <f t="shared" si="39"/>
        <v>457</v>
      </c>
      <c r="B463" s="92" t="s">
        <v>619</v>
      </c>
      <c r="C463" s="17" t="s">
        <v>620</v>
      </c>
      <c r="D463" s="17" t="s">
        <v>7</v>
      </c>
      <c r="E463" s="17" t="s">
        <v>1118</v>
      </c>
      <c r="F463" s="18" t="s">
        <v>1968</v>
      </c>
      <c r="G463" s="19" t="s">
        <v>3772</v>
      </c>
      <c r="H463" s="19" t="s">
        <v>1958</v>
      </c>
      <c r="I463" s="20" t="s">
        <v>1120</v>
      </c>
      <c r="J463" s="17" t="s">
        <v>592</v>
      </c>
      <c r="K463" s="21" t="s">
        <v>3773</v>
      </c>
      <c r="L463" s="49">
        <f>VLOOKUP(B463,'Enrolment Data 2024'!$B$13:$I$636,8,FALSE)</f>
        <v>8</v>
      </c>
      <c r="M463" s="49">
        <v>9000</v>
      </c>
      <c r="N463" s="49">
        <f t="shared" si="35"/>
        <v>72000</v>
      </c>
      <c r="O463" s="49">
        <f t="shared" si="36"/>
        <v>21600</v>
      </c>
      <c r="P463" s="49">
        <f>VLOOKUP(B463,'[1]ECCE Trnch 1 Master List'!B$3:T$679,19,FALSE)</f>
        <v>0</v>
      </c>
      <c r="Q463" s="50">
        <f t="shared" si="37"/>
        <v>21600</v>
      </c>
      <c r="R463" s="126">
        <f t="shared" si="38"/>
        <v>21600</v>
      </c>
      <c r="S463" s="54" t="s">
        <v>5090</v>
      </c>
    </row>
    <row r="464" spans="1:19" ht="15" customHeight="1" x14ac:dyDescent="0.25">
      <c r="A464" s="29">
        <f t="shared" si="39"/>
        <v>458</v>
      </c>
      <c r="B464" s="139" t="s">
        <v>2165</v>
      </c>
      <c r="C464" s="17" t="s">
        <v>2166</v>
      </c>
      <c r="D464" s="17" t="s">
        <v>7</v>
      </c>
      <c r="E464" s="17" t="s">
        <v>1211</v>
      </c>
      <c r="F464" s="22" t="s">
        <v>1982</v>
      </c>
      <c r="G464" s="19" t="s">
        <v>1436</v>
      </c>
      <c r="H464" s="19" t="s">
        <v>1950</v>
      </c>
      <c r="I464" s="20" t="s">
        <v>1120</v>
      </c>
      <c r="J464" s="17" t="s">
        <v>592</v>
      </c>
      <c r="K464" s="17" t="s">
        <v>1437</v>
      </c>
      <c r="L464" s="49"/>
      <c r="M464" s="49">
        <v>9000</v>
      </c>
      <c r="N464" s="49">
        <f t="shared" si="35"/>
        <v>0</v>
      </c>
      <c r="O464" s="49">
        <f t="shared" si="36"/>
        <v>0</v>
      </c>
      <c r="P464" s="71">
        <f>VLOOKUP(B464,'[1]ECCE Trnch 1 Master List'!B$3:T$679,19,FALSE)</f>
        <v>0</v>
      </c>
      <c r="Q464" s="50">
        <f t="shared" si="37"/>
        <v>0</v>
      </c>
      <c r="R464" s="126">
        <f t="shared" si="38"/>
        <v>0</v>
      </c>
      <c r="S464" s="54" t="s">
        <v>5090</v>
      </c>
    </row>
    <row r="465" spans="1:19" ht="15" customHeight="1" x14ac:dyDescent="0.25">
      <c r="A465" s="29">
        <f t="shared" si="39"/>
        <v>459</v>
      </c>
      <c r="B465" s="92" t="s">
        <v>643</v>
      </c>
      <c r="C465" s="17" t="s">
        <v>644</v>
      </c>
      <c r="D465" s="17" t="s">
        <v>7</v>
      </c>
      <c r="E465" s="17" t="s">
        <v>1123</v>
      </c>
      <c r="F465" s="18" t="s">
        <v>2450</v>
      </c>
      <c r="G465" s="19" t="s">
        <v>3774</v>
      </c>
      <c r="H465" s="19" t="s">
        <v>1950</v>
      </c>
      <c r="I465" s="59" t="s">
        <v>1120</v>
      </c>
      <c r="J465" s="17" t="s">
        <v>592</v>
      </c>
      <c r="K465" s="21" t="s">
        <v>3775</v>
      </c>
      <c r="L465" s="49">
        <f>VLOOKUP(B465,'Enrolment Data 2024'!$B$13:$I$636,8,FALSE)</f>
        <v>29</v>
      </c>
      <c r="M465" s="49">
        <v>9000</v>
      </c>
      <c r="N465" s="49">
        <f t="shared" si="35"/>
        <v>261000</v>
      </c>
      <c r="O465" s="49">
        <f t="shared" si="36"/>
        <v>78300</v>
      </c>
      <c r="P465" s="49">
        <f>VLOOKUP(B465,'[1]ECCE Trnch 1 Master List'!B$3:T$679,19,FALSE)</f>
        <v>0</v>
      </c>
      <c r="Q465" s="50">
        <f t="shared" si="37"/>
        <v>78300</v>
      </c>
      <c r="R465" s="126">
        <f t="shared" si="38"/>
        <v>78300</v>
      </c>
      <c r="S465" s="54" t="s">
        <v>5090</v>
      </c>
    </row>
    <row r="466" spans="1:19" ht="15" customHeight="1" x14ac:dyDescent="0.25">
      <c r="A466" s="29">
        <f t="shared" si="39"/>
        <v>460</v>
      </c>
      <c r="B466" s="92" t="s">
        <v>800</v>
      </c>
      <c r="C466" s="17" t="s">
        <v>801</v>
      </c>
      <c r="D466" s="17" t="s">
        <v>1118</v>
      </c>
      <c r="E466" s="17" t="s">
        <v>1118</v>
      </c>
      <c r="F466" s="22" t="s">
        <v>1713</v>
      </c>
      <c r="G466" s="19" t="s">
        <v>1714</v>
      </c>
      <c r="H466" s="19" t="s">
        <v>1714</v>
      </c>
      <c r="I466" s="20" t="s">
        <v>1120</v>
      </c>
      <c r="J466" s="17" t="s">
        <v>592</v>
      </c>
      <c r="K466" s="17" t="s">
        <v>1715</v>
      </c>
      <c r="L466" s="49">
        <f>VLOOKUP(B466,'Enrolment Data 2024'!$B$13:$I$636,8,FALSE)</f>
        <v>16</v>
      </c>
      <c r="M466" s="49">
        <v>9000</v>
      </c>
      <c r="N466" s="49">
        <f t="shared" si="35"/>
        <v>144000</v>
      </c>
      <c r="O466" s="49">
        <f t="shared" si="36"/>
        <v>43200</v>
      </c>
      <c r="P466" s="49"/>
      <c r="Q466" s="50">
        <f t="shared" si="37"/>
        <v>43200</v>
      </c>
      <c r="R466" s="126">
        <f t="shared" si="38"/>
        <v>43200</v>
      </c>
      <c r="S466" s="54" t="s">
        <v>5090</v>
      </c>
    </row>
    <row r="467" spans="1:19" ht="15" customHeight="1" x14ac:dyDescent="0.25">
      <c r="A467" s="29">
        <f t="shared" si="39"/>
        <v>461</v>
      </c>
      <c r="B467" s="92" t="s">
        <v>710</v>
      </c>
      <c r="C467" s="17" t="s">
        <v>711</v>
      </c>
      <c r="D467" s="17" t="s">
        <v>7</v>
      </c>
      <c r="E467" s="17" t="s">
        <v>1324</v>
      </c>
      <c r="F467" s="22" t="s">
        <v>1960</v>
      </c>
      <c r="G467" s="19" t="s">
        <v>3776</v>
      </c>
      <c r="H467" s="19" t="s">
        <v>1958</v>
      </c>
      <c r="I467" s="20" t="s">
        <v>1120</v>
      </c>
      <c r="J467" s="17" t="s">
        <v>592</v>
      </c>
      <c r="K467" s="17" t="s">
        <v>3777</v>
      </c>
      <c r="L467" s="49">
        <f>VLOOKUP(B467,'Enrolment Data 2024'!$B$13:$I$636,8,FALSE)</f>
        <v>36</v>
      </c>
      <c r="M467" s="49">
        <v>9000</v>
      </c>
      <c r="N467" s="49">
        <f t="shared" si="35"/>
        <v>324000</v>
      </c>
      <c r="O467" s="49">
        <f t="shared" si="36"/>
        <v>97200</v>
      </c>
      <c r="P467" s="49"/>
      <c r="Q467" s="50">
        <f t="shared" si="37"/>
        <v>97200</v>
      </c>
      <c r="R467" s="126">
        <f t="shared" si="38"/>
        <v>97200</v>
      </c>
      <c r="S467" s="54" t="s">
        <v>5090</v>
      </c>
    </row>
    <row r="468" spans="1:19" ht="15" customHeight="1" x14ac:dyDescent="0.25">
      <c r="A468" s="29">
        <f t="shared" si="39"/>
        <v>462</v>
      </c>
      <c r="B468" s="92" t="s">
        <v>756</v>
      </c>
      <c r="C468" s="17" t="s">
        <v>757</v>
      </c>
      <c r="D468" s="17" t="s">
        <v>7</v>
      </c>
      <c r="E468" s="17" t="s">
        <v>1118</v>
      </c>
      <c r="F468" s="22" t="s">
        <v>1696</v>
      </c>
      <c r="G468" s="19" t="s">
        <v>1697</v>
      </c>
      <c r="H468" s="19" t="s">
        <v>1950</v>
      </c>
      <c r="I468" s="20" t="s">
        <v>1120</v>
      </c>
      <c r="J468" s="17" t="s">
        <v>592</v>
      </c>
      <c r="K468" s="17" t="s">
        <v>1435</v>
      </c>
      <c r="L468" s="49">
        <f>VLOOKUP(B468,'Enrolment Data 2024'!$B$13:$I$636,8,FALSE)</f>
        <v>33</v>
      </c>
      <c r="M468" s="49">
        <v>9000</v>
      </c>
      <c r="N468" s="49">
        <f t="shared" si="35"/>
        <v>297000</v>
      </c>
      <c r="O468" s="49">
        <f t="shared" si="36"/>
        <v>89100</v>
      </c>
      <c r="P468" s="49">
        <f>VLOOKUP(B468,'[1]ECCE Trnch 1 Master List'!B$3:T$679,19,FALSE)</f>
        <v>0</v>
      </c>
      <c r="Q468" s="50">
        <f t="shared" si="37"/>
        <v>89100</v>
      </c>
      <c r="R468" s="126">
        <f t="shared" si="38"/>
        <v>89100</v>
      </c>
      <c r="S468" s="54" t="s">
        <v>5090</v>
      </c>
    </row>
    <row r="469" spans="1:19" ht="15" customHeight="1" x14ac:dyDescent="0.25">
      <c r="A469" s="29">
        <f t="shared" si="39"/>
        <v>463</v>
      </c>
      <c r="B469" s="92" t="s">
        <v>788</v>
      </c>
      <c r="C469" s="17" t="s">
        <v>789</v>
      </c>
      <c r="D469" s="17" t="s">
        <v>7</v>
      </c>
      <c r="E469" s="17" t="s">
        <v>1324</v>
      </c>
      <c r="F469" s="22" t="s">
        <v>1985</v>
      </c>
      <c r="G469" s="19" t="s">
        <v>3778</v>
      </c>
      <c r="H469" s="19" t="s">
        <v>1986</v>
      </c>
      <c r="I469" s="20" t="s">
        <v>1120</v>
      </c>
      <c r="J469" s="17" t="s">
        <v>592</v>
      </c>
      <c r="K469" s="17" t="s">
        <v>3779</v>
      </c>
      <c r="L469" s="49">
        <f>VLOOKUP(B469,'Enrolment Data 2024'!$B$13:$I$636,8,FALSE)</f>
        <v>13</v>
      </c>
      <c r="M469" s="49">
        <v>9000</v>
      </c>
      <c r="N469" s="49">
        <f t="shared" si="35"/>
        <v>117000</v>
      </c>
      <c r="O469" s="49">
        <f t="shared" si="36"/>
        <v>35100</v>
      </c>
      <c r="P469" s="49">
        <f>VLOOKUP(B469,'[1]ECCE Trnch 1 Master List'!B$3:T$679,19,FALSE)</f>
        <v>0</v>
      </c>
      <c r="Q469" s="50">
        <f t="shared" si="37"/>
        <v>35100</v>
      </c>
      <c r="R469" s="126">
        <f t="shared" si="38"/>
        <v>35100</v>
      </c>
      <c r="S469" s="54" t="s">
        <v>5090</v>
      </c>
    </row>
    <row r="470" spans="1:19" ht="15" customHeight="1" x14ac:dyDescent="0.25">
      <c r="A470" s="29">
        <f t="shared" si="39"/>
        <v>464</v>
      </c>
      <c r="B470" s="138" t="s">
        <v>780</v>
      </c>
      <c r="C470" s="30" t="s">
        <v>781</v>
      </c>
      <c r="D470" s="30" t="s">
        <v>7</v>
      </c>
      <c r="E470" s="30" t="s">
        <v>1118</v>
      </c>
      <c r="F470" s="57" t="s">
        <v>1952</v>
      </c>
      <c r="G470" s="32" t="s">
        <v>3763</v>
      </c>
      <c r="H470" s="32" t="s">
        <v>1950</v>
      </c>
      <c r="I470" s="33" t="s">
        <v>1120</v>
      </c>
      <c r="J470" s="30" t="s">
        <v>592</v>
      </c>
      <c r="K470" s="30" t="s">
        <v>3764</v>
      </c>
      <c r="L470" s="49"/>
      <c r="M470" s="49">
        <v>9000</v>
      </c>
      <c r="N470" s="49">
        <f t="shared" si="35"/>
        <v>0</v>
      </c>
      <c r="O470" s="49">
        <f t="shared" si="36"/>
        <v>0</v>
      </c>
      <c r="P470" s="49"/>
      <c r="Q470" s="50">
        <f t="shared" si="37"/>
        <v>0</v>
      </c>
      <c r="R470" s="126">
        <f t="shared" si="38"/>
        <v>0</v>
      </c>
      <c r="S470" s="54" t="s">
        <v>5090</v>
      </c>
    </row>
    <row r="471" spans="1:19" x14ac:dyDescent="0.25">
      <c r="A471" s="29">
        <f t="shared" si="39"/>
        <v>465</v>
      </c>
      <c r="B471" s="140" t="s">
        <v>2153</v>
      </c>
      <c r="C471" s="29" t="s">
        <v>2239</v>
      </c>
      <c r="D471" s="29" t="s">
        <v>7</v>
      </c>
      <c r="E471" s="29" t="s">
        <v>1118</v>
      </c>
      <c r="F471" s="38" t="s">
        <v>2336</v>
      </c>
      <c r="G471" s="29" t="s">
        <v>3865</v>
      </c>
      <c r="H471" s="39" t="s">
        <v>1950</v>
      </c>
      <c r="I471" s="29" t="s">
        <v>3725</v>
      </c>
      <c r="J471" s="29" t="s">
        <v>592</v>
      </c>
      <c r="K471" s="100">
        <v>2000203998</v>
      </c>
      <c r="L471" s="49">
        <f>VLOOKUP(B471,'Enrolment Data 2024'!$B$13:$I$636,8,FALSE)</f>
        <v>10</v>
      </c>
      <c r="M471" s="49">
        <v>9000</v>
      </c>
      <c r="N471" s="49">
        <f t="shared" si="35"/>
        <v>90000</v>
      </c>
      <c r="O471" s="49">
        <f t="shared" si="36"/>
        <v>27000</v>
      </c>
      <c r="P471" s="49">
        <f>VLOOKUP(B471,'[1]ECCE Trnch 1 Master List'!B$3:T$679,19,FALSE)</f>
        <v>0</v>
      </c>
      <c r="Q471" s="50">
        <f t="shared" si="37"/>
        <v>27000</v>
      </c>
      <c r="R471" s="126">
        <f t="shared" si="38"/>
        <v>27000</v>
      </c>
      <c r="S471" s="54" t="s">
        <v>5090</v>
      </c>
    </row>
    <row r="472" spans="1:19" ht="15" customHeight="1" x14ac:dyDescent="0.25">
      <c r="A472" s="29">
        <f t="shared" si="39"/>
        <v>466</v>
      </c>
      <c r="B472" s="138" t="s">
        <v>2258</v>
      </c>
      <c r="C472" s="30" t="s">
        <v>2259</v>
      </c>
      <c r="D472" s="30" t="s">
        <v>7</v>
      </c>
      <c r="E472" s="30" t="s">
        <v>1118</v>
      </c>
      <c r="F472" s="57" t="s">
        <v>1955</v>
      </c>
      <c r="G472" s="32" t="s">
        <v>701</v>
      </c>
      <c r="H472" s="32" t="s">
        <v>1950</v>
      </c>
      <c r="I472" s="33" t="s">
        <v>1120</v>
      </c>
      <c r="J472" s="30" t="s">
        <v>592</v>
      </c>
      <c r="K472" s="30" t="s">
        <v>3812</v>
      </c>
      <c r="L472" s="49"/>
      <c r="M472" s="49">
        <v>9000</v>
      </c>
      <c r="N472" s="49">
        <f t="shared" si="35"/>
        <v>0</v>
      </c>
      <c r="O472" s="49">
        <f t="shared" si="36"/>
        <v>0</v>
      </c>
      <c r="P472" s="49"/>
      <c r="Q472" s="50">
        <f t="shared" si="37"/>
        <v>0</v>
      </c>
      <c r="R472" s="126">
        <f t="shared" si="38"/>
        <v>0</v>
      </c>
      <c r="S472" s="54" t="s">
        <v>5090</v>
      </c>
    </row>
    <row r="473" spans="1:19" ht="15" customHeight="1" x14ac:dyDescent="0.25">
      <c r="A473" s="29">
        <f t="shared" si="39"/>
        <v>467</v>
      </c>
      <c r="B473" s="93" t="s">
        <v>2256</v>
      </c>
      <c r="C473" s="30" t="s">
        <v>2257</v>
      </c>
      <c r="D473" s="30" t="s">
        <v>7</v>
      </c>
      <c r="E473" s="17" t="s">
        <v>1118</v>
      </c>
      <c r="F473" s="22" t="s">
        <v>1693</v>
      </c>
      <c r="G473" s="19" t="s">
        <v>1418</v>
      </c>
      <c r="H473" s="19" t="s">
        <v>1950</v>
      </c>
      <c r="I473" s="20" t="s">
        <v>1120</v>
      </c>
      <c r="J473" s="17" t="s">
        <v>592</v>
      </c>
      <c r="K473" s="17" t="s">
        <v>1419</v>
      </c>
      <c r="L473" s="49">
        <f>VLOOKUP(B473,'Enrolment Data 2024'!$B$13:$I$636,8,FALSE)</f>
        <v>17</v>
      </c>
      <c r="M473" s="49">
        <v>9000</v>
      </c>
      <c r="N473" s="49">
        <f t="shared" si="35"/>
        <v>153000</v>
      </c>
      <c r="O473" s="49">
        <f t="shared" si="36"/>
        <v>45900</v>
      </c>
      <c r="P473" s="49"/>
      <c r="Q473" s="50">
        <f t="shared" si="37"/>
        <v>45900</v>
      </c>
      <c r="R473" s="126">
        <f t="shared" si="38"/>
        <v>45900</v>
      </c>
      <c r="S473" s="54" t="s">
        <v>5090</v>
      </c>
    </row>
    <row r="474" spans="1:19" ht="15" customHeight="1" x14ac:dyDescent="0.25">
      <c r="A474" s="29">
        <f t="shared" si="39"/>
        <v>468</v>
      </c>
      <c r="B474" s="139" t="s">
        <v>633</v>
      </c>
      <c r="C474" s="17" t="s">
        <v>634</v>
      </c>
      <c r="D474" s="17" t="s">
        <v>7</v>
      </c>
      <c r="E474" s="17" t="s">
        <v>1324</v>
      </c>
      <c r="F474" s="22" t="s">
        <v>1961</v>
      </c>
      <c r="G474" s="19" t="s">
        <v>3780</v>
      </c>
      <c r="H474" s="19" t="s">
        <v>1958</v>
      </c>
      <c r="I474" s="20" t="s">
        <v>1120</v>
      </c>
      <c r="J474" s="17" t="s">
        <v>592</v>
      </c>
      <c r="K474" s="17" t="s">
        <v>3781</v>
      </c>
      <c r="L474" s="49">
        <f>VLOOKUP(B474,'Enrolment Data 2024'!$B$13:$I$636,8,FALSE)</f>
        <v>11</v>
      </c>
      <c r="M474" s="49">
        <v>9000</v>
      </c>
      <c r="N474" s="49">
        <f t="shared" si="35"/>
        <v>99000</v>
      </c>
      <c r="O474" s="49">
        <f t="shared" si="36"/>
        <v>29700</v>
      </c>
      <c r="P474" s="49">
        <f>VLOOKUP(B474,'[1]ECCE Trnch 1 Master List'!B$3:T$679,19,FALSE)</f>
        <v>0</v>
      </c>
      <c r="Q474" s="50">
        <f t="shared" si="37"/>
        <v>29700</v>
      </c>
      <c r="R474" s="126">
        <f t="shared" si="38"/>
        <v>29700</v>
      </c>
      <c r="S474" s="54" t="s">
        <v>5090</v>
      </c>
    </row>
    <row r="475" spans="1:19" ht="15" customHeight="1" x14ac:dyDescent="0.25">
      <c r="A475" s="29">
        <f t="shared" si="39"/>
        <v>469</v>
      </c>
      <c r="B475" s="92" t="s">
        <v>704</v>
      </c>
      <c r="C475" s="17" t="s">
        <v>705</v>
      </c>
      <c r="D475" s="17" t="s">
        <v>7</v>
      </c>
      <c r="E475" s="17" t="s">
        <v>1324</v>
      </c>
      <c r="F475" s="22" t="s">
        <v>2064</v>
      </c>
      <c r="G475" s="19" t="s">
        <v>3782</v>
      </c>
      <c r="H475" s="19" t="s">
        <v>1950</v>
      </c>
      <c r="I475" s="20" t="s">
        <v>1120</v>
      </c>
      <c r="J475" s="17" t="s">
        <v>592</v>
      </c>
      <c r="K475" s="17" t="s">
        <v>3783</v>
      </c>
      <c r="L475" s="49">
        <f>VLOOKUP(B475,'Enrolment Data 2024'!$B$13:$I$636,8,FALSE)</f>
        <v>7</v>
      </c>
      <c r="M475" s="49">
        <v>9000</v>
      </c>
      <c r="N475" s="49">
        <f t="shared" si="35"/>
        <v>63000</v>
      </c>
      <c r="O475" s="49">
        <f t="shared" si="36"/>
        <v>18900</v>
      </c>
      <c r="P475" s="49">
        <f>VLOOKUP(B475,'[1]ECCE Trnch 1 Master List'!B$3:T$679,19,FALSE)</f>
        <v>0</v>
      </c>
      <c r="Q475" s="50">
        <f t="shared" si="37"/>
        <v>18900</v>
      </c>
      <c r="R475" s="126">
        <f t="shared" si="38"/>
        <v>18900</v>
      </c>
      <c r="S475" s="54" t="s">
        <v>5090</v>
      </c>
    </row>
    <row r="476" spans="1:19" ht="15" customHeight="1" x14ac:dyDescent="0.25">
      <c r="A476" s="29">
        <f t="shared" si="39"/>
        <v>470</v>
      </c>
      <c r="B476" s="92" t="s">
        <v>627</v>
      </c>
      <c r="C476" s="17" t="s">
        <v>628</v>
      </c>
      <c r="D476" s="17" t="s">
        <v>7</v>
      </c>
      <c r="E476" s="17" t="s">
        <v>1123</v>
      </c>
      <c r="F476" s="18" t="s">
        <v>1686</v>
      </c>
      <c r="G476" s="19" t="s">
        <v>1687</v>
      </c>
      <c r="H476" s="19" t="s">
        <v>1958</v>
      </c>
      <c r="I476" s="20" t="s">
        <v>1120</v>
      </c>
      <c r="J476" s="17" t="s">
        <v>592</v>
      </c>
      <c r="K476" s="17" t="s">
        <v>1409</v>
      </c>
      <c r="L476" s="49">
        <f>VLOOKUP(B476,'Enrolment Data 2024'!$B$13:$I$636,8,FALSE)</f>
        <v>9</v>
      </c>
      <c r="M476" s="49">
        <v>9000</v>
      </c>
      <c r="N476" s="49">
        <f t="shared" si="35"/>
        <v>81000</v>
      </c>
      <c r="O476" s="49">
        <f t="shared" si="36"/>
        <v>24300</v>
      </c>
      <c r="P476" s="49">
        <f>VLOOKUP(B476,'[1]ECCE Trnch 1 Master List'!B$3:T$679,19,FALSE)</f>
        <v>0</v>
      </c>
      <c r="Q476" s="50">
        <f t="shared" si="37"/>
        <v>24300</v>
      </c>
      <c r="R476" s="126">
        <f t="shared" si="38"/>
        <v>24300</v>
      </c>
      <c r="S476" s="54" t="s">
        <v>5090</v>
      </c>
    </row>
    <row r="477" spans="1:19" ht="15" customHeight="1" x14ac:dyDescent="0.25">
      <c r="A477" s="29">
        <f t="shared" si="39"/>
        <v>471</v>
      </c>
      <c r="B477" s="139" t="s">
        <v>623</v>
      </c>
      <c r="C477" s="17" t="s">
        <v>624</v>
      </c>
      <c r="D477" s="17" t="s">
        <v>7</v>
      </c>
      <c r="E477" s="17" t="s">
        <v>1324</v>
      </c>
      <c r="F477" s="22" t="s">
        <v>2063</v>
      </c>
      <c r="G477" s="19" t="s">
        <v>3784</v>
      </c>
      <c r="H477" s="19" t="s">
        <v>1958</v>
      </c>
      <c r="I477" s="20" t="s">
        <v>1120</v>
      </c>
      <c r="J477" s="17" t="s">
        <v>592</v>
      </c>
      <c r="K477" s="17" t="s">
        <v>3785</v>
      </c>
      <c r="L477" s="49">
        <f>VLOOKUP(B477,'Enrolment Data 2024'!$B$13:$I$636,8,FALSE)</f>
        <v>18</v>
      </c>
      <c r="M477" s="49">
        <v>9000</v>
      </c>
      <c r="N477" s="49">
        <f t="shared" si="35"/>
        <v>162000</v>
      </c>
      <c r="O477" s="49">
        <f t="shared" si="36"/>
        <v>48600</v>
      </c>
      <c r="P477" s="49"/>
      <c r="Q477" s="50">
        <f t="shared" si="37"/>
        <v>48600</v>
      </c>
      <c r="R477" s="126">
        <f t="shared" si="38"/>
        <v>48600</v>
      </c>
      <c r="S477" s="54" t="s">
        <v>5090</v>
      </c>
    </row>
    <row r="478" spans="1:19" ht="15" customHeight="1" x14ac:dyDescent="0.25">
      <c r="A478" s="29">
        <f t="shared" si="39"/>
        <v>472</v>
      </c>
      <c r="B478" s="92" t="s">
        <v>668</v>
      </c>
      <c r="C478" s="17" t="s">
        <v>669</v>
      </c>
      <c r="D478" s="17" t="s">
        <v>7</v>
      </c>
      <c r="E478" s="17" t="s">
        <v>1118</v>
      </c>
      <c r="F478" s="22" t="s">
        <v>1690</v>
      </c>
      <c r="G478" s="19" t="s">
        <v>1691</v>
      </c>
      <c r="H478" s="19" t="s">
        <v>1950</v>
      </c>
      <c r="I478" s="20" t="s">
        <v>1120</v>
      </c>
      <c r="J478" s="17" t="s">
        <v>592</v>
      </c>
      <c r="K478" s="17" t="s">
        <v>1692</v>
      </c>
      <c r="L478" s="49">
        <f>VLOOKUP(B478,'Enrolment Data 2024'!$B$13:$I$636,8,FALSE)</f>
        <v>38</v>
      </c>
      <c r="M478" s="49">
        <v>9000</v>
      </c>
      <c r="N478" s="49">
        <f t="shared" si="35"/>
        <v>342000</v>
      </c>
      <c r="O478" s="49">
        <f t="shared" si="36"/>
        <v>102600</v>
      </c>
      <c r="P478" s="49">
        <f>VLOOKUP(B478,'[1]ECCE Trnch 1 Master List'!B$3:T$679,19,FALSE)</f>
        <v>0</v>
      </c>
      <c r="Q478" s="50">
        <f t="shared" si="37"/>
        <v>102600</v>
      </c>
      <c r="R478" s="126">
        <f t="shared" si="38"/>
        <v>102600</v>
      </c>
      <c r="S478" s="54" t="s">
        <v>5090</v>
      </c>
    </row>
    <row r="479" spans="1:19" ht="15" customHeight="1" x14ac:dyDescent="0.25">
      <c r="A479" s="29">
        <f t="shared" si="39"/>
        <v>473</v>
      </c>
      <c r="B479" s="139" t="s">
        <v>599</v>
      </c>
      <c r="C479" s="17" t="s">
        <v>600</v>
      </c>
      <c r="D479" s="17" t="s">
        <v>7</v>
      </c>
      <c r="E479" s="17" t="s">
        <v>1324</v>
      </c>
      <c r="F479" s="22" t="s">
        <v>1962</v>
      </c>
      <c r="G479" s="19" t="s">
        <v>3786</v>
      </c>
      <c r="H479" s="19" t="s">
        <v>1958</v>
      </c>
      <c r="I479" s="20" t="s">
        <v>1120</v>
      </c>
      <c r="J479" s="17" t="s">
        <v>592</v>
      </c>
      <c r="K479" s="17" t="s">
        <v>3787</v>
      </c>
      <c r="L479" s="49"/>
      <c r="M479" s="49">
        <v>9000</v>
      </c>
      <c r="N479" s="49">
        <f t="shared" si="35"/>
        <v>0</v>
      </c>
      <c r="O479" s="49">
        <f t="shared" si="36"/>
        <v>0</v>
      </c>
      <c r="P479" s="49"/>
      <c r="Q479" s="50">
        <f t="shared" si="37"/>
        <v>0</v>
      </c>
      <c r="R479" s="126">
        <f t="shared" si="38"/>
        <v>0</v>
      </c>
      <c r="S479" s="54" t="s">
        <v>5090</v>
      </c>
    </row>
    <row r="480" spans="1:19" ht="15" customHeight="1" x14ac:dyDescent="0.25">
      <c r="A480" s="29">
        <f t="shared" si="39"/>
        <v>474</v>
      </c>
      <c r="B480" s="92" t="s">
        <v>655</v>
      </c>
      <c r="C480" s="17" t="s">
        <v>656</v>
      </c>
      <c r="D480" s="17" t="s">
        <v>7</v>
      </c>
      <c r="E480" s="17" t="s">
        <v>1324</v>
      </c>
      <c r="F480" s="22" t="s">
        <v>1980</v>
      </c>
      <c r="G480" s="19" t="s">
        <v>2893</v>
      </c>
      <c r="H480" s="19" t="s">
        <v>2893</v>
      </c>
      <c r="I480" s="20" t="s">
        <v>1120</v>
      </c>
      <c r="J480" s="17" t="s">
        <v>592</v>
      </c>
      <c r="K480" s="17" t="s">
        <v>3788</v>
      </c>
      <c r="L480" s="49">
        <f>VLOOKUP(B480,'Enrolment Data 2024'!$B$13:$I$636,8,FALSE)</f>
        <v>5</v>
      </c>
      <c r="M480" s="49">
        <v>9000</v>
      </c>
      <c r="N480" s="49">
        <f t="shared" si="35"/>
        <v>45000</v>
      </c>
      <c r="O480" s="49">
        <f t="shared" si="36"/>
        <v>13500</v>
      </c>
      <c r="P480" s="49">
        <f>VLOOKUP(B480,'[1]ECCE Trnch 1 Master List'!B$3:T$679,19,FALSE)</f>
        <v>0</v>
      </c>
      <c r="Q480" s="50">
        <f t="shared" si="37"/>
        <v>13500</v>
      </c>
      <c r="R480" s="126">
        <f t="shared" si="38"/>
        <v>13500</v>
      </c>
      <c r="S480" s="54" t="s">
        <v>5090</v>
      </c>
    </row>
    <row r="481" spans="1:19" ht="15" customHeight="1" x14ac:dyDescent="0.25">
      <c r="A481" s="29">
        <f t="shared" si="39"/>
        <v>475</v>
      </c>
      <c r="B481" s="92" t="s">
        <v>750</v>
      </c>
      <c r="C481" s="17" t="s">
        <v>751</v>
      </c>
      <c r="D481" s="17" t="s">
        <v>7</v>
      </c>
      <c r="E481" s="17" t="s">
        <v>1324</v>
      </c>
      <c r="F481" s="22" t="s">
        <v>2071</v>
      </c>
      <c r="G481" s="19" t="s">
        <v>3789</v>
      </c>
      <c r="H481" s="19" t="s">
        <v>1950</v>
      </c>
      <c r="I481" s="20" t="s">
        <v>1120</v>
      </c>
      <c r="J481" s="17" t="s">
        <v>592</v>
      </c>
      <c r="K481" s="17" t="s">
        <v>3790</v>
      </c>
      <c r="L481" s="49">
        <f>VLOOKUP(B481,'Enrolment Data 2024'!$B$13:$I$636,8,FALSE)</f>
        <v>58</v>
      </c>
      <c r="M481" s="49">
        <v>9000</v>
      </c>
      <c r="N481" s="49">
        <f t="shared" si="35"/>
        <v>522000</v>
      </c>
      <c r="O481" s="49">
        <f t="shared" si="36"/>
        <v>156600</v>
      </c>
      <c r="P481" s="49">
        <f>VLOOKUP(B481,'[1]ECCE Trnch 1 Master List'!B$3:T$679,19,FALSE)</f>
        <v>0</v>
      </c>
      <c r="Q481" s="50">
        <f t="shared" si="37"/>
        <v>156600</v>
      </c>
      <c r="R481" s="126">
        <f t="shared" si="38"/>
        <v>156600</v>
      </c>
      <c r="S481" s="54" t="s">
        <v>5090</v>
      </c>
    </row>
    <row r="482" spans="1:19" ht="15" customHeight="1" x14ac:dyDescent="0.25">
      <c r="A482" s="29">
        <f t="shared" si="39"/>
        <v>476</v>
      </c>
      <c r="B482" s="139" t="s">
        <v>770</v>
      </c>
      <c r="C482" s="17" t="s">
        <v>771</v>
      </c>
      <c r="D482" s="17" t="s">
        <v>7</v>
      </c>
      <c r="E482" s="17" t="s">
        <v>1123</v>
      </c>
      <c r="F482" s="22" t="s">
        <v>1703</v>
      </c>
      <c r="G482" s="19" t="s">
        <v>1429</v>
      </c>
      <c r="H482" s="19" t="s">
        <v>1950</v>
      </c>
      <c r="I482" s="20" t="s">
        <v>1120</v>
      </c>
      <c r="J482" s="17" t="s">
        <v>592</v>
      </c>
      <c r="K482" s="17" t="s">
        <v>1430</v>
      </c>
      <c r="L482" s="49">
        <f>VLOOKUP(B482,'Enrolment Data 2024'!$B$13:$I$636,8,FALSE)</f>
        <v>10</v>
      </c>
      <c r="M482" s="49">
        <v>9000</v>
      </c>
      <c r="N482" s="49">
        <f t="shared" si="35"/>
        <v>90000</v>
      </c>
      <c r="O482" s="49">
        <f t="shared" si="36"/>
        <v>27000</v>
      </c>
      <c r="P482" s="49">
        <v>10000</v>
      </c>
      <c r="Q482" s="50">
        <f t="shared" si="37"/>
        <v>17000</v>
      </c>
      <c r="R482" s="126">
        <f t="shared" si="38"/>
        <v>17000</v>
      </c>
      <c r="S482" s="54" t="s">
        <v>5090</v>
      </c>
    </row>
    <row r="483" spans="1:19" ht="15" customHeight="1" x14ac:dyDescent="0.25">
      <c r="A483" s="29">
        <f t="shared" si="39"/>
        <v>477</v>
      </c>
      <c r="B483" s="139" t="s">
        <v>2151</v>
      </c>
      <c r="C483" s="17" t="s">
        <v>2179</v>
      </c>
      <c r="D483" s="17" t="s">
        <v>7</v>
      </c>
      <c r="E483" s="17" t="s">
        <v>1123</v>
      </c>
      <c r="F483" s="22" t="s">
        <v>1972</v>
      </c>
      <c r="G483" s="19" t="s">
        <v>2195</v>
      </c>
      <c r="H483" s="19" t="s">
        <v>1950</v>
      </c>
      <c r="I483" s="20" t="s">
        <v>1120</v>
      </c>
      <c r="J483" s="17" t="s">
        <v>592</v>
      </c>
      <c r="K483" s="17" t="s">
        <v>1973</v>
      </c>
      <c r="L483" s="49"/>
      <c r="M483" s="49">
        <v>9000</v>
      </c>
      <c r="N483" s="49">
        <f t="shared" si="35"/>
        <v>0</v>
      </c>
      <c r="O483" s="49">
        <f t="shared" si="36"/>
        <v>0</v>
      </c>
      <c r="P483" s="49">
        <v>0</v>
      </c>
      <c r="Q483" s="50">
        <f t="shared" si="37"/>
        <v>0</v>
      </c>
      <c r="R483" s="126">
        <f t="shared" si="38"/>
        <v>0</v>
      </c>
      <c r="S483" s="54" t="s">
        <v>5090</v>
      </c>
    </row>
    <row r="484" spans="1:19" ht="15" customHeight="1" x14ac:dyDescent="0.25">
      <c r="A484" s="29">
        <f t="shared" si="39"/>
        <v>478</v>
      </c>
      <c r="B484" s="138" t="s">
        <v>593</v>
      </c>
      <c r="C484" s="30" t="s">
        <v>594</v>
      </c>
      <c r="D484" s="30" t="s">
        <v>7</v>
      </c>
      <c r="E484" s="30" t="s">
        <v>1324</v>
      </c>
      <c r="F484" s="57" t="s">
        <v>1963</v>
      </c>
      <c r="G484" s="32" t="s">
        <v>1403</v>
      </c>
      <c r="H484" s="32" t="s">
        <v>1958</v>
      </c>
      <c r="I484" s="33" t="s">
        <v>1120</v>
      </c>
      <c r="J484" s="30" t="s">
        <v>592</v>
      </c>
      <c r="K484" s="30" t="s">
        <v>1404</v>
      </c>
      <c r="L484" s="49"/>
      <c r="M484" s="49">
        <v>9000</v>
      </c>
      <c r="N484" s="49">
        <f t="shared" si="35"/>
        <v>0</v>
      </c>
      <c r="O484" s="49">
        <f t="shared" si="36"/>
        <v>0</v>
      </c>
      <c r="P484" s="49">
        <v>0</v>
      </c>
      <c r="Q484" s="50">
        <f t="shared" si="37"/>
        <v>0</v>
      </c>
      <c r="R484" s="126">
        <f t="shared" si="38"/>
        <v>0</v>
      </c>
      <c r="S484" s="54" t="s">
        <v>5090</v>
      </c>
    </row>
    <row r="485" spans="1:19" ht="15" customHeight="1" x14ac:dyDescent="0.25">
      <c r="A485" s="29">
        <f t="shared" si="39"/>
        <v>479</v>
      </c>
      <c r="B485" s="92" t="s">
        <v>786</v>
      </c>
      <c r="C485" s="17" t="s">
        <v>787</v>
      </c>
      <c r="D485" s="17" t="s">
        <v>7</v>
      </c>
      <c r="E485" s="17" t="s">
        <v>1123</v>
      </c>
      <c r="F485" s="22" t="s">
        <v>1685</v>
      </c>
      <c r="G485" s="19" t="s">
        <v>787</v>
      </c>
      <c r="H485" s="19" t="s">
        <v>1986</v>
      </c>
      <c r="I485" s="20" t="s">
        <v>1120</v>
      </c>
      <c r="J485" s="17" t="s">
        <v>592</v>
      </c>
      <c r="K485" s="17" t="s">
        <v>1448</v>
      </c>
      <c r="L485" s="49">
        <f>VLOOKUP(B485,'Enrolment Data 2024'!$B$13:$I$636,8,FALSE)</f>
        <v>9</v>
      </c>
      <c r="M485" s="49">
        <v>9000</v>
      </c>
      <c r="N485" s="49">
        <f t="shared" si="35"/>
        <v>81000</v>
      </c>
      <c r="O485" s="49">
        <f t="shared" si="36"/>
        <v>24300</v>
      </c>
      <c r="P485" s="49">
        <f>VLOOKUP(B485,'[1]ECCE Trnch 1 Master List'!B$3:T$679,19,FALSE)</f>
        <v>0</v>
      </c>
      <c r="Q485" s="50">
        <f t="shared" si="37"/>
        <v>24300</v>
      </c>
      <c r="R485" s="126">
        <f t="shared" si="38"/>
        <v>24300</v>
      </c>
      <c r="S485" s="54" t="s">
        <v>5090</v>
      </c>
    </row>
    <row r="486" spans="1:19" ht="15" customHeight="1" x14ac:dyDescent="0.25">
      <c r="A486" s="29">
        <f t="shared" si="39"/>
        <v>480</v>
      </c>
      <c r="B486" s="92" t="s">
        <v>754</v>
      </c>
      <c r="C486" s="17" t="s">
        <v>4649</v>
      </c>
      <c r="D486" s="17" t="s">
        <v>7</v>
      </c>
      <c r="E486" s="17" t="s">
        <v>1324</v>
      </c>
      <c r="F486" s="22" t="s">
        <v>1987</v>
      </c>
      <c r="G486" s="19" t="s">
        <v>3066</v>
      </c>
      <c r="H486" s="19" t="s">
        <v>1950</v>
      </c>
      <c r="I486" s="20" t="s">
        <v>1120</v>
      </c>
      <c r="J486" s="17" t="s">
        <v>592</v>
      </c>
      <c r="K486" s="17" t="s">
        <v>3818</v>
      </c>
      <c r="L486" s="49">
        <f>VLOOKUP(B486,'Enrolment Data 2024'!$B$13:$I$636,8,FALSE)</f>
        <v>64</v>
      </c>
      <c r="M486" s="49">
        <v>9000</v>
      </c>
      <c r="N486" s="49">
        <f t="shared" si="35"/>
        <v>576000</v>
      </c>
      <c r="O486" s="49">
        <f t="shared" si="36"/>
        <v>172800</v>
      </c>
      <c r="P486" s="49"/>
      <c r="Q486" s="50">
        <f t="shared" si="37"/>
        <v>172800</v>
      </c>
      <c r="R486" s="126">
        <f t="shared" si="38"/>
        <v>172800</v>
      </c>
      <c r="S486" s="54" t="s">
        <v>5090</v>
      </c>
    </row>
    <row r="487" spans="1:19" ht="15" customHeight="1" x14ac:dyDescent="0.25">
      <c r="A487" s="29">
        <f t="shared" si="39"/>
        <v>481</v>
      </c>
      <c r="B487" s="139" t="s">
        <v>784</v>
      </c>
      <c r="C487" s="17" t="s">
        <v>785</v>
      </c>
      <c r="D487" s="17" t="s">
        <v>7</v>
      </c>
      <c r="E487" s="17" t="s">
        <v>1211</v>
      </c>
      <c r="F487" s="22" t="s">
        <v>1685</v>
      </c>
      <c r="G487" s="19" t="s">
        <v>787</v>
      </c>
      <c r="H487" s="19" t="s">
        <v>1986</v>
      </c>
      <c r="I487" s="20" t="s">
        <v>1120</v>
      </c>
      <c r="J487" s="17" t="s">
        <v>592</v>
      </c>
      <c r="K487" s="17" t="s">
        <v>1448</v>
      </c>
      <c r="L487" s="49"/>
      <c r="M487" s="49">
        <v>9000</v>
      </c>
      <c r="N487" s="49">
        <f t="shared" si="35"/>
        <v>0</v>
      </c>
      <c r="O487" s="49">
        <f t="shared" si="36"/>
        <v>0</v>
      </c>
      <c r="P487" s="49">
        <f>VLOOKUP(B487,'[1]ECCE Trnch 1 Master List'!B$3:T$679,19,FALSE)</f>
        <v>0</v>
      </c>
      <c r="Q487" s="50">
        <f t="shared" si="37"/>
        <v>0</v>
      </c>
      <c r="R487" s="126">
        <f t="shared" si="38"/>
        <v>0</v>
      </c>
      <c r="S487" s="54" t="s">
        <v>5090</v>
      </c>
    </row>
    <row r="488" spans="1:19" ht="15" customHeight="1" x14ac:dyDescent="0.25">
      <c r="A488" s="29">
        <f t="shared" si="39"/>
        <v>482</v>
      </c>
      <c r="B488" s="92" t="s">
        <v>782</v>
      </c>
      <c r="C488" s="17" t="s">
        <v>783</v>
      </c>
      <c r="D488" s="17" t="s">
        <v>7</v>
      </c>
      <c r="E488" s="17" t="s">
        <v>1118</v>
      </c>
      <c r="F488" s="22" t="s">
        <v>1962</v>
      </c>
      <c r="G488" s="19" t="s">
        <v>3786</v>
      </c>
      <c r="H488" s="19" t="s">
        <v>1958</v>
      </c>
      <c r="I488" s="20" t="s">
        <v>1120</v>
      </c>
      <c r="J488" s="17" t="s">
        <v>592</v>
      </c>
      <c r="K488" s="17" t="s">
        <v>3787</v>
      </c>
      <c r="L488" s="49">
        <f>VLOOKUP(B488,'Enrolment Data 2024'!$B$13:$I$636,8,FALSE)</f>
        <v>11</v>
      </c>
      <c r="M488" s="49">
        <v>9000</v>
      </c>
      <c r="N488" s="49">
        <f t="shared" si="35"/>
        <v>99000</v>
      </c>
      <c r="O488" s="49">
        <f t="shared" si="36"/>
        <v>29700</v>
      </c>
      <c r="P488" s="49">
        <f>VLOOKUP(B488,'[1]ECCE Trnch 1 Master List'!B$3:T$679,19,FALSE)</f>
        <v>0</v>
      </c>
      <c r="Q488" s="50">
        <f t="shared" si="37"/>
        <v>29700</v>
      </c>
      <c r="R488" s="126">
        <f t="shared" si="38"/>
        <v>29700</v>
      </c>
      <c r="S488" s="54" t="s">
        <v>5090</v>
      </c>
    </row>
    <row r="489" spans="1:19" ht="15" customHeight="1" x14ac:dyDescent="0.25">
      <c r="A489" s="29">
        <f t="shared" si="39"/>
        <v>483</v>
      </c>
      <c r="B489" s="93" t="s">
        <v>2250</v>
      </c>
      <c r="C489" s="30" t="s">
        <v>2251</v>
      </c>
      <c r="D489" s="30" t="s">
        <v>7</v>
      </c>
      <c r="E489" s="17" t="s">
        <v>1118</v>
      </c>
      <c r="F489" s="22" t="s">
        <v>1956</v>
      </c>
      <c r="G489" s="19" t="s">
        <v>1427</v>
      </c>
      <c r="H489" s="19" t="s">
        <v>1950</v>
      </c>
      <c r="I489" s="20" t="s">
        <v>1120</v>
      </c>
      <c r="J489" s="17" t="s">
        <v>592</v>
      </c>
      <c r="K489" s="17" t="s">
        <v>1428</v>
      </c>
      <c r="L489" s="49">
        <f>VLOOKUP(B489,'Enrolment Data 2024'!$B$13:$I$636,8,FALSE)</f>
        <v>13</v>
      </c>
      <c r="M489" s="49">
        <v>9000</v>
      </c>
      <c r="N489" s="49">
        <f t="shared" si="35"/>
        <v>117000</v>
      </c>
      <c r="O489" s="49">
        <f t="shared" si="36"/>
        <v>35100</v>
      </c>
      <c r="P489" s="49"/>
      <c r="Q489" s="50">
        <f t="shared" si="37"/>
        <v>35100</v>
      </c>
      <c r="R489" s="126">
        <f t="shared" si="38"/>
        <v>35100</v>
      </c>
      <c r="S489" s="54" t="s">
        <v>5090</v>
      </c>
    </row>
    <row r="490" spans="1:19" ht="15" customHeight="1" x14ac:dyDescent="0.25">
      <c r="A490" s="29">
        <f t="shared" si="39"/>
        <v>484</v>
      </c>
      <c r="B490" s="93" t="s">
        <v>1446</v>
      </c>
      <c r="C490" s="30" t="s">
        <v>1447</v>
      </c>
      <c r="D490" s="30" t="s">
        <v>7</v>
      </c>
      <c r="E490" s="30" t="s">
        <v>1118</v>
      </c>
      <c r="F490" s="31" t="s">
        <v>1685</v>
      </c>
      <c r="G490" s="32" t="s">
        <v>787</v>
      </c>
      <c r="H490" s="32" t="s">
        <v>1986</v>
      </c>
      <c r="I490" s="33" t="s">
        <v>1120</v>
      </c>
      <c r="J490" s="30" t="s">
        <v>592</v>
      </c>
      <c r="K490" s="34" t="s">
        <v>1448</v>
      </c>
      <c r="L490" s="49">
        <f>VLOOKUP(B490,'Enrolment Data 2024'!$B$13:$I$636,8,FALSE)</f>
        <v>6</v>
      </c>
      <c r="M490" s="49">
        <v>9000</v>
      </c>
      <c r="N490" s="49">
        <f t="shared" si="35"/>
        <v>54000</v>
      </c>
      <c r="O490" s="49">
        <f t="shared" si="36"/>
        <v>16200</v>
      </c>
      <c r="P490" s="49">
        <v>5000</v>
      </c>
      <c r="Q490" s="50">
        <f t="shared" si="37"/>
        <v>11200</v>
      </c>
      <c r="R490" s="126">
        <f t="shared" si="38"/>
        <v>11200</v>
      </c>
      <c r="S490" s="54" t="s">
        <v>5090</v>
      </c>
    </row>
    <row r="491" spans="1:19" ht="15" customHeight="1" x14ac:dyDescent="0.25">
      <c r="A491" s="29">
        <f t="shared" si="39"/>
        <v>485</v>
      </c>
      <c r="B491" s="138" t="s">
        <v>1413</v>
      </c>
      <c r="C491" s="30" t="s">
        <v>1414</v>
      </c>
      <c r="D491" s="30" t="s">
        <v>7</v>
      </c>
      <c r="E491" s="30" t="s">
        <v>1118</v>
      </c>
      <c r="F491" s="31" t="s">
        <v>1978</v>
      </c>
      <c r="G491" s="32" t="s">
        <v>1415</v>
      </c>
      <c r="H491" s="32" t="s">
        <v>1979</v>
      </c>
      <c r="I491" s="33" t="s">
        <v>1120</v>
      </c>
      <c r="J491" s="30" t="s">
        <v>592</v>
      </c>
      <c r="K491" s="34" t="s">
        <v>1416</v>
      </c>
      <c r="L491" s="49"/>
      <c r="M491" s="49">
        <v>9000</v>
      </c>
      <c r="N491" s="49">
        <f t="shared" si="35"/>
        <v>0</v>
      </c>
      <c r="O491" s="49">
        <f t="shared" si="36"/>
        <v>0</v>
      </c>
      <c r="P491" s="49">
        <f>VLOOKUP(B491,'[1]ECCE Trnch 1 Master List'!B$3:T$679,19,FALSE)</f>
        <v>0</v>
      </c>
      <c r="Q491" s="50">
        <f t="shared" si="37"/>
        <v>0</v>
      </c>
      <c r="R491" s="126">
        <f t="shared" si="38"/>
        <v>0</v>
      </c>
      <c r="S491" s="54" t="s">
        <v>5090</v>
      </c>
    </row>
    <row r="492" spans="1:19" ht="15" customHeight="1" x14ac:dyDescent="0.25">
      <c r="A492" s="29">
        <f t="shared" si="39"/>
        <v>486</v>
      </c>
      <c r="B492" s="139" t="s">
        <v>736</v>
      </c>
      <c r="C492" s="17" t="s">
        <v>737</v>
      </c>
      <c r="D492" s="17" t="s">
        <v>7</v>
      </c>
      <c r="E492" s="17" t="s">
        <v>1324</v>
      </c>
      <c r="F492" s="22" t="s">
        <v>1988</v>
      </c>
      <c r="G492" s="19" t="s">
        <v>3791</v>
      </c>
      <c r="H492" s="19" t="s">
        <v>1950</v>
      </c>
      <c r="I492" s="20" t="s">
        <v>1120</v>
      </c>
      <c r="J492" s="17" t="s">
        <v>592</v>
      </c>
      <c r="K492" s="17" t="s">
        <v>1438</v>
      </c>
      <c r="L492" s="49">
        <f>VLOOKUP(B492,'Enrolment Data 2024'!$B$13:$I$636,8,FALSE)</f>
        <v>14</v>
      </c>
      <c r="M492" s="49">
        <v>9000</v>
      </c>
      <c r="N492" s="49">
        <f t="shared" si="35"/>
        <v>126000</v>
      </c>
      <c r="O492" s="49">
        <f t="shared" si="36"/>
        <v>37800</v>
      </c>
      <c r="P492" s="49">
        <v>9000</v>
      </c>
      <c r="Q492" s="50">
        <f t="shared" si="37"/>
        <v>28800</v>
      </c>
      <c r="R492" s="126">
        <f t="shared" si="38"/>
        <v>28800</v>
      </c>
      <c r="S492" s="54" t="s">
        <v>5090</v>
      </c>
    </row>
    <row r="493" spans="1:19" ht="15" customHeight="1" x14ac:dyDescent="0.25">
      <c r="A493" s="29">
        <f t="shared" si="39"/>
        <v>487</v>
      </c>
      <c r="B493" s="139" t="s">
        <v>4898</v>
      </c>
      <c r="C493" s="17" t="s">
        <v>4899</v>
      </c>
      <c r="D493" s="17" t="s">
        <v>7</v>
      </c>
      <c r="E493" s="17" t="s">
        <v>1324</v>
      </c>
      <c r="F493" s="22" t="s">
        <v>1981</v>
      </c>
      <c r="G493" s="19" t="s">
        <v>3792</v>
      </c>
      <c r="H493" s="19" t="s">
        <v>3793</v>
      </c>
      <c r="I493" s="20" t="s">
        <v>1120</v>
      </c>
      <c r="J493" s="17" t="s">
        <v>592</v>
      </c>
      <c r="K493" s="17" t="s">
        <v>3794</v>
      </c>
      <c r="L493" s="49">
        <f>VLOOKUP(B493,'Enrolment Data 2024'!$B$13:$I$636,8,FALSE)</f>
        <v>2</v>
      </c>
      <c r="M493" s="49">
        <v>9000</v>
      </c>
      <c r="N493" s="49">
        <f t="shared" si="35"/>
        <v>18000</v>
      </c>
      <c r="O493" s="49">
        <f t="shared" si="36"/>
        <v>5400</v>
      </c>
      <c r="P493" s="49"/>
      <c r="Q493" s="50">
        <f t="shared" si="37"/>
        <v>5400</v>
      </c>
      <c r="R493" s="126">
        <f t="shared" si="38"/>
        <v>5400</v>
      </c>
      <c r="S493" s="54" t="s">
        <v>5090</v>
      </c>
    </row>
    <row r="494" spans="1:19" ht="15" customHeight="1" x14ac:dyDescent="0.25">
      <c r="A494" s="29">
        <f t="shared" si="39"/>
        <v>488</v>
      </c>
      <c r="B494" s="92" t="s">
        <v>4517</v>
      </c>
      <c r="C494" s="17" t="s">
        <v>657</v>
      </c>
      <c r="D494" s="17" t="s">
        <v>7</v>
      </c>
      <c r="E494" s="17" t="s">
        <v>1324</v>
      </c>
      <c r="F494" s="22" t="s">
        <v>1981</v>
      </c>
      <c r="G494" s="19" t="s">
        <v>3792</v>
      </c>
      <c r="H494" s="19" t="s">
        <v>3793</v>
      </c>
      <c r="I494" s="20" t="s">
        <v>1120</v>
      </c>
      <c r="J494" s="17" t="s">
        <v>592</v>
      </c>
      <c r="K494" s="17" t="s">
        <v>3794</v>
      </c>
      <c r="L494" s="49"/>
      <c r="M494" s="49">
        <v>9000</v>
      </c>
      <c r="N494" s="49">
        <f t="shared" si="35"/>
        <v>0</v>
      </c>
      <c r="O494" s="49">
        <f t="shared" si="36"/>
        <v>0</v>
      </c>
      <c r="P494" s="49"/>
      <c r="Q494" s="50">
        <f t="shared" si="37"/>
        <v>0</v>
      </c>
      <c r="R494" s="126">
        <f t="shared" si="38"/>
        <v>0</v>
      </c>
      <c r="S494" s="54" t="s">
        <v>5090</v>
      </c>
    </row>
    <row r="495" spans="1:19" ht="15" customHeight="1" x14ac:dyDescent="0.25">
      <c r="A495" s="29">
        <f t="shared" si="39"/>
        <v>489</v>
      </c>
      <c r="B495" s="92" t="s">
        <v>738</v>
      </c>
      <c r="C495" s="17" t="s">
        <v>739</v>
      </c>
      <c r="D495" s="17" t="s">
        <v>7</v>
      </c>
      <c r="E495" s="17" t="s">
        <v>1324</v>
      </c>
      <c r="F495" s="22" t="s">
        <v>2067</v>
      </c>
      <c r="G495" s="19" t="s">
        <v>3795</v>
      </c>
      <c r="H495" s="19" t="s">
        <v>1950</v>
      </c>
      <c r="I495" s="20" t="s">
        <v>1120</v>
      </c>
      <c r="J495" s="17" t="s">
        <v>592</v>
      </c>
      <c r="K495" s="17" t="s">
        <v>3796</v>
      </c>
      <c r="L495" s="49">
        <f>VLOOKUP(B495,'Enrolment Data 2024'!$B$13:$I$636,8,FALSE)</f>
        <v>10</v>
      </c>
      <c r="M495" s="49">
        <v>9000</v>
      </c>
      <c r="N495" s="49">
        <f t="shared" si="35"/>
        <v>90000</v>
      </c>
      <c r="O495" s="49">
        <f t="shared" si="36"/>
        <v>27000</v>
      </c>
      <c r="P495" s="49">
        <f>VLOOKUP(B495,'[1]ECCE Trnch 1 Master List'!B$3:T$679,19,FALSE)</f>
        <v>0</v>
      </c>
      <c r="Q495" s="50">
        <f t="shared" si="37"/>
        <v>27000</v>
      </c>
      <c r="R495" s="126">
        <f t="shared" si="38"/>
        <v>27000</v>
      </c>
      <c r="S495" s="54" t="s">
        <v>5090</v>
      </c>
    </row>
    <row r="496" spans="1:19" ht="15" customHeight="1" x14ac:dyDescent="0.25">
      <c r="A496" s="29">
        <f t="shared" si="39"/>
        <v>490</v>
      </c>
      <c r="B496" s="138" t="s">
        <v>744</v>
      </c>
      <c r="C496" s="30" t="s">
        <v>745</v>
      </c>
      <c r="D496" s="30" t="s">
        <v>7</v>
      </c>
      <c r="E496" s="30" t="s">
        <v>1118</v>
      </c>
      <c r="F496" s="22" t="s">
        <v>2070</v>
      </c>
      <c r="G496" s="19" t="s">
        <v>3758</v>
      </c>
      <c r="H496" s="19" t="s">
        <v>1950</v>
      </c>
      <c r="I496" s="20" t="s">
        <v>1120</v>
      </c>
      <c r="J496" s="17" t="s">
        <v>592</v>
      </c>
      <c r="K496" s="17" t="s">
        <v>3759</v>
      </c>
      <c r="L496" s="49"/>
      <c r="M496" s="49">
        <v>9000</v>
      </c>
      <c r="N496" s="49">
        <f t="shared" si="35"/>
        <v>0</v>
      </c>
      <c r="O496" s="49">
        <f t="shared" si="36"/>
        <v>0</v>
      </c>
      <c r="P496" s="49"/>
      <c r="Q496" s="50">
        <f t="shared" si="37"/>
        <v>0</v>
      </c>
      <c r="R496" s="126">
        <f t="shared" si="38"/>
        <v>0</v>
      </c>
      <c r="S496" s="54" t="s">
        <v>5090</v>
      </c>
    </row>
    <row r="497" spans="1:19" ht="15" customHeight="1" x14ac:dyDescent="0.25">
      <c r="A497" s="29">
        <f t="shared" si="39"/>
        <v>491</v>
      </c>
      <c r="B497" s="92" t="s">
        <v>690</v>
      </c>
      <c r="C497" s="17" t="s">
        <v>691</v>
      </c>
      <c r="D497" s="17" t="s">
        <v>7</v>
      </c>
      <c r="E497" s="17" t="s">
        <v>1123</v>
      </c>
      <c r="F497" s="22" t="s">
        <v>1693</v>
      </c>
      <c r="G497" s="19" t="s">
        <v>1418</v>
      </c>
      <c r="H497" s="19" t="s">
        <v>1950</v>
      </c>
      <c r="I497" s="20" t="s">
        <v>1120</v>
      </c>
      <c r="J497" s="17" t="s">
        <v>592</v>
      </c>
      <c r="K497" s="17" t="s">
        <v>1419</v>
      </c>
      <c r="L497" s="49">
        <f>VLOOKUP(B497,'Enrolment Data 2024'!$B$13:$I$636,8,FALSE)</f>
        <v>66</v>
      </c>
      <c r="M497" s="49">
        <v>9000</v>
      </c>
      <c r="N497" s="49">
        <f t="shared" si="35"/>
        <v>594000</v>
      </c>
      <c r="O497" s="49">
        <f t="shared" si="36"/>
        <v>178200</v>
      </c>
      <c r="P497" s="49">
        <f>VLOOKUP(B497,'[1]ECCE Trnch 1 Master List'!B$3:T$679,19,FALSE)</f>
        <v>0</v>
      </c>
      <c r="Q497" s="50">
        <f t="shared" si="37"/>
        <v>178200</v>
      </c>
      <c r="R497" s="126">
        <f t="shared" si="38"/>
        <v>178200</v>
      </c>
      <c r="S497" s="54" t="s">
        <v>5090</v>
      </c>
    </row>
    <row r="498" spans="1:19" ht="15" customHeight="1" x14ac:dyDescent="0.25">
      <c r="A498" s="29">
        <f t="shared" si="39"/>
        <v>492</v>
      </c>
      <c r="B498" s="92" t="s">
        <v>692</v>
      </c>
      <c r="C498" s="17" t="s">
        <v>693</v>
      </c>
      <c r="D498" s="17" t="s">
        <v>7</v>
      </c>
      <c r="E498" s="17" t="s">
        <v>1118</v>
      </c>
      <c r="F498" s="22" t="s">
        <v>1693</v>
      </c>
      <c r="G498" s="19" t="s">
        <v>1418</v>
      </c>
      <c r="H498" s="19" t="s">
        <v>1950</v>
      </c>
      <c r="I498" s="20" t="s">
        <v>1120</v>
      </c>
      <c r="J498" s="17" t="s">
        <v>592</v>
      </c>
      <c r="K498" s="17" t="s">
        <v>1419</v>
      </c>
      <c r="L498" s="49">
        <f>VLOOKUP(B498,'Enrolment Data 2024'!$B$13:$I$636,8,FALSE)</f>
        <v>20</v>
      </c>
      <c r="M498" s="49">
        <v>9000</v>
      </c>
      <c r="N498" s="49">
        <f t="shared" si="35"/>
        <v>180000</v>
      </c>
      <c r="O498" s="49">
        <f t="shared" si="36"/>
        <v>54000</v>
      </c>
      <c r="P498" s="49">
        <f>VLOOKUP(B498,'[1]ECCE Trnch 1 Master List'!B$3:T$679,19,FALSE)</f>
        <v>0</v>
      </c>
      <c r="Q498" s="50">
        <f t="shared" si="37"/>
        <v>54000</v>
      </c>
      <c r="R498" s="126">
        <f t="shared" si="38"/>
        <v>54000</v>
      </c>
      <c r="S498" s="54" t="s">
        <v>5090</v>
      </c>
    </row>
    <row r="499" spans="1:19" ht="15" customHeight="1" x14ac:dyDescent="0.25">
      <c r="A499" s="29">
        <f t="shared" si="39"/>
        <v>493</v>
      </c>
      <c r="B499" s="139" t="s">
        <v>609</v>
      </c>
      <c r="C499" s="17" t="s">
        <v>610</v>
      </c>
      <c r="D499" s="17" t="s">
        <v>7</v>
      </c>
      <c r="E499" s="17" t="s">
        <v>1118</v>
      </c>
      <c r="F499" s="18" t="s">
        <v>2063</v>
      </c>
      <c r="G499" s="19" t="s">
        <v>3797</v>
      </c>
      <c r="H499" s="19" t="s">
        <v>1950</v>
      </c>
      <c r="I499" s="20" t="s">
        <v>1120</v>
      </c>
      <c r="J499" s="17" t="s">
        <v>592</v>
      </c>
      <c r="K499" s="21" t="s">
        <v>3785</v>
      </c>
      <c r="L499" s="49"/>
      <c r="M499" s="49">
        <v>9000</v>
      </c>
      <c r="N499" s="49">
        <f t="shared" si="35"/>
        <v>0</v>
      </c>
      <c r="O499" s="49">
        <f t="shared" si="36"/>
        <v>0</v>
      </c>
      <c r="P499" s="49">
        <f>VLOOKUP(B499,'[1]ECCE Trnch 1 Master List'!B$3:T$679,19,FALSE)</f>
        <v>0</v>
      </c>
      <c r="Q499" s="50">
        <f t="shared" si="37"/>
        <v>0</v>
      </c>
      <c r="R499" s="126">
        <f t="shared" si="38"/>
        <v>0</v>
      </c>
      <c r="S499" s="54" t="s">
        <v>5090</v>
      </c>
    </row>
    <row r="500" spans="1:19" ht="15" customHeight="1" x14ac:dyDescent="0.25">
      <c r="A500" s="29">
        <f t="shared" si="39"/>
        <v>494</v>
      </c>
      <c r="B500" s="139" t="s">
        <v>4555</v>
      </c>
      <c r="C500" s="17" t="s">
        <v>4556</v>
      </c>
      <c r="D500" s="17" t="s">
        <v>7</v>
      </c>
      <c r="E500" s="17" t="s">
        <v>1118</v>
      </c>
      <c r="F500" s="22" t="s">
        <v>1952</v>
      </c>
      <c r="G500" s="19" t="s">
        <v>3763</v>
      </c>
      <c r="H500" s="19" t="s">
        <v>1950</v>
      </c>
      <c r="I500" s="20" t="s">
        <v>1120</v>
      </c>
      <c r="J500" s="17" t="s">
        <v>592</v>
      </c>
      <c r="K500" s="17" t="s">
        <v>3764</v>
      </c>
      <c r="L500" s="49">
        <f>VLOOKUP(B500,'Enrolment Data 2024'!$B$13:$I$636,8,FALSE)</f>
        <v>14</v>
      </c>
      <c r="M500" s="49">
        <v>9000</v>
      </c>
      <c r="N500" s="49">
        <f t="shared" si="35"/>
        <v>126000</v>
      </c>
      <c r="O500" s="49">
        <f t="shared" si="36"/>
        <v>37800</v>
      </c>
      <c r="P500" s="49">
        <v>14400</v>
      </c>
      <c r="Q500" s="50">
        <f t="shared" si="37"/>
        <v>23400</v>
      </c>
      <c r="R500" s="126">
        <f t="shared" si="38"/>
        <v>23400</v>
      </c>
      <c r="S500" s="54" t="s">
        <v>5090</v>
      </c>
    </row>
    <row r="501" spans="1:19" ht="15" customHeight="1" x14ac:dyDescent="0.25">
      <c r="A501" s="29">
        <f t="shared" si="39"/>
        <v>495</v>
      </c>
      <c r="B501" s="139" t="s">
        <v>617</v>
      </c>
      <c r="C501" s="17" t="s">
        <v>618</v>
      </c>
      <c r="D501" s="17" t="s">
        <v>7</v>
      </c>
      <c r="E501" s="17" t="s">
        <v>1123</v>
      </c>
      <c r="F501" s="18" t="s">
        <v>2351</v>
      </c>
      <c r="G501" s="19" t="s">
        <v>3798</v>
      </c>
      <c r="H501" s="19" t="s">
        <v>1958</v>
      </c>
      <c r="I501" s="20" t="s">
        <v>1120</v>
      </c>
      <c r="J501" s="17" t="s">
        <v>592</v>
      </c>
      <c r="K501" s="21" t="s">
        <v>3799</v>
      </c>
      <c r="L501" s="49"/>
      <c r="M501" s="49">
        <v>9000</v>
      </c>
      <c r="N501" s="49">
        <f t="shared" si="35"/>
        <v>0</v>
      </c>
      <c r="O501" s="49">
        <f t="shared" si="36"/>
        <v>0</v>
      </c>
      <c r="P501" s="49">
        <v>0</v>
      </c>
      <c r="Q501" s="50">
        <f t="shared" si="37"/>
        <v>0</v>
      </c>
      <c r="R501" s="126">
        <f t="shared" si="38"/>
        <v>0</v>
      </c>
      <c r="S501" s="54" t="s">
        <v>5090</v>
      </c>
    </row>
    <row r="502" spans="1:19" ht="15" customHeight="1" x14ac:dyDescent="0.25">
      <c r="A502" s="29">
        <f t="shared" si="39"/>
        <v>496</v>
      </c>
      <c r="B502" s="138" t="s">
        <v>631</v>
      </c>
      <c r="C502" s="30" t="s">
        <v>632</v>
      </c>
      <c r="D502" s="30" t="s">
        <v>7</v>
      </c>
      <c r="E502" s="30">
        <v>0</v>
      </c>
      <c r="F502" s="57" t="s">
        <v>2077</v>
      </c>
      <c r="G502" s="32" t="s">
        <v>1592</v>
      </c>
      <c r="H502" s="32" t="s">
        <v>1950</v>
      </c>
      <c r="I502" s="33" t="s">
        <v>1587</v>
      </c>
      <c r="J502" s="30" t="s">
        <v>592</v>
      </c>
      <c r="K502" s="30" t="s">
        <v>1593</v>
      </c>
      <c r="L502" s="49"/>
      <c r="M502" s="49">
        <v>9000</v>
      </c>
      <c r="N502" s="49">
        <f t="shared" si="35"/>
        <v>0</v>
      </c>
      <c r="O502" s="49">
        <f t="shared" si="36"/>
        <v>0</v>
      </c>
      <c r="P502" s="49">
        <f>VLOOKUP(B502,'[1]ECCE Trnch 1 Master List'!B$3:T$679,19,FALSE)</f>
        <v>0</v>
      </c>
      <c r="Q502" s="50">
        <f t="shared" si="37"/>
        <v>0</v>
      </c>
      <c r="R502" s="126">
        <f t="shared" si="38"/>
        <v>0</v>
      </c>
      <c r="S502" s="54" t="s">
        <v>5090</v>
      </c>
    </row>
    <row r="503" spans="1:19" ht="15" customHeight="1" x14ac:dyDescent="0.25">
      <c r="A503" s="29">
        <f t="shared" si="39"/>
        <v>497</v>
      </c>
      <c r="B503" s="139" t="s">
        <v>662</v>
      </c>
      <c r="C503" s="17" t="s">
        <v>663</v>
      </c>
      <c r="D503" s="17" t="s">
        <v>7</v>
      </c>
      <c r="E503" s="17" t="s">
        <v>1211</v>
      </c>
      <c r="F503" s="22" t="s">
        <v>1994</v>
      </c>
      <c r="G503" s="19" t="s">
        <v>3743</v>
      </c>
      <c r="H503" s="19" t="s">
        <v>3800</v>
      </c>
      <c r="I503" s="20" t="s">
        <v>1120</v>
      </c>
      <c r="J503" s="17" t="s">
        <v>592</v>
      </c>
      <c r="K503" s="17" t="s">
        <v>3744</v>
      </c>
      <c r="L503" s="49">
        <f>VLOOKUP(B503,'Enrolment Data 2024'!$B$13:$I$636,8,FALSE)</f>
        <v>7</v>
      </c>
      <c r="M503" s="49">
        <v>9000</v>
      </c>
      <c r="N503" s="49">
        <f t="shared" si="35"/>
        <v>63000</v>
      </c>
      <c r="O503" s="49">
        <f t="shared" si="36"/>
        <v>18900</v>
      </c>
      <c r="P503" s="49">
        <v>7200</v>
      </c>
      <c r="Q503" s="50">
        <f t="shared" si="37"/>
        <v>11700</v>
      </c>
      <c r="R503" s="126">
        <f t="shared" si="38"/>
        <v>11700</v>
      </c>
      <c r="S503" s="54" t="s">
        <v>5090</v>
      </c>
    </row>
    <row r="504" spans="1:19" ht="15" customHeight="1" x14ac:dyDescent="0.25">
      <c r="A504" s="29">
        <f t="shared" si="39"/>
        <v>498</v>
      </c>
      <c r="B504" s="92" t="s">
        <v>742</v>
      </c>
      <c r="C504" s="17" t="s">
        <v>743</v>
      </c>
      <c r="D504" s="17" t="s">
        <v>7</v>
      </c>
      <c r="E504" s="17" t="s">
        <v>1118</v>
      </c>
      <c r="F504" s="18" t="s">
        <v>2532</v>
      </c>
      <c r="G504" s="19" t="s">
        <v>3801</v>
      </c>
      <c r="H504" s="19" t="s">
        <v>1950</v>
      </c>
      <c r="I504" s="20" t="s">
        <v>1120</v>
      </c>
      <c r="J504" s="17" t="s">
        <v>592</v>
      </c>
      <c r="K504" s="21" t="s">
        <v>3802</v>
      </c>
      <c r="L504" s="49">
        <f>VLOOKUP(B504,'Enrolment Data 2024'!$B$13:$I$636,8,FALSE)</f>
        <v>13</v>
      </c>
      <c r="M504" s="49">
        <v>9000</v>
      </c>
      <c r="N504" s="49">
        <f t="shared" si="35"/>
        <v>117000</v>
      </c>
      <c r="O504" s="49">
        <f t="shared" si="36"/>
        <v>35100</v>
      </c>
      <c r="P504" s="49"/>
      <c r="Q504" s="50">
        <f t="shared" si="37"/>
        <v>35100</v>
      </c>
      <c r="R504" s="126">
        <f t="shared" si="38"/>
        <v>35100</v>
      </c>
      <c r="S504" s="54" t="s">
        <v>5090</v>
      </c>
    </row>
    <row r="505" spans="1:19" ht="15" customHeight="1" x14ac:dyDescent="0.25">
      <c r="A505" s="29">
        <f t="shared" si="39"/>
        <v>499</v>
      </c>
      <c r="B505" s="92" t="s">
        <v>796</v>
      </c>
      <c r="C505" s="17" t="s">
        <v>797</v>
      </c>
      <c r="D505" s="17" t="s">
        <v>7</v>
      </c>
      <c r="E505" s="17" t="s">
        <v>1211</v>
      </c>
      <c r="F505" s="22" t="s">
        <v>1994</v>
      </c>
      <c r="G505" s="19" t="s">
        <v>3061</v>
      </c>
      <c r="H505" s="19" t="s">
        <v>3800</v>
      </c>
      <c r="I505" s="20" t="s">
        <v>1120</v>
      </c>
      <c r="J505" s="17" t="s">
        <v>592</v>
      </c>
      <c r="K505" s="17" t="s">
        <v>3744</v>
      </c>
      <c r="L505" s="49">
        <f>VLOOKUP(B505,'Enrolment Data 2024'!$B$13:$I$636,8,FALSE)</f>
        <v>14</v>
      </c>
      <c r="M505" s="49">
        <v>9000</v>
      </c>
      <c r="N505" s="49">
        <f t="shared" si="35"/>
        <v>126000</v>
      </c>
      <c r="O505" s="49">
        <f t="shared" si="36"/>
        <v>37800</v>
      </c>
      <c r="P505" s="49">
        <f>VLOOKUP(B505,'[1]ECCE Trnch 1 Master List'!B$3:T$679,19,FALSE)</f>
        <v>0</v>
      </c>
      <c r="Q505" s="50">
        <f t="shared" si="37"/>
        <v>37800</v>
      </c>
      <c r="R505" s="126">
        <f t="shared" si="38"/>
        <v>37800</v>
      </c>
      <c r="S505" s="54" t="s">
        <v>5090</v>
      </c>
    </row>
    <row r="506" spans="1:19" ht="15" customHeight="1" x14ac:dyDescent="0.25">
      <c r="A506" s="29">
        <f t="shared" si="39"/>
        <v>500</v>
      </c>
      <c r="B506" s="139" t="s">
        <v>597</v>
      </c>
      <c r="C506" s="17" t="s">
        <v>598</v>
      </c>
      <c r="D506" s="17" t="s">
        <v>7</v>
      </c>
      <c r="E506" s="17" t="s">
        <v>1324</v>
      </c>
      <c r="F506" s="22" t="s">
        <v>1964</v>
      </c>
      <c r="G506" s="19" t="s">
        <v>3803</v>
      </c>
      <c r="H506" s="19" t="s">
        <v>1958</v>
      </c>
      <c r="I506" s="20" t="s">
        <v>1120</v>
      </c>
      <c r="J506" s="17" t="s">
        <v>592</v>
      </c>
      <c r="K506" s="17" t="s">
        <v>3804</v>
      </c>
      <c r="L506" s="49">
        <f>VLOOKUP(B506,'Enrolment Data 2024'!$B$13:$I$636,8,FALSE)</f>
        <v>12</v>
      </c>
      <c r="M506" s="49">
        <v>9000</v>
      </c>
      <c r="N506" s="49">
        <f t="shared" si="35"/>
        <v>108000</v>
      </c>
      <c r="O506" s="49">
        <f t="shared" si="36"/>
        <v>32400</v>
      </c>
      <c r="P506" s="49">
        <v>5000</v>
      </c>
      <c r="Q506" s="50">
        <f t="shared" si="37"/>
        <v>27400</v>
      </c>
      <c r="R506" s="126">
        <f t="shared" si="38"/>
        <v>27400</v>
      </c>
      <c r="S506" s="54" t="s">
        <v>5090</v>
      </c>
    </row>
    <row r="507" spans="1:19" ht="15" customHeight="1" x14ac:dyDescent="0.25">
      <c r="A507" s="29">
        <f t="shared" si="39"/>
        <v>501</v>
      </c>
      <c r="B507" s="139" t="s">
        <v>613</v>
      </c>
      <c r="C507" s="17" t="s">
        <v>614</v>
      </c>
      <c r="D507" s="17" t="s">
        <v>7</v>
      </c>
      <c r="E507" s="17" t="s">
        <v>1118</v>
      </c>
      <c r="F507" s="22" t="s">
        <v>1964</v>
      </c>
      <c r="G507" s="19" t="s">
        <v>3803</v>
      </c>
      <c r="H507" s="19" t="s">
        <v>1958</v>
      </c>
      <c r="I507" s="20" t="s">
        <v>1120</v>
      </c>
      <c r="J507" s="17" t="s">
        <v>592</v>
      </c>
      <c r="K507" s="17" t="s">
        <v>3804</v>
      </c>
      <c r="L507" s="49"/>
      <c r="M507" s="49">
        <v>9000</v>
      </c>
      <c r="N507" s="49">
        <f t="shared" si="35"/>
        <v>0</v>
      </c>
      <c r="O507" s="49">
        <f t="shared" si="36"/>
        <v>0</v>
      </c>
      <c r="P507" s="49">
        <v>0</v>
      </c>
      <c r="Q507" s="50">
        <f t="shared" si="37"/>
        <v>0</v>
      </c>
      <c r="R507" s="126">
        <f t="shared" si="38"/>
        <v>0</v>
      </c>
      <c r="S507" s="54" t="s">
        <v>5090</v>
      </c>
    </row>
    <row r="508" spans="1:19" x14ac:dyDescent="0.25">
      <c r="A508" s="29">
        <f t="shared" si="39"/>
        <v>502</v>
      </c>
      <c r="B508" s="92" t="s">
        <v>660</v>
      </c>
      <c r="C508" s="17" t="s">
        <v>661</v>
      </c>
      <c r="D508" s="17" t="s">
        <v>7</v>
      </c>
      <c r="E508" s="17" t="s">
        <v>1324</v>
      </c>
      <c r="F508" s="22" t="s">
        <v>1994</v>
      </c>
      <c r="G508" s="19" t="s">
        <v>3743</v>
      </c>
      <c r="H508" s="19" t="s">
        <v>3800</v>
      </c>
      <c r="I508" s="20" t="s">
        <v>1120</v>
      </c>
      <c r="J508" s="17" t="s">
        <v>592</v>
      </c>
      <c r="K508" s="17" t="s">
        <v>3744</v>
      </c>
      <c r="L508" s="49">
        <f>VLOOKUP(B508,'Enrolment Data 2024'!$B$13:$I$636,8,FALSE)</f>
        <v>7</v>
      </c>
      <c r="M508" s="49">
        <v>9000</v>
      </c>
      <c r="N508" s="49">
        <f t="shared" si="35"/>
        <v>63000</v>
      </c>
      <c r="O508" s="49">
        <f t="shared" si="36"/>
        <v>18900</v>
      </c>
      <c r="P508" s="49">
        <f>VLOOKUP(B508,'[1]ECCE Trnch 1 Master List'!B$3:T$679,19,FALSE)</f>
        <v>0</v>
      </c>
      <c r="Q508" s="50">
        <f t="shared" si="37"/>
        <v>18900</v>
      </c>
      <c r="R508" s="126">
        <f t="shared" si="38"/>
        <v>18900</v>
      </c>
      <c r="S508" s="54" t="s">
        <v>5090</v>
      </c>
    </row>
    <row r="509" spans="1:19" ht="15" customHeight="1" x14ac:dyDescent="0.25">
      <c r="A509" s="29">
        <f t="shared" si="39"/>
        <v>503</v>
      </c>
      <c r="B509" s="92" t="s">
        <v>653</v>
      </c>
      <c r="C509" s="17" t="s">
        <v>654</v>
      </c>
      <c r="D509" s="17" t="s">
        <v>7</v>
      </c>
      <c r="E509" s="17" t="s">
        <v>1324</v>
      </c>
      <c r="F509" s="22" t="s">
        <v>1978</v>
      </c>
      <c r="G509" s="19" t="s">
        <v>1415</v>
      </c>
      <c r="H509" s="19" t="s">
        <v>1979</v>
      </c>
      <c r="I509" s="20" t="s">
        <v>1120</v>
      </c>
      <c r="J509" s="17" t="s">
        <v>592</v>
      </c>
      <c r="K509" s="17" t="s">
        <v>1416</v>
      </c>
      <c r="L509" s="49">
        <f>VLOOKUP(B509,'Enrolment Data 2024'!$B$13:$I$636,8,FALSE)</f>
        <v>28</v>
      </c>
      <c r="M509" s="49">
        <v>9000</v>
      </c>
      <c r="N509" s="49">
        <f t="shared" si="35"/>
        <v>252000</v>
      </c>
      <c r="O509" s="49">
        <f t="shared" si="36"/>
        <v>75600</v>
      </c>
      <c r="P509" s="49">
        <f>VLOOKUP(B509,'[1]ECCE Trnch 1 Master List'!B$3:T$679,19,FALSE)</f>
        <v>0</v>
      </c>
      <c r="Q509" s="50">
        <f t="shared" si="37"/>
        <v>75600</v>
      </c>
      <c r="R509" s="126">
        <f t="shared" si="38"/>
        <v>75600</v>
      </c>
      <c r="S509" s="54" t="s">
        <v>5090</v>
      </c>
    </row>
    <row r="510" spans="1:19" ht="15" customHeight="1" x14ac:dyDescent="0.25">
      <c r="A510" s="29">
        <f t="shared" si="39"/>
        <v>504</v>
      </c>
      <c r="B510" s="139" t="s">
        <v>635</v>
      </c>
      <c r="C510" s="17" t="s">
        <v>636</v>
      </c>
      <c r="D510" s="17" t="s">
        <v>7</v>
      </c>
      <c r="E510" s="17" t="s">
        <v>1324</v>
      </c>
      <c r="F510" s="22" t="s">
        <v>1975</v>
      </c>
      <c r="G510" s="19" t="s">
        <v>3813</v>
      </c>
      <c r="H510" s="19" t="s">
        <v>3755</v>
      </c>
      <c r="I510" s="20" t="s">
        <v>1120</v>
      </c>
      <c r="J510" s="17" t="s">
        <v>592</v>
      </c>
      <c r="K510" s="17" t="s">
        <v>3814</v>
      </c>
      <c r="L510" s="49">
        <f>VLOOKUP(B510,'Enrolment Data 2024'!$B$13:$I$636,8,FALSE)</f>
        <v>4</v>
      </c>
      <c r="M510" s="49">
        <v>9000</v>
      </c>
      <c r="N510" s="49">
        <f t="shared" si="35"/>
        <v>36000</v>
      </c>
      <c r="O510" s="49">
        <f t="shared" si="36"/>
        <v>10800</v>
      </c>
      <c r="P510" s="49">
        <v>7200</v>
      </c>
      <c r="Q510" s="50">
        <f t="shared" si="37"/>
        <v>3600</v>
      </c>
      <c r="R510" s="126">
        <f t="shared" si="38"/>
        <v>3600</v>
      </c>
      <c r="S510" s="54" t="s">
        <v>5090</v>
      </c>
    </row>
    <row r="511" spans="1:19" ht="15" customHeight="1" x14ac:dyDescent="0.25">
      <c r="A511" s="29">
        <f t="shared" si="39"/>
        <v>505</v>
      </c>
      <c r="B511" s="139" t="s">
        <v>722</v>
      </c>
      <c r="C511" s="17" t="s">
        <v>723</v>
      </c>
      <c r="D511" s="17" t="s">
        <v>7</v>
      </c>
      <c r="E511" s="17" t="s">
        <v>1123</v>
      </c>
      <c r="F511" s="22" t="s">
        <v>1953</v>
      </c>
      <c r="G511" s="19" t="s">
        <v>3815</v>
      </c>
      <c r="H511" s="19" t="s">
        <v>1950</v>
      </c>
      <c r="I511" s="20" t="s">
        <v>1120</v>
      </c>
      <c r="J511" s="17" t="s">
        <v>592</v>
      </c>
      <c r="K511" s="21" t="s">
        <v>1954</v>
      </c>
      <c r="L511" s="49">
        <f>VLOOKUP(B511,'Enrolment Data 2024'!$B$13:$I$636,8,FALSE)</f>
        <v>52</v>
      </c>
      <c r="M511" s="49">
        <v>9000</v>
      </c>
      <c r="N511" s="49">
        <f t="shared" si="35"/>
        <v>468000</v>
      </c>
      <c r="O511" s="49">
        <f t="shared" si="36"/>
        <v>140400</v>
      </c>
      <c r="P511" s="49">
        <f>VLOOKUP(B511,'[1]ECCE Trnch 1 Master List'!B$3:T$679,19,FALSE)</f>
        <v>0</v>
      </c>
      <c r="Q511" s="50">
        <f t="shared" si="37"/>
        <v>140400</v>
      </c>
      <c r="R511" s="126">
        <f t="shared" si="38"/>
        <v>140400</v>
      </c>
      <c r="S511" s="54" t="s">
        <v>5090</v>
      </c>
    </row>
    <row r="512" spans="1:19" ht="15" customHeight="1" x14ac:dyDescent="0.25">
      <c r="A512" s="29">
        <f t="shared" si="39"/>
        <v>506</v>
      </c>
      <c r="B512" s="92" t="s">
        <v>730</v>
      </c>
      <c r="C512" s="17" t="s">
        <v>731</v>
      </c>
      <c r="D512" s="17" t="s">
        <v>7</v>
      </c>
      <c r="E512" s="17" t="s">
        <v>1123</v>
      </c>
      <c r="F512" s="18" t="s">
        <v>2488</v>
      </c>
      <c r="G512" s="19" t="s">
        <v>3816</v>
      </c>
      <c r="H512" s="19" t="s">
        <v>1950</v>
      </c>
      <c r="I512" s="20" t="s">
        <v>1120</v>
      </c>
      <c r="J512" s="17" t="s">
        <v>592</v>
      </c>
      <c r="K512" s="21" t="s">
        <v>3817</v>
      </c>
      <c r="L512" s="49">
        <f>VLOOKUP(B512,'Enrolment Data 2024'!$B$13:$I$636,8,FALSE)</f>
        <v>18</v>
      </c>
      <c r="M512" s="49">
        <v>9000</v>
      </c>
      <c r="N512" s="49">
        <f t="shared" si="35"/>
        <v>162000</v>
      </c>
      <c r="O512" s="49">
        <f t="shared" si="36"/>
        <v>48600</v>
      </c>
      <c r="P512" s="49">
        <f>VLOOKUP(B512,'[1]ECCE Trnch 1 Master List'!B$3:T$679,19,FALSE)</f>
        <v>0</v>
      </c>
      <c r="Q512" s="50">
        <f t="shared" si="37"/>
        <v>48600</v>
      </c>
      <c r="R512" s="126">
        <f t="shared" si="38"/>
        <v>48600</v>
      </c>
      <c r="S512" s="54" t="s">
        <v>5090</v>
      </c>
    </row>
    <row r="513" spans="1:250" ht="15" customHeight="1" x14ac:dyDescent="0.25">
      <c r="A513" s="29">
        <f t="shared" si="39"/>
        <v>507</v>
      </c>
      <c r="B513" s="92" t="s">
        <v>1407</v>
      </c>
      <c r="C513" s="17" t="s">
        <v>1408</v>
      </c>
      <c r="D513" s="17" t="s">
        <v>7</v>
      </c>
      <c r="E513" s="17" t="s">
        <v>1123</v>
      </c>
      <c r="F513" s="18" t="s">
        <v>1686</v>
      </c>
      <c r="G513" s="19" t="s">
        <v>1687</v>
      </c>
      <c r="H513" s="19" t="s">
        <v>1958</v>
      </c>
      <c r="I513" s="20" t="s">
        <v>1120</v>
      </c>
      <c r="J513" s="17" t="s">
        <v>592</v>
      </c>
      <c r="K513" s="17" t="s">
        <v>1409</v>
      </c>
      <c r="L513" s="49">
        <f>VLOOKUP(B513,'Enrolment Data 2024'!$B$13:$I$636,8,FALSE)</f>
        <v>12</v>
      </c>
      <c r="M513" s="49">
        <v>9000</v>
      </c>
      <c r="N513" s="49">
        <f t="shared" si="35"/>
        <v>108000</v>
      </c>
      <c r="O513" s="49">
        <f t="shared" si="36"/>
        <v>32400</v>
      </c>
      <c r="P513" s="49">
        <f>VLOOKUP(B513,'[1]ECCE Trnch 1 Master List'!B$3:T$679,19,FALSE)</f>
        <v>0</v>
      </c>
      <c r="Q513" s="50">
        <f t="shared" si="37"/>
        <v>32400</v>
      </c>
      <c r="R513" s="126">
        <f t="shared" si="38"/>
        <v>32400</v>
      </c>
      <c r="S513" s="54" t="s">
        <v>5090</v>
      </c>
    </row>
    <row r="514" spans="1:250" ht="15" customHeight="1" x14ac:dyDescent="0.25">
      <c r="A514" s="29">
        <f t="shared" si="39"/>
        <v>508</v>
      </c>
      <c r="B514" s="92" t="s">
        <v>706</v>
      </c>
      <c r="C514" s="17" t="s">
        <v>707</v>
      </c>
      <c r="D514" s="17" t="s">
        <v>7</v>
      </c>
      <c r="E514" s="17" t="s">
        <v>1324</v>
      </c>
      <c r="F514" s="22" t="s">
        <v>1956</v>
      </c>
      <c r="G514" s="19" t="s">
        <v>1427</v>
      </c>
      <c r="H514" s="19" t="s">
        <v>1950</v>
      </c>
      <c r="I514" s="20" t="s">
        <v>1120</v>
      </c>
      <c r="J514" s="17" t="s">
        <v>592</v>
      </c>
      <c r="K514" s="17" t="s">
        <v>1428</v>
      </c>
      <c r="L514" s="49">
        <f>VLOOKUP(B514,'Enrolment Data 2024'!$B$13:$I$636,8,FALSE)</f>
        <v>41</v>
      </c>
      <c r="M514" s="49">
        <v>9000</v>
      </c>
      <c r="N514" s="49">
        <f t="shared" si="35"/>
        <v>369000</v>
      </c>
      <c r="O514" s="49">
        <f t="shared" si="36"/>
        <v>110700</v>
      </c>
      <c r="P514" s="49">
        <f>VLOOKUP(B514,'[1]ECCE Trnch 1 Master List'!B$3:T$679,19,FALSE)</f>
        <v>0</v>
      </c>
      <c r="Q514" s="50">
        <f t="shared" si="37"/>
        <v>110700</v>
      </c>
      <c r="R514" s="126">
        <f t="shared" si="38"/>
        <v>110700</v>
      </c>
      <c r="S514" s="54" t="s">
        <v>5090</v>
      </c>
    </row>
    <row r="515" spans="1:250" ht="15" customHeight="1" x14ac:dyDescent="0.25">
      <c r="A515" s="29">
        <f t="shared" si="39"/>
        <v>509</v>
      </c>
      <c r="B515" s="139" t="s">
        <v>714</v>
      </c>
      <c r="C515" s="17" t="s">
        <v>715</v>
      </c>
      <c r="D515" s="17" t="s">
        <v>7</v>
      </c>
      <c r="E515" s="17" t="s">
        <v>1211</v>
      </c>
      <c r="F515" s="22" t="s">
        <v>1987</v>
      </c>
      <c r="G515" s="19" t="s">
        <v>3066</v>
      </c>
      <c r="H515" s="19" t="s">
        <v>1950</v>
      </c>
      <c r="I515" s="20" t="s">
        <v>1120</v>
      </c>
      <c r="J515" s="17" t="s">
        <v>592</v>
      </c>
      <c r="K515" s="17" t="s">
        <v>3818</v>
      </c>
      <c r="L515" s="49"/>
      <c r="M515" s="49">
        <v>9000</v>
      </c>
      <c r="N515" s="49">
        <f t="shared" si="35"/>
        <v>0</v>
      </c>
      <c r="O515" s="49">
        <f t="shared" si="36"/>
        <v>0</v>
      </c>
      <c r="P515" s="49">
        <f>VLOOKUP(B515,'[1]ECCE Trnch 1 Master List'!B$3:T$679,19,FALSE)</f>
        <v>0</v>
      </c>
      <c r="Q515" s="50">
        <f t="shared" si="37"/>
        <v>0</v>
      </c>
      <c r="R515" s="126">
        <f t="shared" si="38"/>
        <v>0</v>
      </c>
      <c r="S515" s="54" t="s">
        <v>5090</v>
      </c>
    </row>
    <row r="516" spans="1:250" ht="15" customHeight="1" x14ac:dyDescent="0.25">
      <c r="A516" s="29">
        <f t="shared" si="39"/>
        <v>510</v>
      </c>
      <c r="B516" s="139" t="s">
        <v>2152</v>
      </c>
      <c r="C516" s="17" t="s">
        <v>3819</v>
      </c>
      <c r="D516" s="17" t="s">
        <v>7</v>
      </c>
      <c r="E516" s="17" t="s">
        <v>1123</v>
      </c>
      <c r="F516" s="36" t="s">
        <v>1690</v>
      </c>
      <c r="G516" s="19" t="s">
        <v>2196</v>
      </c>
      <c r="H516" s="19" t="s">
        <v>1950</v>
      </c>
      <c r="I516" s="20" t="s">
        <v>1120</v>
      </c>
      <c r="J516" s="17" t="s">
        <v>592</v>
      </c>
      <c r="K516" s="22" t="s">
        <v>1692</v>
      </c>
      <c r="L516" s="49">
        <f>VLOOKUP(B516,'Enrolment Data 2024'!$B$13:$I$636,8,FALSE)</f>
        <v>10</v>
      </c>
      <c r="M516" s="49">
        <v>9000</v>
      </c>
      <c r="N516" s="49">
        <f t="shared" si="35"/>
        <v>90000</v>
      </c>
      <c r="O516" s="49">
        <f t="shared" si="36"/>
        <v>27000</v>
      </c>
      <c r="P516" s="49">
        <v>5000</v>
      </c>
      <c r="Q516" s="50">
        <f t="shared" si="37"/>
        <v>22000</v>
      </c>
      <c r="R516" s="126">
        <f t="shared" si="38"/>
        <v>22000</v>
      </c>
      <c r="S516" s="54" t="s">
        <v>5090</v>
      </c>
    </row>
    <row r="517" spans="1:250" ht="15" customHeight="1" x14ac:dyDescent="0.25">
      <c r="A517" s="29">
        <f t="shared" si="39"/>
        <v>511</v>
      </c>
      <c r="B517" s="138" t="s">
        <v>2209</v>
      </c>
      <c r="C517" s="30" t="s">
        <v>2237</v>
      </c>
      <c r="D517" s="30" t="s">
        <v>7</v>
      </c>
      <c r="E517" s="30" t="s">
        <v>1123</v>
      </c>
      <c r="F517" s="30" t="s">
        <v>2315</v>
      </c>
      <c r="G517" s="32" t="s">
        <v>2237</v>
      </c>
      <c r="H517" s="32" t="s">
        <v>1950</v>
      </c>
      <c r="I517" s="33" t="s">
        <v>3725</v>
      </c>
      <c r="J517" s="30" t="s">
        <v>592</v>
      </c>
      <c r="K517" s="17" t="s">
        <v>3805</v>
      </c>
      <c r="L517" s="49">
        <f>VLOOKUP(B517,'Enrolment Data 2024'!$B$13:$I$636,8,FALSE)</f>
        <v>52</v>
      </c>
      <c r="M517" s="49">
        <v>9000</v>
      </c>
      <c r="N517" s="49">
        <f t="shared" si="35"/>
        <v>468000</v>
      </c>
      <c r="O517" s="49">
        <f t="shared" si="36"/>
        <v>140400</v>
      </c>
      <c r="P517" s="49"/>
      <c r="Q517" s="50">
        <f t="shared" si="37"/>
        <v>140400</v>
      </c>
      <c r="R517" s="126">
        <f t="shared" si="38"/>
        <v>140400</v>
      </c>
      <c r="S517" s="54" t="s">
        <v>5090</v>
      </c>
    </row>
    <row r="518" spans="1:250" customFormat="1" ht="47.25" x14ac:dyDescent="0.25">
      <c r="A518" s="29">
        <f t="shared" si="39"/>
        <v>512</v>
      </c>
      <c r="B518" s="139" t="s">
        <v>724</v>
      </c>
      <c r="C518" s="17" t="s">
        <v>725</v>
      </c>
      <c r="D518" s="17" t="s">
        <v>7</v>
      </c>
      <c r="E518" s="17" t="s">
        <v>1324</v>
      </c>
      <c r="F518" s="22" t="s">
        <v>2081</v>
      </c>
      <c r="G518" s="19" t="s">
        <v>3820</v>
      </c>
      <c r="H518" s="19" t="s">
        <v>1950</v>
      </c>
      <c r="I518" s="33" t="s">
        <v>1120</v>
      </c>
      <c r="J518" s="17" t="s">
        <v>592</v>
      </c>
      <c r="K518" s="21" t="s">
        <v>3821</v>
      </c>
      <c r="L518" s="49">
        <f>VLOOKUP(B518,'Enrolment Data 2024'!$B$13:$I$636,8,FALSE)</f>
        <v>104</v>
      </c>
      <c r="M518" s="49">
        <v>9000</v>
      </c>
      <c r="N518" s="49">
        <f t="shared" si="35"/>
        <v>936000</v>
      </c>
      <c r="O518" s="49">
        <f t="shared" si="36"/>
        <v>280800</v>
      </c>
      <c r="P518" s="49">
        <f>VLOOKUP(B518,'[1]ECCE Trnch 1 Master List'!B$3:T$679,19,FALSE)</f>
        <v>0</v>
      </c>
      <c r="Q518" s="50">
        <f t="shared" si="37"/>
        <v>280800</v>
      </c>
      <c r="R518" s="126">
        <f t="shared" si="38"/>
        <v>280800</v>
      </c>
      <c r="S518" s="54" t="s">
        <v>5090</v>
      </c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</row>
    <row r="519" spans="1:250" customFormat="1" x14ac:dyDescent="0.25">
      <c r="A519" s="29">
        <f t="shared" si="39"/>
        <v>513</v>
      </c>
      <c r="B519" s="139" t="s">
        <v>4923</v>
      </c>
      <c r="C519" s="17" t="s">
        <v>4924</v>
      </c>
      <c r="D519" s="17" t="s">
        <v>7</v>
      </c>
      <c r="E519" s="17" t="s">
        <v>1324</v>
      </c>
      <c r="F519" s="18" t="s">
        <v>5084</v>
      </c>
      <c r="G519" s="122" t="s">
        <v>5083</v>
      </c>
      <c r="H519" s="19" t="s">
        <v>1950</v>
      </c>
      <c r="I519" s="20" t="s">
        <v>1120</v>
      </c>
      <c r="J519" s="17" t="s">
        <v>592</v>
      </c>
      <c r="K519" s="17" t="s">
        <v>5082</v>
      </c>
      <c r="L519" s="49">
        <f>VLOOKUP(B519,'Enrolment Data 2024'!$B$13:$I$636,8,FALSE)</f>
        <v>16</v>
      </c>
      <c r="M519" s="49">
        <v>9000</v>
      </c>
      <c r="N519" s="49">
        <f t="shared" ref="N519:N582" si="40">L519*M519</f>
        <v>144000</v>
      </c>
      <c r="O519" s="49">
        <f t="shared" ref="O519:O582" si="41">N519*30%</f>
        <v>43200</v>
      </c>
      <c r="P519" s="49"/>
      <c r="Q519" s="50">
        <f t="shared" ref="Q519:Q582" si="42">O519-P519</f>
        <v>43200</v>
      </c>
      <c r="R519" s="126">
        <f t="shared" ref="R519:R582" si="43">IF(Q519&gt;=0,Q519,0)</f>
        <v>43200</v>
      </c>
      <c r="S519" s="54" t="s">
        <v>5090</v>
      </c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</row>
    <row r="520" spans="1:250" s="41" customFormat="1" x14ac:dyDescent="0.25">
      <c r="A520" s="29">
        <f t="shared" ref="A520:A583" si="44">A519+1</f>
        <v>514</v>
      </c>
      <c r="B520" s="139" t="s">
        <v>1594</v>
      </c>
      <c r="C520" s="17" t="s">
        <v>1595</v>
      </c>
      <c r="D520" s="17" t="s">
        <v>7</v>
      </c>
      <c r="E520" s="17" t="s">
        <v>1118</v>
      </c>
      <c r="F520" s="36" t="s">
        <v>1965</v>
      </c>
      <c r="G520" s="19" t="s">
        <v>1405</v>
      </c>
      <c r="H520" s="19" t="s">
        <v>1950</v>
      </c>
      <c r="I520" s="20" t="s">
        <v>1120</v>
      </c>
      <c r="J520" s="17" t="s">
        <v>592</v>
      </c>
      <c r="K520" s="37" t="s">
        <v>1406</v>
      </c>
      <c r="L520" s="49"/>
      <c r="M520" s="49">
        <v>9000</v>
      </c>
      <c r="N520" s="49">
        <f t="shared" si="40"/>
        <v>0</v>
      </c>
      <c r="O520" s="49">
        <f t="shared" si="41"/>
        <v>0</v>
      </c>
      <c r="P520" s="49">
        <f>VLOOKUP(B520,'[1]ECCE Trnch 1 Master List'!B$3:T$679,19,FALSE)</f>
        <v>0</v>
      </c>
      <c r="Q520" s="50">
        <f t="shared" si="42"/>
        <v>0</v>
      </c>
      <c r="R520" s="126">
        <f t="shared" si="43"/>
        <v>0</v>
      </c>
      <c r="S520" s="54" t="s">
        <v>5090</v>
      </c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/>
      <c r="DF520"/>
      <c r="DG520"/>
      <c r="DH520"/>
      <c r="DI520"/>
      <c r="DJ520"/>
      <c r="DK520"/>
      <c r="DL520"/>
      <c r="DM520"/>
      <c r="DN520"/>
      <c r="DO520"/>
      <c r="DP520"/>
      <c r="DQ520"/>
      <c r="DR520"/>
      <c r="DS520"/>
      <c r="DT520"/>
      <c r="DU520"/>
      <c r="DV520"/>
      <c r="DW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O520"/>
      <c r="EP520"/>
      <c r="EQ520"/>
      <c r="ER520"/>
      <c r="ES520"/>
      <c r="ET520"/>
      <c r="EU520"/>
      <c r="EV520"/>
      <c r="EW520"/>
      <c r="EX520"/>
      <c r="EY520"/>
      <c r="EZ520"/>
      <c r="FA520"/>
      <c r="FB520"/>
      <c r="FC520"/>
      <c r="FD520"/>
      <c r="FE520"/>
      <c r="FF520"/>
      <c r="FG520"/>
      <c r="FH520"/>
      <c r="FI520"/>
      <c r="FJ520"/>
      <c r="FK520"/>
      <c r="FL520"/>
      <c r="FM520"/>
      <c r="FN520"/>
      <c r="FO520"/>
      <c r="FP520"/>
      <c r="FQ520"/>
      <c r="FR520"/>
      <c r="FS520"/>
      <c r="FT520"/>
      <c r="FU520"/>
      <c r="FV520"/>
      <c r="FW520"/>
      <c r="FX520"/>
      <c r="FY520"/>
      <c r="FZ520"/>
      <c r="GA520"/>
      <c r="GB520"/>
      <c r="GC520"/>
      <c r="GD520"/>
      <c r="GE520"/>
      <c r="GF520"/>
      <c r="GG520"/>
      <c r="GH520"/>
      <c r="GI520"/>
      <c r="GJ520"/>
      <c r="GK520"/>
      <c r="GL520"/>
      <c r="GM520"/>
      <c r="GN520"/>
      <c r="GO520"/>
      <c r="GP520"/>
      <c r="GQ520"/>
      <c r="GR520"/>
      <c r="GS520"/>
      <c r="GT520"/>
      <c r="GU520"/>
      <c r="GV520"/>
      <c r="GW520"/>
      <c r="GX520"/>
      <c r="GY520"/>
      <c r="GZ520"/>
      <c r="HA520"/>
      <c r="HB520"/>
      <c r="HC520"/>
      <c r="HD520"/>
      <c r="HE520"/>
      <c r="HF520"/>
      <c r="HG520"/>
      <c r="HH520"/>
      <c r="HI520"/>
      <c r="HJ520"/>
      <c r="HK520"/>
      <c r="HL520"/>
      <c r="HM520"/>
      <c r="HN520"/>
      <c r="HO520"/>
      <c r="HP520"/>
      <c r="HQ520"/>
      <c r="HR520"/>
      <c r="HS520"/>
      <c r="HT520"/>
      <c r="HU520"/>
      <c r="HV520"/>
      <c r="HW520"/>
      <c r="HX520"/>
      <c r="HY520"/>
      <c r="HZ520"/>
      <c r="IA520"/>
      <c r="IB520"/>
      <c r="IC520"/>
      <c r="ID520"/>
      <c r="IE520"/>
      <c r="IF520"/>
      <c r="IG520"/>
      <c r="IH520"/>
      <c r="II520"/>
      <c r="IJ520"/>
      <c r="IK520"/>
      <c r="IL520"/>
      <c r="IM520"/>
      <c r="IN520"/>
      <c r="IO520"/>
      <c r="IP520"/>
    </row>
    <row r="521" spans="1:250" ht="15" customHeight="1" x14ac:dyDescent="0.25">
      <c r="A521" s="29">
        <f t="shared" si="44"/>
        <v>515</v>
      </c>
      <c r="B521" s="138" t="s">
        <v>712</v>
      </c>
      <c r="C521" s="30" t="s">
        <v>713</v>
      </c>
      <c r="D521" s="30" t="s">
        <v>7</v>
      </c>
      <c r="E521" s="30" t="s">
        <v>1123</v>
      </c>
      <c r="F521" s="30" t="s">
        <v>2419</v>
      </c>
      <c r="G521" s="32" t="s">
        <v>3806</v>
      </c>
      <c r="H521" s="32" t="s">
        <v>1950</v>
      </c>
      <c r="I521" s="33" t="s">
        <v>2197</v>
      </c>
      <c r="J521" s="30" t="s">
        <v>592</v>
      </c>
      <c r="K521" s="114" t="s">
        <v>3807</v>
      </c>
      <c r="L521" s="49">
        <f>VLOOKUP(B521,'Enrolment Data 2024'!$B$13:$I$636,8,FALSE)</f>
        <v>34</v>
      </c>
      <c r="M521" s="49">
        <v>9000</v>
      </c>
      <c r="N521" s="49">
        <f t="shared" si="40"/>
        <v>306000</v>
      </c>
      <c r="O521" s="49">
        <f t="shared" si="41"/>
        <v>91800</v>
      </c>
      <c r="P521" s="49"/>
      <c r="Q521" s="50">
        <f t="shared" si="42"/>
        <v>91800</v>
      </c>
      <c r="R521" s="126">
        <f t="shared" si="43"/>
        <v>91800</v>
      </c>
      <c r="S521" s="54" t="s">
        <v>5090</v>
      </c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/>
      <c r="DF521"/>
      <c r="DG521"/>
      <c r="DH521"/>
      <c r="DI521"/>
      <c r="DJ521"/>
      <c r="DK521"/>
      <c r="DL521"/>
      <c r="DM521"/>
      <c r="DN521"/>
      <c r="DO521"/>
      <c r="DP521"/>
      <c r="DQ521"/>
      <c r="DR521"/>
      <c r="DS521"/>
      <c r="DT521"/>
      <c r="DU521"/>
      <c r="DV521"/>
      <c r="DW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O521"/>
      <c r="EP521"/>
      <c r="EQ521"/>
      <c r="ER521"/>
      <c r="ES521"/>
      <c r="ET521"/>
      <c r="EU521"/>
      <c r="EV521"/>
      <c r="EW521"/>
      <c r="EX521"/>
      <c r="EY521"/>
      <c r="EZ521"/>
      <c r="FA521"/>
      <c r="FB521"/>
      <c r="FC521"/>
      <c r="FD521"/>
      <c r="FE521"/>
      <c r="FF521"/>
      <c r="FG521"/>
      <c r="FH521"/>
      <c r="FI521"/>
      <c r="FJ521"/>
      <c r="FK521"/>
      <c r="FL521"/>
      <c r="FM521"/>
      <c r="FN521"/>
      <c r="FO521"/>
      <c r="FP521"/>
      <c r="FQ521"/>
      <c r="FR521"/>
      <c r="FS521"/>
      <c r="FT521"/>
      <c r="FU521"/>
      <c r="FV521"/>
      <c r="FW521"/>
      <c r="FX521"/>
      <c r="FY521"/>
      <c r="FZ521"/>
      <c r="GA521"/>
      <c r="GB521"/>
      <c r="GC521"/>
      <c r="GD521"/>
      <c r="GE521"/>
      <c r="GF521"/>
      <c r="GG521"/>
      <c r="GH521"/>
      <c r="GI521"/>
      <c r="GJ521"/>
      <c r="GK521"/>
      <c r="GL521"/>
      <c r="GM521"/>
      <c r="GN521"/>
      <c r="GO521"/>
      <c r="GP521"/>
      <c r="GQ521"/>
      <c r="GR521"/>
      <c r="GS521"/>
      <c r="GT521"/>
      <c r="GU521"/>
      <c r="GV521"/>
      <c r="GW521"/>
      <c r="GX521"/>
      <c r="GY521"/>
      <c r="GZ521"/>
      <c r="HA521"/>
      <c r="HB521"/>
      <c r="HC521"/>
      <c r="HD521"/>
      <c r="HE521"/>
      <c r="HF521"/>
      <c r="HG521"/>
      <c r="HH521"/>
      <c r="HI521"/>
      <c r="HJ521"/>
      <c r="HK521"/>
      <c r="HL521"/>
      <c r="HM521"/>
      <c r="HN521"/>
      <c r="HO521"/>
      <c r="HP521"/>
      <c r="HQ521"/>
      <c r="HR521"/>
      <c r="HS521"/>
      <c r="HT521"/>
      <c r="HU521"/>
      <c r="HV521"/>
      <c r="HW521"/>
      <c r="HX521"/>
      <c r="HY521"/>
      <c r="HZ521"/>
      <c r="IA521"/>
      <c r="IB521"/>
      <c r="IC521"/>
      <c r="ID521"/>
      <c r="IE521"/>
      <c r="IF521"/>
      <c r="IG521"/>
      <c r="IH521"/>
      <c r="II521"/>
      <c r="IJ521"/>
      <c r="IK521"/>
      <c r="IL521"/>
      <c r="IM521"/>
      <c r="IN521"/>
      <c r="IO521"/>
      <c r="IP521"/>
    </row>
    <row r="522" spans="1:250" ht="15" customHeight="1" x14ac:dyDescent="0.25">
      <c r="A522" s="29">
        <f t="shared" si="44"/>
        <v>516</v>
      </c>
      <c r="B522" s="139" t="s">
        <v>768</v>
      </c>
      <c r="C522" s="17" t="s">
        <v>769</v>
      </c>
      <c r="D522" s="17" t="s">
        <v>7</v>
      </c>
      <c r="E522" s="17" t="s">
        <v>1118</v>
      </c>
      <c r="F522" s="18" t="s">
        <v>1957</v>
      </c>
      <c r="G522" s="19" t="s">
        <v>1422</v>
      </c>
      <c r="H522" s="19" t="s">
        <v>1950</v>
      </c>
      <c r="I522" s="20" t="s">
        <v>1120</v>
      </c>
      <c r="J522" s="17" t="s">
        <v>592</v>
      </c>
      <c r="K522" s="21" t="s">
        <v>1423</v>
      </c>
      <c r="L522" s="49"/>
      <c r="M522" s="49">
        <v>9000</v>
      </c>
      <c r="N522" s="49">
        <f t="shared" si="40"/>
        <v>0</v>
      </c>
      <c r="O522" s="49">
        <f t="shared" si="41"/>
        <v>0</v>
      </c>
      <c r="P522" s="49">
        <f>VLOOKUP(B522,'[1]ECCE Trnch 1 Master List'!B$3:T$679,19,FALSE)</f>
        <v>0</v>
      </c>
      <c r="Q522" s="50">
        <f t="shared" si="42"/>
        <v>0</v>
      </c>
      <c r="R522" s="126">
        <f t="shared" si="43"/>
        <v>0</v>
      </c>
      <c r="S522" s="54" t="s">
        <v>5090</v>
      </c>
      <c r="T522" s="41"/>
      <c r="U522" s="41"/>
      <c r="V522" s="41"/>
      <c r="W522" s="41"/>
      <c r="X522" s="41"/>
      <c r="Y522" s="41"/>
      <c r="Z522" s="41"/>
      <c r="AA522" s="41"/>
      <c r="AB522" s="41"/>
      <c r="AC522" s="41"/>
      <c r="AD522" s="41"/>
      <c r="AE522" s="41"/>
      <c r="AF522" s="41"/>
      <c r="AG522" s="41"/>
      <c r="AH522" s="41"/>
      <c r="AI522" s="41"/>
      <c r="AJ522" s="41"/>
      <c r="AK522" s="41"/>
      <c r="AL522" s="41"/>
      <c r="AM522" s="41"/>
      <c r="AN522" s="41"/>
      <c r="AO522" s="41"/>
      <c r="AP522" s="41"/>
      <c r="AQ522" s="41"/>
      <c r="AR522" s="41"/>
      <c r="AS522" s="41"/>
      <c r="AT522" s="41"/>
      <c r="AU522" s="41"/>
      <c r="AV522" s="41"/>
      <c r="AW522" s="41"/>
      <c r="AX522" s="41"/>
      <c r="AY522" s="41"/>
      <c r="AZ522" s="41"/>
      <c r="BA522" s="41"/>
      <c r="BB522" s="41"/>
      <c r="BC522" s="41"/>
      <c r="BD522" s="41"/>
      <c r="BE522" s="41"/>
      <c r="BF522" s="41"/>
      <c r="BG522" s="41"/>
      <c r="BH522" s="41"/>
      <c r="BI522" s="41"/>
      <c r="BJ522" s="41"/>
      <c r="BK522" s="41"/>
      <c r="BL522" s="41"/>
      <c r="BM522" s="41"/>
      <c r="BN522" s="41"/>
      <c r="BO522" s="41"/>
      <c r="BP522" s="41"/>
      <c r="BQ522" s="41"/>
      <c r="BR522" s="41"/>
      <c r="BS522" s="41"/>
      <c r="BT522" s="41"/>
      <c r="BU522" s="41"/>
      <c r="BV522" s="41"/>
      <c r="BW522" s="41"/>
      <c r="BX522" s="41"/>
      <c r="BY522" s="41"/>
      <c r="BZ522" s="41"/>
      <c r="CA522" s="41"/>
      <c r="CB522" s="41"/>
      <c r="CC522" s="41"/>
      <c r="CD522" s="41"/>
      <c r="CE522" s="41"/>
      <c r="CF522" s="41"/>
      <c r="CG522" s="41"/>
      <c r="CH522" s="41"/>
      <c r="CI522" s="41"/>
      <c r="CJ522" s="41"/>
      <c r="CK522" s="41"/>
      <c r="CL522" s="41"/>
      <c r="CM522" s="41"/>
      <c r="CN522" s="41"/>
      <c r="CO522" s="41"/>
      <c r="CP522" s="41"/>
      <c r="CQ522" s="41"/>
      <c r="CR522" s="41"/>
      <c r="CS522" s="41"/>
      <c r="CT522" s="41"/>
      <c r="CU522" s="41"/>
      <c r="CV522" s="41"/>
      <c r="CW522" s="41"/>
      <c r="CX522" s="41"/>
      <c r="CY522" s="41"/>
      <c r="CZ522" s="41"/>
      <c r="DA522" s="41"/>
      <c r="DB522" s="41"/>
      <c r="DC522" s="41"/>
      <c r="DD522" s="41"/>
      <c r="DE522" s="41"/>
      <c r="DF522" s="41"/>
      <c r="DG522" s="41"/>
      <c r="DH522" s="41"/>
      <c r="DI522" s="41"/>
      <c r="DJ522" s="41"/>
      <c r="DK522" s="41"/>
      <c r="DL522" s="41"/>
      <c r="DM522" s="41"/>
      <c r="DN522" s="41"/>
      <c r="DO522" s="41"/>
      <c r="DP522" s="41"/>
      <c r="DQ522" s="41"/>
      <c r="DR522" s="41"/>
      <c r="DS522" s="41"/>
      <c r="DT522" s="41"/>
      <c r="DU522" s="41"/>
      <c r="DV522" s="41"/>
      <c r="DW522" s="41"/>
      <c r="DX522" s="41"/>
      <c r="DY522" s="41"/>
      <c r="DZ522" s="41"/>
      <c r="EA522" s="41"/>
      <c r="EB522" s="41"/>
      <c r="EC522" s="41"/>
      <c r="ED522" s="41"/>
      <c r="EE522" s="41"/>
      <c r="EF522" s="41"/>
      <c r="EG522" s="41"/>
      <c r="EH522" s="41"/>
      <c r="EI522" s="41"/>
      <c r="EJ522" s="41"/>
      <c r="EK522" s="41"/>
      <c r="EL522" s="41"/>
      <c r="EM522" s="41"/>
      <c r="EN522" s="41"/>
      <c r="EO522" s="41"/>
      <c r="EP522" s="41"/>
      <c r="EQ522" s="41"/>
      <c r="ER522" s="41"/>
      <c r="ES522" s="41"/>
      <c r="ET522" s="41"/>
      <c r="EU522" s="41"/>
      <c r="EV522" s="41"/>
      <c r="EW522" s="41"/>
      <c r="EX522" s="41"/>
      <c r="EY522" s="41"/>
      <c r="EZ522" s="41"/>
      <c r="FA522" s="41"/>
      <c r="FB522" s="41"/>
      <c r="FC522" s="41"/>
      <c r="FD522" s="41"/>
      <c r="FE522" s="41"/>
      <c r="FF522" s="41"/>
      <c r="FG522" s="41"/>
      <c r="FH522" s="41"/>
      <c r="FI522" s="41"/>
      <c r="FJ522" s="41"/>
      <c r="FK522" s="41"/>
      <c r="FL522" s="41"/>
      <c r="FM522" s="41"/>
      <c r="FN522" s="41"/>
      <c r="FO522" s="41"/>
      <c r="FP522" s="41"/>
      <c r="FQ522" s="41"/>
      <c r="FR522" s="41"/>
      <c r="FS522" s="41"/>
      <c r="FT522" s="41"/>
      <c r="FU522" s="41"/>
      <c r="FV522" s="41"/>
      <c r="FW522" s="41"/>
      <c r="FX522" s="41"/>
      <c r="FY522" s="41"/>
      <c r="FZ522" s="41"/>
      <c r="GA522" s="41"/>
      <c r="GB522" s="41"/>
      <c r="GC522" s="41"/>
      <c r="GD522" s="41"/>
      <c r="GE522" s="41"/>
      <c r="GF522" s="41"/>
      <c r="GG522" s="41"/>
      <c r="GH522" s="41"/>
      <c r="GI522" s="41"/>
      <c r="GJ522" s="41"/>
      <c r="GK522" s="41"/>
      <c r="GL522" s="41"/>
      <c r="GM522" s="41"/>
      <c r="GN522" s="41"/>
      <c r="GO522" s="41"/>
      <c r="GP522" s="41"/>
      <c r="GQ522" s="41"/>
      <c r="GR522" s="41"/>
      <c r="GS522" s="41"/>
      <c r="GT522" s="41"/>
      <c r="GU522" s="41"/>
      <c r="GV522" s="41"/>
      <c r="GW522" s="41"/>
      <c r="GX522" s="41"/>
      <c r="GY522" s="41"/>
      <c r="GZ522" s="41"/>
      <c r="HA522" s="41"/>
      <c r="HB522" s="41"/>
      <c r="HC522" s="41"/>
      <c r="HD522" s="41"/>
      <c r="HE522" s="41"/>
      <c r="HF522" s="41"/>
      <c r="HG522" s="41"/>
      <c r="HH522" s="41"/>
      <c r="HI522" s="41"/>
      <c r="HJ522" s="41"/>
      <c r="HK522" s="41"/>
      <c r="HL522" s="41"/>
      <c r="HM522" s="41"/>
      <c r="HN522" s="41"/>
      <c r="HO522" s="41"/>
      <c r="HP522" s="41"/>
      <c r="HQ522" s="41"/>
      <c r="HR522" s="41"/>
      <c r="HS522" s="41"/>
      <c r="HT522" s="41"/>
      <c r="HU522" s="41"/>
      <c r="HV522" s="41"/>
      <c r="HW522" s="41"/>
      <c r="HX522" s="41"/>
      <c r="HY522" s="41"/>
      <c r="HZ522" s="41"/>
      <c r="IA522" s="41"/>
      <c r="IB522" s="41"/>
      <c r="IC522" s="41"/>
      <c r="ID522" s="41"/>
      <c r="IE522" s="41"/>
      <c r="IF522" s="41"/>
      <c r="IG522" s="41"/>
      <c r="IH522" s="41"/>
      <c r="II522" s="41"/>
      <c r="IJ522" s="41"/>
      <c r="IK522" s="41"/>
      <c r="IL522" s="41"/>
      <c r="IM522" s="41"/>
      <c r="IN522" s="41"/>
      <c r="IO522" s="41"/>
      <c r="IP522" s="41"/>
    </row>
    <row r="523" spans="1:250" ht="15" customHeight="1" x14ac:dyDescent="0.25">
      <c r="A523" s="29">
        <f t="shared" si="44"/>
        <v>517</v>
      </c>
      <c r="B523" s="92" t="s">
        <v>728</v>
      </c>
      <c r="C523" s="17" t="s">
        <v>729</v>
      </c>
      <c r="D523" s="17" t="s">
        <v>7</v>
      </c>
      <c r="E523" s="17" t="s">
        <v>1324</v>
      </c>
      <c r="F523" s="22" t="s">
        <v>1989</v>
      </c>
      <c r="G523" s="19" t="s">
        <v>3822</v>
      </c>
      <c r="H523" s="19" t="s">
        <v>1950</v>
      </c>
      <c r="I523" s="20" t="s">
        <v>1120</v>
      </c>
      <c r="J523" s="17" t="s">
        <v>592</v>
      </c>
      <c r="K523" s="17" t="s">
        <v>3823</v>
      </c>
      <c r="L523" s="49">
        <f>VLOOKUP(B523,'Enrolment Data 2024'!$B$13:$I$636,8,FALSE)</f>
        <v>11</v>
      </c>
      <c r="M523" s="49">
        <v>9000</v>
      </c>
      <c r="N523" s="49">
        <f t="shared" si="40"/>
        <v>99000</v>
      </c>
      <c r="O523" s="49">
        <f t="shared" si="41"/>
        <v>29700</v>
      </c>
      <c r="P523" s="49">
        <f>VLOOKUP(B523,'[1]ECCE Trnch 1 Master List'!B$3:T$679,19,FALSE)</f>
        <v>0</v>
      </c>
      <c r="Q523" s="50">
        <f t="shared" si="42"/>
        <v>29700</v>
      </c>
      <c r="R523" s="126">
        <f t="shared" si="43"/>
        <v>29700</v>
      </c>
      <c r="S523" s="54" t="s">
        <v>5090</v>
      </c>
    </row>
    <row r="524" spans="1:250" ht="15" customHeight="1" x14ac:dyDescent="0.25">
      <c r="A524" s="29">
        <f t="shared" si="44"/>
        <v>518</v>
      </c>
      <c r="B524" s="92" t="s">
        <v>720</v>
      </c>
      <c r="C524" s="17" t="s">
        <v>721</v>
      </c>
      <c r="D524" s="17" t="s">
        <v>7</v>
      </c>
      <c r="E524" s="17" t="s">
        <v>1118</v>
      </c>
      <c r="F524" s="22" t="s">
        <v>1984</v>
      </c>
      <c r="G524" s="19" t="s">
        <v>667</v>
      </c>
      <c r="H524" s="19" t="s">
        <v>1950</v>
      </c>
      <c r="I524" s="20" t="s">
        <v>1120</v>
      </c>
      <c r="J524" s="17" t="s">
        <v>592</v>
      </c>
      <c r="K524" s="17" t="s">
        <v>3760</v>
      </c>
      <c r="L524" s="49">
        <f>VLOOKUP(B524,'Enrolment Data 2024'!$B$13:$I$636,8,FALSE)</f>
        <v>12</v>
      </c>
      <c r="M524" s="49">
        <v>9000</v>
      </c>
      <c r="N524" s="49">
        <f t="shared" si="40"/>
        <v>108000</v>
      </c>
      <c r="O524" s="49">
        <f t="shared" si="41"/>
        <v>32400</v>
      </c>
      <c r="P524" s="49">
        <f>VLOOKUP(B524,'[1]ECCE Trnch 1 Master List'!B$3:T$679,19,FALSE)</f>
        <v>0</v>
      </c>
      <c r="Q524" s="50">
        <f t="shared" si="42"/>
        <v>32400</v>
      </c>
      <c r="R524" s="126">
        <f t="shared" si="43"/>
        <v>32400</v>
      </c>
      <c r="S524" s="54" t="s">
        <v>5090</v>
      </c>
    </row>
    <row r="525" spans="1:250" ht="15" customHeight="1" x14ac:dyDescent="0.25">
      <c r="A525" s="29">
        <f t="shared" si="44"/>
        <v>519</v>
      </c>
      <c r="B525" s="139" t="s">
        <v>615</v>
      </c>
      <c r="C525" s="17" t="s">
        <v>616</v>
      </c>
      <c r="D525" s="17" t="s">
        <v>7</v>
      </c>
      <c r="E525" s="17" t="s">
        <v>1118</v>
      </c>
      <c r="F525" s="18" t="s">
        <v>1968</v>
      </c>
      <c r="G525" s="19" t="s">
        <v>3772</v>
      </c>
      <c r="H525" s="19" t="s">
        <v>1958</v>
      </c>
      <c r="I525" s="20" t="s">
        <v>1120</v>
      </c>
      <c r="J525" s="17" t="s">
        <v>592</v>
      </c>
      <c r="K525" s="21" t="s">
        <v>3773</v>
      </c>
      <c r="L525" s="49"/>
      <c r="M525" s="49">
        <v>9000</v>
      </c>
      <c r="N525" s="49">
        <f t="shared" si="40"/>
        <v>0</v>
      </c>
      <c r="O525" s="49">
        <f t="shared" si="41"/>
        <v>0</v>
      </c>
      <c r="P525" s="49">
        <f>VLOOKUP(B525,'[1]ECCE Trnch 1 Master List'!B$3:T$679,19,FALSE)</f>
        <v>0</v>
      </c>
      <c r="Q525" s="50">
        <f t="shared" si="42"/>
        <v>0</v>
      </c>
      <c r="R525" s="126">
        <f t="shared" si="43"/>
        <v>0</v>
      </c>
      <c r="S525" s="54" t="s">
        <v>5090</v>
      </c>
    </row>
    <row r="526" spans="1:250" ht="15" customHeight="1" x14ac:dyDescent="0.25">
      <c r="A526" s="29">
        <f t="shared" si="44"/>
        <v>520</v>
      </c>
      <c r="B526" s="92" t="s">
        <v>2167</v>
      </c>
      <c r="C526" s="17" t="s">
        <v>2168</v>
      </c>
      <c r="D526" s="17" t="s">
        <v>7</v>
      </c>
      <c r="E526" s="17" t="s">
        <v>1118</v>
      </c>
      <c r="F526" s="22" t="s">
        <v>1701</v>
      </c>
      <c r="G526" s="19" t="s">
        <v>1702</v>
      </c>
      <c r="H526" s="19" t="s">
        <v>1950</v>
      </c>
      <c r="I526" s="20" t="s">
        <v>1120</v>
      </c>
      <c r="J526" s="17" t="s">
        <v>592</v>
      </c>
      <c r="K526" s="17" t="s">
        <v>1424</v>
      </c>
      <c r="L526" s="49">
        <f>VLOOKUP(B526,'Enrolment Data 2024'!$B$13:$I$636,8,FALSE)</f>
        <v>78</v>
      </c>
      <c r="M526" s="49">
        <v>9000</v>
      </c>
      <c r="N526" s="49">
        <f t="shared" si="40"/>
        <v>702000</v>
      </c>
      <c r="O526" s="49">
        <f t="shared" si="41"/>
        <v>210600</v>
      </c>
      <c r="P526" s="49">
        <f>VLOOKUP(B526,'[1]ECCE Trnch 1 Master List'!B$3:T$679,19,FALSE)</f>
        <v>0</v>
      </c>
      <c r="Q526" s="50">
        <f t="shared" si="42"/>
        <v>210600</v>
      </c>
      <c r="R526" s="126">
        <f t="shared" si="43"/>
        <v>210600</v>
      </c>
      <c r="S526" s="54" t="s">
        <v>5090</v>
      </c>
    </row>
    <row r="527" spans="1:250" ht="15" customHeight="1" x14ac:dyDescent="0.25">
      <c r="A527" s="29">
        <f t="shared" si="44"/>
        <v>521</v>
      </c>
      <c r="B527" s="139" t="s">
        <v>651</v>
      </c>
      <c r="C527" s="17" t="s">
        <v>652</v>
      </c>
      <c r="D527" s="17" t="s">
        <v>7</v>
      </c>
      <c r="E527" s="17" t="s">
        <v>1211</v>
      </c>
      <c r="F527" s="22" t="s">
        <v>1978</v>
      </c>
      <c r="G527" s="19" t="s">
        <v>1415</v>
      </c>
      <c r="H527" s="19" t="s">
        <v>1979</v>
      </c>
      <c r="I527" s="20" t="s">
        <v>1120</v>
      </c>
      <c r="J527" s="17" t="s">
        <v>592</v>
      </c>
      <c r="K527" s="17" t="s">
        <v>1416</v>
      </c>
      <c r="L527" s="49"/>
      <c r="M527" s="49">
        <v>9000</v>
      </c>
      <c r="N527" s="49">
        <f t="shared" si="40"/>
        <v>0</v>
      </c>
      <c r="O527" s="49">
        <f t="shared" si="41"/>
        <v>0</v>
      </c>
      <c r="P527" s="49">
        <f>VLOOKUP(B527,'[1]ECCE Trnch 1 Master List'!B$3:T$679,19,FALSE)</f>
        <v>0</v>
      </c>
      <c r="Q527" s="50">
        <f t="shared" si="42"/>
        <v>0</v>
      </c>
      <c r="R527" s="126">
        <f t="shared" si="43"/>
        <v>0</v>
      </c>
      <c r="S527" s="54" t="s">
        <v>5090</v>
      </c>
    </row>
    <row r="528" spans="1:250" ht="15" customHeight="1" x14ac:dyDescent="0.25">
      <c r="A528" s="29">
        <f t="shared" si="44"/>
        <v>522</v>
      </c>
      <c r="B528" s="92" t="s">
        <v>595</v>
      </c>
      <c r="C528" s="17" t="s">
        <v>596</v>
      </c>
      <c r="D528" s="17" t="s">
        <v>7</v>
      </c>
      <c r="E528" s="17" t="s">
        <v>1324</v>
      </c>
      <c r="F528" s="22" t="s">
        <v>1965</v>
      </c>
      <c r="G528" s="19" t="s">
        <v>1405</v>
      </c>
      <c r="H528" s="19" t="s">
        <v>1958</v>
      </c>
      <c r="I528" s="20" t="s">
        <v>1120</v>
      </c>
      <c r="J528" s="17" t="s">
        <v>592</v>
      </c>
      <c r="K528" s="17" t="s">
        <v>1406</v>
      </c>
      <c r="L528" s="49">
        <f>VLOOKUP(B528,'Enrolment Data 2024'!$B$13:$I$636,8,FALSE)</f>
        <v>19</v>
      </c>
      <c r="M528" s="49">
        <v>9000</v>
      </c>
      <c r="N528" s="49">
        <f t="shared" si="40"/>
        <v>171000</v>
      </c>
      <c r="O528" s="49">
        <f t="shared" si="41"/>
        <v>51300</v>
      </c>
      <c r="P528" s="49">
        <f>VLOOKUP(B528,'[1]ECCE Trnch 1 Master List'!B$3:T$679,19,FALSE)</f>
        <v>0</v>
      </c>
      <c r="Q528" s="50">
        <f t="shared" si="42"/>
        <v>51300</v>
      </c>
      <c r="R528" s="126">
        <f t="shared" si="43"/>
        <v>51300</v>
      </c>
      <c r="S528" s="54" t="s">
        <v>5090</v>
      </c>
    </row>
    <row r="529" spans="1:19" ht="31.5" x14ac:dyDescent="0.25">
      <c r="A529" s="29">
        <f t="shared" si="44"/>
        <v>523</v>
      </c>
      <c r="B529" s="92" t="s">
        <v>716</v>
      </c>
      <c r="C529" s="17" t="s">
        <v>717</v>
      </c>
      <c r="D529" s="17" t="s">
        <v>7</v>
      </c>
      <c r="E529" s="17" t="s">
        <v>1324</v>
      </c>
      <c r="F529" s="22" t="s">
        <v>2065</v>
      </c>
      <c r="G529" s="19" t="s">
        <v>3824</v>
      </c>
      <c r="H529" s="19" t="s">
        <v>1950</v>
      </c>
      <c r="I529" s="20" t="s">
        <v>1120</v>
      </c>
      <c r="J529" s="17" t="s">
        <v>592</v>
      </c>
      <c r="K529" s="17" t="s">
        <v>3825</v>
      </c>
      <c r="L529" s="49">
        <f>VLOOKUP(B529,'Enrolment Data 2024'!$B$13:$I$636,8,FALSE)</f>
        <v>38</v>
      </c>
      <c r="M529" s="49">
        <v>9000</v>
      </c>
      <c r="N529" s="49">
        <f t="shared" si="40"/>
        <v>342000</v>
      </c>
      <c r="O529" s="49">
        <f t="shared" si="41"/>
        <v>102600</v>
      </c>
      <c r="P529" s="49">
        <f>VLOOKUP(B529,'[1]ECCE Trnch 1 Master List'!B$3:T$679,19,FALSE)</f>
        <v>0</v>
      </c>
      <c r="Q529" s="50">
        <f t="shared" si="42"/>
        <v>102600</v>
      </c>
      <c r="R529" s="126">
        <f t="shared" si="43"/>
        <v>102600</v>
      </c>
      <c r="S529" s="54" t="s">
        <v>5090</v>
      </c>
    </row>
    <row r="530" spans="1:19" ht="15" customHeight="1" x14ac:dyDescent="0.25">
      <c r="A530" s="29">
        <f t="shared" si="44"/>
        <v>524</v>
      </c>
      <c r="B530" s="138" t="s">
        <v>649</v>
      </c>
      <c r="C530" s="30" t="s">
        <v>650</v>
      </c>
      <c r="D530" s="30" t="s">
        <v>7</v>
      </c>
      <c r="E530" s="30" t="s">
        <v>1324</v>
      </c>
      <c r="F530" s="57" t="s">
        <v>1976</v>
      </c>
      <c r="G530" s="32" t="s">
        <v>1411</v>
      </c>
      <c r="H530" s="32" t="s">
        <v>1977</v>
      </c>
      <c r="I530" s="33" t="s">
        <v>1120</v>
      </c>
      <c r="J530" s="30" t="s">
        <v>592</v>
      </c>
      <c r="K530" s="30" t="s">
        <v>1412</v>
      </c>
      <c r="L530" s="49"/>
      <c r="M530" s="49">
        <v>9000</v>
      </c>
      <c r="N530" s="49">
        <f t="shared" si="40"/>
        <v>0</v>
      </c>
      <c r="O530" s="49">
        <f t="shared" si="41"/>
        <v>0</v>
      </c>
      <c r="P530" s="49">
        <f>VLOOKUP(B530,'[1]ECCE Trnch 1 Master List'!B$3:T$679,19,FALSE)</f>
        <v>0</v>
      </c>
      <c r="Q530" s="50">
        <f t="shared" si="42"/>
        <v>0</v>
      </c>
      <c r="R530" s="126">
        <f t="shared" si="43"/>
        <v>0</v>
      </c>
      <c r="S530" s="54" t="s">
        <v>5090</v>
      </c>
    </row>
    <row r="531" spans="1:19" ht="15" customHeight="1" x14ac:dyDescent="0.25">
      <c r="A531" s="29">
        <f t="shared" si="44"/>
        <v>525</v>
      </c>
      <c r="B531" s="92" t="s">
        <v>611</v>
      </c>
      <c r="C531" s="17" t="s">
        <v>612</v>
      </c>
      <c r="D531" s="17" t="s">
        <v>7</v>
      </c>
      <c r="E531" s="17" t="s">
        <v>1324</v>
      </c>
      <c r="F531" s="22" t="s">
        <v>1966</v>
      </c>
      <c r="G531" s="19" t="s">
        <v>3826</v>
      </c>
      <c r="H531" s="19" t="s">
        <v>1958</v>
      </c>
      <c r="I531" s="20" t="s">
        <v>1120</v>
      </c>
      <c r="J531" s="17" t="s">
        <v>592</v>
      </c>
      <c r="K531" s="17" t="s">
        <v>3827</v>
      </c>
      <c r="L531" s="49">
        <f>VLOOKUP(B531,'Enrolment Data 2024'!$B$13:$I$636,8,FALSE)</f>
        <v>23</v>
      </c>
      <c r="M531" s="49">
        <v>9000</v>
      </c>
      <c r="N531" s="49">
        <f t="shared" si="40"/>
        <v>207000</v>
      </c>
      <c r="O531" s="49">
        <f t="shared" si="41"/>
        <v>62100</v>
      </c>
      <c r="P531" s="49"/>
      <c r="Q531" s="50">
        <f t="shared" si="42"/>
        <v>62100</v>
      </c>
      <c r="R531" s="126">
        <f t="shared" si="43"/>
        <v>62100</v>
      </c>
      <c r="S531" s="54" t="s">
        <v>5090</v>
      </c>
    </row>
    <row r="532" spans="1:19" ht="15" customHeight="1" x14ac:dyDescent="0.25">
      <c r="A532" s="29">
        <f t="shared" si="44"/>
        <v>526</v>
      </c>
      <c r="B532" s="139" t="s">
        <v>678</v>
      </c>
      <c r="C532" s="17" t="s">
        <v>679</v>
      </c>
      <c r="D532" s="17" t="s">
        <v>7</v>
      </c>
      <c r="E532" s="17" t="s">
        <v>1324</v>
      </c>
      <c r="F532" s="22" t="s">
        <v>2079</v>
      </c>
      <c r="G532" s="19" t="s">
        <v>3828</v>
      </c>
      <c r="H532" s="19" t="s">
        <v>1950</v>
      </c>
      <c r="I532" s="20" t="s">
        <v>1587</v>
      </c>
      <c r="J532" s="17" t="s">
        <v>592</v>
      </c>
      <c r="K532" s="17" t="s">
        <v>1593</v>
      </c>
      <c r="L532" s="49"/>
      <c r="M532" s="49">
        <v>9000</v>
      </c>
      <c r="N532" s="49">
        <f t="shared" si="40"/>
        <v>0</v>
      </c>
      <c r="O532" s="49">
        <f t="shared" si="41"/>
        <v>0</v>
      </c>
      <c r="P532" s="49">
        <f>VLOOKUP(B532,'[1]ECCE Trnch 1 Master List'!B$3:T$679,19,FALSE)</f>
        <v>0</v>
      </c>
      <c r="Q532" s="50">
        <f t="shared" si="42"/>
        <v>0</v>
      </c>
      <c r="R532" s="126">
        <f t="shared" si="43"/>
        <v>0</v>
      </c>
      <c r="S532" s="54" t="s">
        <v>5090</v>
      </c>
    </row>
    <row r="533" spans="1:19" ht="15" customHeight="1" x14ac:dyDescent="0.25">
      <c r="A533" s="29">
        <f t="shared" si="44"/>
        <v>527</v>
      </c>
      <c r="B533" s="138" t="s">
        <v>2248</v>
      </c>
      <c r="C533" s="30" t="s">
        <v>2249</v>
      </c>
      <c r="D533" s="30" t="s">
        <v>7</v>
      </c>
      <c r="E533" s="30" t="s">
        <v>1118</v>
      </c>
      <c r="F533" s="57" t="s">
        <v>1701</v>
      </c>
      <c r="G533" s="32" t="s">
        <v>1702</v>
      </c>
      <c r="H533" s="32" t="s">
        <v>1950</v>
      </c>
      <c r="I533" s="33" t="s">
        <v>1120</v>
      </c>
      <c r="J533" s="30" t="s">
        <v>592</v>
      </c>
      <c r="K533" s="30" t="s">
        <v>1424</v>
      </c>
      <c r="L533" s="49"/>
      <c r="M533" s="49">
        <v>9000</v>
      </c>
      <c r="N533" s="49">
        <f t="shared" si="40"/>
        <v>0</v>
      </c>
      <c r="O533" s="49">
        <f t="shared" si="41"/>
        <v>0</v>
      </c>
      <c r="P533" s="49"/>
      <c r="Q533" s="50">
        <f t="shared" si="42"/>
        <v>0</v>
      </c>
      <c r="R533" s="126">
        <f t="shared" si="43"/>
        <v>0</v>
      </c>
      <c r="S533" s="54" t="s">
        <v>5090</v>
      </c>
    </row>
    <row r="534" spans="1:19" ht="15" customHeight="1" x14ac:dyDescent="0.25">
      <c r="A534" s="29">
        <f t="shared" si="44"/>
        <v>528</v>
      </c>
      <c r="B534" s="92" t="s">
        <v>766</v>
      </c>
      <c r="C534" s="17" t="s">
        <v>767</v>
      </c>
      <c r="D534" s="17" t="s">
        <v>7</v>
      </c>
      <c r="E534" s="17" t="s">
        <v>1118</v>
      </c>
      <c r="F534" s="22" t="s">
        <v>1701</v>
      </c>
      <c r="G534" s="19" t="s">
        <v>1702</v>
      </c>
      <c r="H534" s="19" t="s">
        <v>1950</v>
      </c>
      <c r="I534" s="20" t="s">
        <v>1120</v>
      </c>
      <c r="J534" s="17" t="s">
        <v>592</v>
      </c>
      <c r="K534" s="17" t="s">
        <v>1424</v>
      </c>
      <c r="L534" s="49">
        <f>VLOOKUP(B534,'Enrolment Data 2024'!$B$13:$I$636,8,FALSE)</f>
        <v>64</v>
      </c>
      <c r="M534" s="49">
        <v>9000</v>
      </c>
      <c r="N534" s="49">
        <f t="shared" si="40"/>
        <v>576000</v>
      </c>
      <c r="O534" s="49">
        <f t="shared" si="41"/>
        <v>172800</v>
      </c>
      <c r="P534" s="49">
        <f>VLOOKUP(B534,'[1]ECCE Trnch 1 Master List'!B$3:T$679,19,FALSE)</f>
        <v>0</v>
      </c>
      <c r="Q534" s="50">
        <f t="shared" si="42"/>
        <v>172800</v>
      </c>
      <c r="R534" s="126">
        <f t="shared" si="43"/>
        <v>172800</v>
      </c>
      <c r="S534" s="54" t="s">
        <v>5090</v>
      </c>
    </row>
    <row r="535" spans="1:19" ht="15" customHeight="1" x14ac:dyDescent="0.25">
      <c r="A535" s="29">
        <f t="shared" si="44"/>
        <v>529</v>
      </c>
      <c r="B535" s="139" t="s">
        <v>764</v>
      </c>
      <c r="C535" s="17" t="s">
        <v>765</v>
      </c>
      <c r="D535" s="17" t="s">
        <v>7</v>
      </c>
      <c r="E535" s="30" t="s">
        <v>1118</v>
      </c>
      <c r="F535" s="57" t="s">
        <v>1700</v>
      </c>
      <c r="G535" s="32" t="s">
        <v>1444</v>
      </c>
      <c r="H535" s="32" t="s">
        <v>1950</v>
      </c>
      <c r="I535" s="33" t="s">
        <v>1120</v>
      </c>
      <c r="J535" s="30" t="s">
        <v>592</v>
      </c>
      <c r="K535" s="30" t="s">
        <v>1445</v>
      </c>
      <c r="L535" s="49"/>
      <c r="M535" s="49">
        <v>9000</v>
      </c>
      <c r="N535" s="49">
        <f t="shared" si="40"/>
        <v>0</v>
      </c>
      <c r="O535" s="49">
        <f t="shared" si="41"/>
        <v>0</v>
      </c>
      <c r="P535" s="49">
        <v>0</v>
      </c>
      <c r="Q535" s="50">
        <f t="shared" si="42"/>
        <v>0</v>
      </c>
      <c r="R535" s="126">
        <f t="shared" si="43"/>
        <v>0</v>
      </c>
      <c r="S535" s="54" t="s">
        <v>5090</v>
      </c>
    </row>
    <row r="536" spans="1:19" ht="15" customHeight="1" x14ac:dyDescent="0.25">
      <c r="A536" s="29">
        <f t="shared" si="44"/>
        <v>530</v>
      </c>
      <c r="B536" s="92" t="s">
        <v>670</v>
      </c>
      <c r="C536" s="17" t="s">
        <v>671</v>
      </c>
      <c r="D536" s="17" t="s">
        <v>7</v>
      </c>
      <c r="E536" s="17" t="s">
        <v>1324</v>
      </c>
      <c r="F536" s="22" t="s">
        <v>1695</v>
      </c>
      <c r="G536" s="19" t="s">
        <v>3829</v>
      </c>
      <c r="H536" s="19" t="s">
        <v>1950</v>
      </c>
      <c r="I536" s="20" t="s">
        <v>1120</v>
      </c>
      <c r="J536" s="17" t="s">
        <v>592</v>
      </c>
      <c r="K536" s="17" t="s">
        <v>3830</v>
      </c>
      <c r="L536" s="49">
        <f>VLOOKUP(B536,'Enrolment Data 2024'!$B$13:$I$636,8,FALSE)</f>
        <v>28</v>
      </c>
      <c r="M536" s="49">
        <v>9000</v>
      </c>
      <c r="N536" s="49">
        <f t="shared" si="40"/>
        <v>252000</v>
      </c>
      <c r="O536" s="49">
        <f t="shared" si="41"/>
        <v>75600</v>
      </c>
      <c r="P536" s="49">
        <f>VLOOKUP(B536,'[1]ECCE Trnch 1 Master List'!B$3:T$679,19,FALSE)</f>
        <v>0</v>
      </c>
      <c r="Q536" s="50">
        <f t="shared" si="42"/>
        <v>75600</v>
      </c>
      <c r="R536" s="126">
        <f t="shared" si="43"/>
        <v>75600</v>
      </c>
      <c r="S536" s="54" t="s">
        <v>5090</v>
      </c>
    </row>
    <row r="537" spans="1:19" ht="15" customHeight="1" x14ac:dyDescent="0.25">
      <c r="A537" s="29">
        <f t="shared" si="44"/>
        <v>531</v>
      </c>
      <c r="B537" s="92" t="s">
        <v>772</v>
      </c>
      <c r="C537" s="17" t="s">
        <v>773</v>
      </c>
      <c r="D537" s="17" t="s">
        <v>7</v>
      </c>
      <c r="E537" s="17" t="s">
        <v>1123</v>
      </c>
      <c r="F537" s="22" t="s">
        <v>1704</v>
      </c>
      <c r="G537" s="19" t="s">
        <v>1705</v>
      </c>
      <c r="H537" s="19" t="s">
        <v>1950</v>
      </c>
      <c r="I537" s="20" t="s">
        <v>1120</v>
      </c>
      <c r="J537" s="17" t="s">
        <v>592</v>
      </c>
      <c r="K537" s="17" t="s">
        <v>1706</v>
      </c>
      <c r="L537" s="49">
        <f>VLOOKUP(B537,'Enrolment Data 2024'!$B$13:$I$636,8,FALSE)</f>
        <v>20</v>
      </c>
      <c r="M537" s="49">
        <v>9000</v>
      </c>
      <c r="N537" s="49">
        <f t="shared" si="40"/>
        <v>180000</v>
      </c>
      <c r="O537" s="49">
        <f t="shared" si="41"/>
        <v>54000</v>
      </c>
      <c r="P537" s="49">
        <f>VLOOKUP(B537,'[1]ECCE Trnch 1 Master List'!B$3:T$679,19,FALSE)</f>
        <v>0</v>
      </c>
      <c r="Q537" s="50">
        <f t="shared" si="42"/>
        <v>54000</v>
      </c>
      <c r="R537" s="126">
        <f t="shared" si="43"/>
        <v>54000</v>
      </c>
      <c r="S537" s="54" t="s">
        <v>5090</v>
      </c>
    </row>
    <row r="538" spans="1:19" ht="15" customHeight="1" x14ac:dyDescent="0.25">
      <c r="A538" s="29">
        <f t="shared" si="44"/>
        <v>532</v>
      </c>
      <c r="B538" s="140" t="s">
        <v>2171</v>
      </c>
      <c r="C538" s="29" t="s">
        <v>2172</v>
      </c>
      <c r="D538" s="29" t="s">
        <v>7</v>
      </c>
      <c r="E538" s="29" t="s">
        <v>1118</v>
      </c>
      <c r="F538" s="38" t="s">
        <v>1713</v>
      </c>
      <c r="G538" s="39" t="s">
        <v>1714</v>
      </c>
      <c r="H538" s="39" t="s">
        <v>1714</v>
      </c>
      <c r="I538" s="29" t="s">
        <v>1120</v>
      </c>
      <c r="J538" s="29" t="s">
        <v>592</v>
      </c>
      <c r="K538" s="17" t="s">
        <v>1715</v>
      </c>
      <c r="L538" s="49"/>
      <c r="M538" s="49">
        <v>9000</v>
      </c>
      <c r="N538" s="49">
        <f t="shared" si="40"/>
        <v>0</v>
      </c>
      <c r="O538" s="49">
        <f t="shared" si="41"/>
        <v>0</v>
      </c>
      <c r="P538" s="49">
        <f>VLOOKUP(B538,'[1]ECCE Trnch 1 Master List'!B$3:T$679,19,FALSE)</f>
        <v>0</v>
      </c>
      <c r="Q538" s="50">
        <f t="shared" si="42"/>
        <v>0</v>
      </c>
      <c r="R538" s="126">
        <f t="shared" si="43"/>
        <v>0</v>
      </c>
      <c r="S538" s="54" t="s">
        <v>5090</v>
      </c>
    </row>
    <row r="539" spans="1:19" ht="15" customHeight="1" x14ac:dyDescent="0.25">
      <c r="A539" s="29">
        <f t="shared" si="44"/>
        <v>533</v>
      </c>
      <c r="B539" s="139" t="s">
        <v>698</v>
      </c>
      <c r="C539" s="17" t="s">
        <v>699</v>
      </c>
      <c r="D539" s="17" t="s">
        <v>7</v>
      </c>
      <c r="E539" s="17" t="s">
        <v>1324</v>
      </c>
      <c r="F539" s="22" t="s">
        <v>2080</v>
      </c>
      <c r="G539" s="19" t="s">
        <v>3831</v>
      </c>
      <c r="H539" s="19" t="s">
        <v>1950</v>
      </c>
      <c r="I539" s="20" t="s">
        <v>1587</v>
      </c>
      <c r="J539" s="17" t="s">
        <v>592</v>
      </c>
      <c r="K539" s="17" t="s">
        <v>1593</v>
      </c>
      <c r="L539" s="49">
        <f>VLOOKUP(B539,'Enrolment Data 2024'!$B$13:$I$636,8,FALSE)</f>
        <v>16</v>
      </c>
      <c r="M539" s="49">
        <v>9000</v>
      </c>
      <c r="N539" s="49">
        <f t="shared" si="40"/>
        <v>144000</v>
      </c>
      <c r="O539" s="49">
        <f t="shared" si="41"/>
        <v>43200</v>
      </c>
      <c r="P539" s="49">
        <f>VLOOKUP(B539,'[1]ECCE Trnch 1 Master List'!B$3:T$679,19,FALSE)</f>
        <v>0</v>
      </c>
      <c r="Q539" s="50">
        <f t="shared" si="42"/>
        <v>43200</v>
      </c>
      <c r="R539" s="126">
        <f t="shared" si="43"/>
        <v>43200</v>
      </c>
      <c r="S539" s="54" t="s">
        <v>5090</v>
      </c>
    </row>
    <row r="540" spans="1:19" ht="15" customHeight="1" x14ac:dyDescent="0.25">
      <c r="A540" s="29">
        <f t="shared" si="44"/>
        <v>534</v>
      </c>
      <c r="B540" s="92" t="s">
        <v>605</v>
      </c>
      <c r="C540" s="17" t="s">
        <v>606</v>
      </c>
      <c r="D540" s="17" t="s">
        <v>7</v>
      </c>
      <c r="E540" s="17" t="s">
        <v>1324</v>
      </c>
      <c r="F540" s="22" t="s">
        <v>1967</v>
      </c>
      <c r="G540" s="19" t="s">
        <v>3832</v>
      </c>
      <c r="H540" s="19" t="s">
        <v>1958</v>
      </c>
      <c r="I540" s="20" t="s">
        <v>1120</v>
      </c>
      <c r="J540" s="17" t="s">
        <v>592</v>
      </c>
      <c r="K540" s="17" t="s">
        <v>3833</v>
      </c>
      <c r="L540" s="49">
        <f>VLOOKUP(B540,'Enrolment Data 2024'!$B$13:$I$636,8,FALSE)</f>
        <v>21</v>
      </c>
      <c r="M540" s="49">
        <v>9000</v>
      </c>
      <c r="N540" s="49">
        <f t="shared" si="40"/>
        <v>189000</v>
      </c>
      <c r="O540" s="49">
        <f t="shared" si="41"/>
        <v>56700</v>
      </c>
      <c r="P540" s="49">
        <f>VLOOKUP(B540,'[1]ECCE Trnch 1 Master List'!B$3:T$679,19,FALSE)</f>
        <v>0</v>
      </c>
      <c r="Q540" s="50">
        <f t="shared" si="42"/>
        <v>56700</v>
      </c>
      <c r="R540" s="126">
        <f t="shared" si="43"/>
        <v>56700</v>
      </c>
      <c r="S540" s="54" t="s">
        <v>5090</v>
      </c>
    </row>
    <row r="541" spans="1:19" ht="15" customHeight="1" x14ac:dyDescent="0.25">
      <c r="A541" s="29">
        <f t="shared" si="44"/>
        <v>535</v>
      </c>
      <c r="B541" s="92" t="s">
        <v>746</v>
      </c>
      <c r="C541" s="17" t="s">
        <v>747</v>
      </c>
      <c r="D541" s="17" t="s">
        <v>7</v>
      </c>
      <c r="E541" s="17" t="s">
        <v>1324</v>
      </c>
      <c r="F541" s="22" t="s">
        <v>1990</v>
      </c>
      <c r="G541" s="19" t="s">
        <v>3834</v>
      </c>
      <c r="H541" s="19" t="s">
        <v>1950</v>
      </c>
      <c r="I541" s="20" t="s">
        <v>1120</v>
      </c>
      <c r="J541" s="17" t="s">
        <v>592</v>
      </c>
      <c r="K541" s="17" t="s">
        <v>3835</v>
      </c>
      <c r="L541" s="49">
        <f>VLOOKUP(B541,'Enrolment Data 2024'!$B$13:$I$636,8,FALSE)</f>
        <v>26</v>
      </c>
      <c r="M541" s="49">
        <v>9000</v>
      </c>
      <c r="N541" s="49">
        <f t="shared" si="40"/>
        <v>234000</v>
      </c>
      <c r="O541" s="49">
        <f t="shared" si="41"/>
        <v>70200</v>
      </c>
      <c r="P541" s="49">
        <f>VLOOKUP(B541,'[1]ECCE Trnch 1 Master List'!B$3:T$679,19,FALSE)</f>
        <v>0</v>
      </c>
      <c r="Q541" s="50">
        <f t="shared" si="42"/>
        <v>70200</v>
      </c>
      <c r="R541" s="126">
        <f t="shared" si="43"/>
        <v>70200</v>
      </c>
      <c r="S541" s="54" t="s">
        <v>5090</v>
      </c>
    </row>
    <row r="542" spans="1:19" ht="15" customHeight="1" x14ac:dyDescent="0.25">
      <c r="A542" s="29">
        <f t="shared" si="44"/>
        <v>536</v>
      </c>
      <c r="B542" s="93" t="s">
        <v>2162</v>
      </c>
      <c r="C542" s="30" t="s">
        <v>2163</v>
      </c>
      <c r="D542" s="30" t="s">
        <v>7</v>
      </c>
      <c r="E542" s="30" t="s">
        <v>1118</v>
      </c>
      <c r="F542" s="31" t="s">
        <v>1693</v>
      </c>
      <c r="G542" s="32" t="s">
        <v>1418</v>
      </c>
      <c r="H542" s="32" t="s">
        <v>1950</v>
      </c>
      <c r="I542" s="33" t="s">
        <v>1120</v>
      </c>
      <c r="J542" s="30" t="s">
        <v>592</v>
      </c>
      <c r="K542" s="57" t="s">
        <v>1419</v>
      </c>
      <c r="L542" s="49">
        <f>VLOOKUP(B542,'Enrolment Data 2024'!$B$13:$I$636,8,FALSE)</f>
        <v>8</v>
      </c>
      <c r="M542" s="49">
        <v>9000</v>
      </c>
      <c r="N542" s="49">
        <f t="shared" si="40"/>
        <v>72000</v>
      </c>
      <c r="O542" s="49">
        <f t="shared" si="41"/>
        <v>21600</v>
      </c>
      <c r="P542" s="49"/>
      <c r="Q542" s="50">
        <f t="shared" si="42"/>
        <v>21600</v>
      </c>
      <c r="R542" s="126">
        <f t="shared" si="43"/>
        <v>21600</v>
      </c>
      <c r="S542" s="54" t="s">
        <v>5090</v>
      </c>
    </row>
    <row r="543" spans="1:19" ht="15" customHeight="1" x14ac:dyDescent="0.25">
      <c r="A543" s="29">
        <f t="shared" si="44"/>
        <v>537</v>
      </c>
      <c r="B543" s="139" t="s">
        <v>664</v>
      </c>
      <c r="C543" s="17" t="s">
        <v>665</v>
      </c>
      <c r="D543" s="17" t="s">
        <v>7</v>
      </c>
      <c r="E543" s="17" t="s">
        <v>1324</v>
      </c>
      <c r="F543" s="22" t="s">
        <v>1991</v>
      </c>
      <c r="G543" s="19" t="s">
        <v>3836</v>
      </c>
      <c r="H543" s="19" t="s">
        <v>3096</v>
      </c>
      <c r="I543" s="20" t="s">
        <v>1120</v>
      </c>
      <c r="J543" s="17" t="s">
        <v>592</v>
      </c>
      <c r="K543" s="17" t="s">
        <v>3837</v>
      </c>
      <c r="L543" s="49">
        <f>VLOOKUP(B543,'Enrolment Data 2024'!$B$13:$I$636,8,FALSE)</f>
        <v>12</v>
      </c>
      <c r="M543" s="49">
        <v>9000</v>
      </c>
      <c r="N543" s="49">
        <f t="shared" si="40"/>
        <v>108000</v>
      </c>
      <c r="O543" s="49">
        <f t="shared" si="41"/>
        <v>32400</v>
      </c>
      <c r="P543" s="49">
        <v>10000</v>
      </c>
      <c r="Q543" s="50">
        <f t="shared" si="42"/>
        <v>22400</v>
      </c>
      <c r="R543" s="126">
        <f t="shared" si="43"/>
        <v>22400</v>
      </c>
      <c r="S543" s="54" t="s">
        <v>5090</v>
      </c>
    </row>
    <row r="544" spans="1:19" ht="15" customHeight="1" x14ac:dyDescent="0.25">
      <c r="A544" s="29">
        <f t="shared" si="44"/>
        <v>538</v>
      </c>
      <c r="B544" s="92" t="s">
        <v>718</v>
      </c>
      <c r="C544" s="17" t="s">
        <v>719</v>
      </c>
      <c r="D544" s="17" t="s">
        <v>7</v>
      </c>
      <c r="E544" s="17" t="s">
        <v>1324</v>
      </c>
      <c r="F544" s="22" t="s">
        <v>1992</v>
      </c>
      <c r="G544" s="19" t="s">
        <v>3838</v>
      </c>
      <c r="H544" s="19" t="s">
        <v>1950</v>
      </c>
      <c r="I544" s="20" t="s">
        <v>1120</v>
      </c>
      <c r="J544" s="17" t="s">
        <v>592</v>
      </c>
      <c r="K544" s="17" t="s">
        <v>3839</v>
      </c>
      <c r="L544" s="49">
        <f>VLOOKUP(B544,'Enrolment Data 2024'!$B$13:$I$636,8,FALSE)</f>
        <v>16</v>
      </c>
      <c r="M544" s="49">
        <v>9000</v>
      </c>
      <c r="N544" s="49">
        <f t="shared" si="40"/>
        <v>144000</v>
      </c>
      <c r="O544" s="49">
        <f t="shared" si="41"/>
        <v>43200</v>
      </c>
      <c r="P544" s="49">
        <f>VLOOKUP(B544,'[1]ECCE Trnch 1 Master List'!B$3:T$679,19,FALSE)</f>
        <v>0</v>
      </c>
      <c r="Q544" s="50">
        <f t="shared" si="42"/>
        <v>43200</v>
      </c>
      <c r="R544" s="126">
        <f t="shared" si="43"/>
        <v>43200</v>
      </c>
      <c r="S544" s="54" t="s">
        <v>5090</v>
      </c>
    </row>
    <row r="545" spans="1:19" ht="15" customHeight="1" x14ac:dyDescent="0.25">
      <c r="A545" s="29">
        <f t="shared" si="44"/>
        <v>539</v>
      </c>
      <c r="B545" s="92" t="s">
        <v>658</v>
      </c>
      <c r="C545" s="17" t="s">
        <v>659</v>
      </c>
      <c r="D545" s="17" t="s">
        <v>7</v>
      </c>
      <c r="E545" s="17" t="s">
        <v>1123</v>
      </c>
      <c r="F545" s="22" t="s">
        <v>1689</v>
      </c>
      <c r="G545" s="19" t="s">
        <v>659</v>
      </c>
      <c r="H545" s="19" t="s">
        <v>3229</v>
      </c>
      <c r="I545" s="20" t="s">
        <v>1120</v>
      </c>
      <c r="J545" s="17" t="s">
        <v>592</v>
      </c>
      <c r="K545" s="17" t="s">
        <v>1449</v>
      </c>
      <c r="L545" s="49">
        <f>VLOOKUP(B545,'Enrolment Data 2024'!$B$13:$I$636,8,FALSE)</f>
        <v>25</v>
      </c>
      <c r="M545" s="49">
        <v>9000</v>
      </c>
      <c r="N545" s="49">
        <f t="shared" si="40"/>
        <v>225000</v>
      </c>
      <c r="O545" s="49">
        <f t="shared" si="41"/>
        <v>67500</v>
      </c>
      <c r="P545" s="49">
        <f>VLOOKUP(B545,'[1]ECCE Trnch 1 Master List'!B$3:T$679,19,FALSE)</f>
        <v>0</v>
      </c>
      <c r="Q545" s="50">
        <f t="shared" si="42"/>
        <v>67500</v>
      </c>
      <c r="R545" s="126">
        <f t="shared" si="43"/>
        <v>67500</v>
      </c>
      <c r="S545" s="54" t="s">
        <v>5090</v>
      </c>
    </row>
    <row r="546" spans="1:19" ht="15" customHeight="1" x14ac:dyDescent="0.25">
      <c r="A546" s="29">
        <f t="shared" si="44"/>
        <v>540</v>
      </c>
      <c r="B546" s="139" t="s">
        <v>4675</v>
      </c>
      <c r="C546" s="17" t="s">
        <v>4676</v>
      </c>
      <c r="D546" s="17" t="s">
        <v>7</v>
      </c>
      <c r="E546" s="17" t="s">
        <v>1118</v>
      </c>
      <c r="F546" s="22" t="s">
        <v>1698</v>
      </c>
      <c r="G546" s="19" t="s">
        <v>673</v>
      </c>
      <c r="H546" s="19" t="s">
        <v>1950</v>
      </c>
      <c r="I546" s="20" t="s">
        <v>1120</v>
      </c>
      <c r="J546" s="17" t="s">
        <v>592</v>
      </c>
      <c r="K546" s="17" t="s">
        <v>1417</v>
      </c>
      <c r="L546" s="49"/>
      <c r="M546" s="49">
        <v>9000</v>
      </c>
      <c r="N546" s="49">
        <f t="shared" si="40"/>
        <v>0</v>
      </c>
      <c r="O546" s="49">
        <f t="shared" si="41"/>
        <v>0</v>
      </c>
      <c r="P546" s="49">
        <v>0</v>
      </c>
      <c r="Q546" s="50">
        <f t="shared" si="42"/>
        <v>0</v>
      </c>
      <c r="R546" s="126">
        <f t="shared" si="43"/>
        <v>0</v>
      </c>
      <c r="S546" s="54" t="s">
        <v>5090</v>
      </c>
    </row>
    <row r="547" spans="1:19" ht="15" customHeight="1" x14ac:dyDescent="0.25">
      <c r="A547" s="29">
        <f t="shared" si="44"/>
        <v>541</v>
      </c>
      <c r="B547" s="139" t="s">
        <v>641</v>
      </c>
      <c r="C547" s="17" t="s">
        <v>642</v>
      </c>
      <c r="D547" s="17" t="s">
        <v>7</v>
      </c>
      <c r="E547" s="17" t="s">
        <v>1211</v>
      </c>
      <c r="F547" s="22" t="s">
        <v>1974</v>
      </c>
      <c r="G547" s="19" t="s">
        <v>3840</v>
      </c>
      <c r="H547" s="19" t="s">
        <v>3755</v>
      </c>
      <c r="I547" s="20" t="s">
        <v>1120</v>
      </c>
      <c r="J547" s="17" t="s">
        <v>592</v>
      </c>
      <c r="K547" s="17" t="s">
        <v>3841</v>
      </c>
      <c r="L547" s="49"/>
      <c r="M547" s="49">
        <v>9000</v>
      </c>
      <c r="N547" s="49">
        <f t="shared" si="40"/>
        <v>0</v>
      </c>
      <c r="O547" s="49">
        <f t="shared" si="41"/>
        <v>0</v>
      </c>
      <c r="P547" s="49">
        <v>0</v>
      </c>
      <c r="Q547" s="50">
        <f t="shared" si="42"/>
        <v>0</v>
      </c>
      <c r="R547" s="126">
        <f t="shared" si="43"/>
        <v>0</v>
      </c>
      <c r="S547" s="54" t="s">
        <v>5090</v>
      </c>
    </row>
    <row r="548" spans="1:19" x14ac:dyDescent="0.25">
      <c r="A548" s="29">
        <f t="shared" si="44"/>
        <v>542</v>
      </c>
      <c r="B548" s="138" t="s">
        <v>2254</v>
      </c>
      <c r="C548" s="30" t="s">
        <v>2255</v>
      </c>
      <c r="D548" s="30" t="s">
        <v>7</v>
      </c>
      <c r="E548" s="30" t="s">
        <v>1118</v>
      </c>
      <c r="F548" s="22" t="s">
        <v>2070</v>
      </c>
      <c r="G548" s="19" t="s">
        <v>3758</v>
      </c>
      <c r="H548" s="19" t="s">
        <v>1950</v>
      </c>
      <c r="I548" s="20" t="s">
        <v>1120</v>
      </c>
      <c r="J548" s="17" t="s">
        <v>592</v>
      </c>
      <c r="K548" s="17" t="s">
        <v>3759</v>
      </c>
      <c r="L548" s="49"/>
      <c r="M548" s="49">
        <v>9000</v>
      </c>
      <c r="N548" s="49">
        <f t="shared" si="40"/>
        <v>0</v>
      </c>
      <c r="O548" s="49">
        <f t="shared" si="41"/>
        <v>0</v>
      </c>
      <c r="P548" s="49"/>
      <c r="Q548" s="50">
        <f t="shared" si="42"/>
        <v>0</v>
      </c>
      <c r="R548" s="126">
        <f t="shared" si="43"/>
        <v>0</v>
      </c>
      <c r="S548" s="54" t="s">
        <v>5090</v>
      </c>
    </row>
    <row r="549" spans="1:19" ht="15" customHeight="1" x14ac:dyDescent="0.25">
      <c r="A549" s="29">
        <f t="shared" si="44"/>
        <v>543</v>
      </c>
      <c r="B549" s="138" t="s">
        <v>2240</v>
      </c>
      <c r="C549" s="30" t="s">
        <v>2241</v>
      </c>
      <c r="D549" s="30" t="s">
        <v>7</v>
      </c>
      <c r="E549" s="30" t="s">
        <v>1123</v>
      </c>
      <c r="F549" s="30" t="s">
        <v>2729</v>
      </c>
      <c r="G549" s="32" t="s">
        <v>3809</v>
      </c>
      <c r="H549" s="32" t="s">
        <v>1950</v>
      </c>
      <c r="I549" s="33" t="s">
        <v>3725</v>
      </c>
      <c r="J549" s="30" t="s">
        <v>592</v>
      </c>
      <c r="K549" s="22" t="s">
        <v>3810</v>
      </c>
      <c r="L549" s="49">
        <f>VLOOKUP(B549,'Enrolment Data 2024'!$B$13:$I$636,8,FALSE)</f>
        <v>26</v>
      </c>
      <c r="M549" s="49">
        <v>9000</v>
      </c>
      <c r="N549" s="49">
        <f t="shared" si="40"/>
        <v>234000</v>
      </c>
      <c r="O549" s="49">
        <f t="shared" si="41"/>
        <v>70200</v>
      </c>
      <c r="P549" s="49"/>
      <c r="Q549" s="50">
        <f t="shared" si="42"/>
        <v>70200</v>
      </c>
      <c r="R549" s="126">
        <f t="shared" si="43"/>
        <v>70200</v>
      </c>
      <c r="S549" s="54" t="s">
        <v>5090</v>
      </c>
    </row>
    <row r="550" spans="1:19" ht="15" customHeight="1" x14ac:dyDescent="0.25">
      <c r="A550" s="29">
        <f t="shared" si="44"/>
        <v>544</v>
      </c>
      <c r="B550" s="92" t="s">
        <v>794</v>
      </c>
      <c r="C550" s="17" t="s">
        <v>795</v>
      </c>
      <c r="D550" s="17" t="s">
        <v>7</v>
      </c>
      <c r="E550" s="17" t="s">
        <v>1211</v>
      </c>
      <c r="F550" s="22" t="s">
        <v>1993</v>
      </c>
      <c r="G550" s="19" t="s">
        <v>3061</v>
      </c>
      <c r="H550" s="19" t="s">
        <v>3800</v>
      </c>
      <c r="I550" s="20" t="s">
        <v>1120</v>
      </c>
      <c r="J550" s="17" t="s">
        <v>592</v>
      </c>
      <c r="K550" s="17" t="s">
        <v>3842</v>
      </c>
      <c r="L550" s="49">
        <f>VLOOKUP(B550,'Enrolment Data 2024'!$B$13:$I$636,8,FALSE)</f>
        <v>14</v>
      </c>
      <c r="M550" s="49">
        <v>9000</v>
      </c>
      <c r="N550" s="49">
        <f t="shared" si="40"/>
        <v>126000</v>
      </c>
      <c r="O550" s="49">
        <f t="shared" si="41"/>
        <v>37800</v>
      </c>
      <c r="P550" s="49"/>
      <c r="Q550" s="50">
        <f t="shared" si="42"/>
        <v>37800</v>
      </c>
      <c r="R550" s="126">
        <f t="shared" si="43"/>
        <v>37800</v>
      </c>
      <c r="S550" s="54" t="s">
        <v>5090</v>
      </c>
    </row>
    <row r="551" spans="1:19" ht="15" customHeight="1" x14ac:dyDescent="0.25">
      <c r="A551" s="29">
        <f t="shared" si="44"/>
        <v>545</v>
      </c>
      <c r="B551" s="139" t="s">
        <v>790</v>
      </c>
      <c r="C551" s="17" t="s">
        <v>791</v>
      </c>
      <c r="D551" s="17" t="s">
        <v>7</v>
      </c>
      <c r="E551" s="17" t="s">
        <v>1211</v>
      </c>
      <c r="F551" s="22" t="s">
        <v>1993</v>
      </c>
      <c r="G551" s="19" t="s">
        <v>3061</v>
      </c>
      <c r="H551" s="19" t="s">
        <v>3800</v>
      </c>
      <c r="I551" s="20" t="s">
        <v>1120</v>
      </c>
      <c r="J551" s="17" t="s">
        <v>592</v>
      </c>
      <c r="K551" s="17" t="s">
        <v>3842</v>
      </c>
      <c r="L551" s="49"/>
      <c r="M551" s="49">
        <v>9000</v>
      </c>
      <c r="N551" s="49">
        <f t="shared" si="40"/>
        <v>0</v>
      </c>
      <c r="O551" s="49">
        <f t="shared" si="41"/>
        <v>0</v>
      </c>
      <c r="P551" s="49">
        <v>0</v>
      </c>
      <c r="Q551" s="50">
        <f t="shared" si="42"/>
        <v>0</v>
      </c>
      <c r="R551" s="126">
        <f t="shared" si="43"/>
        <v>0</v>
      </c>
      <c r="S551" s="54" t="s">
        <v>5090</v>
      </c>
    </row>
    <row r="552" spans="1:19" ht="15" customHeight="1" x14ac:dyDescent="0.25">
      <c r="A552" s="29">
        <f t="shared" si="44"/>
        <v>546</v>
      </c>
      <c r="B552" s="139" t="s">
        <v>778</v>
      </c>
      <c r="C552" s="17" t="s">
        <v>779</v>
      </c>
      <c r="D552" s="17" t="s">
        <v>7</v>
      </c>
      <c r="E552" s="17" t="s">
        <v>1118</v>
      </c>
      <c r="F552" s="22" t="s">
        <v>1952</v>
      </c>
      <c r="G552" s="19" t="s">
        <v>3763</v>
      </c>
      <c r="H552" s="19" t="s">
        <v>1950</v>
      </c>
      <c r="I552" s="20" t="s">
        <v>1120</v>
      </c>
      <c r="J552" s="17" t="s">
        <v>592</v>
      </c>
      <c r="K552" s="17" t="s">
        <v>3764</v>
      </c>
      <c r="L552" s="49">
        <f>VLOOKUP(B552,'Enrolment Data 2024'!$B$13:$I$636,8,FALSE)</f>
        <v>28</v>
      </c>
      <c r="M552" s="49">
        <v>9000</v>
      </c>
      <c r="N552" s="49">
        <f t="shared" si="40"/>
        <v>252000</v>
      </c>
      <c r="O552" s="49">
        <f t="shared" si="41"/>
        <v>75600</v>
      </c>
      <c r="P552" s="49">
        <v>20000</v>
      </c>
      <c r="Q552" s="50">
        <f t="shared" si="42"/>
        <v>55600</v>
      </c>
      <c r="R552" s="126">
        <f t="shared" si="43"/>
        <v>55600</v>
      </c>
      <c r="S552" s="54" t="s">
        <v>5090</v>
      </c>
    </row>
    <row r="553" spans="1:19" ht="15" customHeight="1" x14ac:dyDescent="0.25">
      <c r="A553" s="29">
        <f t="shared" si="44"/>
        <v>547</v>
      </c>
      <c r="B553" s="92" t="s">
        <v>776</v>
      </c>
      <c r="C553" s="17" t="s">
        <v>777</v>
      </c>
      <c r="D553" s="17" t="s">
        <v>7</v>
      </c>
      <c r="E553" s="17" t="s">
        <v>1123</v>
      </c>
      <c r="F553" s="22" t="s">
        <v>1707</v>
      </c>
      <c r="G553" s="19" t="s">
        <v>1708</v>
      </c>
      <c r="H553" s="19" t="s">
        <v>1950</v>
      </c>
      <c r="I553" s="20" t="s">
        <v>1120</v>
      </c>
      <c r="J553" s="17" t="s">
        <v>592</v>
      </c>
      <c r="K553" s="17" t="s">
        <v>1709</v>
      </c>
      <c r="L553" s="49">
        <f>VLOOKUP(B553,'Enrolment Data 2024'!$B$13:$I$636,8,FALSE)</f>
        <v>32</v>
      </c>
      <c r="M553" s="49">
        <v>9000</v>
      </c>
      <c r="N553" s="49">
        <f t="shared" si="40"/>
        <v>288000</v>
      </c>
      <c r="O553" s="49">
        <f t="shared" si="41"/>
        <v>86400</v>
      </c>
      <c r="P553" s="49">
        <f>VLOOKUP(B553,'[1]ECCE Trnch 1 Master List'!B$3:T$679,19,FALSE)</f>
        <v>0</v>
      </c>
      <c r="Q553" s="50">
        <f t="shared" si="42"/>
        <v>86400</v>
      </c>
      <c r="R553" s="126">
        <f t="shared" si="43"/>
        <v>86400</v>
      </c>
      <c r="S553" s="54" t="s">
        <v>5090</v>
      </c>
    </row>
    <row r="554" spans="1:19" ht="15" customHeight="1" x14ac:dyDescent="0.25">
      <c r="A554" s="29">
        <f t="shared" si="44"/>
        <v>548</v>
      </c>
      <c r="B554" s="92" t="s">
        <v>700</v>
      </c>
      <c r="C554" s="17" t="s">
        <v>701</v>
      </c>
      <c r="D554" s="17" t="s">
        <v>7</v>
      </c>
      <c r="E554" s="17" t="s">
        <v>1324</v>
      </c>
      <c r="F554" s="22" t="s">
        <v>1955</v>
      </c>
      <c r="G554" s="19" t="s">
        <v>701</v>
      </c>
      <c r="H554" s="19" t="s">
        <v>1950</v>
      </c>
      <c r="I554" s="20" t="s">
        <v>1120</v>
      </c>
      <c r="J554" s="17" t="s">
        <v>592</v>
      </c>
      <c r="K554" s="17" t="s">
        <v>3812</v>
      </c>
      <c r="L554" s="49">
        <f>VLOOKUP(B554,'Enrolment Data 2024'!$B$13:$I$636,8,FALSE)</f>
        <v>102</v>
      </c>
      <c r="M554" s="49">
        <v>9000</v>
      </c>
      <c r="N554" s="49">
        <f t="shared" si="40"/>
        <v>918000</v>
      </c>
      <c r="O554" s="49">
        <f t="shared" si="41"/>
        <v>275400</v>
      </c>
      <c r="P554" s="11">
        <f>VLOOKUP(B554,'[1]ECCE Trnch 1 Master List'!B$3:T$679,19,FALSE)</f>
        <v>0</v>
      </c>
      <c r="Q554" s="50">
        <f t="shared" si="42"/>
        <v>275400</v>
      </c>
      <c r="R554" s="126">
        <f t="shared" si="43"/>
        <v>275400</v>
      </c>
      <c r="S554" s="54" t="s">
        <v>5090</v>
      </c>
    </row>
    <row r="555" spans="1:19" ht="15" customHeight="1" x14ac:dyDescent="0.25">
      <c r="A555" s="29">
        <f t="shared" si="44"/>
        <v>549</v>
      </c>
      <c r="B555" s="92" t="s">
        <v>672</v>
      </c>
      <c r="C555" s="17" t="s">
        <v>673</v>
      </c>
      <c r="D555" s="17" t="s">
        <v>7</v>
      </c>
      <c r="E555" s="17" t="s">
        <v>1324</v>
      </c>
      <c r="F555" s="22" t="s">
        <v>1698</v>
      </c>
      <c r="G555" s="19" t="s">
        <v>673</v>
      </c>
      <c r="H555" s="19" t="s">
        <v>1950</v>
      </c>
      <c r="I555" s="20" t="s">
        <v>1120</v>
      </c>
      <c r="J555" s="17" t="s">
        <v>592</v>
      </c>
      <c r="K555" s="17" t="s">
        <v>1417</v>
      </c>
      <c r="L555" s="49">
        <f>VLOOKUP(B555,'Enrolment Data 2024'!$B$13:$I$636,8,FALSE)</f>
        <v>85</v>
      </c>
      <c r="M555" s="49">
        <v>9000</v>
      </c>
      <c r="N555" s="49">
        <f t="shared" si="40"/>
        <v>765000</v>
      </c>
      <c r="O555" s="49">
        <f t="shared" si="41"/>
        <v>229500</v>
      </c>
      <c r="P555" s="49">
        <f>VLOOKUP(B555,'[1]ECCE Trnch 1 Master List'!B$3:T$679,19,FALSE)</f>
        <v>0</v>
      </c>
      <c r="Q555" s="50">
        <f t="shared" si="42"/>
        <v>229500</v>
      </c>
      <c r="R555" s="126">
        <f t="shared" si="43"/>
        <v>229500</v>
      </c>
      <c r="S555" s="54" t="s">
        <v>5090</v>
      </c>
    </row>
    <row r="556" spans="1:19" ht="15" customHeight="1" x14ac:dyDescent="0.25">
      <c r="A556" s="29">
        <f t="shared" si="44"/>
        <v>550</v>
      </c>
      <c r="B556" s="139" t="s">
        <v>1432</v>
      </c>
      <c r="C556" s="17" t="s">
        <v>1433</v>
      </c>
      <c r="D556" s="17" t="s">
        <v>7</v>
      </c>
      <c r="E556" s="17" t="s">
        <v>1123</v>
      </c>
      <c r="F556" s="18" t="s">
        <v>1696</v>
      </c>
      <c r="G556" s="19" t="s">
        <v>1434</v>
      </c>
      <c r="H556" s="19" t="s">
        <v>1950</v>
      </c>
      <c r="I556" s="20" t="s">
        <v>1120</v>
      </c>
      <c r="J556" s="17" t="s">
        <v>592</v>
      </c>
      <c r="K556" s="21" t="s">
        <v>1435</v>
      </c>
      <c r="L556" s="49">
        <f>VLOOKUP(B556,'Enrolment Data 2024'!$B$13:$I$636,8,FALSE)</f>
        <v>37</v>
      </c>
      <c r="M556" s="49">
        <v>9000</v>
      </c>
      <c r="N556" s="49">
        <f t="shared" si="40"/>
        <v>333000</v>
      </c>
      <c r="O556" s="49">
        <f t="shared" si="41"/>
        <v>99900</v>
      </c>
      <c r="P556" s="49">
        <v>18000</v>
      </c>
      <c r="Q556" s="50">
        <f t="shared" si="42"/>
        <v>81900</v>
      </c>
      <c r="R556" s="126">
        <f t="shared" si="43"/>
        <v>81900</v>
      </c>
      <c r="S556" s="54" t="s">
        <v>5090</v>
      </c>
    </row>
    <row r="557" spans="1:19" x14ac:dyDescent="0.25">
      <c r="A557" s="29">
        <f t="shared" si="44"/>
        <v>551</v>
      </c>
      <c r="B557" s="30" t="s">
        <v>914</v>
      </c>
      <c r="C557" s="30" t="s">
        <v>915</v>
      </c>
      <c r="D557" s="30" t="s">
        <v>7</v>
      </c>
      <c r="E557" s="30" t="s">
        <v>1118</v>
      </c>
      <c r="F557" s="57" t="s">
        <v>2005</v>
      </c>
      <c r="G557" s="32" t="s">
        <v>845</v>
      </c>
      <c r="H557" s="32" t="s">
        <v>2002</v>
      </c>
      <c r="I557" s="33" t="s">
        <v>1120</v>
      </c>
      <c r="J557" s="30" t="s">
        <v>802</v>
      </c>
      <c r="K557" s="30" t="s">
        <v>1479</v>
      </c>
      <c r="L557" s="49">
        <f>VLOOKUP(B557,'Enrolment Data 2024'!$B$13:$I$636,8,FALSE)</f>
        <v>11</v>
      </c>
      <c r="M557" s="49">
        <v>9000</v>
      </c>
      <c r="N557" s="49">
        <f t="shared" si="40"/>
        <v>99000</v>
      </c>
      <c r="O557" s="49">
        <f t="shared" si="41"/>
        <v>29700</v>
      </c>
      <c r="P557" s="49">
        <f>VLOOKUP(B557,'[1]ECCE Trnch 1 Master List'!B$3:T$679,19,FALSE)</f>
        <v>0</v>
      </c>
      <c r="Q557" s="50">
        <f t="shared" si="42"/>
        <v>29700</v>
      </c>
      <c r="R557" s="126">
        <f t="shared" si="43"/>
        <v>29700</v>
      </c>
      <c r="S557" s="54" t="s">
        <v>5090</v>
      </c>
    </row>
    <row r="558" spans="1:19" ht="15" customHeight="1" x14ac:dyDescent="0.25">
      <c r="A558" s="29">
        <f t="shared" si="44"/>
        <v>552</v>
      </c>
      <c r="B558" s="17" t="s">
        <v>876</v>
      </c>
      <c r="C558" s="17" t="s">
        <v>877</v>
      </c>
      <c r="D558" s="17" t="s">
        <v>7</v>
      </c>
      <c r="E558" s="17" t="s">
        <v>1123</v>
      </c>
      <c r="F558" s="22" t="s">
        <v>2016</v>
      </c>
      <c r="G558" s="19" t="s">
        <v>3846</v>
      </c>
      <c r="H558" s="19" t="s">
        <v>2002</v>
      </c>
      <c r="I558" s="20" t="s">
        <v>1120</v>
      </c>
      <c r="J558" s="17" t="s">
        <v>802</v>
      </c>
      <c r="K558" s="17" t="s">
        <v>3847</v>
      </c>
      <c r="L558" s="49">
        <f>VLOOKUP(B558,'Enrolment Data 2024'!$B$13:$I$636,8,FALSE)</f>
        <v>26</v>
      </c>
      <c r="M558" s="49">
        <v>9000</v>
      </c>
      <c r="N558" s="49">
        <f t="shared" si="40"/>
        <v>234000</v>
      </c>
      <c r="O558" s="49">
        <f t="shared" si="41"/>
        <v>70200</v>
      </c>
      <c r="P558" s="49"/>
      <c r="Q558" s="50">
        <f t="shared" si="42"/>
        <v>70200</v>
      </c>
      <c r="R558" s="126">
        <f t="shared" si="43"/>
        <v>70200</v>
      </c>
      <c r="S558" s="54" t="s">
        <v>5090</v>
      </c>
    </row>
    <row r="559" spans="1:19" ht="15" customHeight="1" x14ac:dyDescent="0.25">
      <c r="A559" s="29">
        <f t="shared" si="44"/>
        <v>553</v>
      </c>
      <c r="B559" s="17" t="s">
        <v>1043</v>
      </c>
      <c r="C559" s="17" t="s">
        <v>1044</v>
      </c>
      <c r="D559" s="17" t="s">
        <v>7</v>
      </c>
      <c r="E559" s="17" t="s">
        <v>1118</v>
      </c>
      <c r="F559" s="22" t="s">
        <v>2051</v>
      </c>
      <c r="G559" s="19" t="s">
        <v>1537</v>
      </c>
      <c r="H559" s="19" t="s">
        <v>2041</v>
      </c>
      <c r="I559" s="20" t="s">
        <v>1120</v>
      </c>
      <c r="J559" s="17" t="s">
        <v>802</v>
      </c>
      <c r="K559" s="17" t="s">
        <v>1538</v>
      </c>
      <c r="L559" s="49">
        <f>VLOOKUP(B559,'Enrolment Data 2024'!$B$13:$I$636,8,FALSE)</f>
        <v>7</v>
      </c>
      <c r="M559" s="49">
        <v>9000</v>
      </c>
      <c r="N559" s="49">
        <f t="shared" si="40"/>
        <v>63000</v>
      </c>
      <c r="O559" s="49">
        <f t="shared" si="41"/>
        <v>18900</v>
      </c>
      <c r="P559" s="49">
        <f>VLOOKUP(B559,'[1]ECCE Trnch 1 Master List'!B$3:T$679,19,FALSE)</f>
        <v>0</v>
      </c>
      <c r="Q559" s="50">
        <f t="shared" si="42"/>
        <v>18900</v>
      </c>
      <c r="R559" s="126">
        <f t="shared" si="43"/>
        <v>18900</v>
      </c>
      <c r="S559" s="54" t="s">
        <v>5090</v>
      </c>
    </row>
    <row r="560" spans="1:19" x14ac:dyDescent="0.25">
      <c r="A560" s="29">
        <f t="shared" si="44"/>
        <v>554</v>
      </c>
      <c r="B560" s="17" t="s">
        <v>830</v>
      </c>
      <c r="C560" s="17" t="s">
        <v>831</v>
      </c>
      <c r="D560" s="17" t="s">
        <v>7</v>
      </c>
      <c r="E560" s="17" t="s">
        <v>1123</v>
      </c>
      <c r="F560" s="22" t="s">
        <v>1720</v>
      </c>
      <c r="G560" s="19" t="s">
        <v>1466</v>
      </c>
      <c r="H560" s="19" t="s">
        <v>2002</v>
      </c>
      <c r="I560" s="20" t="s">
        <v>1120</v>
      </c>
      <c r="J560" s="17" t="s">
        <v>802</v>
      </c>
      <c r="K560" s="17" t="s">
        <v>1467</v>
      </c>
      <c r="L560" s="49">
        <f>VLOOKUP(B560,'Enrolment Data 2024'!$B$13:$I$636,8,FALSE)</f>
        <v>3</v>
      </c>
      <c r="M560" s="49">
        <v>9000</v>
      </c>
      <c r="N560" s="49">
        <f t="shared" si="40"/>
        <v>27000</v>
      </c>
      <c r="O560" s="49">
        <f t="shared" si="41"/>
        <v>8100</v>
      </c>
      <c r="P560" s="49">
        <f>VLOOKUP(B560,'[1]ECCE Trnch 1 Master List'!B$3:T$679,19,FALSE)</f>
        <v>0</v>
      </c>
      <c r="Q560" s="50">
        <f t="shared" si="42"/>
        <v>8100</v>
      </c>
      <c r="R560" s="126">
        <f t="shared" si="43"/>
        <v>8100</v>
      </c>
      <c r="S560" s="54" t="s">
        <v>5090</v>
      </c>
    </row>
    <row r="561" spans="1:19" x14ac:dyDescent="0.25">
      <c r="A561" s="29">
        <f t="shared" si="44"/>
        <v>555</v>
      </c>
      <c r="B561" s="17" t="s">
        <v>946</v>
      </c>
      <c r="C561" s="17" t="s">
        <v>947</v>
      </c>
      <c r="D561" s="17" t="s">
        <v>7</v>
      </c>
      <c r="E561" s="17" t="s">
        <v>1118</v>
      </c>
      <c r="F561" s="22" t="s">
        <v>2007</v>
      </c>
      <c r="G561" s="19" t="s">
        <v>1515</v>
      </c>
      <c r="H561" s="19" t="s">
        <v>2002</v>
      </c>
      <c r="I561" s="20" t="s">
        <v>1120</v>
      </c>
      <c r="J561" s="17" t="s">
        <v>802</v>
      </c>
      <c r="K561" s="17" t="s">
        <v>1516</v>
      </c>
      <c r="L561" s="49">
        <f>VLOOKUP(B561,'Enrolment Data 2024'!$B$13:$I$636,8,FALSE)</f>
        <v>9</v>
      </c>
      <c r="M561" s="49">
        <v>9000</v>
      </c>
      <c r="N561" s="49">
        <f t="shared" si="40"/>
        <v>81000</v>
      </c>
      <c r="O561" s="49">
        <f t="shared" si="41"/>
        <v>24300</v>
      </c>
      <c r="P561" s="49">
        <f>VLOOKUP(B561,'[1]ECCE Trnch 1 Master List'!B$3:T$679,19,FALSE)</f>
        <v>0</v>
      </c>
      <c r="Q561" s="50">
        <f t="shared" si="42"/>
        <v>24300</v>
      </c>
      <c r="R561" s="126">
        <f t="shared" si="43"/>
        <v>24300</v>
      </c>
      <c r="S561" s="54" t="s">
        <v>5090</v>
      </c>
    </row>
    <row r="562" spans="1:19" x14ac:dyDescent="0.25">
      <c r="A562" s="29">
        <f t="shared" si="44"/>
        <v>556</v>
      </c>
      <c r="B562" s="17" t="s">
        <v>814</v>
      </c>
      <c r="C562" s="17" t="s">
        <v>815</v>
      </c>
      <c r="D562" s="17" t="s">
        <v>7</v>
      </c>
      <c r="E562" s="17" t="s">
        <v>1123</v>
      </c>
      <c r="F562" s="22" t="s">
        <v>1996</v>
      </c>
      <c r="G562" s="19" t="s">
        <v>1458</v>
      </c>
      <c r="H562" s="19" t="s">
        <v>1997</v>
      </c>
      <c r="I562" s="20" t="s">
        <v>1120</v>
      </c>
      <c r="J562" s="17" t="s">
        <v>802</v>
      </c>
      <c r="K562" s="17" t="s">
        <v>1459</v>
      </c>
      <c r="L562" s="49">
        <f>VLOOKUP(B562,'Enrolment Data 2024'!$B$13:$I$636,8,FALSE)</f>
        <v>21</v>
      </c>
      <c r="M562" s="49">
        <v>9000</v>
      </c>
      <c r="N562" s="49">
        <f t="shared" si="40"/>
        <v>189000</v>
      </c>
      <c r="O562" s="49">
        <f t="shared" si="41"/>
        <v>56700</v>
      </c>
      <c r="P562" s="49">
        <v>5400</v>
      </c>
      <c r="Q562" s="50">
        <f t="shared" si="42"/>
        <v>51300</v>
      </c>
      <c r="R562" s="126">
        <f t="shared" si="43"/>
        <v>51300</v>
      </c>
      <c r="S562" s="54" t="s">
        <v>5090</v>
      </c>
    </row>
    <row r="563" spans="1:19" x14ac:dyDescent="0.25">
      <c r="A563" s="29">
        <f t="shared" si="44"/>
        <v>557</v>
      </c>
      <c r="B563" s="30" t="s">
        <v>2175</v>
      </c>
      <c r="C563" s="30" t="s">
        <v>1518</v>
      </c>
      <c r="D563" s="30" t="s">
        <v>7</v>
      </c>
      <c r="E563" s="30" t="s">
        <v>1123</v>
      </c>
      <c r="F563" s="18" t="s">
        <v>2392</v>
      </c>
      <c r="G563" s="19" t="s">
        <v>1518</v>
      </c>
      <c r="H563" s="19" t="s">
        <v>2002</v>
      </c>
      <c r="I563" s="20" t="s">
        <v>1120</v>
      </c>
      <c r="J563" s="17" t="s">
        <v>802</v>
      </c>
      <c r="K563" s="21" t="s">
        <v>3858</v>
      </c>
      <c r="L563" s="49"/>
      <c r="M563" s="49">
        <v>9000</v>
      </c>
      <c r="N563" s="49">
        <f t="shared" si="40"/>
        <v>0</v>
      </c>
      <c r="O563" s="49">
        <f t="shared" si="41"/>
        <v>0</v>
      </c>
      <c r="P563" s="49"/>
      <c r="Q563" s="50">
        <f t="shared" si="42"/>
        <v>0</v>
      </c>
      <c r="R563" s="126">
        <f t="shared" si="43"/>
        <v>0</v>
      </c>
      <c r="S563" s="54" t="s">
        <v>5090</v>
      </c>
    </row>
    <row r="564" spans="1:19" x14ac:dyDescent="0.25">
      <c r="A564" s="29">
        <f t="shared" si="44"/>
        <v>558</v>
      </c>
      <c r="B564" s="17" t="s">
        <v>1013</v>
      </c>
      <c r="C564" s="17" t="s">
        <v>1014</v>
      </c>
      <c r="D564" s="17" t="s">
        <v>7</v>
      </c>
      <c r="E564" s="17" t="s">
        <v>1123</v>
      </c>
      <c r="F564" s="22" t="s">
        <v>2082</v>
      </c>
      <c r="G564" s="19" t="s">
        <v>3860</v>
      </c>
      <c r="H564" s="19" t="s">
        <v>2002</v>
      </c>
      <c r="I564" s="20" t="s">
        <v>1587</v>
      </c>
      <c r="J564" s="17" t="s">
        <v>802</v>
      </c>
      <c r="K564" s="17" t="s">
        <v>3861</v>
      </c>
      <c r="L564" s="49">
        <f>VLOOKUP(B564,'Enrolment Data 2024'!$B$13:$I$636,8,FALSE)</f>
        <v>1</v>
      </c>
      <c r="M564" s="49">
        <v>9000</v>
      </c>
      <c r="N564" s="49">
        <f t="shared" si="40"/>
        <v>9000</v>
      </c>
      <c r="O564" s="49">
        <f t="shared" si="41"/>
        <v>2700</v>
      </c>
      <c r="P564" s="49">
        <v>0</v>
      </c>
      <c r="Q564" s="50">
        <f t="shared" si="42"/>
        <v>2700</v>
      </c>
      <c r="R564" s="126">
        <f t="shared" si="43"/>
        <v>2700</v>
      </c>
      <c r="S564" s="54" t="s">
        <v>5090</v>
      </c>
    </row>
    <row r="565" spans="1:19" x14ac:dyDescent="0.25">
      <c r="A565" s="29">
        <f t="shared" si="44"/>
        <v>559</v>
      </c>
      <c r="B565" s="17" t="s">
        <v>924</v>
      </c>
      <c r="C565" s="17" t="s">
        <v>925</v>
      </c>
      <c r="D565" s="17" t="s">
        <v>7</v>
      </c>
      <c r="E565" s="17" t="s">
        <v>1118</v>
      </c>
      <c r="F565" s="22" t="s">
        <v>2008</v>
      </c>
      <c r="G565" s="19" t="s">
        <v>1496</v>
      </c>
      <c r="H565" s="19" t="s">
        <v>2002</v>
      </c>
      <c r="I565" s="20" t="s">
        <v>1120</v>
      </c>
      <c r="J565" s="17" t="s">
        <v>802</v>
      </c>
      <c r="K565" s="17" t="s">
        <v>1497</v>
      </c>
      <c r="L565" s="49">
        <f>VLOOKUP(B565,'Enrolment Data 2024'!$B$13:$I$636,8,FALSE)</f>
        <v>2</v>
      </c>
      <c r="M565" s="49">
        <v>9000</v>
      </c>
      <c r="N565" s="49">
        <f t="shared" si="40"/>
        <v>18000</v>
      </c>
      <c r="O565" s="49">
        <f t="shared" si="41"/>
        <v>5400</v>
      </c>
      <c r="P565" s="49">
        <v>0</v>
      </c>
      <c r="Q565" s="50">
        <f t="shared" si="42"/>
        <v>5400</v>
      </c>
      <c r="R565" s="126">
        <f t="shared" si="43"/>
        <v>5400</v>
      </c>
      <c r="S565" s="54" t="s">
        <v>5090</v>
      </c>
    </row>
    <row r="566" spans="1:19" x14ac:dyDescent="0.25">
      <c r="A566" s="29">
        <f t="shared" si="44"/>
        <v>560</v>
      </c>
      <c r="B566" s="30" t="s">
        <v>944</v>
      </c>
      <c r="C566" s="30" t="s">
        <v>945</v>
      </c>
      <c r="D566" s="30" t="s">
        <v>7</v>
      </c>
      <c r="E566" s="30" t="s">
        <v>1123</v>
      </c>
      <c r="F566" s="57" t="s">
        <v>2074</v>
      </c>
      <c r="G566" s="32" t="s">
        <v>1509</v>
      </c>
      <c r="H566" s="32" t="s">
        <v>2002</v>
      </c>
      <c r="I566" s="33" t="s">
        <v>1120</v>
      </c>
      <c r="J566" s="30" t="s">
        <v>802</v>
      </c>
      <c r="K566" s="30" t="s">
        <v>1510</v>
      </c>
      <c r="L566" s="49">
        <f>VLOOKUP(B566,'Enrolment Data 2024'!$B$13:$I$636,8,FALSE)</f>
        <v>14</v>
      </c>
      <c r="M566" s="49">
        <v>9000</v>
      </c>
      <c r="N566" s="49">
        <f t="shared" si="40"/>
        <v>126000</v>
      </c>
      <c r="O566" s="49">
        <f t="shared" si="41"/>
        <v>37800</v>
      </c>
      <c r="P566" s="49">
        <v>3600</v>
      </c>
      <c r="Q566" s="50">
        <f t="shared" si="42"/>
        <v>34200</v>
      </c>
      <c r="R566" s="126">
        <f t="shared" si="43"/>
        <v>34200</v>
      </c>
      <c r="S566" s="54" t="s">
        <v>5090</v>
      </c>
    </row>
    <row r="567" spans="1:19" x14ac:dyDescent="0.25">
      <c r="A567" s="29">
        <f t="shared" si="44"/>
        <v>561</v>
      </c>
      <c r="B567" s="17" t="s">
        <v>818</v>
      </c>
      <c r="C567" s="17" t="s">
        <v>819</v>
      </c>
      <c r="D567" s="17" t="s">
        <v>7</v>
      </c>
      <c r="E567" s="17" t="s">
        <v>1118</v>
      </c>
      <c r="F567" s="22" t="s">
        <v>1724</v>
      </c>
      <c r="G567" s="19" t="s">
        <v>841</v>
      </c>
      <c r="H567" s="19" t="s">
        <v>2002</v>
      </c>
      <c r="I567" s="20" t="s">
        <v>1120</v>
      </c>
      <c r="J567" s="17" t="s">
        <v>802</v>
      </c>
      <c r="K567" s="17" t="s">
        <v>1460</v>
      </c>
      <c r="L567" s="49">
        <f>VLOOKUP(B567,'Enrolment Data 2024'!$B$13:$I$636,8,FALSE)</f>
        <v>11</v>
      </c>
      <c r="M567" s="49">
        <v>9000</v>
      </c>
      <c r="N567" s="49">
        <f t="shared" si="40"/>
        <v>99000</v>
      </c>
      <c r="O567" s="49">
        <f t="shared" si="41"/>
        <v>29700</v>
      </c>
      <c r="P567" s="49">
        <f>VLOOKUP(B567,'[1]ECCE Trnch 1 Master List'!B$3:T$679,19,FALSE)</f>
        <v>0</v>
      </c>
      <c r="Q567" s="50">
        <f t="shared" si="42"/>
        <v>29700</v>
      </c>
      <c r="R567" s="126">
        <f t="shared" si="43"/>
        <v>29700</v>
      </c>
      <c r="S567" s="54" t="s">
        <v>5090</v>
      </c>
    </row>
    <row r="568" spans="1:19" x14ac:dyDescent="0.25">
      <c r="A568" s="29">
        <f t="shared" si="44"/>
        <v>562</v>
      </c>
      <c r="B568" s="17" t="s">
        <v>808</v>
      </c>
      <c r="C568" s="17" t="s">
        <v>809</v>
      </c>
      <c r="D568" s="17" t="s">
        <v>7</v>
      </c>
      <c r="E568" s="17" t="s">
        <v>1123</v>
      </c>
      <c r="F568" s="22" t="s">
        <v>2003</v>
      </c>
      <c r="G568" s="19" t="s">
        <v>1454</v>
      </c>
      <c r="H568" s="19" t="s">
        <v>2002</v>
      </c>
      <c r="I568" s="20" t="s">
        <v>1120</v>
      </c>
      <c r="J568" s="17" t="s">
        <v>802</v>
      </c>
      <c r="K568" s="17" t="s">
        <v>1455</v>
      </c>
      <c r="L568" s="49">
        <f>VLOOKUP(B568,'Enrolment Data 2024'!$B$13:$I$636,8,FALSE)</f>
        <v>85</v>
      </c>
      <c r="M568" s="49">
        <v>9000</v>
      </c>
      <c r="N568" s="49">
        <f t="shared" si="40"/>
        <v>765000</v>
      </c>
      <c r="O568" s="49">
        <f t="shared" si="41"/>
        <v>229500</v>
      </c>
      <c r="P568" s="49">
        <f>VLOOKUP(B568,'[1]ECCE Trnch 1 Master List'!B$3:T$679,19,FALSE)</f>
        <v>0</v>
      </c>
      <c r="Q568" s="50">
        <f t="shared" si="42"/>
        <v>229500</v>
      </c>
      <c r="R568" s="126">
        <f t="shared" si="43"/>
        <v>229500</v>
      </c>
      <c r="S568" s="54" t="s">
        <v>5090</v>
      </c>
    </row>
    <row r="569" spans="1:19" x14ac:dyDescent="0.25">
      <c r="A569" s="29">
        <f t="shared" si="44"/>
        <v>563</v>
      </c>
      <c r="B569" s="17" t="s">
        <v>834</v>
      </c>
      <c r="C569" s="17" t="s">
        <v>835</v>
      </c>
      <c r="D569" s="17" t="s">
        <v>7</v>
      </c>
      <c r="E569" s="17" t="s">
        <v>1123</v>
      </c>
      <c r="F569" s="22" t="s">
        <v>2004</v>
      </c>
      <c r="G569" s="19" t="s">
        <v>1472</v>
      </c>
      <c r="H569" s="19" t="s">
        <v>2002</v>
      </c>
      <c r="I569" s="20" t="s">
        <v>1120</v>
      </c>
      <c r="J569" s="17" t="s">
        <v>802</v>
      </c>
      <c r="K569" s="17" t="s">
        <v>1473</v>
      </c>
      <c r="L569" s="49">
        <f>VLOOKUP(B569,'Enrolment Data 2024'!$B$13:$I$636,8,FALSE)</f>
        <v>11</v>
      </c>
      <c r="M569" s="49">
        <v>9000</v>
      </c>
      <c r="N569" s="49">
        <f t="shared" si="40"/>
        <v>99000</v>
      </c>
      <c r="O569" s="49">
        <f t="shared" si="41"/>
        <v>29700</v>
      </c>
      <c r="P569" s="49">
        <v>5000</v>
      </c>
      <c r="Q569" s="50">
        <f t="shared" si="42"/>
        <v>24700</v>
      </c>
      <c r="R569" s="126">
        <f t="shared" si="43"/>
        <v>24700</v>
      </c>
      <c r="S569" s="54" t="s">
        <v>5090</v>
      </c>
    </row>
    <row r="570" spans="1:19" ht="15" customHeight="1" x14ac:dyDescent="0.25">
      <c r="A570" s="29">
        <f t="shared" si="44"/>
        <v>564</v>
      </c>
      <c r="B570" s="17" t="s">
        <v>1001</v>
      </c>
      <c r="C570" s="17" t="s">
        <v>1002</v>
      </c>
      <c r="D570" s="17" t="s">
        <v>7</v>
      </c>
      <c r="E570" s="17" t="s">
        <v>1118</v>
      </c>
      <c r="F570" s="22" t="s">
        <v>2008</v>
      </c>
      <c r="G570" s="19" t="s">
        <v>1496</v>
      </c>
      <c r="H570" s="19" t="s">
        <v>2002</v>
      </c>
      <c r="I570" s="20" t="s">
        <v>1120</v>
      </c>
      <c r="J570" s="17" t="s">
        <v>802</v>
      </c>
      <c r="K570" s="17" t="s">
        <v>1497</v>
      </c>
      <c r="L570" s="49">
        <f>VLOOKUP(B570,'Enrolment Data 2024'!$B$13:$I$636,8,FALSE)</f>
        <v>16</v>
      </c>
      <c r="M570" s="49">
        <v>9000</v>
      </c>
      <c r="N570" s="49">
        <f t="shared" si="40"/>
        <v>144000</v>
      </c>
      <c r="O570" s="49">
        <f t="shared" si="41"/>
        <v>43200</v>
      </c>
      <c r="P570" s="49">
        <f>VLOOKUP(B570,'[1]ECCE Trnch 1 Master List'!B$3:T$679,19,FALSE)</f>
        <v>0</v>
      </c>
      <c r="Q570" s="50">
        <f t="shared" si="42"/>
        <v>43200</v>
      </c>
      <c r="R570" s="126">
        <f t="shared" si="43"/>
        <v>43200</v>
      </c>
      <c r="S570" s="54" t="s">
        <v>5090</v>
      </c>
    </row>
    <row r="571" spans="1:19" x14ac:dyDescent="0.25">
      <c r="A571" s="29">
        <f t="shared" si="44"/>
        <v>565</v>
      </c>
      <c r="B571" s="17" t="s">
        <v>844</v>
      </c>
      <c r="C571" s="17" t="s">
        <v>845</v>
      </c>
      <c r="D571" s="17" t="s">
        <v>7</v>
      </c>
      <c r="E571" s="17" t="s">
        <v>1123</v>
      </c>
      <c r="F571" s="22" t="s">
        <v>2005</v>
      </c>
      <c r="G571" s="19" t="s">
        <v>845</v>
      </c>
      <c r="H571" s="19" t="s">
        <v>2002</v>
      </c>
      <c r="I571" s="20" t="s">
        <v>1120</v>
      </c>
      <c r="J571" s="17" t="s">
        <v>802</v>
      </c>
      <c r="K571" s="17" t="s">
        <v>1479</v>
      </c>
      <c r="L571" s="49">
        <f>VLOOKUP(B571,'Enrolment Data 2024'!$B$13:$I$636,8,FALSE)</f>
        <v>15</v>
      </c>
      <c r="M571" s="49">
        <v>9000</v>
      </c>
      <c r="N571" s="49">
        <f t="shared" si="40"/>
        <v>135000</v>
      </c>
      <c r="O571" s="49">
        <f t="shared" si="41"/>
        <v>40500</v>
      </c>
      <c r="P571" s="49">
        <v>10000</v>
      </c>
      <c r="Q571" s="50">
        <f t="shared" si="42"/>
        <v>30500</v>
      </c>
      <c r="R571" s="126">
        <f t="shared" si="43"/>
        <v>30500</v>
      </c>
      <c r="S571" s="54" t="s">
        <v>5090</v>
      </c>
    </row>
    <row r="572" spans="1:19" x14ac:dyDescent="0.25">
      <c r="A572" s="29">
        <f t="shared" si="44"/>
        <v>566</v>
      </c>
      <c r="B572" s="17" t="s">
        <v>4529</v>
      </c>
      <c r="C572" s="17" t="s">
        <v>4530</v>
      </c>
      <c r="D572" s="17" t="s">
        <v>7</v>
      </c>
      <c r="E572" s="17" t="s">
        <v>1118</v>
      </c>
      <c r="F572" s="22" t="s">
        <v>1724</v>
      </c>
      <c r="G572" s="19" t="s">
        <v>841</v>
      </c>
      <c r="H572" s="19" t="s">
        <v>2002</v>
      </c>
      <c r="I572" s="20" t="s">
        <v>1120</v>
      </c>
      <c r="J572" s="17" t="s">
        <v>802</v>
      </c>
      <c r="K572" s="17" t="s">
        <v>1460</v>
      </c>
      <c r="L572" s="49">
        <f>VLOOKUP(B572,'Enrolment Data 2024'!$B$13:$I$636,8,FALSE)</f>
        <v>15</v>
      </c>
      <c r="M572" s="49">
        <v>9000</v>
      </c>
      <c r="N572" s="49">
        <f t="shared" si="40"/>
        <v>135000</v>
      </c>
      <c r="O572" s="49">
        <f t="shared" si="41"/>
        <v>40500</v>
      </c>
      <c r="P572" s="49"/>
      <c r="Q572" s="50">
        <f t="shared" si="42"/>
        <v>40500</v>
      </c>
      <c r="R572" s="126">
        <f t="shared" si="43"/>
        <v>40500</v>
      </c>
      <c r="S572" s="54" t="s">
        <v>5090</v>
      </c>
    </row>
    <row r="573" spans="1:19" ht="15" customHeight="1" x14ac:dyDescent="0.25">
      <c r="A573" s="29">
        <f t="shared" si="44"/>
        <v>567</v>
      </c>
      <c r="B573" s="17" t="s">
        <v>2210</v>
      </c>
      <c r="C573" s="17" t="s">
        <v>2266</v>
      </c>
      <c r="D573" s="17" t="s">
        <v>7</v>
      </c>
      <c r="E573" s="17" t="s">
        <v>1118</v>
      </c>
      <c r="F573" s="18" t="s">
        <v>2036</v>
      </c>
      <c r="G573" s="19" t="s">
        <v>865</v>
      </c>
      <c r="H573" s="19" t="s">
        <v>2002</v>
      </c>
      <c r="I573" s="20" t="s">
        <v>1120</v>
      </c>
      <c r="J573" s="17" t="s">
        <v>802</v>
      </c>
      <c r="K573" s="21" t="s">
        <v>2280</v>
      </c>
      <c r="L573" s="49"/>
      <c r="M573" s="49">
        <v>9000</v>
      </c>
      <c r="N573" s="49">
        <f t="shared" si="40"/>
        <v>0</v>
      </c>
      <c r="O573" s="49">
        <f t="shared" si="41"/>
        <v>0</v>
      </c>
      <c r="P573" s="49">
        <v>0</v>
      </c>
      <c r="Q573" s="50">
        <f t="shared" si="42"/>
        <v>0</v>
      </c>
      <c r="R573" s="126">
        <f t="shared" si="43"/>
        <v>0</v>
      </c>
      <c r="S573" s="54" t="s">
        <v>5090</v>
      </c>
    </row>
    <row r="574" spans="1:19" x14ac:dyDescent="0.25">
      <c r="A574" s="29">
        <f t="shared" si="44"/>
        <v>568</v>
      </c>
      <c r="B574" s="17" t="s">
        <v>934</v>
      </c>
      <c r="C574" s="17" t="s">
        <v>935</v>
      </c>
      <c r="D574" s="17" t="s">
        <v>7</v>
      </c>
      <c r="E574" s="17" t="s">
        <v>1123</v>
      </c>
      <c r="F574" s="22" t="s">
        <v>2006</v>
      </c>
      <c r="G574" s="19" t="s">
        <v>1431</v>
      </c>
      <c r="H574" s="19" t="s">
        <v>2002</v>
      </c>
      <c r="I574" s="20" t="s">
        <v>1120</v>
      </c>
      <c r="J574" s="17" t="s">
        <v>802</v>
      </c>
      <c r="K574" s="17" t="s">
        <v>1483</v>
      </c>
      <c r="L574" s="49">
        <f>VLOOKUP(B574,'Enrolment Data 2024'!$B$13:$I$636,8,FALSE)</f>
        <v>5</v>
      </c>
      <c r="M574" s="49">
        <v>9000</v>
      </c>
      <c r="N574" s="49">
        <f t="shared" si="40"/>
        <v>45000</v>
      </c>
      <c r="O574" s="49">
        <f t="shared" si="41"/>
        <v>13500</v>
      </c>
      <c r="P574" s="49">
        <f>VLOOKUP(B574,'[1]ECCE Trnch 1 Master List'!B$3:T$679,19,FALSE)</f>
        <v>0</v>
      </c>
      <c r="Q574" s="50">
        <f t="shared" si="42"/>
        <v>13500</v>
      </c>
      <c r="R574" s="126">
        <f t="shared" si="43"/>
        <v>13500</v>
      </c>
      <c r="S574" s="54" t="s">
        <v>5090</v>
      </c>
    </row>
    <row r="575" spans="1:19" x14ac:dyDescent="0.25">
      <c r="A575" s="29">
        <f t="shared" si="44"/>
        <v>569</v>
      </c>
      <c r="B575" s="29" t="s">
        <v>1541</v>
      </c>
      <c r="C575" s="29" t="s">
        <v>1542</v>
      </c>
      <c r="D575" s="29" t="s">
        <v>7</v>
      </c>
      <c r="E575" s="29" t="s">
        <v>1123</v>
      </c>
      <c r="F575" s="38" t="s">
        <v>1727</v>
      </c>
      <c r="G575" s="39" t="s">
        <v>1543</v>
      </c>
      <c r="H575" s="19" t="s">
        <v>2041</v>
      </c>
      <c r="I575" s="20" t="s">
        <v>1120</v>
      </c>
      <c r="J575" s="17" t="s">
        <v>802</v>
      </c>
      <c r="K575" s="17" t="s">
        <v>1544</v>
      </c>
      <c r="L575" s="49">
        <f>VLOOKUP(B575,'Enrolment Data 2024'!$B$13:$I$636,8,FALSE)</f>
        <v>12</v>
      </c>
      <c r="M575" s="49">
        <v>9000</v>
      </c>
      <c r="N575" s="49">
        <f t="shared" si="40"/>
        <v>108000</v>
      </c>
      <c r="O575" s="49">
        <f t="shared" si="41"/>
        <v>32400</v>
      </c>
      <c r="P575" s="49">
        <v>16200</v>
      </c>
      <c r="Q575" s="50">
        <f t="shared" si="42"/>
        <v>16200</v>
      </c>
      <c r="R575" s="126">
        <f t="shared" si="43"/>
        <v>16200</v>
      </c>
      <c r="S575" s="54" t="s">
        <v>5090</v>
      </c>
    </row>
    <row r="576" spans="1:19" x14ac:dyDescent="0.25">
      <c r="A576" s="29">
        <f t="shared" si="44"/>
        <v>570</v>
      </c>
      <c r="B576" s="29" t="s">
        <v>2173</v>
      </c>
      <c r="C576" s="29" t="s">
        <v>2174</v>
      </c>
      <c r="D576" s="29" t="s">
        <v>7</v>
      </c>
      <c r="E576" s="17" t="s">
        <v>1123</v>
      </c>
      <c r="F576" s="22" t="s">
        <v>2001</v>
      </c>
      <c r="G576" s="19" t="s">
        <v>1461</v>
      </c>
      <c r="H576" s="19" t="s">
        <v>1997</v>
      </c>
      <c r="I576" s="20" t="s">
        <v>1120</v>
      </c>
      <c r="J576" s="17" t="s">
        <v>802</v>
      </c>
      <c r="K576" s="21" t="s">
        <v>1462</v>
      </c>
      <c r="L576" s="49"/>
      <c r="M576" s="49">
        <v>9000</v>
      </c>
      <c r="N576" s="49">
        <f t="shared" si="40"/>
        <v>0</v>
      </c>
      <c r="O576" s="49">
        <f t="shared" si="41"/>
        <v>0</v>
      </c>
      <c r="P576" s="49">
        <f>VLOOKUP(B576,'[1]ECCE Trnch 1 Master List'!B$3:T$679,19,FALSE)</f>
        <v>0</v>
      </c>
      <c r="Q576" s="50">
        <f t="shared" si="42"/>
        <v>0</v>
      </c>
      <c r="R576" s="126">
        <f t="shared" si="43"/>
        <v>0</v>
      </c>
      <c r="S576" s="54" t="s">
        <v>5090</v>
      </c>
    </row>
    <row r="577" spans="1:19" x14ac:dyDescent="0.25">
      <c r="A577" s="29">
        <f t="shared" si="44"/>
        <v>571</v>
      </c>
      <c r="B577" s="17" t="s">
        <v>1011</v>
      </c>
      <c r="C577" s="17" t="s">
        <v>1012</v>
      </c>
      <c r="D577" s="17" t="s">
        <v>7</v>
      </c>
      <c r="E577" s="17" t="s">
        <v>1118</v>
      </c>
      <c r="F577" s="22" t="s">
        <v>1723</v>
      </c>
      <c r="G577" s="19" t="s">
        <v>1493</v>
      </c>
      <c r="H577" s="19" t="s">
        <v>2002</v>
      </c>
      <c r="I577" s="20" t="s">
        <v>1120</v>
      </c>
      <c r="J577" s="17" t="s">
        <v>802</v>
      </c>
      <c r="K577" s="17" t="s">
        <v>1494</v>
      </c>
      <c r="L577" s="49">
        <f>VLOOKUP(B577,'Enrolment Data 2024'!$B$13:$I$636,8,FALSE)</f>
        <v>23</v>
      </c>
      <c r="M577" s="49">
        <v>9000</v>
      </c>
      <c r="N577" s="49">
        <f t="shared" si="40"/>
        <v>207000</v>
      </c>
      <c r="O577" s="49">
        <f t="shared" si="41"/>
        <v>62100</v>
      </c>
      <c r="P577" s="49"/>
      <c r="Q577" s="50">
        <f t="shared" si="42"/>
        <v>62100</v>
      </c>
      <c r="R577" s="126">
        <f t="shared" si="43"/>
        <v>62100</v>
      </c>
      <c r="S577" s="54" t="s">
        <v>5090</v>
      </c>
    </row>
    <row r="578" spans="1:19" x14ac:dyDescent="0.25">
      <c r="A578" s="29">
        <f t="shared" si="44"/>
        <v>572</v>
      </c>
      <c r="B578" s="29" t="s">
        <v>1499</v>
      </c>
      <c r="C578" s="29" t="s">
        <v>1500</v>
      </c>
      <c r="D578" s="29" t="s">
        <v>7</v>
      </c>
      <c r="E578" s="29" t="s">
        <v>1118</v>
      </c>
      <c r="F578" s="22" t="s">
        <v>1722</v>
      </c>
      <c r="G578" s="19" t="s">
        <v>1484</v>
      </c>
      <c r="H578" s="19" t="s">
        <v>2002</v>
      </c>
      <c r="I578" s="20" t="s">
        <v>1120</v>
      </c>
      <c r="J578" s="17" t="s">
        <v>802</v>
      </c>
      <c r="K578" s="17" t="s">
        <v>1485</v>
      </c>
      <c r="L578" s="49">
        <f>VLOOKUP(B578,'Enrolment Data 2024'!$B$13:$I$636,8,FALSE)</f>
        <v>21</v>
      </c>
      <c r="M578" s="49">
        <v>9000</v>
      </c>
      <c r="N578" s="49">
        <f t="shared" si="40"/>
        <v>189000</v>
      </c>
      <c r="O578" s="49">
        <f t="shared" si="41"/>
        <v>56700</v>
      </c>
      <c r="P578" s="49">
        <f>VLOOKUP(B578,'[1]ECCE Trnch 1 Master List'!B$3:T$679,19,FALSE)</f>
        <v>0</v>
      </c>
      <c r="Q578" s="50">
        <f t="shared" si="42"/>
        <v>56700</v>
      </c>
      <c r="R578" s="126">
        <f t="shared" si="43"/>
        <v>56700</v>
      </c>
      <c r="S578" s="54" t="s">
        <v>5090</v>
      </c>
    </row>
    <row r="579" spans="1:19" x14ac:dyDescent="0.25">
      <c r="A579" s="29">
        <f t="shared" si="44"/>
        <v>573</v>
      </c>
      <c r="B579" s="17" t="s">
        <v>872</v>
      </c>
      <c r="C579" s="17" t="s">
        <v>873</v>
      </c>
      <c r="D579" s="17" t="s">
        <v>7</v>
      </c>
      <c r="E579" s="17" t="s">
        <v>1118</v>
      </c>
      <c r="F579" s="22" t="s">
        <v>2022</v>
      </c>
      <c r="G579" s="19" t="s">
        <v>3857</v>
      </c>
      <c r="H579" s="19" t="s">
        <v>2002</v>
      </c>
      <c r="I579" s="20" t="s">
        <v>1120</v>
      </c>
      <c r="J579" s="17" t="s">
        <v>802</v>
      </c>
      <c r="K579" s="17" t="s">
        <v>1486</v>
      </c>
      <c r="L579" s="49">
        <f>VLOOKUP(B579,'Enrolment Data 2024'!$B$13:$I$636,8,FALSE)</f>
        <v>7</v>
      </c>
      <c r="M579" s="49">
        <v>9000</v>
      </c>
      <c r="N579" s="49">
        <f t="shared" si="40"/>
        <v>63000</v>
      </c>
      <c r="O579" s="49">
        <f t="shared" si="41"/>
        <v>18900</v>
      </c>
      <c r="P579" s="49">
        <f>VLOOKUP(B579,'[1]ECCE Trnch 1 Master List'!B$3:T$679,19,FALSE)</f>
        <v>0</v>
      </c>
      <c r="Q579" s="50">
        <f t="shared" si="42"/>
        <v>18900</v>
      </c>
      <c r="R579" s="126">
        <f t="shared" si="43"/>
        <v>18900</v>
      </c>
      <c r="S579" s="54" t="s">
        <v>5090</v>
      </c>
    </row>
    <row r="580" spans="1:19" x14ac:dyDescent="0.25">
      <c r="A580" s="29">
        <f t="shared" si="44"/>
        <v>574</v>
      </c>
      <c r="B580" s="29" t="s">
        <v>2176</v>
      </c>
      <c r="C580" s="29" t="s">
        <v>2177</v>
      </c>
      <c r="D580" s="29" t="s">
        <v>7</v>
      </c>
      <c r="E580" s="29" t="s">
        <v>1118</v>
      </c>
      <c r="F580" s="38" t="s">
        <v>2044</v>
      </c>
      <c r="G580" s="39" t="s">
        <v>2045</v>
      </c>
      <c r="H580" s="39" t="s">
        <v>2002</v>
      </c>
      <c r="I580" s="29" t="s">
        <v>1120</v>
      </c>
      <c r="J580" s="29" t="s">
        <v>802</v>
      </c>
      <c r="K580" s="40" t="s">
        <v>1501</v>
      </c>
      <c r="L580" s="49"/>
      <c r="M580" s="49">
        <v>9000</v>
      </c>
      <c r="N580" s="49">
        <f t="shared" si="40"/>
        <v>0</v>
      </c>
      <c r="O580" s="49">
        <f t="shared" si="41"/>
        <v>0</v>
      </c>
      <c r="P580" s="49">
        <f>VLOOKUP(B580,'[1]ECCE Trnch 1 Master List'!B$3:T$679,19,FALSE)</f>
        <v>0</v>
      </c>
      <c r="Q580" s="50">
        <f t="shared" si="42"/>
        <v>0</v>
      </c>
      <c r="R580" s="126">
        <f t="shared" si="43"/>
        <v>0</v>
      </c>
      <c r="S580" s="54" t="s">
        <v>5090</v>
      </c>
    </row>
    <row r="581" spans="1:19" x14ac:dyDescent="0.25">
      <c r="A581" s="29">
        <f t="shared" si="44"/>
        <v>575</v>
      </c>
      <c r="B581" s="17" t="s">
        <v>1007</v>
      </c>
      <c r="C581" s="17" t="s">
        <v>1008</v>
      </c>
      <c r="D581" s="17" t="s">
        <v>7</v>
      </c>
      <c r="E581" s="17" t="s">
        <v>1118</v>
      </c>
      <c r="F581" s="22" t="s">
        <v>2016</v>
      </c>
      <c r="G581" s="19" t="s">
        <v>3846</v>
      </c>
      <c r="H581" s="19" t="s">
        <v>2002</v>
      </c>
      <c r="I581" s="20" t="s">
        <v>1120</v>
      </c>
      <c r="J581" s="17" t="s">
        <v>802</v>
      </c>
      <c r="K581" s="17" t="s">
        <v>3847</v>
      </c>
      <c r="L581" s="49">
        <f>VLOOKUP(B581,'Enrolment Data 2024'!$B$13:$I$636,8,FALSE)</f>
        <v>20</v>
      </c>
      <c r="M581" s="49">
        <v>9000</v>
      </c>
      <c r="N581" s="49">
        <f t="shared" si="40"/>
        <v>180000</v>
      </c>
      <c r="O581" s="49">
        <f t="shared" si="41"/>
        <v>54000</v>
      </c>
      <c r="P581" s="49">
        <f>VLOOKUP(B581,'[1]ECCE Trnch 1 Master List'!B$3:T$679,19,FALSE)</f>
        <v>0</v>
      </c>
      <c r="Q581" s="50">
        <f t="shared" si="42"/>
        <v>54000</v>
      </c>
      <c r="R581" s="126">
        <f t="shared" si="43"/>
        <v>54000</v>
      </c>
      <c r="S581" s="54" t="s">
        <v>5090</v>
      </c>
    </row>
    <row r="582" spans="1:19" x14ac:dyDescent="0.25">
      <c r="A582" s="29">
        <f t="shared" si="44"/>
        <v>576</v>
      </c>
      <c r="B582" s="17" t="s">
        <v>909</v>
      </c>
      <c r="C582" s="17" t="s">
        <v>910</v>
      </c>
      <c r="D582" s="17" t="s">
        <v>7</v>
      </c>
      <c r="E582" s="17" t="s">
        <v>1118</v>
      </c>
      <c r="F582" s="18" t="s">
        <v>2014</v>
      </c>
      <c r="G582" s="19" t="s">
        <v>1489</v>
      </c>
      <c r="H582" s="19" t="s">
        <v>2002</v>
      </c>
      <c r="I582" s="20" t="s">
        <v>1120</v>
      </c>
      <c r="J582" s="17" t="s">
        <v>802</v>
      </c>
      <c r="K582" s="21" t="s">
        <v>2281</v>
      </c>
      <c r="L582" s="49">
        <f>VLOOKUP(B582,'Enrolment Data 2024'!$B$13:$I$636,8,FALSE)</f>
        <v>15</v>
      </c>
      <c r="M582" s="49">
        <v>9000</v>
      </c>
      <c r="N582" s="49">
        <f t="shared" si="40"/>
        <v>135000</v>
      </c>
      <c r="O582" s="49">
        <f t="shared" si="41"/>
        <v>40500</v>
      </c>
      <c r="P582" s="49">
        <f>VLOOKUP(B582,'[1]ECCE Trnch 1 Master List'!B$3:T$679,19,FALSE)</f>
        <v>0</v>
      </c>
      <c r="Q582" s="50">
        <f t="shared" si="42"/>
        <v>40500</v>
      </c>
      <c r="R582" s="126">
        <f t="shared" si="43"/>
        <v>40500</v>
      </c>
      <c r="S582" s="54" t="s">
        <v>5090</v>
      </c>
    </row>
    <row r="583" spans="1:19" x14ac:dyDescent="0.25">
      <c r="A583" s="29">
        <f t="shared" si="44"/>
        <v>577</v>
      </c>
      <c r="B583" s="30" t="s">
        <v>878</v>
      </c>
      <c r="C583" s="30" t="s">
        <v>879</v>
      </c>
      <c r="D583" s="30" t="s">
        <v>7</v>
      </c>
      <c r="E583" s="30" t="s">
        <v>1118</v>
      </c>
      <c r="F583" s="57" t="s">
        <v>1718</v>
      </c>
      <c r="G583" s="32" t="s">
        <v>891</v>
      </c>
      <c r="H583" s="32" t="s">
        <v>2002</v>
      </c>
      <c r="I583" s="33" t="s">
        <v>1120</v>
      </c>
      <c r="J583" s="30" t="s">
        <v>802</v>
      </c>
      <c r="K583" s="30" t="s">
        <v>1491</v>
      </c>
      <c r="L583" s="49">
        <f>VLOOKUP(B583,'Enrolment Data 2024'!$B$13:$I$636,8,FALSE)</f>
        <v>36</v>
      </c>
      <c r="M583" s="49">
        <v>9000</v>
      </c>
      <c r="N583" s="49">
        <f t="shared" ref="N583:N646" si="45">L583*M583</f>
        <v>324000</v>
      </c>
      <c r="O583" s="49">
        <f t="shared" ref="O583:O646" si="46">N583*30%</f>
        <v>97200</v>
      </c>
      <c r="P583" s="49"/>
      <c r="Q583" s="50">
        <f t="shared" ref="Q583:Q646" si="47">O583-P583</f>
        <v>97200</v>
      </c>
      <c r="R583" s="126">
        <f t="shared" ref="R583:R646" si="48">IF(Q583&gt;=0,Q583,0)</f>
        <v>97200</v>
      </c>
      <c r="S583" s="54" t="s">
        <v>5090</v>
      </c>
    </row>
    <row r="584" spans="1:19" x14ac:dyDescent="0.25">
      <c r="A584" s="29">
        <f t="shared" ref="A584:A647" si="49">A583+1</f>
        <v>578</v>
      </c>
      <c r="B584" s="17" t="s">
        <v>966</v>
      </c>
      <c r="C584" s="17" t="s">
        <v>967</v>
      </c>
      <c r="D584" s="17" t="s">
        <v>7</v>
      </c>
      <c r="E584" s="17" t="s">
        <v>1118</v>
      </c>
      <c r="F584" s="22" t="s">
        <v>1723</v>
      </c>
      <c r="G584" s="19" t="s">
        <v>1493</v>
      </c>
      <c r="H584" s="19" t="s">
        <v>2002</v>
      </c>
      <c r="I584" s="20" t="s">
        <v>1120</v>
      </c>
      <c r="J584" s="17" t="s">
        <v>802</v>
      </c>
      <c r="K584" s="17" t="s">
        <v>1494</v>
      </c>
      <c r="L584" s="49">
        <f>VLOOKUP(B584,'Enrolment Data 2024'!$B$13:$I$636,8,FALSE)</f>
        <v>22</v>
      </c>
      <c r="M584" s="49">
        <v>9000</v>
      </c>
      <c r="N584" s="49">
        <f t="shared" si="45"/>
        <v>198000</v>
      </c>
      <c r="O584" s="49">
        <f t="shared" si="46"/>
        <v>59400</v>
      </c>
      <c r="P584" s="49">
        <f>VLOOKUP(B584,'[1]ECCE Trnch 1 Master List'!B$3:T$679,19,FALSE)</f>
        <v>0</v>
      </c>
      <c r="Q584" s="50">
        <f t="shared" si="47"/>
        <v>59400</v>
      </c>
      <c r="R584" s="126">
        <f t="shared" si="48"/>
        <v>59400</v>
      </c>
      <c r="S584" s="54" t="s">
        <v>5090</v>
      </c>
    </row>
    <row r="585" spans="1:19" ht="15" customHeight="1" x14ac:dyDescent="0.25">
      <c r="A585" s="29">
        <f t="shared" si="49"/>
        <v>579</v>
      </c>
      <c r="B585" s="17" t="s">
        <v>926</v>
      </c>
      <c r="C585" s="17" t="s">
        <v>927</v>
      </c>
      <c r="D585" s="17" t="s">
        <v>7</v>
      </c>
      <c r="E585" s="17" t="s">
        <v>1118</v>
      </c>
      <c r="F585" s="22" t="s">
        <v>1721</v>
      </c>
      <c r="G585" s="19" t="s">
        <v>1521</v>
      </c>
      <c r="H585" s="19" t="s">
        <v>2002</v>
      </c>
      <c r="I585" s="20" t="s">
        <v>1120</v>
      </c>
      <c r="J585" s="17" t="s">
        <v>802</v>
      </c>
      <c r="K585" s="17" t="s">
        <v>1522</v>
      </c>
      <c r="L585" s="49">
        <f>VLOOKUP(B585,'Enrolment Data 2024'!$B$13:$I$636,8,FALSE)</f>
        <v>8</v>
      </c>
      <c r="M585" s="49">
        <v>9000</v>
      </c>
      <c r="N585" s="49">
        <f t="shared" si="45"/>
        <v>72000</v>
      </c>
      <c r="O585" s="49">
        <f t="shared" si="46"/>
        <v>21600</v>
      </c>
      <c r="P585" s="49">
        <f>VLOOKUP(B585,'[1]ECCE Trnch 1 Master List'!B$3:T$679,19,FALSE)</f>
        <v>0</v>
      </c>
      <c r="Q585" s="50">
        <f t="shared" si="47"/>
        <v>21600</v>
      </c>
      <c r="R585" s="126">
        <f t="shared" si="48"/>
        <v>21600</v>
      </c>
      <c r="S585" s="54" t="s">
        <v>5090</v>
      </c>
    </row>
    <row r="586" spans="1:19" ht="15" customHeight="1" x14ac:dyDescent="0.25">
      <c r="A586" s="29">
        <f t="shared" si="49"/>
        <v>580</v>
      </c>
      <c r="B586" s="17" t="s">
        <v>870</v>
      </c>
      <c r="C586" s="17" t="s">
        <v>871</v>
      </c>
      <c r="D586" s="17" t="s">
        <v>7</v>
      </c>
      <c r="E586" s="17" t="s">
        <v>1118</v>
      </c>
      <c r="F586" s="22" t="s">
        <v>1722</v>
      </c>
      <c r="G586" s="19" t="s">
        <v>1523</v>
      </c>
      <c r="H586" s="19" t="s">
        <v>2002</v>
      </c>
      <c r="I586" s="20" t="s">
        <v>1120</v>
      </c>
      <c r="J586" s="17" t="s">
        <v>802</v>
      </c>
      <c r="K586" s="21" t="s">
        <v>1524</v>
      </c>
      <c r="L586" s="49">
        <f>VLOOKUP(B586,'Enrolment Data 2024'!$B$13:$I$636,8,FALSE)</f>
        <v>8</v>
      </c>
      <c r="M586" s="49">
        <v>9000</v>
      </c>
      <c r="N586" s="49">
        <f t="shared" si="45"/>
        <v>72000</v>
      </c>
      <c r="O586" s="49">
        <f t="shared" si="46"/>
        <v>21600</v>
      </c>
      <c r="P586" s="49">
        <f>VLOOKUP(B586,'[1]ECCE Trnch 1 Master List'!B$3:T$679,19,FALSE)</f>
        <v>0</v>
      </c>
      <c r="Q586" s="50">
        <f t="shared" si="47"/>
        <v>21600</v>
      </c>
      <c r="R586" s="126">
        <f t="shared" si="48"/>
        <v>21600</v>
      </c>
      <c r="S586" s="54" t="s">
        <v>5090</v>
      </c>
    </row>
    <row r="587" spans="1:19" x14ac:dyDescent="0.25">
      <c r="A587" s="29">
        <f t="shared" si="49"/>
        <v>581</v>
      </c>
      <c r="B587" s="17" t="s">
        <v>904</v>
      </c>
      <c r="C587" s="17" t="s">
        <v>1493</v>
      </c>
      <c r="D587" s="17" t="s">
        <v>7</v>
      </c>
      <c r="E587" s="17" t="s">
        <v>1123</v>
      </c>
      <c r="F587" s="22" t="s">
        <v>1723</v>
      </c>
      <c r="G587" s="19" t="s">
        <v>1493</v>
      </c>
      <c r="H587" s="19" t="s">
        <v>2002</v>
      </c>
      <c r="I587" s="20" t="s">
        <v>1120</v>
      </c>
      <c r="J587" s="17" t="s">
        <v>802</v>
      </c>
      <c r="K587" s="17" t="s">
        <v>1494</v>
      </c>
      <c r="L587" s="49">
        <f>VLOOKUP(B587,'Enrolment Data 2024'!$B$13:$I$636,8,FALSE)</f>
        <v>11</v>
      </c>
      <c r="M587" s="49">
        <v>9000</v>
      </c>
      <c r="N587" s="49">
        <f t="shared" si="45"/>
        <v>99000</v>
      </c>
      <c r="O587" s="49">
        <f t="shared" si="46"/>
        <v>29700</v>
      </c>
      <c r="P587" s="49">
        <v>3600</v>
      </c>
      <c r="Q587" s="50">
        <f t="shared" si="47"/>
        <v>26100</v>
      </c>
      <c r="R587" s="126">
        <f t="shared" si="48"/>
        <v>26100</v>
      </c>
      <c r="S587" s="54" t="s">
        <v>5090</v>
      </c>
    </row>
    <row r="588" spans="1:19" ht="15" customHeight="1" x14ac:dyDescent="0.25">
      <c r="A588" s="29">
        <f t="shared" si="49"/>
        <v>582</v>
      </c>
      <c r="B588" s="17" t="s">
        <v>894</v>
      </c>
      <c r="C588" s="17" t="s">
        <v>895</v>
      </c>
      <c r="D588" s="17" t="s">
        <v>7</v>
      </c>
      <c r="E588" s="17" t="s">
        <v>1123</v>
      </c>
      <c r="F588" s="22" t="s">
        <v>1722</v>
      </c>
      <c r="G588" s="19" t="s">
        <v>1484</v>
      </c>
      <c r="H588" s="19" t="s">
        <v>2002</v>
      </c>
      <c r="I588" s="20" t="s">
        <v>1120</v>
      </c>
      <c r="J588" s="17" t="s">
        <v>802</v>
      </c>
      <c r="K588" s="17" t="s">
        <v>1485</v>
      </c>
      <c r="L588" s="49">
        <f>VLOOKUP(B588,'Enrolment Data 2024'!$B$13:$I$636,8,FALSE)</f>
        <v>0</v>
      </c>
      <c r="M588" s="49">
        <v>9000</v>
      </c>
      <c r="N588" s="49">
        <f t="shared" si="45"/>
        <v>0</v>
      </c>
      <c r="O588" s="49">
        <f t="shared" si="46"/>
        <v>0</v>
      </c>
      <c r="P588" s="49">
        <f>VLOOKUP(B588,'[1]ECCE Trnch 1 Master List'!B$3:T$679,19,FALSE)</f>
        <v>0</v>
      </c>
      <c r="Q588" s="50">
        <f t="shared" si="47"/>
        <v>0</v>
      </c>
      <c r="R588" s="126">
        <f t="shared" si="48"/>
        <v>0</v>
      </c>
      <c r="S588" s="54" t="s">
        <v>5090</v>
      </c>
    </row>
    <row r="589" spans="1:19" x14ac:dyDescent="0.25">
      <c r="A589" s="29">
        <f t="shared" si="49"/>
        <v>583</v>
      </c>
      <c r="B589" s="17" t="s">
        <v>954</v>
      </c>
      <c r="C589" s="17" t="s">
        <v>955</v>
      </c>
      <c r="D589" s="17" t="s">
        <v>7</v>
      </c>
      <c r="E589" s="17" t="s">
        <v>1123</v>
      </c>
      <c r="F589" s="22" t="s">
        <v>2008</v>
      </c>
      <c r="G589" s="19" t="s">
        <v>1496</v>
      </c>
      <c r="H589" s="19" t="s">
        <v>2002</v>
      </c>
      <c r="I589" s="20" t="s">
        <v>1120</v>
      </c>
      <c r="J589" s="17" t="s">
        <v>802</v>
      </c>
      <c r="K589" s="17" t="s">
        <v>1497</v>
      </c>
      <c r="L589" s="49">
        <f>VLOOKUP(B589,'Enrolment Data 2024'!$B$13:$I$636,8,FALSE)</f>
        <v>17</v>
      </c>
      <c r="M589" s="49">
        <v>9000</v>
      </c>
      <c r="N589" s="49">
        <f t="shared" si="45"/>
        <v>153000</v>
      </c>
      <c r="O589" s="49">
        <f t="shared" si="46"/>
        <v>45900</v>
      </c>
      <c r="P589" s="49">
        <v>10000</v>
      </c>
      <c r="Q589" s="50">
        <f t="shared" si="47"/>
        <v>35900</v>
      </c>
      <c r="R589" s="126">
        <f t="shared" si="48"/>
        <v>35900</v>
      </c>
      <c r="S589" s="54" t="s">
        <v>5090</v>
      </c>
    </row>
    <row r="590" spans="1:19" x14ac:dyDescent="0.25">
      <c r="A590" s="29">
        <f t="shared" si="49"/>
        <v>584</v>
      </c>
      <c r="B590" s="17" t="s">
        <v>940</v>
      </c>
      <c r="C590" s="17" t="s">
        <v>941</v>
      </c>
      <c r="D590" s="17" t="s">
        <v>7</v>
      </c>
      <c r="E590" s="17" t="s">
        <v>1118</v>
      </c>
      <c r="F590" s="22" t="s">
        <v>1724</v>
      </c>
      <c r="G590" s="19" t="s">
        <v>841</v>
      </c>
      <c r="H590" s="19" t="s">
        <v>2002</v>
      </c>
      <c r="I590" s="20" t="s">
        <v>1120</v>
      </c>
      <c r="J590" s="17" t="s">
        <v>802</v>
      </c>
      <c r="K590" s="17" t="s">
        <v>1460</v>
      </c>
      <c r="L590" s="49"/>
      <c r="M590" s="49">
        <v>9000</v>
      </c>
      <c r="N590" s="49">
        <f t="shared" si="45"/>
        <v>0</v>
      </c>
      <c r="O590" s="49">
        <f t="shared" si="46"/>
        <v>0</v>
      </c>
      <c r="P590" s="49">
        <v>27000</v>
      </c>
      <c r="Q590" s="50">
        <f t="shared" si="47"/>
        <v>-27000</v>
      </c>
      <c r="R590" s="126">
        <f t="shared" si="48"/>
        <v>0</v>
      </c>
      <c r="S590" s="54" t="s">
        <v>5090</v>
      </c>
    </row>
    <row r="591" spans="1:19" ht="15" customHeight="1" x14ac:dyDescent="0.25">
      <c r="A591" s="29">
        <f t="shared" si="49"/>
        <v>585</v>
      </c>
      <c r="B591" s="17" t="s">
        <v>1019</v>
      </c>
      <c r="C591" s="17" t="s">
        <v>1020</v>
      </c>
      <c r="D591" s="17" t="s">
        <v>7</v>
      </c>
      <c r="E591" s="29" t="s">
        <v>1118</v>
      </c>
      <c r="F591" s="38" t="s">
        <v>2044</v>
      </c>
      <c r="G591" s="39" t="s">
        <v>2045</v>
      </c>
      <c r="H591" s="39" t="s">
        <v>2002</v>
      </c>
      <c r="I591" s="29" t="s">
        <v>1120</v>
      </c>
      <c r="J591" s="29" t="s">
        <v>802</v>
      </c>
      <c r="K591" s="40" t="s">
        <v>1501</v>
      </c>
      <c r="L591" s="49">
        <f>VLOOKUP(B591,'Enrolment Data 2024'!$B$13:$I$636,8,FALSE)</f>
        <v>20</v>
      </c>
      <c r="M591" s="49">
        <v>9000</v>
      </c>
      <c r="N591" s="49">
        <f t="shared" si="45"/>
        <v>180000</v>
      </c>
      <c r="O591" s="49">
        <f t="shared" si="46"/>
        <v>54000</v>
      </c>
      <c r="P591" s="49"/>
      <c r="Q591" s="50">
        <f t="shared" si="47"/>
        <v>54000</v>
      </c>
      <c r="R591" s="126">
        <f t="shared" si="48"/>
        <v>54000</v>
      </c>
      <c r="S591" s="54" t="s">
        <v>5090</v>
      </c>
    </row>
    <row r="592" spans="1:19" ht="15" customHeight="1" x14ac:dyDescent="0.25">
      <c r="A592" s="29">
        <f t="shared" si="49"/>
        <v>586</v>
      </c>
      <c r="B592" s="17" t="s">
        <v>4542</v>
      </c>
      <c r="C592" s="17" t="s">
        <v>4543</v>
      </c>
      <c r="D592" s="17" t="s">
        <v>7</v>
      </c>
      <c r="E592" s="17" t="s">
        <v>1118</v>
      </c>
      <c r="F592" s="22" t="s">
        <v>2016</v>
      </c>
      <c r="G592" s="19" t="s">
        <v>3846</v>
      </c>
      <c r="H592" s="19" t="s">
        <v>2002</v>
      </c>
      <c r="I592" s="20" t="s">
        <v>1120</v>
      </c>
      <c r="J592" s="17" t="s">
        <v>802</v>
      </c>
      <c r="K592" s="17" t="s">
        <v>3847</v>
      </c>
      <c r="L592" s="49">
        <f>VLOOKUP(B592,'Enrolment Data 2024'!$B$13:$I$636,8,FALSE)</f>
        <v>16</v>
      </c>
      <c r="M592" s="49">
        <v>9000</v>
      </c>
      <c r="N592" s="49">
        <f t="shared" si="45"/>
        <v>144000</v>
      </c>
      <c r="O592" s="49">
        <f t="shared" si="46"/>
        <v>43200</v>
      </c>
      <c r="P592" s="49"/>
      <c r="Q592" s="50">
        <f t="shared" si="47"/>
        <v>43200</v>
      </c>
      <c r="R592" s="126">
        <f t="shared" si="48"/>
        <v>43200</v>
      </c>
      <c r="S592" s="54" t="s">
        <v>5090</v>
      </c>
    </row>
    <row r="593" spans="1:19" x14ac:dyDescent="0.25">
      <c r="A593" s="29">
        <f t="shared" si="49"/>
        <v>587</v>
      </c>
      <c r="B593" s="17" t="s">
        <v>882</v>
      </c>
      <c r="C593" s="17" t="s">
        <v>883</v>
      </c>
      <c r="D593" s="17" t="s">
        <v>7</v>
      </c>
      <c r="E593" s="17" t="s">
        <v>1118</v>
      </c>
      <c r="F593" s="22" t="s">
        <v>2014</v>
      </c>
      <c r="G593" s="19" t="s">
        <v>1489</v>
      </c>
      <c r="H593" s="19" t="s">
        <v>2002</v>
      </c>
      <c r="I593" s="20" t="s">
        <v>1120</v>
      </c>
      <c r="J593" s="17" t="s">
        <v>802</v>
      </c>
      <c r="K593" s="17" t="s">
        <v>2281</v>
      </c>
      <c r="L593" s="49">
        <f>VLOOKUP(B593,'Enrolment Data 2024'!$B$13:$I$636,8,FALSE)</f>
        <v>12</v>
      </c>
      <c r="M593" s="49">
        <v>9000</v>
      </c>
      <c r="N593" s="49">
        <f t="shared" si="45"/>
        <v>108000</v>
      </c>
      <c r="O593" s="49">
        <f t="shared" si="46"/>
        <v>32400</v>
      </c>
      <c r="P593" s="49">
        <f>VLOOKUP(B593,'[1]ECCE Trnch 1 Master List'!B$3:T$679,19,FALSE)</f>
        <v>0</v>
      </c>
      <c r="Q593" s="50">
        <f t="shared" si="47"/>
        <v>32400</v>
      </c>
      <c r="R593" s="126">
        <f t="shared" si="48"/>
        <v>32400</v>
      </c>
      <c r="S593" s="54" t="s">
        <v>5090</v>
      </c>
    </row>
    <row r="594" spans="1:19" ht="15" customHeight="1" x14ac:dyDescent="0.25">
      <c r="A594" s="29">
        <f t="shared" si="49"/>
        <v>588</v>
      </c>
      <c r="B594" s="30" t="s">
        <v>996</v>
      </c>
      <c r="C594" s="30" t="s">
        <v>997</v>
      </c>
      <c r="D594" s="30" t="s">
        <v>7</v>
      </c>
      <c r="E594" s="30" t="s">
        <v>1118</v>
      </c>
      <c r="F594" s="57" t="s">
        <v>2022</v>
      </c>
      <c r="G594" s="32" t="s">
        <v>3857</v>
      </c>
      <c r="H594" s="32" t="s">
        <v>2002</v>
      </c>
      <c r="I594" s="33" t="s">
        <v>1120</v>
      </c>
      <c r="J594" s="30" t="s">
        <v>802</v>
      </c>
      <c r="K594" s="30" t="s">
        <v>1486</v>
      </c>
      <c r="L594" s="49">
        <f>VLOOKUP(B594,'Enrolment Data 2024'!$B$13:$I$636,8,FALSE)</f>
        <v>14</v>
      </c>
      <c r="M594" s="49">
        <v>9000</v>
      </c>
      <c r="N594" s="49">
        <f t="shared" si="45"/>
        <v>126000</v>
      </c>
      <c r="O594" s="49">
        <f t="shared" si="46"/>
        <v>37800</v>
      </c>
      <c r="P594" s="11"/>
      <c r="Q594" s="50">
        <f t="shared" si="47"/>
        <v>37800</v>
      </c>
      <c r="R594" s="126">
        <f t="shared" si="48"/>
        <v>37800</v>
      </c>
      <c r="S594" s="54" t="s">
        <v>5090</v>
      </c>
    </row>
    <row r="595" spans="1:19" x14ac:dyDescent="0.25">
      <c r="A595" s="29">
        <f t="shared" si="49"/>
        <v>589</v>
      </c>
      <c r="B595" s="17" t="s">
        <v>860</v>
      </c>
      <c r="C595" s="17" t="s">
        <v>861</v>
      </c>
      <c r="D595" s="17" t="s">
        <v>7</v>
      </c>
      <c r="E595" s="17" t="s">
        <v>1118</v>
      </c>
      <c r="F595" s="22" t="s">
        <v>1717</v>
      </c>
      <c r="G595" s="19" t="s">
        <v>1481</v>
      </c>
      <c r="H595" s="19" t="s">
        <v>2002</v>
      </c>
      <c r="I595" s="20" t="s">
        <v>1120</v>
      </c>
      <c r="J595" s="17" t="s">
        <v>802</v>
      </c>
      <c r="K595" s="17" t="s">
        <v>1482</v>
      </c>
      <c r="L595" s="49">
        <f>VLOOKUP(B595,'Enrolment Data 2024'!$B$13:$I$636,8,FALSE)</f>
        <v>13</v>
      </c>
      <c r="M595" s="49">
        <v>9000</v>
      </c>
      <c r="N595" s="49">
        <f t="shared" si="45"/>
        <v>117000</v>
      </c>
      <c r="O595" s="49">
        <f t="shared" si="46"/>
        <v>35100</v>
      </c>
      <c r="P595" s="49"/>
      <c r="Q595" s="50">
        <f t="shared" si="47"/>
        <v>35100</v>
      </c>
      <c r="R595" s="126">
        <f t="shared" si="48"/>
        <v>35100</v>
      </c>
      <c r="S595" s="54" t="s">
        <v>5090</v>
      </c>
    </row>
    <row r="596" spans="1:19" x14ac:dyDescent="0.25">
      <c r="A596" s="29">
        <f t="shared" si="49"/>
        <v>590</v>
      </c>
      <c r="B596" s="17" t="s">
        <v>4678</v>
      </c>
      <c r="C596" s="17" t="s">
        <v>4679</v>
      </c>
      <c r="D596" s="17" t="s">
        <v>7</v>
      </c>
      <c r="E596" s="17" t="s">
        <v>1123</v>
      </c>
      <c r="F596" s="22" t="s">
        <v>4704</v>
      </c>
      <c r="G596" s="19" t="s">
        <v>4705</v>
      </c>
      <c r="H596" s="19" t="s">
        <v>1997</v>
      </c>
      <c r="I596" s="20" t="s">
        <v>1120</v>
      </c>
      <c r="J596" s="17" t="s">
        <v>802</v>
      </c>
      <c r="K596" s="17" t="s">
        <v>4706</v>
      </c>
      <c r="L596" s="49"/>
      <c r="M596" s="49">
        <v>9000</v>
      </c>
      <c r="N596" s="49">
        <f t="shared" si="45"/>
        <v>0</v>
      </c>
      <c r="O596" s="49">
        <f t="shared" si="46"/>
        <v>0</v>
      </c>
      <c r="P596" s="49">
        <v>0</v>
      </c>
      <c r="Q596" s="50">
        <f t="shared" si="47"/>
        <v>0</v>
      </c>
      <c r="R596" s="126">
        <f t="shared" si="48"/>
        <v>0</v>
      </c>
      <c r="S596" s="54" t="s">
        <v>5090</v>
      </c>
    </row>
    <row r="597" spans="1:19" x14ac:dyDescent="0.25">
      <c r="A597" s="29">
        <f t="shared" si="49"/>
        <v>591</v>
      </c>
      <c r="B597" s="17" t="s">
        <v>958</v>
      </c>
      <c r="C597" s="17" t="s">
        <v>959</v>
      </c>
      <c r="D597" s="17" t="s">
        <v>7</v>
      </c>
      <c r="E597" s="17" t="s">
        <v>1123</v>
      </c>
      <c r="F597" s="22" t="s">
        <v>2009</v>
      </c>
      <c r="G597" s="19" t="s">
        <v>1452</v>
      </c>
      <c r="H597" s="19" t="s">
        <v>2002</v>
      </c>
      <c r="I597" s="20" t="s">
        <v>1120</v>
      </c>
      <c r="J597" s="17" t="s">
        <v>802</v>
      </c>
      <c r="K597" s="17" t="s">
        <v>1453</v>
      </c>
      <c r="L597" s="49">
        <f>VLOOKUP(B597,'Enrolment Data 2024'!$B$13:$I$636,8,FALSE)</f>
        <v>24</v>
      </c>
      <c r="M597" s="49">
        <v>9000</v>
      </c>
      <c r="N597" s="49">
        <f t="shared" si="45"/>
        <v>216000</v>
      </c>
      <c r="O597" s="49">
        <f t="shared" si="46"/>
        <v>64800</v>
      </c>
      <c r="P597" s="49">
        <f>VLOOKUP(B597,'[1]ECCE Trnch 1 Master List'!B$3:T$679,19,FALSE)</f>
        <v>0</v>
      </c>
      <c r="Q597" s="50">
        <f t="shared" si="47"/>
        <v>64800</v>
      </c>
      <c r="R597" s="126">
        <f t="shared" si="48"/>
        <v>64800</v>
      </c>
      <c r="S597" s="54" t="s">
        <v>5090</v>
      </c>
    </row>
    <row r="598" spans="1:19" x14ac:dyDescent="0.25">
      <c r="A598" s="29">
        <f t="shared" si="49"/>
        <v>592</v>
      </c>
      <c r="B598" s="17" t="s">
        <v>884</v>
      </c>
      <c r="C598" s="17" t="s">
        <v>885</v>
      </c>
      <c r="D598" s="17" t="s">
        <v>7</v>
      </c>
      <c r="E598" s="17" t="s">
        <v>1118</v>
      </c>
      <c r="F598" s="22" t="s">
        <v>1724</v>
      </c>
      <c r="G598" s="19" t="s">
        <v>841</v>
      </c>
      <c r="H598" s="19" t="s">
        <v>2002</v>
      </c>
      <c r="I598" s="20" t="s">
        <v>1120</v>
      </c>
      <c r="J598" s="17" t="s">
        <v>802</v>
      </c>
      <c r="K598" s="17" t="s">
        <v>1460</v>
      </c>
      <c r="L598" s="49">
        <f>VLOOKUP(B598,'Enrolment Data 2024'!$B$13:$I$636,8,FALSE)</f>
        <v>16</v>
      </c>
      <c r="M598" s="49">
        <v>9000</v>
      </c>
      <c r="N598" s="49">
        <f t="shared" si="45"/>
        <v>144000</v>
      </c>
      <c r="O598" s="49">
        <f t="shared" si="46"/>
        <v>43200</v>
      </c>
      <c r="P598" s="49"/>
      <c r="Q598" s="50">
        <f t="shared" si="47"/>
        <v>43200</v>
      </c>
      <c r="R598" s="126">
        <f t="shared" si="48"/>
        <v>43200</v>
      </c>
      <c r="S598" s="54" t="s">
        <v>5090</v>
      </c>
    </row>
    <row r="599" spans="1:19" x14ac:dyDescent="0.25">
      <c r="A599" s="29">
        <f t="shared" si="49"/>
        <v>593</v>
      </c>
      <c r="B599" s="17" t="s">
        <v>938</v>
      </c>
      <c r="C599" s="17" t="s">
        <v>939</v>
      </c>
      <c r="D599" s="17" t="s">
        <v>7</v>
      </c>
      <c r="E599" s="17" t="s">
        <v>1123</v>
      </c>
      <c r="F599" s="22" t="s">
        <v>2010</v>
      </c>
      <c r="G599" s="19" t="s">
        <v>1513</v>
      </c>
      <c r="H599" s="19" t="s">
        <v>2002</v>
      </c>
      <c r="I599" s="20" t="s">
        <v>1120</v>
      </c>
      <c r="J599" s="17" t="s">
        <v>802</v>
      </c>
      <c r="K599" s="17" t="s">
        <v>1514</v>
      </c>
      <c r="L599" s="49">
        <f>VLOOKUP(B599,'Enrolment Data 2024'!$B$13:$I$636,8,FALSE)</f>
        <v>15</v>
      </c>
      <c r="M599" s="49">
        <v>9000</v>
      </c>
      <c r="N599" s="49">
        <f t="shared" si="45"/>
        <v>135000</v>
      </c>
      <c r="O599" s="49">
        <f t="shared" si="46"/>
        <v>40500</v>
      </c>
      <c r="P599" s="49">
        <f>VLOOKUP(B599,'[1]ECCE Trnch 1 Master List'!B$3:T$679,19,FALSE)</f>
        <v>0</v>
      </c>
      <c r="Q599" s="50">
        <f t="shared" si="47"/>
        <v>40500</v>
      </c>
      <c r="R599" s="126">
        <f t="shared" si="48"/>
        <v>40500</v>
      </c>
      <c r="S599" s="54" t="s">
        <v>5090</v>
      </c>
    </row>
    <row r="600" spans="1:19" ht="15" customHeight="1" x14ac:dyDescent="0.25">
      <c r="A600" s="29">
        <f t="shared" si="49"/>
        <v>594</v>
      </c>
      <c r="B600" s="17" t="s">
        <v>920</v>
      </c>
      <c r="C600" s="17" t="s">
        <v>921</v>
      </c>
      <c r="D600" s="17" t="s">
        <v>7</v>
      </c>
      <c r="E600" s="17" t="s">
        <v>1123</v>
      </c>
      <c r="F600" s="22" t="s">
        <v>2011</v>
      </c>
      <c r="G600" s="19" t="s">
        <v>921</v>
      </c>
      <c r="H600" s="19" t="s">
        <v>2002</v>
      </c>
      <c r="I600" s="20" t="s">
        <v>1120</v>
      </c>
      <c r="J600" s="17" t="s">
        <v>802</v>
      </c>
      <c r="K600" s="17" t="s">
        <v>1506</v>
      </c>
      <c r="L600" s="49">
        <f>VLOOKUP(B600,'Enrolment Data 2024'!$B$13:$I$636,8,FALSE)</f>
        <v>7</v>
      </c>
      <c r="M600" s="49">
        <v>9000</v>
      </c>
      <c r="N600" s="49">
        <f t="shared" si="45"/>
        <v>63000</v>
      </c>
      <c r="O600" s="49">
        <f t="shared" si="46"/>
        <v>18900</v>
      </c>
      <c r="P600" s="49">
        <f>VLOOKUP(B600,'[1]ECCE Trnch 1 Master List'!B$3:T$679,19,FALSE)</f>
        <v>0</v>
      </c>
      <c r="Q600" s="50">
        <f t="shared" si="47"/>
        <v>18900</v>
      </c>
      <c r="R600" s="126">
        <f t="shared" si="48"/>
        <v>18900</v>
      </c>
      <c r="S600" s="54" t="s">
        <v>5090</v>
      </c>
    </row>
    <row r="601" spans="1:19" x14ac:dyDescent="0.25">
      <c r="A601" s="29">
        <f t="shared" si="49"/>
        <v>595</v>
      </c>
      <c r="B601" s="17" t="s">
        <v>1017</v>
      </c>
      <c r="C601" s="17" t="s">
        <v>1018</v>
      </c>
      <c r="D601" s="17" t="s">
        <v>7</v>
      </c>
      <c r="E601" s="17" t="s">
        <v>1118</v>
      </c>
      <c r="F601" s="22" t="s">
        <v>1720</v>
      </c>
      <c r="G601" s="19" t="s">
        <v>1466</v>
      </c>
      <c r="H601" s="19" t="s">
        <v>2002</v>
      </c>
      <c r="I601" s="20" t="s">
        <v>1120</v>
      </c>
      <c r="J601" s="17" t="s">
        <v>802</v>
      </c>
      <c r="K601" s="17" t="s">
        <v>1467</v>
      </c>
      <c r="L601" s="49">
        <f>VLOOKUP(B601,'Enrolment Data 2024'!$B$13:$I$636,8,FALSE)</f>
        <v>14</v>
      </c>
      <c r="M601" s="49">
        <v>9000</v>
      </c>
      <c r="N601" s="49">
        <f t="shared" si="45"/>
        <v>126000</v>
      </c>
      <c r="O601" s="49">
        <f t="shared" si="46"/>
        <v>37800</v>
      </c>
      <c r="P601" s="49"/>
      <c r="Q601" s="50">
        <f t="shared" si="47"/>
        <v>37800</v>
      </c>
      <c r="R601" s="126">
        <f t="shared" si="48"/>
        <v>37800</v>
      </c>
      <c r="S601" s="54" t="s">
        <v>5090</v>
      </c>
    </row>
    <row r="602" spans="1:19" x14ac:dyDescent="0.25">
      <c r="A602" s="29">
        <f t="shared" si="49"/>
        <v>596</v>
      </c>
      <c r="B602" s="17" t="s">
        <v>832</v>
      </c>
      <c r="C602" s="17" t="s">
        <v>833</v>
      </c>
      <c r="D602" s="17" t="s">
        <v>7</v>
      </c>
      <c r="E602" s="17" t="s">
        <v>1123</v>
      </c>
      <c r="F602" s="22" t="s">
        <v>2012</v>
      </c>
      <c r="G602" s="19" t="s">
        <v>1470</v>
      </c>
      <c r="H602" s="19" t="s">
        <v>2002</v>
      </c>
      <c r="I602" s="20" t="s">
        <v>1120</v>
      </c>
      <c r="J602" s="17" t="s">
        <v>802</v>
      </c>
      <c r="K602" s="17" t="s">
        <v>1471</v>
      </c>
      <c r="L602" s="49">
        <f>VLOOKUP(B602,'Enrolment Data 2024'!$B$13:$I$636,8,FALSE)</f>
        <v>15</v>
      </c>
      <c r="M602" s="49">
        <v>9000</v>
      </c>
      <c r="N602" s="49">
        <f t="shared" si="45"/>
        <v>135000</v>
      </c>
      <c r="O602" s="49">
        <f t="shared" si="46"/>
        <v>40500</v>
      </c>
      <c r="P602" s="49">
        <f>VLOOKUP(B602,'[1]ECCE Trnch 1 Master List'!B$3:T$679,19,FALSE)</f>
        <v>0</v>
      </c>
      <c r="Q602" s="50">
        <f t="shared" si="47"/>
        <v>40500</v>
      </c>
      <c r="R602" s="126">
        <f t="shared" si="48"/>
        <v>40500</v>
      </c>
      <c r="S602" s="54" t="s">
        <v>5090</v>
      </c>
    </row>
    <row r="603" spans="1:19" x14ac:dyDescent="0.25">
      <c r="A603" s="29">
        <f t="shared" si="49"/>
        <v>597</v>
      </c>
      <c r="B603" s="30" t="s">
        <v>956</v>
      </c>
      <c r="C603" s="30" t="s">
        <v>957</v>
      </c>
      <c r="D603" s="30" t="s">
        <v>7</v>
      </c>
      <c r="E603" s="30" t="s">
        <v>1123</v>
      </c>
      <c r="F603" s="57" t="s">
        <v>2013</v>
      </c>
      <c r="G603" s="32" t="s">
        <v>2269</v>
      </c>
      <c r="H603" s="32" t="s">
        <v>2002</v>
      </c>
      <c r="I603" s="33" t="s">
        <v>1120</v>
      </c>
      <c r="J603" s="30" t="s">
        <v>802</v>
      </c>
      <c r="K603" s="30" t="s">
        <v>3856</v>
      </c>
      <c r="L603" s="49">
        <f>VLOOKUP(B603,'Enrolment Data 2024'!$B$13:$I$636,8,FALSE)</f>
        <v>15</v>
      </c>
      <c r="M603" s="49">
        <v>9000</v>
      </c>
      <c r="N603" s="49">
        <f t="shared" si="45"/>
        <v>135000</v>
      </c>
      <c r="O603" s="49">
        <f t="shared" si="46"/>
        <v>40500</v>
      </c>
      <c r="P603" s="49"/>
      <c r="Q603" s="50">
        <f t="shared" si="47"/>
        <v>40500</v>
      </c>
      <c r="R603" s="126">
        <f t="shared" si="48"/>
        <v>40500</v>
      </c>
      <c r="S603" s="54" t="s">
        <v>5090</v>
      </c>
    </row>
    <row r="604" spans="1:19" x14ac:dyDescent="0.25">
      <c r="A604" s="29">
        <f t="shared" si="49"/>
        <v>598</v>
      </c>
      <c r="B604" s="17" t="s">
        <v>952</v>
      </c>
      <c r="C604" s="17" t="s">
        <v>953</v>
      </c>
      <c r="D604" s="17" t="s">
        <v>7</v>
      </c>
      <c r="E604" s="17" t="s">
        <v>1123</v>
      </c>
      <c r="F604" s="22" t="s">
        <v>2014</v>
      </c>
      <c r="G604" s="19" t="s">
        <v>1489</v>
      </c>
      <c r="H604" s="19" t="s">
        <v>2002</v>
      </c>
      <c r="I604" s="20" t="s">
        <v>1120</v>
      </c>
      <c r="J604" s="17" t="s">
        <v>802</v>
      </c>
      <c r="K604" s="17" t="s">
        <v>2281</v>
      </c>
      <c r="L604" s="49">
        <f>VLOOKUP(B604,'Enrolment Data 2024'!$B$13:$I$636,8,FALSE)</f>
        <v>18</v>
      </c>
      <c r="M604" s="49">
        <v>9000</v>
      </c>
      <c r="N604" s="49">
        <f t="shared" si="45"/>
        <v>162000</v>
      </c>
      <c r="O604" s="49">
        <f t="shared" si="46"/>
        <v>48600</v>
      </c>
      <c r="P604" s="49">
        <f>VLOOKUP(B604,'[1]ECCE Trnch 1 Master List'!B$3:T$679,19,FALSE)</f>
        <v>0</v>
      </c>
      <c r="Q604" s="50">
        <f t="shared" si="47"/>
        <v>48600</v>
      </c>
      <c r="R604" s="126">
        <f t="shared" si="48"/>
        <v>48600</v>
      </c>
      <c r="S604" s="54" t="s">
        <v>5090</v>
      </c>
    </row>
    <row r="605" spans="1:19" x14ac:dyDescent="0.25">
      <c r="A605" s="29">
        <f t="shared" si="49"/>
        <v>599</v>
      </c>
      <c r="B605" s="17" t="s">
        <v>840</v>
      </c>
      <c r="C605" s="17" t="s">
        <v>841</v>
      </c>
      <c r="D605" s="17" t="s">
        <v>7</v>
      </c>
      <c r="E605" s="17" t="s">
        <v>1123</v>
      </c>
      <c r="F605" s="22" t="s">
        <v>1724</v>
      </c>
      <c r="G605" s="19" t="s">
        <v>841</v>
      </c>
      <c r="H605" s="19" t="s">
        <v>2002</v>
      </c>
      <c r="I605" s="20" t="s">
        <v>1120</v>
      </c>
      <c r="J605" s="17" t="s">
        <v>802</v>
      </c>
      <c r="K605" s="17" t="s">
        <v>1460</v>
      </c>
      <c r="L605" s="49">
        <f>VLOOKUP(B605,'Enrolment Data 2024'!$B$13:$I$636,8,FALSE)</f>
        <v>9</v>
      </c>
      <c r="M605" s="49">
        <v>9000</v>
      </c>
      <c r="N605" s="49">
        <f t="shared" si="45"/>
        <v>81000</v>
      </c>
      <c r="O605" s="49">
        <f t="shared" si="46"/>
        <v>24300</v>
      </c>
      <c r="P605" s="49"/>
      <c r="Q605" s="50">
        <f t="shared" si="47"/>
        <v>24300</v>
      </c>
      <c r="R605" s="126">
        <f t="shared" si="48"/>
        <v>24300</v>
      </c>
      <c r="S605" s="54" t="s">
        <v>5090</v>
      </c>
    </row>
    <row r="606" spans="1:19" ht="15" customHeight="1" x14ac:dyDescent="0.25">
      <c r="A606" s="29">
        <f t="shared" si="49"/>
        <v>600</v>
      </c>
      <c r="B606" s="17" t="s">
        <v>1025</v>
      </c>
      <c r="C606" s="17" t="s">
        <v>1026</v>
      </c>
      <c r="D606" s="17" t="s">
        <v>7</v>
      </c>
      <c r="E606" s="17" t="s">
        <v>1123</v>
      </c>
      <c r="F606" s="22" t="s">
        <v>2013</v>
      </c>
      <c r="G606" s="19" t="s">
        <v>1533</v>
      </c>
      <c r="H606" s="19" t="s">
        <v>2002</v>
      </c>
      <c r="I606" s="20" t="s">
        <v>1120</v>
      </c>
      <c r="J606" s="17" t="s">
        <v>802</v>
      </c>
      <c r="K606" s="21" t="s">
        <v>1534</v>
      </c>
      <c r="L606" s="49">
        <f>VLOOKUP(B606,'Enrolment Data 2024'!$B$13:$I$636,8,FALSE)</f>
        <v>7</v>
      </c>
      <c r="M606" s="49">
        <v>9000</v>
      </c>
      <c r="N606" s="49">
        <f t="shared" si="45"/>
        <v>63000</v>
      </c>
      <c r="O606" s="49">
        <f t="shared" si="46"/>
        <v>18900</v>
      </c>
      <c r="P606" s="49">
        <f>VLOOKUP(B606,'[1]ECCE Trnch 1 Master List'!B$3:T$679,19,FALSE)</f>
        <v>0</v>
      </c>
      <c r="Q606" s="50">
        <f t="shared" si="47"/>
        <v>18900</v>
      </c>
      <c r="R606" s="126">
        <f t="shared" si="48"/>
        <v>18900</v>
      </c>
      <c r="S606" s="54" t="s">
        <v>5090</v>
      </c>
    </row>
    <row r="607" spans="1:19" x14ac:dyDescent="0.25">
      <c r="A607" s="29">
        <f t="shared" si="49"/>
        <v>601</v>
      </c>
      <c r="B607" s="17" t="s">
        <v>902</v>
      </c>
      <c r="C607" s="17" t="s">
        <v>903</v>
      </c>
      <c r="D607" s="17" t="s">
        <v>7</v>
      </c>
      <c r="E607" s="17" t="s">
        <v>1123</v>
      </c>
      <c r="F607" s="22" t="s">
        <v>2017</v>
      </c>
      <c r="G607" s="19" t="s">
        <v>903</v>
      </c>
      <c r="H607" s="19" t="s">
        <v>2002</v>
      </c>
      <c r="I607" s="20" t="s">
        <v>1120</v>
      </c>
      <c r="J607" s="17" t="s">
        <v>802</v>
      </c>
      <c r="K607" s="17" t="s">
        <v>3845</v>
      </c>
      <c r="L607" s="49">
        <f>VLOOKUP(B607,'Enrolment Data 2024'!$B$13:$I$636,8,FALSE)</f>
        <v>18</v>
      </c>
      <c r="M607" s="49">
        <v>9000</v>
      </c>
      <c r="N607" s="49">
        <f t="shared" si="45"/>
        <v>162000</v>
      </c>
      <c r="O607" s="49">
        <f t="shared" si="46"/>
        <v>48600</v>
      </c>
      <c r="P607" s="49">
        <f>VLOOKUP(B607,'[1]ECCE Trnch 1 Master List'!B$3:T$679,19,FALSE)</f>
        <v>0</v>
      </c>
      <c r="Q607" s="50">
        <f t="shared" si="47"/>
        <v>48600</v>
      </c>
      <c r="R607" s="126">
        <f t="shared" si="48"/>
        <v>48600</v>
      </c>
      <c r="S607" s="54" t="s">
        <v>5090</v>
      </c>
    </row>
    <row r="608" spans="1:19" ht="15" customHeight="1" x14ac:dyDescent="0.25">
      <c r="A608" s="29">
        <f t="shared" si="49"/>
        <v>602</v>
      </c>
      <c r="B608" s="17" t="s">
        <v>980</v>
      </c>
      <c r="C608" s="17" t="s">
        <v>981</v>
      </c>
      <c r="D608" s="17" t="s">
        <v>7</v>
      </c>
      <c r="E608" s="17" t="s">
        <v>1123</v>
      </c>
      <c r="F608" s="22" t="s">
        <v>2018</v>
      </c>
      <c r="G608" s="19" t="s">
        <v>1523</v>
      </c>
      <c r="H608" s="19" t="s">
        <v>2002</v>
      </c>
      <c r="I608" s="20" t="s">
        <v>1120</v>
      </c>
      <c r="J608" s="17" t="s">
        <v>802</v>
      </c>
      <c r="K608" s="17" t="s">
        <v>1524</v>
      </c>
      <c r="L608" s="49">
        <f>VLOOKUP(B608,'Enrolment Data 2024'!$B$13:$I$636,8,FALSE)</f>
        <v>14</v>
      </c>
      <c r="M608" s="49">
        <v>9000</v>
      </c>
      <c r="N608" s="49">
        <f t="shared" si="45"/>
        <v>126000</v>
      </c>
      <c r="O608" s="49">
        <f t="shared" si="46"/>
        <v>37800</v>
      </c>
      <c r="P608" s="49">
        <f>VLOOKUP(B608,'[1]ECCE Trnch 1 Master List'!B$3:T$679,19,FALSE)</f>
        <v>0</v>
      </c>
      <c r="Q608" s="50">
        <f t="shared" si="47"/>
        <v>37800</v>
      </c>
      <c r="R608" s="126">
        <f t="shared" si="48"/>
        <v>37800</v>
      </c>
      <c r="S608" s="54" t="s">
        <v>5090</v>
      </c>
    </row>
    <row r="609" spans="1:19" ht="15" customHeight="1" x14ac:dyDescent="0.25">
      <c r="A609" s="29">
        <f t="shared" si="49"/>
        <v>603</v>
      </c>
      <c r="B609" s="30" t="s">
        <v>974</v>
      </c>
      <c r="C609" s="30" t="s">
        <v>975</v>
      </c>
      <c r="D609" s="30" t="s">
        <v>7</v>
      </c>
      <c r="E609" s="30" t="s">
        <v>1118</v>
      </c>
      <c r="F609" s="57" t="s">
        <v>1717</v>
      </c>
      <c r="G609" s="32" t="s">
        <v>1481</v>
      </c>
      <c r="H609" s="32" t="s">
        <v>2002</v>
      </c>
      <c r="I609" s="33" t="s">
        <v>1120</v>
      </c>
      <c r="J609" s="30" t="s">
        <v>802</v>
      </c>
      <c r="K609" s="30" t="s">
        <v>1482</v>
      </c>
      <c r="L609" s="49">
        <f>VLOOKUP(B609,'Enrolment Data 2024'!$B$13:$I$636,8,FALSE)</f>
        <v>12</v>
      </c>
      <c r="M609" s="49">
        <v>9000</v>
      </c>
      <c r="N609" s="49">
        <f t="shared" si="45"/>
        <v>108000</v>
      </c>
      <c r="O609" s="49">
        <f t="shared" si="46"/>
        <v>32400</v>
      </c>
      <c r="P609" s="49"/>
      <c r="Q609" s="50">
        <f t="shared" si="47"/>
        <v>32400</v>
      </c>
      <c r="R609" s="126">
        <f t="shared" si="48"/>
        <v>32400</v>
      </c>
      <c r="S609" s="54" t="s">
        <v>5090</v>
      </c>
    </row>
    <row r="610" spans="1:19" ht="15" customHeight="1" x14ac:dyDescent="0.25">
      <c r="A610" s="29">
        <f t="shared" si="49"/>
        <v>604</v>
      </c>
      <c r="B610" s="17" t="s">
        <v>896</v>
      </c>
      <c r="C610" s="17" t="s">
        <v>897</v>
      </c>
      <c r="D610" s="17" t="s">
        <v>7</v>
      </c>
      <c r="E610" s="17" t="s">
        <v>1123</v>
      </c>
      <c r="F610" s="22" t="s">
        <v>2019</v>
      </c>
      <c r="G610" s="19" t="s">
        <v>2270</v>
      </c>
      <c r="H610" s="19" t="s">
        <v>2002</v>
      </c>
      <c r="I610" s="20" t="s">
        <v>1120</v>
      </c>
      <c r="J610" s="17" t="s">
        <v>802</v>
      </c>
      <c r="K610" s="17" t="s">
        <v>2271</v>
      </c>
      <c r="L610" s="49">
        <f>VLOOKUP(B610,'Enrolment Data 2024'!$B$13:$I$636,8,FALSE)</f>
        <v>28</v>
      </c>
      <c r="M610" s="49">
        <v>9000</v>
      </c>
      <c r="N610" s="49">
        <f t="shared" si="45"/>
        <v>252000</v>
      </c>
      <c r="O610" s="49">
        <f t="shared" si="46"/>
        <v>75600</v>
      </c>
      <c r="P610" s="49">
        <f>VLOOKUP(B610,'[1]ECCE Trnch 1 Master List'!B$3:T$679,19,FALSE)</f>
        <v>0</v>
      </c>
      <c r="Q610" s="50">
        <f t="shared" si="47"/>
        <v>75600</v>
      </c>
      <c r="R610" s="126">
        <f t="shared" si="48"/>
        <v>75600</v>
      </c>
      <c r="S610" s="54" t="s">
        <v>5090</v>
      </c>
    </row>
    <row r="611" spans="1:19" ht="31.5" x14ac:dyDescent="0.25">
      <c r="A611" s="29">
        <f t="shared" si="49"/>
        <v>605</v>
      </c>
      <c r="B611" s="17" t="s">
        <v>868</v>
      </c>
      <c r="C611" s="17" t="s">
        <v>869</v>
      </c>
      <c r="D611" s="17" t="s">
        <v>7</v>
      </c>
      <c r="E611" s="17" t="s">
        <v>1118</v>
      </c>
      <c r="F611" s="22" t="s">
        <v>2020</v>
      </c>
      <c r="G611" s="19" t="s">
        <v>3854</v>
      </c>
      <c r="H611" s="19" t="s">
        <v>2002</v>
      </c>
      <c r="I611" s="20" t="s">
        <v>1120</v>
      </c>
      <c r="J611" s="17" t="s">
        <v>802</v>
      </c>
      <c r="K611" s="17" t="s">
        <v>3855</v>
      </c>
      <c r="L611" s="49">
        <f>VLOOKUP(B611,'Enrolment Data 2024'!$B$13:$I$636,8,FALSE)</f>
        <v>14</v>
      </c>
      <c r="M611" s="49">
        <v>9000</v>
      </c>
      <c r="N611" s="49">
        <f t="shared" si="45"/>
        <v>126000</v>
      </c>
      <c r="O611" s="49">
        <f t="shared" si="46"/>
        <v>37800</v>
      </c>
      <c r="P611" s="49">
        <f>VLOOKUP(B611,'[1]ECCE Trnch 1 Master List'!B$3:T$679,19,FALSE)</f>
        <v>0</v>
      </c>
      <c r="Q611" s="50">
        <f t="shared" si="47"/>
        <v>37800</v>
      </c>
      <c r="R611" s="126">
        <f t="shared" si="48"/>
        <v>37800</v>
      </c>
      <c r="S611" s="54" t="s">
        <v>5090</v>
      </c>
    </row>
    <row r="612" spans="1:19" x14ac:dyDescent="0.25">
      <c r="A612" s="29">
        <f t="shared" si="49"/>
        <v>606</v>
      </c>
      <c r="B612" s="30" t="s">
        <v>922</v>
      </c>
      <c r="C612" s="30" t="s">
        <v>923</v>
      </c>
      <c r="D612" s="30" t="s">
        <v>7</v>
      </c>
      <c r="E612" s="30" t="s">
        <v>1123</v>
      </c>
      <c r="F612" s="57" t="s">
        <v>2021</v>
      </c>
      <c r="G612" s="32" t="s">
        <v>2276</v>
      </c>
      <c r="H612" s="32" t="s">
        <v>2002</v>
      </c>
      <c r="I612" s="33" t="s">
        <v>1120</v>
      </c>
      <c r="J612" s="30" t="s">
        <v>802</v>
      </c>
      <c r="K612" s="30" t="s">
        <v>2277</v>
      </c>
      <c r="L612" s="49">
        <f>VLOOKUP(B612,'Enrolment Data 2024'!$B$13:$I$636,8,FALSE)</f>
        <v>13</v>
      </c>
      <c r="M612" s="49">
        <v>9000</v>
      </c>
      <c r="N612" s="49">
        <f t="shared" si="45"/>
        <v>117000</v>
      </c>
      <c r="O612" s="49">
        <f t="shared" si="46"/>
        <v>35100</v>
      </c>
      <c r="P612" s="49">
        <f>VLOOKUP(B612,'[1]ECCE Trnch 1 Master List'!B$3:T$679,19,FALSE)</f>
        <v>0</v>
      </c>
      <c r="Q612" s="50">
        <f t="shared" si="47"/>
        <v>35100</v>
      </c>
      <c r="R612" s="126">
        <f t="shared" si="48"/>
        <v>35100</v>
      </c>
      <c r="S612" s="54" t="s">
        <v>5090</v>
      </c>
    </row>
    <row r="613" spans="1:19" x14ac:dyDescent="0.25">
      <c r="A613" s="29">
        <f t="shared" si="49"/>
        <v>607</v>
      </c>
      <c r="B613" s="17" t="s">
        <v>1009</v>
      </c>
      <c r="C613" s="17" t="s">
        <v>1010</v>
      </c>
      <c r="D613" s="17" t="s">
        <v>7</v>
      </c>
      <c r="E613" s="17" t="s">
        <v>1123</v>
      </c>
      <c r="F613" s="18" t="s">
        <v>2022</v>
      </c>
      <c r="G613" s="19" t="s">
        <v>1517</v>
      </c>
      <c r="H613" s="19" t="s">
        <v>2002</v>
      </c>
      <c r="I613" s="20" t="s">
        <v>1120</v>
      </c>
      <c r="J613" s="17" t="s">
        <v>802</v>
      </c>
      <c r="K613" s="21" t="s">
        <v>1486</v>
      </c>
      <c r="L613" s="49">
        <f>VLOOKUP(B613,'Enrolment Data 2024'!$B$13:$I$636,8,FALSE)</f>
        <v>7</v>
      </c>
      <c r="M613" s="49">
        <v>9000</v>
      </c>
      <c r="N613" s="49">
        <f t="shared" si="45"/>
        <v>63000</v>
      </c>
      <c r="O613" s="49">
        <f t="shared" si="46"/>
        <v>18900</v>
      </c>
      <c r="P613" s="49"/>
      <c r="Q613" s="50">
        <f t="shared" si="47"/>
        <v>18900</v>
      </c>
      <c r="R613" s="126">
        <f t="shared" si="48"/>
        <v>18900</v>
      </c>
      <c r="S613" s="54" t="s">
        <v>5090</v>
      </c>
    </row>
    <row r="614" spans="1:19" x14ac:dyDescent="0.25">
      <c r="A614" s="29">
        <f t="shared" si="49"/>
        <v>608</v>
      </c>
      <c r="B614" s="17" t="s">
        <v>1015</v>
      </c>
      <c r="C614" s="17" t="s">
        <v>1016</v>
      </c>
      <c r="D614" s="17" t="s">
        <v>7</v>
      </c>
      <c r="E614" s="17" t="s">
        <v>1118</v>
      </c>
      <c r="F614" s="22" t="s">
        <v>2022</v>
      </c>
      <c r="G614" s="19" t="s">
        <v>1517</v>
      </c>
      <c r="H614" s="19" t="s">
        <v>2002</v>
      </c>
      <c r="I614" s="20" t="s">
        <v>1120</v>
      </c>
      <c r="J614" s="17" t="s">
        <v>802</v>
      </c>
      <c r="K614" s="17" t="s">
        <v>1486</v>
      </c>
      <c r="L614" s="49">
        <f>VLOOKUP(B614,'Enrolment Data 2024'!$B$13:$I$636,8,FALSE)</f>
        <v>18</v>
      </c>
      <c r="M614" s="49">
        <v>9000</v>
      </c>
      <c r="N614" s="49">
        <f t="shared" si="45"/>
        <v>162000</v>
      </c>
      <c r="O614" s="49">
        <f t="shared" si="46"/>
        <v>48600</v>
      </c>
      <c r="P614" s="49">
        <f>VLOOKUP(B614,'[1]ECCE Trnch 1 Master List'!B$3:T$679,19,FALSE)</f>
        <v>0</v>
      </c>
      <c r="Q614" s="50">
        <f t="shared" si="47"/>
        <v>48600</v>
      </c>
      <c r="R614" s="126">
        <f t="shared" si="48"/>
        <v>48600</v>
      </c>
      <c r="S614" s="54" t="s">
        <v>5090</v>
      </c>
    </row>
    <row r="615" spans="1:19" x14ac:dyDescent="0.25">
      <c r="A615" s="29">
        <f t="shared" si="49"/>
        <v>609</v>
      </c>
      <c r="B615" s="17" t="s">
        <v>4626</v>
      </c>
      <c r="C615" s="17" t="s">
        <v>4627</v>
      </c>
      <c r="D615" s="17" t="s">
        <v>7</v>
      </c>
      <c r="E615" s="17" t="s">
        <v>1118</v>
      </c>
      <c r="F615" s="22" t="s">
        <v>1723</v>
      </c>
      <c r="G615" s="19" t="s">
        <v>1493</v>
      </c>
      <c r="H615" s="19" t="s">
        <v>2002</v>
      </c>
      <c r="I615" s="20" t="s">
        <v>1120</v>
      </c>
      <c r="J615" s="17" t="s">
        <v>802</v>
      </c>
      <c r="K615" s="17" t="s">
        <v>1494</v>
      </c>
      <c r="L615" s="49"/>
      <c r="M615" s="49">
        <v>9000</v>
      </c>
      <c r="N615" s="49">
        <f t="shared" si="45"/>
        <v>0</v>
      </c>
      <c r="O615" s="49">
        <f t="shared" si="46"/>
        <v>0</v>
      </c>
      <c r="P615" s="49">
        <v>0</v>
      </c>
      <c r="Q615" s="50">
        <f t="shared" si="47"/>
        <v>0</v>
      </c>
      <c r="R615" s="126">
        <f t="shared" si="48"/>
        <v>0</v>
      </c>
      <c r="S615" s="54" t="s">
        <v>5090</v>
      </c>
    </row>
    <row r="616" spans="1:19" x14ac:dyDescent="0.25">
      <c r="A616" s="29">
        <f t="shared" si="49"/>
        <v>610</v>
      </c>
      <c r="B616" s="17" t="s">
        <v>992</v>
      </c>
      <c r="C616" s="17" t="s">
        <v>993</v>
      </c>
      <c r="D616" s="17" t="s">
        <v>7</v>
      </c>
      <c r="E616" s="17" t="s">
        <v>1123</v>
      </c>
      <c r="F616" s="22" t="s">
        <v>1719</v>
      </c>
      <c r="G616" s="19" t="s">
        <v>2274</v>
      </c>
      <c r="H616" s="19" t="s">
        <v>2002</v>
      </c>
      <c r="I616" s="20" t="s">
        <v>1120</v>
      </c>
      <c r="J616" s="17" t="s">
        <v>802</v>
      </c>
      <c r="K616" s="17" t="s">
        <v>2275</v>
      </c>
      <c r="L616" s="49">
        <f>VLOOKUP(B616,'Enrolment Data 2024'!$B$13:$I$636,8,FALSE)</f>
        <v>14</v>
      </c>
      <c r="M616" s="49">
        <v>9000</v>
      </c>
      <c r="N616" s="49">
        <f t="shared" si="45"/>
        <v>126000</v>
      </c>
      <c r="O616" s="49">
        <f t="shared" si="46"/>
        <v>37800</v>
      </c>
      <c r="P616" s="49">
        <f>VLOOKUP(B616,'[1]ECCE Trnch 1 Master List'!B$3:T$679,19,FALSE)</f>
        <v>0</v>
      </c>
      <c r="Q616" s="50">
        <f t="shared" si="47"/>
        <v>37800</v>
      </c>
      <c r="R616" s="126">
        <f t="shared" si="48"/>
        <v>37800</v>
      </c>
      <c r="S616" s="54" t="s">
        <v>5090</v>
      </c>
    </row>
    <row r="617" spans="1:19" ht="15" customHeight="1" x14ac:dyDescent="0.25">
      <c r="A617" s="29">
        <f t="shared" si="49"/>
        <v>611</v>
      </c>
      <c r="B617" s="30" t="s">
        <v>4630</v>
      </c>
      <c r="C617" s="30" t="s">
        <v>1000</v>
      </c>
      <c r="D617" s="30" t="s">
        <v>7</v>
      </c>
      <c r="E617" s="30" t="s">
        <v>1118</v>
      </c>
      <c r="F617" s="57" t="s">
        <v>2006</v>
      </c>
      <c r="G617" s="32" t="s">
        <v>1431</v>
      </c>
      <c r="H617" s="32" t="s">
        <v>2002</v>
      </c>
      <c r="I617" s="33" t="s">
        <v>1120</v>
      </c>
      <c r="J617" s="30" t="s">
        <v>802</v>
      </c>
      <c r="K617" s="30" t="s">
        <v>1483</v>
      </c>
      <c r="L617" s="49">
        <f>VLOOKUP(B617,'Enrolment Data 2024'!$B$13:$I$636,8,FALSE)</f>
        <v>18</v>
      </c>
      <c r="M617" s="49">
        <v>9000</v>
      </c>
      <c r="N617" s="49">
        <f t="shared" si="45"/>
        <v>162000</v>
      </c>
      <c r="O617" s="49">
        <f t="shared" si="46"/>
        <v>48600</v>
      </c>
      <c r="P617" s="49"/>
      <c r="Q617" s="50">
        <f t="shared" si="47"/>
        <v>48600</v>
      </c>
      <c r="R617" s="126">
        <f t="shared" si="48"/>
        <v>48600</v>
      </c>
      <c r="S617" s="54" t="s">
        <v>5090</v>
      </c>
    </row>
    <row r="618" spans="1:19" x14ac:dyDescent="0.25">
      <c r="A618" s="29">
        <f t="shared" si="49"/>
        <v>612</v>
      </c>
      <c r="B618" s="30" t="s">
        <v>984</v>
      </c>
      <c r="C618" s="30" t="s">
        <v>985</v>
      </c>
      <c r="D618" s="30" t="s">
        <v>7</v>
      </c>
      <c r="E618" s="30" t="s">
        <v>1118</v>
      </c>
      <c r="F618" s="57" t="s">
        <v>2029</v>
      </c>
      <c r="G618" s="32" t="s">
        <v>1525</v>
      </c>
      <c r="H618" s="32" t="s">
        <v>2002</v>
      </c>
      <c r="I618" s="33" t="s">
        <v>1120</v>
      </c>
      <c r="J618" s="30" t="s">
        <v>802</v>
      </c>
      <c r="K618" s="30" t="s">
        <v>1526</v>
      </c>
      <c r="L618" s="49">
        <f>VLOOKUP(B618,'Enrolment Data 2024'!$B$13:$I$636,8,FALSE)</f>
        <v>10</v>
      </c>
      <c r="M618" s="49">
        <v>9000</v>
      </c>
      <c r="N618" s="49">
        <f t="shared" si="45"/>
        <v>90000</v>
      </c>
      <c r="O618" s="49">
        <f t="shared" si="46"/>
        <v>27000</v>
      </c>
      <c r="P618" s="49">
        <f>VLOOKUP(B618,'[1]ECCE Trnch 1 Master List'!B$3:T$679,19,FALSE)</f>
        <v>0</v>
      </c>
      <c r="Q618" s="50">
        <f t="shared" si="47"/>
        <v>27000</v>
      </c>
      <c r="R618" s="126">
        <f t="shared" si="48"/>
        <v>27000</v>
      </c>
      <c r="S618" s="54" t="s">
        <v>5090</v>
      </c>
    </row>
    <row r="619" spans="1:19" x14ac:dyDescent="0.25">
      <c r="A619" s="29">
        <f t="shared" si="49"/>
        <v>613</v>
      </c>
      <c r="B619" s="30" t="s">
        <v>905</v>
      </c>
      <c r="C619" s="30" t="s">
        <v>906</v>
      </c>
      <c r="D619" s="30" t="s">
        <v>7</v>
      </c>
      <c r="E619" s="30" t="s">
        <v>1123</v>
      </c>
      <c r="F619" s="57" t="s">
        <v>2023</v>
      </c>
      <c r="G619" s="32" t="s">
        <v>906</v>
      </c>
      <c r="H619" s="32" t="s">
        <v>2002</v>
      </c>
      <c r="I619" s="33" t="s">
        <v>1120</v>
      </c>
      <c r="J619" s="30" t="s">
        <v>802</v>
      </c>
      <c r="K619" s="30" t="s">
        <v>1495</v>
      </c>
      <c r="L619" s="49">
        <f>VLOOKUP(B619,'Enrolment Data 2024'!$B$13:$I$636,8,FALSE)</f>
        <v>17</v>
      </c>
      <c r="M619" s="49">
        <v>9000</v>
      </c>
      <c r="N619" s="49">
        <f t="shared" si="45"/>
        <v>153000</v>
      </c>
      <c r="O619" s="49">
        <f t="shared" si="46"/>
        <v>45900</v>
      </c>
      <c r="P619" s="49"/>
      <c r="Q619" s="50">
        <f t="shared" si="47"/>
        <v>45900</v>
      </c>
      <c r="R619" s="126">
        <f t="shared" si="48"/>
        <v>45900</v>
      </c>
      <c r="S619" s="54" t="s">
        <v>5090</v>
      </c>
    </row>
    <row r="620" spans="1:19" x14ac:dyDescent="0.25">
      <c r="A620" s="29">
        <f t="shared" si="49"/>
        <v>614</v>
      </c>
      <c r="B620" s="30" t="s">
        <v>838</v>
      </c>
      <c r="C620" s="30" t="s">
        <v>839</v>
      </c>
      <c r="D620" s="30" t="s">
        <v>7</v>
      </c>
      <c r="E620" s="30" t="s">
        <v>1118</v>
      </c>
      <c r="F620" s="57" t="s">
        <v>2075</v>
      </c>
      <c r="G620" s="32" t="s">
        <v>1475</v>
      </c>
      <c r="H620" s="32" t="s">
        <v>2002</v>
      </c>
      <c r="I620" s="33" t="s">
        <v>1120</v>
      </c>
      <c r="J620" s="30" t="s">
        <v>802</v>
      </c>
      <c r="K620" s="30" t="s">
        <v>1476</v>
      </c>
      <c r="L620" s="49">
        <f>VLOOKUP(B620,'Enrolment Data 2024'!$B$13:$I$636,8,FALSE)</f>
        <v>16</v>
      </c>
      <c r="M620" s="49">
        <v>9000</v>
      </c>
      <c r="N620" s="49">
        <f t="shared" si="45"/>
        <v>144000</v>
      </c>
      <c r="O620" s="49">
        <f t="shared" si="46"/>
        <v>43200</v>
      </c>
      <c r="P620" s="49">
        <f>VLOOKUP(B620,'[1]ECCE Trnch 1 Master List'!B$3:T$679,19,FALSE)</f>
        <v>0</v>
      </c>
      <c r="Q620" s="50">
        <f t="shared" si="47"/>
        <v>43200</v>
      </c>
      <c r="R620" s="126">
        <f t="shared" si="48"/>
        <v>43200</v>
      </c>
      <c r="S620" s="54" t="s">
        <v>5090</v>
      </c>
    </row>
    <row r="621" spans="1:19" ht="15" customHeight="1" x14ac:dyDescent="0.25">
      <c r="A621" s="29">
        <f t="shared" si="49"/>
        <v>615</v>
      </c>
      <c r="B621" s="30" t="s">
        <v>936</v>
      </c>
      <c r="C621" s="30" t="s">
        <v>937</v>
      </c>
      <c r="D621" s="30" t="s">
        <v>7</v>
      </c>
      <c r="E621" s="30" t="s">
        <v>1118</v>
      </c>
      <c r="F621" s="57" t="s">
        <v>1716</v>
      </c>
      <c r="G621" s="32" t="s">
        <v>1511</v>
      </c>
      <c r="H621" s="32" t="s">
        <v>2002</v>
      </c>
      <c r="I621" s="33" t="s">
        <v>1120</v>
      </c>
      <c r="J621" s="30" t="s">
        <v>802</v>
      </c>
      <c r="K621" s="30" t="s">
        <v>1512</v>
      </c>
      <c r="L621" s="49">
        <f>VLOOKUP(B621,'Enrolment Data 2024'!$B$13:$I$636,8,FALSE)</f>
        <v>18</v>
      </c>
      <c r="M621" s="49">
        <v>9000</v>
      </c>
      <c r="N621" s="49">
        <f t="shared" si="45"/>
        <v>162000</v>
      </c>
      <c r="O621" s="49">
        <f t="shared" si="46"/>
        <v>48600</v>
      </c>
      <c r="P621" s="49">
        <f>VLOOKUP(B621,'[1]ECCE Trnch 1 Master List'!B$3:T$679,19,FALSE)</f>
        <v>0</v>
      </c>
      <c r="Q621" s="50">
        <f t="shared" si="47"/>
        <v>48600</v>
      </c>
      <c r="R621" s="126">
        <f t="shared" si="48"/>
        <v>48600</v>
      </c>
      <c r="S621" s="54" t="s">
        <v>5090</v>
      </c>
    </row>
    <row r="622" spans="1:19" x14ac:dyDescent="0.25">
      <c r="A622" s="29">
        <f t="shared" si="49"/>
        <v>616</v>
      </c>
      <c r="B622" s="30" t="s">
        <v>948</v>
      </c>
      <c r="C622" s="30" t="s">
        <v>949</v>
      </c>
      <c r="D622" s="30" t="s">
        <v>7</v>
      </c>
      <c r="E622" s="30" t="s">
        <v>1123</v>
      </c>
      <c r="F622" s="57" t="s">
        <v>2007</v>
      </c>
      <c r="G622" s="32" t="s">
        <v>1515</v>
      </c>
      <c r="H622" s="32" t="s">
        <v>2002</v>
      </c>
      <c r="I622" s="33" t="s">
        <v>1120</v>
      </c>
      <c r="J622" s="30" t="s">
        <v>802</v>
      </c>
      <c r="K622" s="30" t="s">
        <v>1516</v>
      </c>
      <c r="L622" s="49">
        <f>VLOOKUP(B622,'Enrolment Data 2024'!$B$13:$I$636,8,FALSE)</f>
        <v>49</v>
      </c>
      <c r="M622" s="49">
        <v>9000</v>
      </c>
      <c r="N622" s="49">
        <f t="shared" si="45"/>
        <v>441000</v>
      </c>
      <c r="O622" s="49">
        <f t="shared" si="46"/>
        <v>132300</v>
      </c>
      <c r="P622" s="49">
        <f>VLOOKUP(B622,'[1]ECCE Trnch 1 Master List'!B$3:T$679,19,FALSE)</f>
        <v>0</v>
      </c>
      <c r="Q622" s="50">
        <f t="shared" si="47"/>
        <v>132300</v>
      </c>
      <c r="R622" s="126">
        <f t="shared" si="48"/>
        <v>132300</v>
      </c>
      <c r="S622" s="54" t="s">
        <v>5090</v>
      </c>
    </row>
    <row r="623" spans="1:19" x14ac:dyDescent="0.25">
      <c r="A623" s="29">
        <f t="shared" si="49"/>
        <v>617</v>
      </c>
      <c r="B623" s="30" t="s">
        <v>862</v>
      </c>
      <c r="C623" s="30" t="s">
        <v>863</v>
      </c>
      <c r="D623" s="30" t="s">
        <v>7</v>
      </c>
      <c r="E623" s="30" t="s">
        <v>1123</v>
      </c>
      <c r="F623" s="57" t="s">
        <v>2026</v>
      </c>
      <c r="G623" s="32" t="s">
        <v>863</v>
      </c>
      <c r="H623" s="32" t="s">
        <v>2002</v>
      </c>
      <c r="I623" s="33" t="s">
        <v>1120</v>
      </c>
      <c r="J623" s="30" t="s">
        <v>802</v>
      </c>
      <c r="K623" s="30" t="s">
        <v>2283</v>
      </c>
      <c r="L623" s="49">
        <f>VLOOKUP(B623,'Enrolment Data 2024'!$B$13:$I$636,8,FALSE)</f>
        <v>17</v>
      </c>
      <c r="M623" s="49">
        <v>9000</v>
      </c>
      <c r="N623" s="49">
        <f t="shared" si="45"/>
        <v>153000</v>
      </c>
      <c r="O623" s="49">
        <f t="shared" si="46"/>
        <v>45900</v>
      </c>
      <c r="P623" s="49">
        <f>VLOOKUP(B623,'[1]ECCE Trnch 1 Master List'!B$3:T$679,19,FALSE)</f>
        <v>0</v>
      </c>
      <c r="Q623" s="50">
        <f t="shared" si="47"/>
        <v>45900</v>
      </c>
      <c r="R623" s="126">
        <f t="shared" si="48"/>
        <v>45900</v>
      </c>
      <c r="S623" s="54" t="s">
        <v>5090</v>
      </c>
    </row>
    <row r="624" spans="1:19" ht="15" customHeight="1" x14ac:dyDescent="0.25">
      <c r="A624" s="29">
        <f t="shared" si="49"/>
        <v>618</v>
      </c>
      <c r="B624" s="30" t="s">
        <v>918</v>
      </c>
      <c r="C624" s="30" t="s">
        <v>919</v>
      </c>
      <c r="D624" s="30" t="s">
        <v>7</v>
      </c>
      <c r="E624" s="30" t="s">
        <v>1123</v>
      </c>
      <c r="F624" s="57" t="s">
        <v>2027</v>
      </c>
      <c r="G624" s="32" t="s">
        <v>919</v>
      </c>
      <c r="H624" s="32" t="s">
        <v>2002</v>
      </c>
      <c r="I624" s="33" t="s">
        <v>1120</v>
      </c>
      <c r="J624" s="30" t="s">
        <v>802</v>
      </c>
      <c r="K624" s="30" t="s">
        <v>1505</v>
      </c>
      <c r="L624" s="49">
        <f>VLOOKUP(B624,'Enrolment Data 2024'!$B$13:$I$636,8,FALSE)</f>
        <v>23</v>
      </c>
      <c r="M624" s="49">
        <v>9000</v>
      </c>
      <c r="N624" s="49">
        <f t="shared" si="45"/>
        <v>207000</v>
      </c>
      <c r="O624" s="49">
        <f t="shared" si="46"/>
        <v>62100</v>
      </c>
      <c r="P624" s="49">
        <f>VLOOKUP(B624,'[1]ECCE Trnch 1 Master List'!B$3:T$679,19,FALSE)</f>
        <v>0</v>
      </c>
      <c r="Q624" s="50">
        <f t="shared" si="47"/>
        <v>62100</v>
      </c>
      <c r="R624" s="126">
        <f t="shared" si="48"/>
        <v>62100</v>
      </c>
      <c r="S624" s="54" t="s">
        <v>5090</v>
      </c>
    </row>
    <row r="625" spans="1:19" x14ac:dyDescent="0.25">
      <c r="A625" s="29">
        <f t="shared" si="49"/>
        <v>619</v>
      </c>
      <c r="B625" s="30" t="s">
        <v>1005</v>
      </c>
      <c r="C625" s="30" t="s">
        <v>1006</v>
      </c>
      <c r="D625" s="30" t="s">
        <v>7</v>
      </c>
      <c r="E625" s="30" t="s">
        <v>1118</v>
      </c>
      <c r="F625" s="57" t="s">
        <v>2033</v>
      </c>
      <c r="G625" s="32" t="s">
        <v>1519</v>
      </c>
      <c r="H625" s="32" t="s">
        <v>2002</v>
      </c>
      <c r="I625" s="33" t="s">
        <v>1120</v>
      </c>
      <c r="J625" s="30" t="s">
        <v>802</v>
      </c>
      <c r="K625" s="30" t="s">
        <v>1520</v>
      </c>
      <c r="L625" s="49">
        <f>VLOOKUP(B625,'Enrolment Data 2024'!$B$13:$I$636,8,FALSE)</f>
        <v>2</v>
      </c>
      <c r="M625" s="49">
        <v>9000</v>
      </c>
      <c r="N625" s="49">
        <f t="shared" si="45"/>
        <v>18000</v>
      </c>
      <c r="O625" s="49">
        <f t="shared" si="46"/>
        <v>5400</v>
      </c>
      <c r="P625" s="49">
        <v>0</v>
      </c>
      <c r="Q625" s="50">
        <f t="shared" si="47"/>
        <v>5400</v>
      </c>
      <c r="R625" s="126">
        <f t="shared" si="48"/>
        <v>5400</v>
      </c>
      <c r="S625" s="54" t="s">
        <v>5090</v>
      </c>
    </row>
    <row r="626" spans="1:19" x14ac:dyDescent="0.25">
      <c r="A626" s="29">
        <f t="shared" si="49"/>
        <v>620</v>
      </c>
      <c r="B626" s="17" t="s">
        <v>2212</v>
      </c>
      <c r="C626" s="17" t="s">
        <v>2213</v>
      </c>
      <c r="D626" s="17" t="s">
        <v>7</v>
      </c>
      <c r="E626" s="17" t="s">
        <v>1118</v>
      </c>
      <c r="F626" s="18" t="s">
        <v>3859</v>
      </c>
      <c r="G626" s="19" t="s">
        <v>1531</v>
      </c>
      <c r="H626" s="19" t="s">
        <v>2002</v>
      </c>
      <c r="I626" s="20" t="s">
        <v>1120</v>
      </c>
      <c r="J626" s="17" t="s">
        <v>802</v>
      </c>
      <c r="K626" s="17" t="s">
        <v>1532</v>
      </c>
      <c r="L626" s="49">
        <f>VLOOKUP(B626,'Enrolment Data 2024'!$B$13:$I$636,8,FALSE)</f>
        <v>23</v>
      </c>
      <c r="M626" s="49">
        <v>9000</v>
      </c>
      <c r="N626" s="49">
        <f t="shared" si="45"/>
        <v>207000</v>
      </c>
      <c r="O626" s="49">
        <f t="shared" si="46"/>
        <v>62100</v>
      </c>
      <c r="P626" s="49"/>
      <c r="Q626" s="50">
        <f t="shared" si="47"/>
        <v>62100</v>
      </c>
      <c r="R626" s="126">
        <f t="shared" si="48"/>
        <v>62100</v>
      </c>
      <c r="S626" s="54" t="s">
        <v>5090</v>
      </c>
    </row>
    <row r="627" spans="1:19" x14ac:dyDescent="0.25">
      <c r="A627" s="29">
        <f t="shared" si="49"/>
        <v>621</v>
      </c>
      <c r="B627" s="30" t="s">
        <v>962</v>
      </c>
      <c r="C627" s="30" t="s">
        <v>963</v>
      </c>
      <c r="D627" s="30" t="s">
        <v>7</v>
      </c>
      <c r="E627" s="30" t="s">
        <v>1123</v>
      </c>
      <c r="F627" s="57" t="s">
        <v>2028</v>
      </c>
      <c r="G627" s="32" t="s">
        <v>1463</v>
      </c>
      <c r="H627" s="32" t="s">
        <v>2002</v>
      </c>
      <c r="I627" s="33" t="s">
        <v>1120</v>
      </c>
      <c r="J627" s="30" t="s">
        <v>802</v>
      </c>
      <c r="K627" s="30" t="s">
        <v>1464</v>
      </c>
      <c r="L627" s="49">
        <f>VLOOKUP(B627,'Enrolment Data 2024'!$B$13:$I$636,8,FALSE)</f>
        <v>4</v>
      </c>
      <c r="M627" s="49">
        <v>9000</v>
      </c>
      <c r="N627" s="49">
        <f t="shared" si="45"/>
        <v>36000</v>
      </c>
      <c r="O627" s="49">
        <f t="shared" si="46"/>
        <v>10800</v>
      </c>
      <c r="P627" s="49">
        <f>VLOOKUP(B627,'[1]ECCE Trnch 1 Master List'!B$3:T$679,19,FALSE)</f>
        <v>0</v>
      </c>
      <c r="Q627" s="50">
        <f t="shared" si="47"/>
        <v>10800</v>
      </c>
      <c r="R627" s="126">
        <f t="shared" si="48"/>
        <v>10800</v>
      </c>
      <c r="S627" s="54" t="s">
        <v>5090</v>
      </c>
    </row>
    <row r="628" spans="1:19" x14ac:dyDescent="0.25">
      <c r="A628" s="29">
        <f t="shared" si="49"/>
        <v>622</v>
      </c>
      <c r="B628" s="30" t="s">
        <v>998</v>
      </c>
      <c r="C628" s="30" t="s">
        <v>999</v>
      </c>
      <c r="D628" s="30" t="s">
        <v>7</v>
      </c>
      <c r="E628" s="30" t="s">
        <v>1118</v>
      </c>
      <c r="F628" s="57" t="s">
        <v>2035</v>
      </c>
      <c r="G628" s="32" t="s">
        <v>2214</v>
      </c>
      <c r="H628" s="32" t="s">
        <v>2002</v>
      </c>
      <c r="I628" s="33" t="s">
        <v>1120</v>
      </c>
      <c r="J628" s="30" t="s">
        <v>802</v>
      </c>
      <c r="K628" s="34" t="s">
        <v>1488</v>
      </c>
      <c r="L628" s="49"/>
      <c r="M628" s="49">
        <v>9000</v>
      </c>
      <c r="N628" s="49">
        <f t="shared" si="45"/>
        <v>0</v>
      </c>
      <c r="O628" s="49">
        <f t="shared" si="46"/>
        <v>0</v>
      </c>
      <c r="P628" s="49"/>
      <c r="Q628" s="50">
        <f t="shared" si="47"/>
        <v>0</v>
      </c>
      <c r="R628" s="126">
        <f t="shared" si="48"/>
        <v>0</v>
      </c>
      <c r="S628" s="54" t="s">
        <v>5090</v>
      </c>
    </row>
    <row r="629" spans="1:19" ht="15" customHeight="1" x14ac:dyDescent="0.25">
      <c r="A629" s="29">
        <f t="shared" si="49"/>
        <v>623</v>
      </c>
      <c r="B629" s="30" t="s">
        <v>4628</v>
      </c>
      <c r="C629" s="30" t="s">
        <v>4640</v>
      </c>
      <c r="D629" s="30" t="s">
        <v>7</v>
      </c>
      <c r="E629" s="30" t="s">
        <v>1118</v>
      </c>
      <c r="F629" s="22" t="s">
        <v>2032</v>
      </c>
      <c r="G629" s="19" t="s">
        <v>1507</v>
      </c>
      <c r="H629" s="19" t="s">
        <v>2002</v>
      </c>
      <c r="I629" s="20" t="s">
        <v>1120</v>
      </c>
      <c r="J629" s="17" t="s">
        <v>802</v>
      </c>
      <c r="K629" s="17" t="s">
        <v>1508</v>
      </c>
      <c r="L629" s="49">
        <f>VLOOKUP(B629,'Enrolment Data 2024'!$B$13:$I$636,8,FALSE)</f>
        <v>14</v>
      </c>
      <c r="M629" s="49">
        <v>9000</v>
      </c>
      <c r="N629" s="49">
        <f t="shared" si="45"/>
        <v>126000</v>
      </c>
      <c r="O629" s="49">
        <f t="shared" si="46"/>
        <v>37800</v>
      </c>
      <c r="P629" s="49"/>
      <c r="Q629" s="50">
        <f t="shared" si="47"/>
        <v>37800</v>
      </c>
      <c r="R629" s="126">
        <f t="shared" si="48"/>
        <v>37800</v>
      </c>
      <c r="S629" s="54" t="s">
        <v>5090</v>
      </c>
    </row>
    <row r="630" spans="1:19" ht="15" customHeight="1" x14ac:dyDescent="0.25">
      <c r="A630" s="29">
        <f t="shared" si="49"/>
        <v>624</v>
      </c>
      <c r="B630" s="30" t="s">
        <v>886</v>
      </c>
      <c r="C630" s="30" t="s">
        <v>887</v>
      </c>
      <c r="D630" s="30" t="s">
        <v>7</v>
      </c>
      <c r="E630" s="30" t="s">
        <v>1123</v>
      </c>
      <c r="F630" s="57" t="s">
        <v>803</v>
      </c>
      <c r="G630" s="32" t="s">
        <v>804</v>
      </c>
      <c r="H630" s="32" t="s">
        <v>2002</v>
      </c>
      <c r="I630" s="33" t="s">
        <v>1120</v>
      </c>
      <c r="J630" s="30" t="s">
        <v>802</v>
      </c>
      <c r="K630" s="30" t="s">
        <v>1490</v>
      </c>
      <c r="L630" s="49">
        <f>VLOOKUP(B630,'Enrolment Data 2024'!$B$13:$I$636,8,FALSE)</f>
        <v>29</v>
      </c>
      <c r="M630" s="49">
        <v>9000</v>
      </c>
      <c r="N630" s="49">
        <f t="shared" si="45"/>
        <v>261000</v>
      </c>
      <c r="O630" s="49">
        <f t="shared" si="46"/>
        <v>78300</v>
      </c>
      <c r="P630" s="49"/>
      <c r="Q630" s="50">
        <f t="shared" si="47"/>
        <v>78300</v>
      </c>
      <c r="R630" s="126">
        <f t="shared" si="48"/>
        <v>78300</v>
      </c>
      <c r="S630" s="54" t="s">
        <v>5090</v>
      </c>
    </row>
    <row r="631" spans="1:19" x14ac:dyDescent="0.25">
      <c r="A631" s="29">
        <f t="shared" si="49"/>
        <v>625</v>
      </c>
      <c r="B631" s="30" t="s">
        <v>950</v>
      </c>
      <c r="C631" s="30" t="s">
        <v>951</v>
      </c>
      <c r="D631" s="30" t="s">
        <v>7</v>
      </c>
      <c r="E631" s="30" t="s">
        <v>1118</v>
      </c>
      <c r="F631" s="57" t="s">
        <v>1720</v>
      </c>
      <c r="G631" s="32" t="s">
        <v>1466</v>
      </c>
      <c r="H631" s="32" t="s">
        <v>2002</v>
      </c>
      <c r="I631" s="33" t="s">
        <v>1120</v>
      </c>
      <c r="J631" s="30" t="s">
        <v>802</v>
      </c>
      <c r="K631" s="30" t="s">
        <v>1467</v>
      </c>
      <c r="L631" s="49">
        <f>VLOOKUP(B631,'Enrolment Data 2024'!$B$13:$I$636,8,FALSE)</f>
        <v>9</v>
      </c>
      <c r="M631" s="49">
        <v>9000</v>
      </c>
      <c r="N631" s="49">
        <f t="shared" si="45"/>
        <v>81000</v>
      </c>
      <c r="O631" s="49">
        <f t="shared" si="46"/>
        <v>24300</v>
      </c>
      <c r="P631" s="49"/>
      <c r="Q631" s="50">
        <f t="shared" si="47"/>
        <v>24300</v>
      </c>
      <c r="R631" s="126">
        <f t="shared" si="48"/>
        <v>24300</v>
      </c>
      <c r="S631" s="54" t="s">
        <v>5090</v>
      </c>
    </row>
    <row r="632" spans="1:19" ht="15" customHeight="1" x14ac:dyDescent="0.25">
      <c r="A632" s="29">
        <f t="shared" si="49"/>
        <v>626</v>
      </c>
      <c r="B632" s="30" t="s">
        <v>986</v>
      </c>
      <c r="C632" s="30" t="s">
        <v>987</v>
      </c>
      <c r="D632" s="30" t="s">
        <v>7</v>
      </c>
      <c r="E632" s="30" t="s">
        <v>1123</v>
      </c>
      <c r="F632" s="57" t="s">
        <v>2029</v>
      </c>
      <c r="G632" s="32" t="s">
        <v>1525</v>
      </c>
      <c r="H632" s="32" t="s">
        <v>2002</v>
      </c>
      <c r="I632" s="33" t="s">
        <v>1120</v>
      </c>
      <c r="J632" s="30" t="s">
        <v>802</v>
      </c>
      <c r="K632" s="30" t="s">
        <v>1526</v>
      </c>
      <c r="L632" s="49">
        <f>VLOOKUP(B632,'Enrolment Data 2024'!$B$13:$I$636,8,FALSE)</f>
        <v>17</v>
      </c>
      <c r="M632" s="49">
        <v>9000</v>
      </c>
      <c r="N632" s="49">
        <f t="shared" si="45"/>
        <v>153000</v>
      </c>
      <c r="O632" s="49">
        <f t="shared" si="46"/>
        <v>45900</v>
      </c>
      <c r="P632" s="49"/>
      <c r="Q632" s="50">
        <f t="shared" si="47"/>
        <v>45900</v>
      </c>
      <c r="R632" s="126">
        <f t="shared" si="48"/>
        <v>45900</v>
      </c>
      <c r="S632" s="54" t="s">
        <v>5090</v>
      </c>
    </row>
    <row r="633" spans="1:19" x14ac:dyDescent="0.25">
      <c r="A633" s="29">
        <f t="shared" si="49"/>
        <v>627</v>
      </c>
      <c r="B633" s="30" t="s">
        <v>852</v>
      </c>
      <c r="C633" s="30" t="s">
        <v>853</v>
      </c>
      <c r="D633" s="30" t="s">
        <v>7</v>
      </c>
      <c r="E633" s="30" t="s">
        <v>1118</v>
      </c>
      <c r="F633" s="57" t="s">
        <v>1716</v>
      </c>
      <c r="G633" s="32" t="s">
        <v>1511</v>
      </c>
      <c r="H633" s="32" t="s">
        <v>2002</v>
      </c>
      <c r="I633" s="33" t="s">
        <v>1120</v>
      </c>
      <c r="J633" s="30" t="s">
        <v>802</v>
      </c>
      <c r="K633" s="30" t="s">
        <v>1512</v>
      </c>
      <c r="L633" s="49">
        <f>VLOOKUP(B633,'Enrolment Data 2024'!$B$13:$I$636,8,FALSE)</f>
        <v>24</v>
      </c>
      <c r="M633" s="49">
        <v>9000</v>
      </c>
      <c r="N633" s="49">
        <f t="shared" si="45"/>
        <v>216000</v>
      </c>
      <c r="O633" s="49">
        <f t="shared" si="46"/>
        <v>64800</v>
      </c>
      <c r="P633" s="49"/>
      <c r="Q633" s="50">
        <f t="shared" si="47"/>
        <v>64800</v>
      </c>
      <c r="R633" s="126">
        <f t="shared" si="48"/>
        <v>64800</v>
      </c>
      <c r="S633" s="54" t="s">
        <v>5090</v>
      </c>
    </row>
    <row r="634" spans="1:19" x14ac:dyDescent="0.25">
      <c r="A634" s="29">
        <f t="shared" si="49"/>
        <v>628</v>
      </c>
      <c r="B634" s="30" t="s">
        <v>1021</v>
      </c>
      <c r="C634" s="30" t="s">
        <v>1022</v>
      </c>
      <c r="D634" s="30" t="s">
        <v>7</v>
      </c>
      <c r="E634" s="30" t="s">
        <v>1118</v>
      </c>
      <c r="F634" s="57" t="s">
        <v>1725</v>
      </c>
      <c r="G634" s="32" t="s">
        <v>1487</v>
      </c>
      <c r="H634" s="32" t="s">
        <v>2002</v>
      </c>
      <c r="I634" s="33" t="s">
        <v>1120</v>
      </c>
      <c r="J634" s="30" t="s">
        <v>802</v>
      </c>
      <c r="K634" s="30" t="s">
        <v>1488</v>
      </c>
      <c r="L634" s="49">
        <f>VLOOKUP(B634,'Enrolment Data 2024'!$B$13:$I$636,8,FALSE)</f>
        <v>13</v>
      </c>
      <c r="M634" s="49">
        <v>9000</v>
      </c>
      <c r="N634" s="49">
        <f t="shared" si="45"/>
        <v>117000</v>
      </c>
      <c r="O634" s="49">
        <f t="shared" si="46"/>
        <v>35100</v>
      </c>
      <c r="P634" s="49"/>
      <c r="Q634" s="50">
        <f t="shared" si="47"/>
        <v>35100</v>
      </c>
      <c r="R634" s="126">
        <f t="shared" si="48"/>
        <v>35100</v>
      </c>
      <c r="S634" s="54" t="s">
        <v>5090</v>
      </c>
    </row>
    <row r="635" spans="1:19" x14ac:dyDescent="0.25">
      <c r="A635" s="29">
        <f t="shared" si="49"/>
        <v>629</v>
      </c>
      <c r="B635" s="17" t="s">
        <v>928</v>
      </c>
      <c r="C635" s="17" t="s">
        <v>929</v>
      </c>
      <c r="D635" s="17" t="s">
        <v>7</v>
      </c>
      <c r="E635" s="17" t="s">
        <v>1123</v>
      </c>
      <c r="F635" s="22" t="s">
        <v>2030</v>
      </c>
      <c r="G635" s="19" t="s">
        <v>3852</v>
      </c>
      <c r="H635" s="19" t="s">
        <v>2002</v>
      </c>
      <c r="I635" s="20" t="s">
        <v>1120</v>
      </c>
      <c r="J635" s="17" t="s">
        <v>802</v>
      </c>
      <c r="K635" s="17" t="s">
        <v>3853</v>
      </c>
      <c r="L635" s="49">
        <f>VLOOKUP(B635,'Enrolment Data 2024'!$B$13:$I$636,8,FALSE)</f>
        <v>21</v>
      </c>
      <c r="M635" s="49">
        <v>9000</v>
      </c>
      <c r="N635" s="49">
        <f t="shared" si="45"/>
        <v>189000</v>
      </c>
      <c r="O635" s="49">
        <f t="shared" si="46"/>
        <v>56700</v>
      </c>
      <c r="P635" s="49">
        <f>VLOOKUP(B635,'[1]ECCE Trnch 1 Master List'!B$3:T$679,19,FALSE)</f>
        <v>0</v>
      </c>
      <c r="Q635" s="50">
        <f t="shared" si="47"/>
        <v>56700</v>
      </c>
      <c r="R635" s="126">
        <f t="shared" si="48"/>
        <v>56700</v>
      </c>
      <c r="S635" s="54" t="s">
        <v>5090</v>
      </c>
    </row>
    <row r="636" spans="1:19" x14ac:dyDescent="0.25">
      <c r="A636" s="29">
        <f t="shared" si="49"/>
        <v>630</v>
      </c>
      <c r="B636" s="17" t="s">
        <v>866</v>
      </c>
      <c r="C636" s="17" t="s">
        <v>867</v>
      </c>
      <c r="D636" s="17" t="s">
        <v>7</v>
      </c>
      <c r="E636" s="17" t="s">
        <v>1118</v>
      </c>
      <c r="F636" s="22" t="s">
        <v>2006</v>
      </c>
      <c r="G636" s="19" t="s">
        <v>1431</v>
      </c>
      <c r="H636" s="19" t="s">
        <v>2002</v>
      </c>
      <c r="I636" s="20" t="s">
        <v>1120</v>
      </c>
      <c r="J636" s="17" t="s">
        <v>802</v>
      </c>
      <c r="K636" s="17" t="s">
        <v>1483</v>
      </c>
      <c r="L636" s="49">
        <f>VLOOKUP(B636,'Enrolment Data 2024'!$B$13:$I$636,8,FALSE)</f>
        <v>19</v>
      </c>
      <c r="M636" s="49">
        <v>9000</v>
      </c>
      <c r="N636" s="49">
        <f t="shared" si="45"/>
        <v>171000</v>
      </c>
      <c r="O636" s="49">
        <f t="shared" si="46"/>
        <v>51300</v>
      </c>
      <c r="P636" s="49">
        <f>VLOOKUP(B636,'[1]ECCE Trnch 1 Master List'!B$3:T$679,19,FALSE)</f>
        <v>0</v>
      </c>
      <c r="Q636" s="50">
        <f t="shared" si="47"/>
        <v>51300</v>
      </c>
      <c r="R636" s="126">
        <f t="shared" si="48"/>
        <v>51300</v>
      </c>
      <c r="S636" s="54" t="s">
        <v>5090</v>
      </c>
    </row>
    <row r="637" spans="1:19" x14ac:dyDescent="0.25">
      <c r="A637" s="29">
        <f t="shared" si="49"/>
        <v>631</v>
      </c>
      <c r="B637" s="17" t="s">
        <v>850</v>
      </c>
      <c r="C637" s="17" t="s">
        <v>851</v>
      </c>
      <c r="D637" s="17" t="s">
        <v>7</v>
      </c>
      <c r="E637" s="17" t="s">
        <v>1123</v>
      </c>
      <c r="F637" s="22" t="s">
        <v>2075</v>
      </c>
      <c r="G637" s="19" t="s">
        <v>1475</v>
      </c>
      <c r="H637" s="19" t="s">
        <v>2002</v>
      </c>
      <c r="I637" s="20" t="s">
        <v>1120</v>
      </c>
      <c r="J637" s="17" t="s">
        <v>802</v>
      </c>
      <c r="K637" s="17" t="s">
        <v>1476</v>
      </c>
      <c r="L637" s="49">
        <f>VLOOKUP(B637,'Enrolment Data 2024'!$B$13:$I$636,8,FALSE)</f>
        <v>15</v>
      </c>
      <c r="M637" s="49">
        <v>9000</v>
      </c>
      <c r="N637" s="49">
        <f t="shared" si="45"/>
        <v>135000</v>
      </c>
      <c r="O637" s="49">
        <f t="shared" si="46"/>
        <v>40500</v>
      </c>
      <c r="P637" s="49">
        <f>VLOOKUP(B637,'[1]ECCE Trnch 1 Master List'!B$3:T$679,19,FALSE)</f>
        <v>0</v>
      </c>
      <c r="Q637" s="50">
        <f t="shared" si="47"/>
        <v>40500</v>
      </c>
      <c r="R637" s="126">
        <f t="shared" si="48"/>
        <v>40500</v>
      </c>
      <c r="S637" s="54" t="s">
        <v>5090</v>
      </c>
    </row>
    <row r="638" spans="1:19" x14ac:dyDescent="0.25">
      <c r="A638" s="29">
        <f t="shared" si="49"/>
        <v>632</v>
      </c>
      <c r="B638" s="17" t="s">
        <v>880</v>
      </c>
      <c r="C638" s="17" t="s">
        <v>3866</v>
      </c>
      <c r="D638" s="17" t="s">
        <v>7</v>
      </c>
      <c r="E638" s="17" t="s">
        <v>1123</v>
      </c>
      <c r="F638" s="22" t="s">
        <v>1725</v>
      </c>
      <c r="G638" s="19" t="s">
        <v>1487</v>
      </c>
      <c r="H638" s="19" t="s">
        <v>2002</v>
      </c>
      <c r="I638" s="20" t="s">
        <v>1120</v>
      </c>
      <c r="J638" s="17" t="s">
        <v>802</v>
      </c>
      <c r="K638" s="17" t="s">
        <v>1488</v>
      </c>
      <c r="L638" s="49">
        <f>VLOOKUP(B638,'Enrolment Data 2024'!$B$13:$I$636,8,FALSE)</f>
        <v>72</v>
      </c>
      <c r="M638" s="49">
        <v>9000</v>
      </c>
      <c r="N638" s="49">
        <f t="shared" si="45"/>
        <v>648000</v>
      </c>
      <c r="O638" s="49">
        <f t="shared" si="46"/>
        <v>194400</v>
      </c>
      <c r="P638" s="49"/>
      <c r="Q638" s="50">
        <f t="shared" si="47"/>
        <v>194400</v>
      </c>
      <c r="R638" s="126">
        <f t="shared" si="48"/>
        <v>194400</v>
      </c>
      <c r="S638" s="54" t="s">
        <v>5090</v>
      </c>
    </row>
    <row r="639" spans="1:19" x14ac:dyDescent="0.25">
      <c r="A639" s="29">
        <f t="shared" si="49"/>
        <v>633</v>
      </c>
      <c r="B639" s="17" t="s">
        <v>854</v>
      </c>
      <c r="C639" s="17" t="s">
        <v>855</v>
      </c>
      <c r="D639" s="17" t="s">
        <v>7</v>
      </c>
      <c r="E639" s="17" t="s">
        <v>1123</v>
      </c>
      <c r="F639" s="22" t="s">
        <v>1717</v>
      </c>
      <c r="G639" s="19" t="s">
        <v>1481</v>
      </c>
      <c r="H639" s="19" t="s">
        <v>2002</v>
      </c>
      <c r="I639" s="20" t="s">
        <v>1120</v>
      </c>
      <c r="J639" s="17" t="s">
        <v>802</v>
      </c>
      <c r="K639" s="17" t="s">
        <v>1482</v>
      </c>
      <c r="L639" s="49">
        <f>VLOOKUP(B639,'Enrolment Data 2024'!$B$13:$I$636,8,FALSE)</f>
        <v>27</v>
      </c>
      <c r="M639" s="49">
        <v>9000</v>
      </c>
      <c r="N639" s="49">
        <f t="shared" si="45"/>
        <v>243000</v>
      </c>
      <c r="O639" s="49">
        <f t="shared" si="46"/>
        <v>72900</v>
      </c>
      <c r="P639" s="49">
        <f>VLOOKUP(B639,'[1]ECCE Trnch 1 Master List'!B$3:T$679,19,FALSE)</f>
        <v>0</v>
      </c>
      <c r="Q639" s="50">
        <f t="shared" si="47"/>
        <v>72900</v>
      </c>
      <c r="R639" s="126">
        <f t="shared" si="48"/>
        <v>72900</v>
      </c>
      <c r="S639" s="54" t="s">
        <v>5090</v>
      </c>
    </row>
    <row r="640" spans="1:19" ht="18" customHeight="1" x14ac:dyDescent="0.25">
      <c r="A640" s="29">
        <f t="shared" si="49"/>
        <v>634</v>
      </c>
      <c r="B640" s="17" t="s">
        <v>826</v>
      </c>
      <c r="C640" s="17" t="s">
        <v>827</v>
      </c>
      <c r="D640" s="17" t="s">
        <v>7</v>
      </c>
      <c r="E640" s="17" t="s">
        <v>1118</v>
      </c>
      <c r="F640" s="22" t="s">
        <v>2028</v>
      </c>
      <c r="G640" s="19" t="s">
        <v>1463</v>
      </c>
      <c r="H640" s="19" t="s">
        <v>2002</v>
      </c>
      <c r="I640" s="20" t="s">
        <v>1120</v>
      </c>
      <c r="J640" s="17" t="s">
        <v>802</v>
      </c>
      <c r="K640" s="17" t="s">
        <v>1464</v>
      </c>
      <c r="L640" s="49">
        <f>VLOOKUP(B640,'Enrolment Data 2024'!$B$13:$I$636,8,FALSE)</f>
        <v>15</v>
      </c>
      <c r="M640" s="49">
        <v>9000</v>
      </c>
      <c r="N640" s="49">
        <f t="shared" si="45"/>
        <v>135000</v>
      </c>
      <c r="O640" s="49">
        <f t="shared" si="46"/>
        <v>40500</v>
      </c>
      <c r="P640" s="49">
        <f>VLOOKUP(B640,'[1]ECCE Trnch 1 Master List'!B$3:T$679,19,FALSE)</f>
        <v>0</v>
      </c>
      <c r="Q640" s="50">
        <f t="shared" si="47"/>
        <v>40500</v>
      </c>
      <c r="R640" s="126">
        <f t="shared" si="48"/>
        <v>40500</v>
      </c>
      <c r="S640" s="54" t="s">
        <v>5090</v>
      </c>
    </row>
    <row r="641" spans="1:19" ht="15" customHeight="1" x14ac:dyDescent="0.25">
      <c r="A641" s="29">
        <f t="shared" si="49"/>
        <v>635</v>
      </c>
      <c r="B641" s="17" t="s">
        <v>848</v>
      </c>
      <c r="C641" s="17" t="s">
        <v>849</v>
      </c>
      <c r="D641" s="17" t="s">
        <v>7</v>
      </c>
      <c r="E641" s="17" t="s">
        <v>1123</v>
      </c>
      <c r="F641" s="22" t="s">
        <v>2048</v>
      </c>
      <c r="G641" s="19" t="s">
        <v>3851</v>
      </c>
      <c r="H641" s="19" t="s">
        <v>2002</v>
      </c>
      <c r="I641" s="20" t="s">
        <v>1120</v>
      </c>
      <c r="J641" s="17" t="s">
        <v>802</v>
      </c>
      <c r="K641" s="17" t="s">
        <v>1480</v>
      </c>
      <c r="L641" s="49">
        <f>VLOOKUP(B641,'Enrolment Data 2024'!$B$13:$I$636,8,FALSE)</f>
        <v>26</v>
      </c>
      <c r="M641" s="49">
        <v>9000</v>
      </c>
      <c r="N641" s="49">
        <f t="shared" si="45"/>
        <v>234000</v>
      </c>
      <c r="O641" s="49">
        <f t="shared" si="46"/>
        <v>70200</v>
      </c>
      <c r="P641" s="49">
        <f>VLOOKUP(B641,'[1]ECCE Trnch 1 Master List'!B$3:T$679,19,FALSE)</f>
        <v>0</v>
      </c>
      <c r="Q641" s="50">
        <f t="shared" si="47"/>
        <v>70200</v>
      </c>
      <c r="R641" s="126">
        <f t="shared" si="48"/>
        <v>70200</v>
      </c>
      <c r="S641" s="54" t="s">
        <v>5090</v>
      </c>
    </row>
    <row r="642" spans="1:19" x14ac:dyDescent="0.25">
      <c r="A642" s="29">
        <f t="shared" si="49"/>
        <v>636</v>
      </c>
      <c r="B642" s="17" t="s">
        <v>836</v>
      </c>
      <c r="C642" s="17" t="s">
        <v>4586</v>
      </c>
      <c r="D642" s="17" t="s">
        <v>7</v>
      </c>
      <c r="E642" s="17" t="s">
        <v>1123</v>
      </c>
      <c r="F642" s="22" t="s">
        <v>2024</v>
      </c>
      <c r="G642" s="4" t="s">
        <v>2025</v>
      </c>
      <c r="H642" s="19" t="s">
        <v>2002</v>
      </c>
      <c r="I642" s="20" t="s">
        <v>1120</v>
      </c>
      <c r="J642" s="17" t="s">
        <v>802</v>
      </c>
      <c r="K642" s="21" t="s">
        <v>1474</v>
      </c>
      <c r="L642" s="49">
        <f>VLOOKUP(B642,'Enrolment Data 2024'!$B$13:$I$636,8,FALSE)</f>
        <v>6</v>
      </c>
      <c r="M642" s="49">
        <v>9000</v>
      </c>
      <c r="N642" s="49">
        <f t="shared" si="45"/>
        <v>54000</v>
      </c>
      <c r="O642" s="49">
        <f t="shared" si="46"/>
        <v>16200</v>
      </c>
      <c r="P642" s="49">
        <v>2700</v>
      </c>
      <c r="Q642" s="50">
        <f t="shared" si="47"/>
        <v>13500</v>
      </c>
      <c r="R642" s="126">
        <f t="shared" si="48"/>
        <v>13500</v>
      </c>
      <c r="S642" s="54" t="s">
        <v>5090</v>
      </c>
    </row>
    <row r="643" spans="1:19" x14ac:dyDescent="0.25">
      <c r="A643" s="29">
        <f t="shared" si="49"/>
        <v>637</v>
      </c>
      <c r="B643" s="30" t="s">
        <v>1502</v>
      </c>
      <c r="C643" s="30" t="s">
        <v>1503</v>
      </c>
      <c r="D643" s="30" t="s">
        <v>7</v>
      </c>
      <c r="E643" s="30" t="s">
        <v>1123</v>
      </c>
      <c r="F643" s="31" t="s">
        <v>2031</v>
      </c>
      <c r="G643" s="32" t="s">
        <v>1503</v>
      </c>
      <c r="H643" s="32" t="s">
        <v>2002</v>
      </c>
      <c r="I643" s="33" t="s">
        <v>1120</v>
      </c>
      <c r="J643" s="30" t="s">
        <v>802</v>
      </c>
      <c r="K643" s="34" t="s">
        <v>1504</v>
      </c>
      <c r="L643" s="49"/>
      <c r="M643" s="49">
        <v>9000</v>
      </c>
      <c r="N643" s="49">
        <f t="shared" si="45"/>
        <v>0</v>
      </c>
      <c r="O643" s="49">
        <f t="shared" si="46"/>
        <v>0</v>
      </c>
      <c r="P643" s="49">
        <v>0</v>
      </c>
      <c r="Q643" s="50">
        <f t="shared" si="47"/>
        <v>0</v>
      </c>
      <c r="R643" s="126">
        <f t="shared" si="48"/>
        <v>0</v>
      </c>
      <c r="S643" s="54" t="s">
        <v>5090</v>
      </c>
    </row>
    <row r="644" spans="1:19" x14ac:dyDescent="0.25">
      <c r="A644" s="29">
        <f t="shared" si="49"/>
        <v>638</v>
      </c>
      <c r="B644" s="17" t="s">
        <v>930</v>
      </c>
      <c r="C644" s="17" t="s">
        <v>931</v>
      </c>
      <c r="D644" s="17" t="s">
        <v>7</v>
      </c>
      <c r="E644" s="17" t="s">
        <v>1123</v>
      </c>
      <c r="F644" s="22" t="s">
        <v>2032</v>
      </c>
      <c r="G644" s="19" t="s">
        <v>1507</v>
      </c>
      <c r="H644" s="19" t="s">
        <v>2002</v>
      </c>
      <c r="I644" s="20" t="s">
        <v>1120</v>
      </c>
      <c r="J644" s="17" t="s">
        <v>802</v>
      </c>
      <c r="K644" s="17" t="s">
        <v>1508</v>
      </c>
      <c r="L644" s="49">
        <f>VLOOKUP(B644,'Enrolment Data 2024'!$B$13:$I$636,8,FALSE)</f>
        <v>28</v>
      </c>
      <c r="M644" s="49">
        <v>9000</v>
      </c>
      <c r="N644" s="49">
        <f t="shared" si="45"/>
        <v>252000</v>
      </c>
      <c r="O644" s="49">
        <f t="shared" si="46"/>
        <v>75600</v>
      </c>
      <c r="P644" s="49">
        <f>VLOOKUP(B644,'[1]ECCE Trnch 1 Master List'!B$3:T$679,19,FALSE)</f>
        <v>0</v>
      </c>
      <c r="Q644" s="50">
        <f t="shared" si="47"/>
        <v>75600</v>
      </c>
      <c r="R644" s="126">
        <f t="shared" si="48"/>
        <v>75600</v>
      </c>
      <c r="S644" s="54" t="s">
        <v>5090</v>
      </c>
    </row>
    <row r="645" spans="1:19" x14ac:dyDescent="0.25">
      <c r="A645" s="29">
        <f t="shared" si="49"/>
        <v>639</v>
      </c>
      <c r="B645" s="17" t="s">
        <v>976</v>
      </c>
      <c r="C645" s="17" t="s">
        <v>977</v>
      </c>
      <c r="D645" s="17" t="s">
        <v>7</v>
      </c>
      <c r="E645" s="17" t="s">
        <v>1123</v>
      </c>
      <c r="F645" s="22" t="s">
        <v>2033</v>
      </c>
      <c r="G645" s="19" t="s">
        <v>1519</v>
      </c>
      <c r="H645" s="19" t="s">
        <v>2002</v>
      </c>
      <c r="I645" s="20" t="s">
        <v>1120</v>
      </c>
      <c r="J645" s="17" t="s">
        <v>802</v>
      </c>
      <c r="K645" s="17" t="s">
        <v>1520</v>
      </c>
      <c r="L645" s="49">
        <f>VLOOKUP(B645,'Enrolment Data 2024'!$B$13:$I$636,8,FALSE)</f>
        <v>52</v>
      </c>
      <c r="M645" s="49">
        <v>9000</v>
      </c>
      <c r="N645" s="49">
        <f t="shared" si="45"/>
        <v>468000</v>
      </c>
      <c r="O645" s="49">
        <f t="shared" si="46"/>
        <v>140400</v>
      </c>
      <c r="P645" s="11">
        <f>VLOOKUP(B645,'[1]ECCE Trnch 1 Master List'!B$3:T$679,19,FALSE)</f>
        <v>0</v>
      </c>
      <c r="Q645" s="50">
        <f t="shared" si="47"/>
        <v>140400</v>
      </c>
      <c r="R645" s="126">
        <f t="shared" si="48"/>
        <v>140400</v>
      </c>
      <c r="S645" s="54" t="s">
        <v>5090</v>
      </c>
    </row>
    <row r="646" spans="1:19" x14ac:dyDescent="0.25">
      <c r="A646" s="29">
        <f t="shared" si="49"/>
        <v>640</v>
      </c>
      <c r="B646" s="17" t="s">
        <v>968</v>
      </c>
      <c r="C646" s="17" t="s">
        <v>969</v>
      </c>
      <c r="D646" s="17" t="s">
        <v>7</v>
      </c>
      <c r="E646" s="17" t="s">
        <v>1123</v>
      </c>
      <c r="F646" s="22" t="s">
        <v>2036</v>
      </c>
      <c r="G646" s="19" t="s">
        <v>969</v>
      </c>
      <c r="H646" s="19" t="s">
        <v>2002</v>
      </c>
      <c r="I646" s="20" t="s">
        <v>1120</v>
      </c>
      <c r="J646" s="17" t="s">
        <v>802</v>
      </c>
      <c r="K646" s="21" t="s">
        <v>2034</v>
      </c>
      <c r="L646" s="49"/>
      <c r="M646" s="49">
        <v>9000</v>
      </c>
      <c r="N646" s="49">
        <f t="shared" si="45"/>
        <v>0</v>
      </c>
      <c r="O646" s="49">
        <f t="shared" si="46"/>
        <v>0</v>
      </c>
      <c r="P646" s="49">
        <v>0</v>
      </c>
      <c r="Q646" s="50">
        <f t="shared" si="47"/>
        <v>0</v>
      </c>
      <c r="R646" s="126">
        <f t="shared" si="48"/>
        <v>0</v>
      </c>
      <c r="S646" s="54" t="s">
        <v>5090</v>
      </c>
    </row>
    <row r="647" spans="1:19" x14ac:dyDescent="0.25">
      <c r="A647" s="29">
        <f t="shared" si="49"/>
        <v>641</v>
      </c>
      <c r="B647" s="29" t="s">
        <v>1468</v>
      </c>
      <c r="C647" s="29" t="s">
        <v>1469</v>
      </c>
      <c r="D647" s="29" t="s">
        <v>7</v>
      </c>
      <c r="E647" s="29" t="s">
        <v>1123</v>
      </c>
      <c r="F647" s="38" t="s">
        <v>2048</v>
      </c>
      <c r="G647" s="39" t="s">
        <v>2049</v>
      </c>
      <c r="H647" s="39" t="s">
        <v>2002</v>
      </c>
      <c r="I647" s="29" t="s">
        <v>1120</v>
      </c>
      <c r="J647" s="29" t="s">
        <v>802</v>
      </c>
      <c r="K647" s="40" t="s">
        <v>1480</v>
      </c>
      <c r="L647" s="49">
        <f>VLOOKUP(B647,'Enrolment Data 2024'!$B$13:$I$636,8,FALSE)</f>
        <v>20</v>
      </c>
      <c r="M647" s="49">
        <v>9000</v>
      </c>
      <c r="N647" s="49">
        <f t="shared" ref="N647:N710" si="50">L647*M647</f>
        <v>180000</v>
      </c>
      <c r="O647" s="49">
        <f t="shared" ref="O647:O710" si="51">N647*30%</f>
        <v>54000</v>
      </c>
      <c r="P647" s="49">
        <f>VLOOKUP(B647,'[1]ECCE Trnch 1 Master List'!B$3:T$679,19,FALSE)</f>
        <v>0</v>
      </c>
      <c r="Q647" s="50">
        <f t="shared" ref="Q647:Q710" si="52">O647-P647</f>
        <v>54000</v>
      </c>
      <c r="R647" s="126">
        <f t="shared" ref="R647:R710" si="53">IF(Q647&gt;=0,Q647,0)</f>
        <v>54000</v>
      </c>
      <c r="S647" s="54" t="s">
        <v>5090</v>
      </c>
    </row>
    <row r="648" spans="1:19" ht="15" customHeight="1" x14ac:dyDescent="0.25">
      <c r="A648" s="29">
        <f t="shared" ref="A648:A711" si="54">A647+1</f>
        <v>642</v>
      </c>
      <c r="B648" s="17" t="s">
        <v>1529</v>
      </c>
      <c r="C648" s="17" t="s">
        <v>4708</v>
      </c>
      <c r="D648" s="17" t="s">
        <v>7</v>
      </c>
      <c r="E648" s="17" t="s">
        <v>1118</v>
      </c>
      <c r="F648" s="57" t="s">
        <v>2026</v>
      </c>
      <c r="G648" s="32" t="s">
        <v>863</v>
      </c>
      <c r="H648" s="32" t="s">
        <v>2002</v>
      </c>
      <c r="I648" s="33" t="s">
        <v>1120</v>
      </c>
      <c r="J648" s="30" t="s">
        <v>802</v>
      </c>
      <c r="K648" s="30" t="s">
        <v>2283</v>
      </c>
      <c r="L648" s="49">
        <f>VLOOKUP(B648,'Enrolment Data 2024'!$B$13:$I$636,8,FALSE)</f>
        <v>1</v>
      </c>
      <c r="M648" s="49">
        <v>9000</v>
      </c>
      <c r="N648" s="49">
        <f t="shared" si="50"/>
        <v>9000</v>
      </c>
      <c r="O648" s="49">
        <f t="shared" si="51"/>
        <v>2700</v>
      </c>
      <c r="P648" s="49">
        <v>0</v>
      </c>
      <c r="Q648" s="50">
        <f t="shared" si="52"/>
        <v>2700</v>
      </c>
      <c r="R648" s="126">
        <f t="shared" si="53"/>
        <v>2700</v>
      </c>
      <c r="S648" s="54" t="s">
        <v>5090</v>
      </c>
    </row>
    <row r="649" spans="1:19" x14ac:dyDescent="0.25">
      <c r="A649" s="29">
        <f t="shared" si="54"/>
        <v>643</v>
      </c>
      <c r="B649" s="17" t="s">
        <v>864</v>
      </c>
      <c r="C649" s="17" t="s">
        <v>865</v>
      </c>
      <c r="D649" s="17" t="s">
        <v>7</v>
      </c>
      <c r="E649" s="17" t="s">
        <v>1123</v>
      </c>
      <c r="F649" s="22" t="s">
        <v>2036</v>
      </c>
      <c r="G649" s="19" t="s">
        <v>865</v>
      </c>
      <c r="H649" s="19" t="s">
        <v>2002</v>
      </c>
      <c r="I649" s="20" t="s">
        <v>1120</v>
      </c>
      <c r="J649" s="17" t="s">
        <v>802</v>
      </c>
      <c r="K649" s="17" t="s">
        <v>2280</v>
      </c>
      <c r="L649" s="49">
        <f>VLOOKUP(B649,'Enrolment Data 2024'!$B$13:$I$636,8,FALSE)</f>
        <v>18</v>
      </c>
      <c r="M649" s="49">
        <v>9000</v>
      </c>
      <c r="N649" s="49">
        <f t="shared" si="50"/>
        <v>162000</v>
      </c>
      <c r="O649" s="49">
        <f t="shared" si="51"/>
        <v>48600</v>
      </c>
      <c r="P649" s="49"/>
      <c r="Q649" s="50">
        <f t="shared" si="52"/>
        <v>48600</v>
      </c>
      <c r="R649" s="126">
        <f t="shared" si="53"/>
        <v>48600</v>
      </c>
      <c r="S649" s="54" t="s">
        <v>5090</v>
      </c>
    </row>
    <row r="650" spans="1:19" ht="15" customHeight="1" x14ac:dyDescent="0.25">
      <c r="A650" s="29">
        <f t="shared" si="54"/>
        <v>644</v>
      </c>
      <c r="B650" s="17" t="s">
        <v>990</v>
      </c>
      <c r="C650" s="17" t="s">
        <v>991</v>
      </c>
      <c r="D650" s="17" t="s">
        <v>7</v>
      </c>
      <c r="E650" s="17" t="s">
        <v>1123</v>
      </c>
      <c r="F650" s="22" t="s">
        <v>1721</v>
      </c>
      <c r="G650" s="19" t="s">
        <v>1521</v>
      </c>
      <c r="H650" s="19" t="s">
        <v>2002</v>
      </c>
      <c r="I650" s="20" t="s">
        <v>1120</v>
      </c>
      <c r="J650" s="17" t="s">
        <v>802</v>
      </c>
      <c r="K650" s="17" t="s">
        <v>1522</v>
      </c>
      <c r="L650" s="49">
        <f>VLOOKUP(B650,'Enrolment Data 2024'!$B$13:$I$636,8,FALSE)</f>
        <v>8</v>
      </c>
      <c r="M650" s="49">
        <v>9000</v>
      </c>
      <c r="N650" s="49">
        <f t="shared" si="50"/>
        <v>72000</v>
      </c>
      <c r="O650" s="49">
        <f t="shared" si="51"/>
        <v>21600</v>
      </c>
      <c r="P650" s="49">
        <f>VLOOKUP(B650,'[1]ECCE Trnch 1 Master List'!B$3:T$679,19,FALSE)</f>
        <v>0</v>
      </c>
      <c r="Q650" s="50">
        <f t="shared" si="52"/>
        <v>21600</v>
      </c>
      <c r="R650" s="126">
        <f t="shared" si="53"/>
        <v>21600</v>
      </c>
      <c r="S650" s="54" t="s">
        <v>5090</v>
      </c>
    </row>
    <row r="651" spans="1:19" x14ac:dyDescent="0.25">
      <c r="A651" s="29">
        <f t="shared" si="54"/>
        <v>645</v>
      </c>
      <c r="B651" s="17" t="s">
        <v>846</v>
      </c>
      <c r="C651" s="17" t="s">
        <v>847</v>
      </c>
      <c r="D651" s="17" t="s">
        <v>7</v>
      </c>
      <c r="E651" s="17" t="s">
        <v>1118</v>
      </c>
      <c r="F651" s="18" t="s">
        <v>2005</v>
      </c>
      <c r="G651" s="19" t="s">
        <v>845</v>
      </c>
      <c r="H651" s="19" t="s">
        <v>2002</v>
      </c>
      <c r="I651" s="20" t="s">
        <v>1120</v>
      </c>
      <c r="J651" s="17" t="s">
        <v>802</v>
      </c>
      <c r="K651" s="17" t="s">
        <v>1479</v>
      </c>
      <c r="L651" s="49">
        <f>VLOOKUP(B651,'Enrolment Data 2024'!$B$13:$I$636,8,FALSE)</f>
        <v>24</v>
      </c>
      <c r="M651" s="49">
        <v>9000</v>
      </c>
      <c r="N651" s="49">
        <f t="shared" si="50"/>
        <v>216000</v>
      </c>
      <c r="O651" s="49">
        <f t="shared" si="51"/>
        <v>64800</v>
      </c>
      <c r="P651" s="49"/>
      <c r="Q651" s="50">
        <f t="shared" si="52"/>
        <v>64800</v>
      </c>
      <c r="R651" s="126">
        <f t="shared" si="53"/>
        <v>64800</v>
      </c>
      <c r="S651" s="54" t="s">
        <v>5090</v>
      </c>
    </row>
    <row r="652" spans="1:19" x14ac:dyDescent="0.25">
      <c r="A652" s="29">
        <f t="shared" si="54"/>
        <v>646</v>
      </c>
      <c r="B652" s="30" t="s">
        <v>900</v>
      </c>
      <c r="C652" s="30" t="s">
        <v>901</v>
      </c>
      <c r="D652" s="30" t="s">
        <v>7</v>
      </c>
      <c r="E652" s="30" t="s">
        <v>1123</v>
      </c>
      <c r="F652" s="57" t="s">
        <v>2037</v>
      </c>
      <c r="G652" s="32" t="s">
        <v>901</v>
      </c>
      <c r="H652" s="32" t="s">
        <v>2002</v>
      </c>
      <c r="I652" s="33" t="s">
        <v>1120</v>
      </c>
      <c r="J652" s="30" t="s">
        <v>802</v>
      </c>
      <c r="K652" s="30" t="s">
        <v>2279</v>
      </c>
      <c r="L652" s="49"/>
      <c r="M652" s="49">
        <v>9000</v>
      </c>
      <c r="N652" s="49">
        <f t="shared" si="50"/>
        <v>0</v>
      </c>
      <c r="O652" s="49">
        <f t="shared" si="51"/>
        <v>0</v>
      </c>
      <c r="P652" s="49">
        <v>0</v>
      </c>
      <c r="Q652" s="50">
        <f t="shared" si="52"/>
        <v>0</v>
      </c>
      <c r="R652" s="126">
        <f t="shared" si="53"/>
        <v>0</v>
      </c>
      <c r="S652" s="54" t="s">
        <v>5090</v>
      </c>
    </row>
    <row r="653" spans="1:19" x14ac:dyDescent="0.25">
      <c r="A653" s="29">
        <f t="shared" si="54"/>
        <v>647</v>
      </c>
      <c r="B653" s="17" t="s">
        <v>898</v>
      </c>
      <c r="C653" s="17" t="s">
        <v>899</v>
      </c>
      <c r="D653" s="17" t="s">
        <v>7</v>
      </c>
      <c r="E653" s="17" t="s">
        <v>1123</v>
      </c>
      <c r="F653" s="22" t="s">
        <v>2038</v>
      </c>
      <c r="G653" s="19" t="s">
        <v>899</v>
      </c>
      <c r="H653" s="19" t="s">
        <v>2002</v>
      </c>
      <c r="I653" s="20" t="s">
        <v>1120</v>
      </c>
      <c r="J653" s="17" t="s">
        <v>802</v>
      </c>
      <c r="K653" s="17" t="s">
        <v>1450</v>
      </c>
      <c r="L653" s="49">
        <f>VLOOKUP(B653,'Enrolment Data 2024'!$B$13:$I$636,8,FALSE)</f>
        <v>46</v>
      </c>
      <c r="M653" s="49">
        <v>9000</v>
      </c>
      <c r="N653" s="49">
        <f t="shared" si="50"/>
        <v>414000</v>
      </c>
      <c r="O653" s="49">
        <f t="shared" si="51"/>
        <v>124200</v>
      </c>
      <c r="P653" s="49">
        <f>VLOOKUP(B653,'[1]ECCE Trnch 1 Master List'!B$3:T$679,19,FALSE)</f>
        <v>0</v>
      </c>
      <c r="Q653" s="50">
        <f t="shared" si="52"/>
        <v>124200</v>
      </c>
      <c r="R653" s="126">
        <f t="shared" si="53"/>
        <v>124200</v>
      </c>
      <c r="S653" s="54" t="s">
        <v>5090</v>
      </c>
    </row>
    <row r="654" spans="1:19" x14ac:dyDescent="0.25">
      <c r="A654" s="29">
        <f t="shared" si="54"/>
        <v>648</v>
      </c>
      <c r="B654" s="17" t="s">
        <v>970</v>
      </c>
      <c r="C654" s="17" t="s">
        <v>971</v>
      </c>
      <c r="D654" s="17" t="s">
        <v>7</v>
      </c>
      <c r="E654" s="17" t="s">
        <v>1123</v>
      </c>
      <c r="F654" s="22" t="s">
        <v>2073</v>
      </c>
      <c r="G654" s="19" t="s">
        <v>971</v>
      </c>
      <c r="H654" s="19" t="s">
        <v>2002</v>
      </c>
      <c r="I654" s="20" t="s">
        <v>1120</v>
      </c>
      <c r="J654" s="17" t="s">
        <v>802</v>
      </c>
      <c r="K654" s="17" t="s">
        <v>1477</v>
      </c>
      <c r="L654" s="49">
        <f>VLOOKUP(B654,'Enrolment Data 2024'!$B$13:$I$636,8,FALSE)</f>
        <v>22</v>
      </c>
      <c r="M654" s="49">
        <v>9000</v>
      </c>
      <c r="N654" s="49">
        <f t="shared" si="50"/>
        <v>198000</v>
      </c>
      <c r="O654" s="49">
        <f t="shared" si="51"/>
        <v>59400</v>
      </c>
      <c r="P654" s="49">
        <f>VLOOKUP(B654,'[1]ECCE Trnch 1 Master List'!B$3:T$679,19,FALSE)</f>
        <v>0</v>
      </c>
      <c r="Q654" s="50">
        <f t="shared" si="52"/>
        <v>59400</v>
      </c>
      <c r="R654" s="126">
        <f t="shared" si="53"/>
        <v>59400</v>
      </c>
      <c r="S654" s="54" t="s">
        <v>5090</v>
      </c>
    </row>
    <row r="655" spans="1:19" x14ac:dyDescent="0.25">
      <c r="A655" s="29">
        <f t="shared" si="54"/>
        <v>649</v>
      </c>
      <c r="B655" s="17" t="s">
        <v>972</v>
      </c>
      <c r="C655" s="17" t="s">
        <v>973</v>
      </c>
      <c r="D655" s="17" t="s">
        <v>7</v>
      </c>
      <c r="E655" s="17" t="s">
        <v>1123</v>
      </c>
      <c r="F655" s="22" t="s">
        <v>1716</v>
      </c>
      <c r="G655" s="19" t="s">
        <v>1511</v>
      </c>
      <c r="H655" s="19" t="s">
        <v>2002</v>
      </c>
      <c r="I655" s="20" t="s">
        <v>1120</v>
      </c>
      <c r="J655" s="17" t="s">
        <v>802</v>
      </c>
      <c r="K655" s="17" t="s">
        <v>1512</v>
      </c>
      <c r="L655" s="49">
        <f>VLOOKUP(B655,'Enrolment Data 2024'!$B$13:$I$636,8,FALSE)</f>
        <v>16</v>
      </c>
      <c r="M655" s="49">
        <v>9000</v>
      </c>
      <c r="N655" s="49">
        <f t="shared" si="50"/>
        <v>144000</v>
      </c>
      <c r="O655" s="49">
        <f t="shared" si="51"/>
        <v>43200</v>
      </c>
      <c r="P655" s="49">
        <f>VLOOKUP(B655,'[1]ECCE Trnch 1 Master List'!B$3:T$679,19,FALSE)</f>
        <v>0</v>
      </c>
      <c r="Q655" s="50">
        <f t="shared" si="52"/>
        <v>43200</v>
      </c>
      <c r="R655" s="126">
        <f t="shared" si="53"/>
        <v>43200</v>
      </c>
      <c r="S655" s="54" t="s">
        <v>5090</v>
      </c>
    </row>
    <row r="656" spans="1:19" x14ac:dyDescent="0.25">
      <c r="A656" s="29">
        <f t="shared" si="54"/>
        <v>650</v>
      </c>
      <c r="B656" s="17" t="s">
        <v>858</v>
      </c>
      <c r="C656" s="17" t="s">
        <v>859</v>
      </c>
      <c r="D656" s="17" t="s">
        <v>7</v>
      </c>
      <c r="E656" s="17" t="s">
        <v>1118</v>
      </c>
      <c r="F656" s="22" t="s">
        <v>1717</v>
      </c>
      <c r="G656" s="19" t="s">
        <v>1481</v>
      </c>
      <c r="H656" s="19" t="s">
        <v>2002</v>
      </c>
      <c r="I656" s="20" t="s">
        <v>1120</v>
      </c>
      <c r="J656" s="17" t="s">
        <v>802</v>
      </c>
      <c r="K656" s="17" t="s">
        <v>1482</v>
      </c>
      <c r="L656" s="49">
        <f>VLOOKUP(B656,'Enrolment Data 2024'!$B$13:$I$636,8,FALSE)</f>
        <v>13</v>
      </c>
      <c r="M656" s="49">
        <v>9000</v>
      </c>
      <c r="N656" s="49">
        <f t="shared" si="50"/>
        <v>117000</v>
      </c>
      <c r="O656" s="49">
        <f t="shared" si="51"/>
        <v>35100</v>
      </c>
      <c r="P656" s="49"/>
      <c r="Q656" s="50">
        <f t="shared" si="52"/>
        <v>35100</v>
      </c>
      <c r="R656" s="126">
        <f t="shared" si="53"/>
        <v>35100</v>
      </c>
      <c r="S656" s="54" t="s">
        <v>5090</v>
      </c>
    </row>
    <row r="657" spans="1:19" x14ac:dyDescent="0.25">
      <c r="A657" s="29">
        <f t="shared" si="54"/>
        <v>651</v>
      </c>
      <c r="B657" s="30" t="s">
        <v>806</v>
      </c>
      <c r="C657" s="30" t="s">
        <v>807</v>
      </c>
      <c r="D657" s="30" t="s">
        <v>7</v>
      </c>
      <c r="E657" s="30" t="s">
        <v>1118</v>
      </c>
      <c r="F657" s="57" t="s">
        <v>2009</v>
      </c>
      <c r="G657" s="32" t="s">
        <v>1452</v>
      </c>
      <c r="H657" s="32" t="s">
        <v>2002</v>
      </c>
      <c r="I657" s="33" t="s">
        <v>1120</v>
      </c>
      <c r="J657" s="30" t="s">
        <v>802</v>
      </c>
      <c r="K657" s="30" t="s">
        <v>1453</v>
      </c>
      <c r="L657" s="49">
        <f>VLOOKUP(B657,'Enrolment Data 2024'!$B$13:$I$636,8,FALSE)</f>
        <v>8</v>
      </c>
      <c r="M657" s="49">
        <v>9000</v>
      </c>
      <c r="N657" s="49">
        <f t="shared" si="50"/>
        <v>72000</v>
      </c>
      <c r="O657" s="49">
        <f t="shared" si="51"/>
        <v>21600</v>
      </c>
      <c r="P657" s="49"/>
      <c r="Q657" s="50">
        <f t="shared" si="52"/>
        <v>21600</v>
      </c>
      <c r="R657" s="126">
        <f t="shared" si="53"/>
        <v>21600</v>
      </c>
      <c r="S657" s="54" t="s">
        <v>5090</v>
      </c>
    </row>
    <row r="658" spans="1:19" x14ac:dyDescent="0.25">
      <c r="A658" s="29">
        <f t="shared" si="54"/>
        <v>652</v>
      </c>
      <c r="B658" s="30" t="s">
        <v>1031</v>
      </c>
      <c r="C658" s="30" t="s">
        <v>1032</v>
      </c>
      <c r="D658" s="30" t="s">
        <v>7</v>
      </c>
      <c r="E658" s="30" t="s">
        <v>1118</v>
      </c>
      <c r="F658" s="57" t="s">
        <v>1726</v>
      </c>
      <c r="G658" s="32" t="s">
        <v>1539</v>
      </c>
      <c r="H658" s="32" t="s">
        <v>3849</v>
      </c>
      <c r="I658" s="33" t="s">
        <v>1120</v>
      </c>
      <c r="J658" s="30" t="s">
        <v>802</v>
      </c>
      <c r="K658" s="30" t="s">
        <v>1540</v>
      </c>
      <c r="L658" s="49"/>
      <c r="M658" s="49">
        <v>9000</v>
      </c>
      <c r="N658" s="49">
        <f t="shared" si="50"/>
        <v>0</v>
      </c>
      <c r="O658" s="49">
        <f t="shared" si="51"/>
        <v>0</v>
      </c>
      <c r="P658" s="49">
        <v>0</v>
      </c>
      <c r="Q658" s="50">
        <f t="shared" si="52"/>
        <v>0</v>
      </c>
      <c r="R658" s="126">
        <f t="shared" si="53"/>
        <v>0</v>
      </c>
      <c r="S658" s="54" t="s">
        <v>5090</v>
      </c>
    </row>
    <row r="659" spans="1:19" x14ac:dyDescent="0.25">
      <c r="A659" s="29">
        <f t="shared" si="54"/>
        <v>653</v>
      </c>
      <c r="B659" s="30" t="s">
        <v>913</v>
      </c>
      <c r="C659" s="30" t="s">
        <v>2268</v>
      </c>
      <c r="D659" s="30" t="s">
        <v>7</v>
      </c>
      <c r="E659" s="30" t="s">
        <v>1123</v>
      </c>
      <c r="F659" s="57" t="s">
        <v>2039</v>
      </c>
      <c r="G659" s="32" t="s">
        <v>3850</v>
      </c>
      <c r="H659" s="32" t="s">
        <v>2002</v>
      </c>
      <c r="I659" s="33" t="s">
        <v>1120</v>
      </c>
      <c r="J659" s="30" t="s">
        <v>802</v>
      </c>
      <c r="K659" s="30" t="s">
        <v>2273</v>
      </c>
      <c r="L659" s="49">
        <f>VLOOKUP(B659,'Enrolment Data 2024'!$B$13:$I$636,8,FALSE)</f>
        <v>11</v>
      </c>
      <c r="M659" s="49">
        <v>9000</v>
      </c>
      <c r="N659" s="49">
        <f t="shared" si="50"/>
        <v>99000</v>
      </c>
      <c r="O659" s="49">
        <f t="shared" si="51"/>
        <v>29700</v>
      </c>
      <c r="P659" s="49">
        <v>25200</v>
      </c>
      <c r="Q659" s="50">
        <f t="shared" si="52"/>
        <v>4500</v>
      </c>
      <c r="R659" s="126">
        <f t="shared" si="53"/>
        <v>4500</v>
      </c>
      <c r="S659" s="54" t="s">
        <v>5090</v>
      </c>
    </row>
    <row r="660" spans="1:19" x14ac:dyDescent="0.25">
      <c r="A660" s="29">
        <f t="shared" si="54"/>
        <v>654</v>
      </c>
      <c r="B660" s="30" t="s">
        <v>942</v>
      </c>
      <c r="C660" s="30" t="s">
        <v>943</v>
      </c>
      <c r="D660" s="30" t="s">
        <v>7</v>
      </c>
      <c r="E660" s="30" t="s">
        <v>1118</v>
      </c>
      <c r="F660" s="57" t="s">
        <v>1722</v>
      </c>
      <c r="G660" s="32" t="s">
        <v>1484</v>
      </c>
      <c r="H660" s="32" t="s">
        <v>2002</v>
      </c>
      <c r="I660" s="33" t="s">
        <v>1120</v>
      </c>
      <c r="J660" s="30" t="s">
        <v>802</v>
      </c>
      <c r="K660" s="30" t="s">
        <v>1485</v>
      </c>
      <c r="L660" s="49"/>
      <c r="M660" s="49">
        <v>9000</v>
      </c>
      <c r="N660" s="49">
        <f t="shared" si="50"/>
        <v>0</v>
      </c>
      <c r="O660" s="49">
        <f t="shared" si="51"/>
        <v>0</v>
      </c>
      <c r="P660" s="49"/>
      <c r="Q660" s="50">
        <f t="shared" si="52"/>
        <v>0</v>
      </c>
      <c r="R660" s="126">
        <f t="shared" si="53"/>
        <v>0</v>
      </c>
      <c r="S660" s="54" t="s">
        <v>5090</v>
      </c>
    </row>
    <row r="661" spans="1:19" x14ac:dyDescent="0.25">
      <c r="A661" s="29">
        <f t="shared" si="54"/>
        <v>655</v>
      </c>
      <c r="B661" s="30" t="s">
        <v>856</v>
      </c>
      <c r="C661" s="30" t="s">
        <v>857</v>
      </c>
      <c r="D661" s="30" t="s">
        <v>7</v>
      </c>
      <c r="E661" s="30" t="s">
        <v>1118</v>
      </c>
      <c r="F661" s="57" t="s">
        <v>2035</v>
      </c>
      <c r="G661" s="32" t="s">
        <v>1469</v>
      </c>
      <c r="H661" s="32" t="s">
        <v>2002</v>
      </c>
      <c r="I661" s="33" t="s">
        <v>1120</v>
      </c>
      <c r="J661" s="30" t="s">
        <v>802</v>
      </c>
      <c r="K661" s="30" t="s">
        <v>2282</v>
      </c>
      <c r="L661" s="49">
        <f>VLOOKUP(B661,'Enrolment Data 2024'!$B$13:$I$636,8,FALSE)</f>
        <v>12</v>
      </c>
      <c r="M661" s="49">
        <v>9000</v>
      </c>
      <c r="N661" s="49">
        <f t="shared" si="50"/>
        <v>108000</v>
      </c>
      <c r="O661" s="49">
        <f t="shared" si="51"/>
        <v>32400</v>
      </c>
      <c r="P661" s="49"/>
      <c r="Q661" s="50">
        <f t="shared" si="52"/>
        <v>32400</v>
      </c>
      <c r="R661" s="126">
        <f t="shared" si="53"/>
        <v>32400</v>
      </c>
      <c r="S661" s="54" t="s">
        <v>5090</v>
      </c>
    </row>
    <row r="662" spans="1:19" ht="15" customHeight="1" x14ac:dyDescent="0.25">
      <c r="A662" s="29">
        <f t="shared" si="54"/>
        <v>656</v>
      </c>
      <c r="B662" s="17" t="s">
        <v>1535</v>
      </c>
      <c r="C662" s="17" t="s">
        <v>1536</v>
      </c>
      <c r="D662" s="17" t="s">
        <v>7</v>
      </c>
      <c r="E662" s="17" t="s">
        <v>1118</v>
      </c>
      <c r="F662" s="18" t="s">
        <v>2051</v>
      </c>
      <c r="G662" s="19" t="s">
        <v>1537</v>
      </c>
      <c r="H662" s="19" t="s">
        <v>2041</v>
      </c>
      <c r="I662" s="20" t="s">
        <v>1120</v>
      </c>
      <c r="J662" s="17" t="s">
        <v>802</v>
      </c>
      <c r="K662" s="21" t="s">
        <v>1538</v>
      </c>
      <c r="L662" s="49"/>
      <c r="M662" s="49">
        <v>9000</v>
      </c>
      <c r="N662" s="49">
        <f t="shared" si="50"/>
        <v>0</v>
      </c>
      <c r="O662" s="49">
        <f t="shared" si="51"/>
        <v>0</v>
      </c>
      <c r="P662" s="49">
        <f>VLOOKUP(B662,'[1]ECCE Trnch 1 Master List'!B$3:T$679,19,FALSE)</f>
        <v>0</v>
      </c>
      <c r="Q662" s="50">
        <f t="shared" si="52"/>
        <v>0</v>
      </c>
      <c r="R662" s="126">
        <f t="shared" si="53"/>
        <v>0</v>
      </c>
      <c r="S662" s="54" t="s">
        <v>5090</v>
      </c>
    </row>
    <row r="663" spans="1:19" x14ac:dyDescent="0.25">
      <c r="A663" s="29">
        <f t="shared" si="54"/>
        <v>657</v>
      </c>
      <c r="B663" s="30" t="s">
        <v>1033</v>
      </c>
      <c r="C663" s="30" t="s">
        <v>1034</v>
      </c>
      <c r="D663" s="30" t="s">
        <v>7</v>
      </c>
      <c r="E663" s="30" t="s">
        <v>1118</v>
      </c>
      <c r="F663" s="57" t="s">
        <v>1726</v>
      </c>
      <c r="G663" s="32" t="s">
        <v>1539</v>
      </c>
      <c r="H663" s="32" t="s">
        <v>3849</v>
      </c>
      <c r="I663" s="33" t="s">
        <v>1120</v>
      </c>
      <c r="J663" s="30" t="s">
        <v>802</v>
      </c>
      <c r="K663" s="30" t="s">
        <v>1540</v>
      </c>
      <c r="L663" s="49"/>
      <c r="M663" s="49">
        <v>9000</v>
      </c>
      <c r="N663" s="49">
        <f t="shared" si="50"/>
        <v>0</v>
      </c>
      <c r="O663" s="49">
        <f t="shared" si="51"/>
        <v>0</v>
      </c>
      <c r="P663" s="49">
        <v>0</v>
      </c>
      <c r="Q663" s="50">
        <f t="shared" si="52"/>
        <v>0</v>
      </c>
      <c r="R663" s="126">
        <f t="shared" si="53"/>
        <v>0</v>
      </c>
      <c r="S663" s="54" t="s">
        <v>5090</v>
      </c>
    </row>
    <row r="664" spans="1:19" ht="15" customHeight="1" x14ac:dyDescent="0.25">
      <c r="A664" s="29">
        <f t="shared" si="54"/>
        <v>658</v>
      </c>
      <c r="B664" s="30" t="s">
        <v>810</v>
      </c>
      <c r="C664" s="30" t="s">
        <v>811</v>
      </c>
      <c r="D664" s="30" t="s">
        <v>7</v>
      </c>
      <c r="E664" s="30" t="s">
        <v>1118</v>
      </c>
      <c r="F664" s="57" t="s">
        <v>1998</v>
      </c>
      <c r="G664" s="32" t="s">
        <v>1456</v>
      </c>
      <c r="H664" s="32" t="s">
        <v>1997</v>
      </c>
      <c r="I664" s="33" t="s">
        <v>1120</v>
      </c>
      <c r="J664" s="30" t="s">
        <v>802</v>
      </c>
      <c r="K664" s="30" t="s">
        <v>1457</v>
      </c>
      <c r="L664" s="49"/>
      <c r="M664" s="49">
        <v>9000</v>
      </c>
      <c r="N664" s="49">
        <f t="shared" si="50"/>
        <v>0</v>
      </c>
      <c r="O664" s="49">
        <f t="shared" si="51"/>
        <v>0</v>
      </c>
      <c r="P664" s="49">
        <f>VLOOKUP(B664,'[1]ECCE Trnch 1 Master List'!B$3:T$679,19,FALSE)</f>
        <v>0</v>
      </c>
      <c r="Q664" s="50">
        <f t="shared" si="52"/>
        <v>0</v>
      </c>
      <c r="R664" s="126">
        <f t="shared" si="53"/>
        <v>0</v>
      </c>
      <c r="S664" s="54" t="s">
        <v>5090</v>
      </c>
    </row>
    <row r="665" spans="1:19" ht="15" customHeight="1" x14ac:dyDescent="0.25">
      <c r="A665" s="29">
        <f t="shared" si="54"/>
        <v>659</v>
      </c>
      <c r="B665" s="30" t="s">
        <v>932</v>
      </c>
      <c r="C665" s="30" t="s">
        <v>933</v>
      </c>
      <c r="D665" s="30" t="s">
        <v>7</v>
      </c>
      <c r="E665" s="30" t="s">
        <v>1118</v>
      </c>
      <c r="F665" s="57" t="s">
        <v>2074</v>
      </c>
      <c r="G665" s="32" t="s">
        <v>1509</v>
      </c>
      <c r="H665" s="32" t="s">
        <v>2002</v>
      </c>
      <c r="I665" s="33" t="s">
        <v>1120</v>
      </c>
      <c r="J665" s="30" t="s">
        <v>802</v>
      </c>
      <c r="K665" s="30" t="s">
        <v>1510</v>
      </c>
      <c r="L665" s="49">
        <f>VLOOKUP(B665,'Enrolment Data 2024'!$B$13:$I$636,8,FALSE)</f>
        <v>15</v>
      </c>
      <c r="M665" s="49">
        <v>9000</v>
      </c>
      <c r="N665" s="49">
        <f t="shared" si="50"/>
        <v>135000</v>
      </c>
      <c r="O665" s="49">
        <f t="shared" si="51"/>
        <v>40500</v>
      </c>
      <c r="P665" s="49">
        <f>VLOOKUP(B665,'[1]ECCE Trnch 1 Master List'!B$3:T$679,19,FALSE)</f>
        <v>0</v>
      </c>
      <c r="Q665" s="50">
        <f t="shared" si="52"/>
        <v>40500</v>
      </c>
      <c r="R665" s="126">
        <f t="shared" si="53"/>
        <v>40500</v>
      </c>
      <c r="S665" s="54" t="s">
        <v>5090</v>
      </c>
    </row>
    <row r="666" spans="1:19" x14ac:dyDescent="0.25">
      <c r="A666" s="29">
        <f t="shared" si="54"/>
        <v>660</v>
      </c>
      <c r="B666" s="17" t="s">
        <v>907</v>
      </c>
      <c r="C666" s="17" t="s">
        <v>908</v>
      </c>
      <c r="D666" s="17" t="s">
        <v>7</v>
      </c>
      <c r="E666" s="17" t="s">
        <v>1123</v>
      </c>
      <c r="F666" s="22" t="s">
        <v>2015</v>
      </c>
      <c r="G666" s="19" t="s">
        <v>3562</v>
      </c>
      <c r="H666" s="19" t="s">
        <v>2002</v>
      </c>
      <c r="I666" s="20" t="s">
        <v>1120</v>
      </c>
      <c r="J666" s="17" t="s">
        <v>802</v>
      </c>
      <c r="K666" s="17" t="s">
        <v>3563</v>
      </c>
      <c r="L666" s="49">
        <f>VLOOKUP(B666,'Enrolment Data 2024'!$B$13:$I$636,8,FALSE)</f>
        <v>32</v>
      </c>
      <c r="M666" s="49">
        <v>9000</v>
      </c>
      <c r="N666" s="49">
        <f t="shared" si="50"/>
        <v>288000</v>
      </c>
      <c r="O666" s="49">
        <f t="shared" si="51"/>
        <v>86400</v>
      </c>
      <c r="P666" s="49">
        <f>VLOOKUP(B666,'[1]ECCE Trnch 1 Master List'!B$3:T$679,19,FALSE)</f>
        <v>0</v>
      </c>
      <c r="Q666" s="50">
        <f t="shared" si="52"/>
        <v>86400</v>
      </c>
      <c r="R666" s="126">
        <f t="shared" si="53"/>
        <v>86400</v>
      </c>
      <c r="S666" s="54" t="s">
        <v>5090</v>
      </c>
    </row>
    <row r="667" spans="1:19" ht="15" customHeight="1" x14ac:dyDescent="0.25">
      <c r="A667" s="29">
        <f t="shared" si="54"/>
        <v>661</v>
      </c>
      <c r="B667" s="17" t="s">
        <v>960</v>
      </c>
      <c r="C667" s="17" t="s">
        <v>961</v>
      </c>
      <c r="D667" s="17" t="s">
        <v>7</v>
      </c>
      <c r="E667" s="17" t="s">
        <v>1118</v>
      </c>
      <c r="F667" s="22" t="s">
        <v>2022</v>
      </c>
      <c r="G667" s="19" t="s">
        <v>1517</v>
      </c>
      <c r="H667" s="19" t="s">
        <v>2002</v>
      </c>
      <c r="I667" s="20" t="s">
        <v>1120</v>
      </c>
      <c r="J667" s="17" t="s">
        <v>802</v>
      </c>
      <c r="K667" s="17" t="s">
        <v>1486</v>
      </c>
      <c r="L667" s="49">
        <f>VLOOKUP(B667,'Enrolment Data 2024'!$B$13:$I$636,8,FALSE)</f>
        <v>8</v>
      </c>
      <c r="M667" s="49">
        <v>9000</v>
      </c>
      <c r="N667" s="49">
        <f t="shared" si="50"/>
        <v>72000</v>
      </c>
      <c r="O667" s="49">
        <f t="shared" si="51"/>
        <v>21600</v>
      </c>
      <c r="P667" s="49">
        <v>3600</v>
      </c>
      <c r="Q667" s="50">
        <f t="shared" si="52"/>
        <v>18000</v>
      </c>
      <c r="R667" s="126">
        <f t="shared" si="53"/>
        <v>18000</v>
      </c>
      <c r="S667" s="54" t="s">
        <v>5090</v>
      </c>
    </row>
    <row r="668" spans="1:19" x14ac:dyDescent="0.25">
      <c r="A668" s="29">
        <f t="shared" si="54"/>
        <v>662</v>
      </c>
      <c r="B668" s="17" t="s">
        <v>988</v>
      </c>
      <c r="C668" s="17" t="s">
        <v>989</v>
      </c>
      <c r="D668" s="17" t="s">
        <v>7</v>
      </c>
      <c r="E668" s="17" t="s">
        <v>1123</v>
      </c>
      <c r="F668" s="22" t="s">
        <v>2040</v>
      </c>
      <c r="G668" s="19" t="s">
        <v>1527</v>
      </c>
      <c r="H668" s="19" t="s">
        <v>2002</v>
      </c>
      <c r="I668" s="20" t="s">
        <v>1120</v>
      </c>
      <c r="J668" s="17" t="s">
        <v>802</v>
      </c>
      <c r="K668" s="17" t="s">
        <v>1528</v>
      </c>
      <c r="L668" s="49"/>
      <c r="M668" s="49">
        <v>9000</v>
      </c>
      <c r="N668" s="49">
        <f t="shared" si="50"/>
        <v>0</v>
      </c>
      <c r="O668" s="49">
        <f t="shared" si="51"/>
        <v>0</v>
      </c>
      <c r="P668" s="49">
        <v>0</v>
      </c>
      <c r="Q668" s="50">
        <f t="shared" si="52"/>
        <v>0</v>
      </c>
      <c r="R668" s="126">
        <f t="shared" si="53"/>
        <v>0</v>
      </c>
      <c r="S668" s="54" t="s">
        <v>5090</v>
      </c>
    </row>
    <row r="669" spans="1:19" x14ac:dyDescent="0.25">
      <c r="A669" s="29">
        <f t="shared" si="54"/>
        <v>663</v>
      </c>
      <c r="B669" s="17" t="s">
        <v>820</v>
      </c>
      <c r="C669" s="17" t="s">
        <v>821</v>
      </c>
      <c r="D669" s="17" t="s">
        <v>7</v>
      </c>
      <c r="E669" s="17" t="s">
        <v>1123</v>
      </c>
      <c r="F669" s="22" t="s">
        <v>1998</v>
      </c>
      <c r="G669" s="19" t="s">
        <v>1456</v>
      </c>
      <c r="H669" s="19" t="s">
        <v>1997</v>
      </c>
      <c r="I669" s="20" t="s">
        <v>1120</v>
      </c>
      <c r="J669" s="17" t="s">
        <v>802</v>
      </c>
      <c r="K669" s="17" t="s">
        <v>1457</v>
      </c>
      <c r="L669" s="49">
        <f>VLOOKUP(B669,'Enrolment Data 2024'!$B$13:$I$636,8,FALSE)</f>
        <v>28</v>
      </c>
      <c r="M669" s="49">
        <v>9000</v>
      </c>
      <c r="N669" s="49">
        <f t="shared" si="50"/>
        <v>252000</v>
      </c>
      <c r="O669" s="49">
        <f t="shared" si="51"/>
        <v>75600</v>
      </c>
      <c r="P669" s="49">
        <f>VLOOKUP(B669,'[1]ECCE Trnch 1 Master List'!B$3:T$679,19,FALSE)</f>
        <v>0</v>
      </c>
      <c r="Q669" s="50">
        <f t="shared" si="52"/>
        <v>75600</v>
      </c>
      <c r="R669" s="126">
        <f t="shared" si="53"/>
        <v>75600</v>
      </c>
      <c r="S669" s="54" t="s">
        <v>5090</v>
      </c>
    </row>
    <row r="670" spans="1:19" ht="15" customHeight="1" x14ac:dyDescent="0.25">
      <c r="A670" s="29">
        <f t="shared" si="54"/>
        <v>664</v>
      </c>
      <c r="B670" s="30" t="s">
        <v>805</v>
      </c>
      <c r="C670" s="30" t="s">
        <v>4569</v>
      </c>
      <c r="D670" s="30" t="s">
        <v>7</v>
      </c>
      <c r="E670" s="30" t="s">
        <v>1123</v>
      </c>
      <c r="F670" s="57" t="s">
        <v>1999</v>
      </c>
      <c r="G670" s="32" t="s">
        <v>1451</v>
      </c>
      <c r="H670" s="32" t="s">
        <v>1997</v>
      </c>
      <c r="I670" s="33" t="s">
        <v>1120</v>
      </c>
      <c r="J670" s="30" t="s">
        <v>802</v>
      </c>
      <c r="K670" s="30" t="s">
        <v>2272</v>
      </c>
      <c r="L670" s="49">
        <f>VLOOKUP(B670,'Enrolment Data 2024'!$B$13:$I$636,8,FALSE)</f>
        <v>24</v>
      </c>
      <c r="M670" s="49">
        <v>9000</v>
      </c>
      <c r="N670" s="49">
        <f t="shared" si="50"/>
        <v>216000</v>
      </c>
      <c r="O670" s="49">
        <f t="shared" si="51"/>
        <v>64800</v>
      </c>
      <c r="P670" s="49">
        <f>VLOOKUP(B670,'[1]ECCE Trnch 1 Master List'!B$3:T$679,19,FALSE)</f>
        <v>0</v>
      </c>
      <c r="Q670" s="50">
        <f t="shared" si="52"/>
        <v>64800</v>
      </c>
      <c r="R670" s="126">
        <f t="shared" si="53"/>
        <v>64800</v>
      </c>
      <c r="S670" s="54" t="s">
        <v>5090</v>
      </c>
    </row>
    <row r="671" spans="1:19" x14ac:dyDescent="0.25">
      <c r="A671" s="29">
        <f t="shared" si="54"/>
        <v>665</v>
      </c>
      <c r="B671" s="17" t="s">
        <v>824</v>
      </c>
      <c r="C671" s="17" t="s">
        <v>825</v>
      </c>
      <c r="D671" s="17" t="s">
        <v>7</v>
      </c>
      <c r="E671" s="17" t="s">
        <v>1118</v>
      </c>
      <c r="F671" s="22" t="s">
        <v>2001</v>
      </c>
      <c r="G671" s="19" t="s">
        <v>1461</v>
      </c>
      <c r="H671" s="19" t="s">
        <v>1997</v>
      </c>
      <c r="I671" s="20" t="s">
        <v>1120</v>
      </c>
      <c r="J671" s="17" t="s">
        <v>802</v>
      </c>
      <c r="K671" s="17" t="s">
        <v>1462</v>
      </c>
      <c r="L671" s="49"/>
      <c r="M671" s="49">
        <v>9000</v>
      </c>
      <c r="N671" s="49">
        <f t="shared" si="50"/>
        <v>0</v>
      </c>
      <c r="O671" s="49">
        <f t="shared" si="51"/>
        <v>0</v>
      </c>
      <c r="P671" s="49">
        <f>VLOOKUP(B671,'[1]ECCE Trnch 1 Master List'!B$3:T$679,19,FALSE)</f>
        <v>0</v>
      </c>
      <c r="Q671" s="50">
        <f t="shared" si="52"/>
        <v>0</v>
      </c>
      <c r="R671" s="126">
        <f t="shared" si="53"/>
        <v>0</v>
      </c>
      <c r="S671" s="54" t="s">
        <v>5090</v>
      </c>
    </row>
    <row r="672" spans="1:19" x14ac:dyDescent="0.25">
      <c r="A672" s="29">
        <f t="shared" si="54"/>
        <v>666</v>
      </c>
      <c r="B672" s="17" t="s">
        <v>842</v>
      </c>
      <c r="C672" s="17" t="s">
        <v>843</v>
      </c>
      <c r="D672" s="17" t="s">
        <v>7</v>
      </c>
      <c r="E672" s="17" t="s">
        <v>1123</v>
      </c>
      <c r="F672" s="22" t="s">
        <v>2042</v>
      </c>
      <c r="G672" s="19" t="s">
        <v>843</v>
      </c>
      <c r="H672" s="19" t="s">
        <v>2002</v>
      </c>
      <c r="I672" s="20" t="s">
        <v>1120</v>
      </c>
      <c r="J672" s="17" t="s">
        <v>802</v>
      </c>
      <c r="K672" s="17" t="s">
        <v>1478</v>
      </c>
      <c r="L672" s="49">
        <f>VLOOKUP(B672,'Enrolment Data 2024'!$B$13:$I$636,8,FALSE)</f>
        <v>21</v>
      </c>
      <c r="M672" s="49">
        <v>9000</v>
      </c>
      <c r="N672" s="49">
        <f t="shared" si="50"/>
        <v>189000</v>
      </c>
      <c r="O672" s="49">
        <f t="shared" si="51"/>
        <v>56700</v>
      </c>
      <c r="P672" s="49">
        <f>VLOOKUP(B672,'[1]ECCE Trnch 1 Master List'!B$3:T$679,19,FALSE)</f>
        <v>0</v>
      </c>
      <c r="Q672" s="50">
        <f t="shared" si="52"/>
        <v>56700</v>
      </c>
      <c r="R672" s="126">
        <f t="shared" si="53"/>
        <v>56700</v>
      </c>
      <c r="S672" s="54" t="s">
        <v>5090</v>
      </c>
    </row>
    <row r="673" spans="1:19" ht="15" customHeight="1" x14ac:dyDescent="0.25">
      <c r="A673" s="29">
        <f t="shared" si="54"/>
        <v>667</v>
      </c>
      <c r="B673" s="17" t="s">
        <v>1029</v>
      </c>
      <c r="C673" s="17" t="s">
        <v>1030</v>
      </c>
      <c r="D673" s="17" t="s">
        <v>7</v>
      </c>
      <c r="E673" s="17" t="s">
        <v>1118</v>
      </c>
      <c r="F673" s="22" t="s">
        <v>1726</v>
      </c>
      <c r="G673" s="19" t="s">
        <v>1533</v>
      </c>
      <c r="H673" s="19" t="s">
        <v>3849</v>
      </c>
      <c r="I673" s="20" t="s">
        <v>1120</v>
      </c>
      <c r="J673" s="17" t="s">
        <v>802</v>
      </c>
      <c r="K673" s="21" t="s">
        <v>1534</v>
      </c>
      <c r="L673" s="49">
        <f>VLOOKUP(B673,'Enrolment Data 2024'!$B$13:$I$636,8,FALSE)</f>
        <v>10</v>
      </c>
      <c r="M673" s="49">
        <v>9000</v>
      </c>
      <c r="N673" s="49">
        <f t="shared" si="50"/>
        <v>90000</v>
      </c>
      <c r="O673" s="49">
        <f t="shared" si="51"/>
        <v>27000</v>
      </c>
      <c r="P673" s="49">
        <f>VLOOKUP(B673,'[1]ECCE Trnch 1 Master List'!B$3:T$679,19,FALSE)</f>
        <v>0</v>
      </c>
      <c r="Q673" s="50">
        <f t="shared" si="52"/>
        <v>27000</v>
      </c>
      <c r="R673" s="126">
        <f t="shared" si="53"/>
        <v>27000</v>
      </c>
      <c r="S673" s="54" t="s">
        <v>5090</v>
      </c>
    </row>
    <row r="674" spans="1:19" ht="15" customHeight="1" x14ac:dyDescent="0.25">
      <c r="A674" s="29">
        <f t="shared" si="54"/>
        <v>668</v>
      </c>
      <c r="B674" s="148" t="s">
        <v>4680</v>
      </c>
      <c r="C674" s="17" t="s">
        <v>4681</v>
      </c>
      <c r="D674" s="17" t="s">
        <v>7</v>
      </c>
      <c r="E674" s="1" t="s">
        <v>2181</v>
      </c>
      <c r="F674" s="18" t="s">
        <v>1998</v>
      </c>
      <c r="G674" s="19" t="s">
        <v>1456</v>
      </c>
      <c r="H674" s="32" t="s">
        <v>1997</v>
      </c>
      <c r="I674" s="33" t="s">
        <v>1120</v>
      </c>
      <c r="J674" s="30" t="s">
        <v>802</v>
      </c>
      <c r="K674" s="30" t="s">
        <v>1457</v>
      </c>
      <c r="L674" s="49">
        <f>VLOOKUP(B674,'Enrolment Data 2024'!$B$13:$I$636,8,FALSE)</f>
        <v>4</v>
      </c>
      <c r="M674" s="49">
        <v>9000</v>
      </c>
      <c r="N674" s="49">
        <f t="shared" si="50"/>
        <v>36000</v>
      </c>
      <c r="O674" s="49">
        <f t="shared" si="51"/>
        <v>10800</v>
      </c>
      <c r="P674" s="49">
        <v>0</v>
      </c>
      <c r="Q674" s="50">
        <f t="shared" si="52"/>
        <v>10800</v>
      </c>
      <c r="R674" s="126">
        <f t="shared" si="53"/>
        <v>10800</v>
      </c>
      <c r="S674" s="54" t="s">
        <v>5090</v>
      </c>
    </row>
    <row r="675" spans="1:19" x14ac:dyDescent="0.25">
      <c r="A675" s="29">
        <f t="shared" si="54"/>
        <v>669</v>
      </c>
      <c r="B675" s="17" t="s">
        <v>1037</v>
      </c>
      <c r="C675" s="17" t="s">
        <v>1038</v>
      </c>
      <c r="D675" s="17" t="s">
        <v>7</v>
      </c>
      <c r="E675" s="17" t="s">
        <v>1118</v>
      </c>
      <c r="F675" s="22" t="s">
        <v>2051</v>
      </c>
      <c r="G675" s="19" t="s">
        <v>1537</v>
      </c>
      <c r="H675" s="19" t="s">
        <v>2041</v>
      </c>
      <c r="I675" s="20" t="s">
        <v>1120</v>
      </c>
      <c r="J675" s="17" t="s">
        <v>802</v>
      </c>
      <c r="K675" s="17" t="s">
        <v>1538</v>
      </c>
      <c r="L675" s="49">
        <f>VLOOKUP(B675,'Enrolment Data 2024'!$B$13:$I$636,8,FALSE)</f>
        <v>32</v>
      </c>
      <c r="M675" s="49">
        <v>9000</v>
      </c>
      <c r="N675" s="49">
        <f t="shared" si="50"/>
        <v>288000</v>
      </c>
      <c r="O675" s="49">
        <f t="shared" si="51"/>
        <v>86400</v>
      </c>
      <c r="P675" s="49">
        <f>VLOOKUP(B675,'[1]ECCE Trnch 1 Master List'!B$3:T$679,19,FALSE)</f>
        <v>0</v>
      </c>
      <c r="Q675" s="50">
        <f t="shared" si="52"/>
        <v>86400</v>
      </c>
      <c r="R675" s="126">
        <f t="shared" si="53"/>
        <v>86400</v>
      </c>
      <c r="S675" s="54" t="s">
        <v>5090</v>
      </c>
    </row>
    <row r="676" spans="1:19" x14ac:dyDescent="0.25">
      <c r="A676" s="29">
        <f t="shared" si="54"/>
        <v>670</v>
      </c>
      <c r="B676" s="17" t="s">
        <v>822</v>
      </c>
      <c r="C676" s="17" t="s">
        <v>823</v>
      </c>
      <c r="D676" s="17" t="s">
        <v>7</v>
      </c>
      <c r="E676" s="17" t="s">
        <v>1118</v>
      </c>
      <c r="F676" s="22" t="s">
        <v>2001</v>
      </c>
      <c r="G676" s="19" t="s">
        <v>1461</v>
      </c>
      <c r="H676" s="19" t="s">
        <v>1997</v>
      </c>
      <c r="I676" s="20" t="s">
        <v>1120</v>
      </c>
      <c r="J676" s="17" t="s">
        <v>802</v>
      </c>
      <c r="K676" s="21" t="s">
        <v>1462</v>
      </c>
      <c r="L676" s="49">
        <f>VLOOKUP(B676,'Enrolment Data 2024'!$B$13:$I$636,8,FALSE)</f>
        <v>12</v>
      </c>
      <c r="M676" s="49">
        <v>9000</v>
      </c>
      <c r="N676" s="49">
        <f t="shared" si="50"/>
        <v>108000</v>
      </c>
      <c r="O676" s="49">
        <f t="shared" si="51"/>
        <v>32400</v>
      </c>
      <c r="P676" s="49">
        <f>VLOOKUP(B676,'[1]ECCE Trnch 1 Master List'!B$3:T$679,19,FALSE)</f>
        <v>0</v>
      </c>
      <c r="Q676" s="50">
        <f t="shared" si="52"/>
        <v>32400</v>
      </c>
      <c r="R676" s="126">
        <f t="shared" si="53"/>
        <v>32400</v>
      </c>
      <c r="S676" s="54" t="s">
        <v>5090</v>
      </c>
    </row>
    <row r="677" spans="1:19" x14ac:dyDescent="0.25">
      <c r="A677" s="29">
        <f t="shared" si="54"/>
        <v>671</v>
      </c>
      <c r="B677" s="17" t="s">
        <v>1027</v>
      </c>
      <c r="C677" s="17" t="s">
        <v>1028</v>
      </c>
      <c r="D677" s="17" t="s">
        <v>7</v>
      </c>
      <c r="E677" s="17" t="s">
        <v>1118</v>
      </c>
      <c r="F677" s="22" t="s">
        <v>2050</v>
      </c>
      <c r="G677" s="19" t="s">
        <v>1533</v>
      </c>
      <c r="H677" s="19" t="s">
        <v>3848</v>
      </c>
      <c r="I677" s="20" t="s">
        <v>1120</v>
      </c>
      <c r="J677" s="17" t="s">
        <v>802</v>
      </c>
      <c r="K677" s="17" t="s">
        <v>1534</v>
      </c>
      <c r="L677" s="49"/>
      <c r="M677" s="49">
        <v>9000</v>
      </c>
      <c r="N677" s="49">
        <f t="shared" si="50"/>
        <v>0</v>
      </c>
      <c r="O677" s="49">
        <f t="shared" si="51"/>
        <v>0</v>
      </c>
      <c r="P677" s="49">
        <v>0</v>
      </c>
      <c r="Q677" s="50">
        <f t="shared" si="52"/>
        <v>0</v>
      </c>
      <c r="R677" s="126">
        <f t="shared" si="53"/>
        <v>0</v>
      </c>
      <c r="S677" s="54" t="s">
        <v>5090</v>
      </c>
    </row>
    <row r="678" spans="1:19" x14ac:dyDescent="0.25">
      <c r="A678" s="29">
        <f t="shared" si="54"/>
        <v>672</v>
      </c>
      <c r="B678" s="17" t="s">
        <v>816</v>
      </c>
      <c r="C678" s="17" t="s">
        <v>817</v>
      </c>
      <c r="D678" s="17" t="s">
        <v>7</v>
      </c>
      <c r="E678" s="17" t="s">
        <v>1118</v>
      </c>
      <c r="F678" s="22" t="s">
        <v>2000</v>
      </c>
      <c r="G678" s="19" t="s">
        <v>813</v>
      </c>
      <c r="H678" s="19" t="s">
        <v>1997</v>
      </c>
      <c r="I678" s="20" t="s">
        <v>1120</v>
      </c>
      <c r="J678" s="17" t="s">
        <v>802</v>
      </c>
      <c r="K678" s="17" t="s">
        <v>2278</v>
      </c>
      <c r="L678" s="49"/>
      <c r="M678" s="49">
        <v>9000</v>
      </c>
      <c r="N678" s="49">
        <f t="shared" si="50"/>
        <v>0</v>
      </c>
      <c r="O678" s="49">
        <f t="shared" si="51"/>
        <v>0</v>
      </c>
      <c r="P678" s="49">
        <f>VLOOKUP(B678,'[1]ECCE Trnch 1 Master List'!B$3:T$679,19,FALSE)</f>
        <v>0</v>
      </c>
      <c r="Q678" s="50">
        <f t="shared" si="52"/>
        <v>0</v>
      </c>
      <c r="R678" s="126">
        <f t="shared" si="53"/>
        <v>0</v>
      </c>
      <c r="S678" s="54" t="s">
        <v>5090</v>
      </c>
    </row>
    <row r="679" spans="1:19" x14ac:dyDescent="0.25">
      <c r="A679" s="29">
        <f t="shared" si="54"/>
        <v>673</v>
      </c>
      <c r="B679" s="17" t="s">
        <v>978</v>
      </c>
      <c r="C679" s="17" t="s">
        <v>979</v>
      </c>
      <c r="D679" s="17" t="s">
        <v>7</v>
      </c>
      <c r="E679" s="17" t="s">
        <v>1118</v>
      </c>
      <c r="F679" s="22" t="s">
        <v>1722</v>
      </c>
      <c r="G679" s="19" t="s">
        <v>1513</v>
      </c>
      <c r="H679" s="19" t="s">
        <v>2002</v>
      </c>
      <c r="I679" s="20" t="s">
        <v>1120</v>
      </c>
      <c r="J679" s="17" t="s">
        <v>802</v>
      </c>
      <c r="K679" s="21" t="s">
        <v>1514</v>
      </c>
      <c r="L679" s="49">
        <f>VLOOKUP(B679,'Enrolment Data 2024'!$B$13:$I$636,8,FALSE)</f>
        <v>6</v>
      </c>
      <c r="M679" s="49">
        <v>9000</v>
      </c>
      <c r="N679" s="49">
        <f t="shared" si="50"/>
        <v>54000</v>
      </c>
      <c r="O679" s="49">
        <f t="shared" si="51"/>
        <v>16200</v>
      </c>
      <c r="P679" s="49">
        <v>5000</v>
      </c>
      <c r="Q679" s="50">
        <f t="shared" si="52"/>
        <v>11200</v>
      </c>
      <c r="R679" s="126">
        <f t="shared" si="53"/>
        <v>11200</v>
      </c>
      <c r="S679" s="54" t="s">
        <v>5090</v>
      </c>
    </row>
    <row r="680" spans="1:19" x14ac:dyDescent="0.25">
      <c r="A680" s="29">
        <f t="shared" si="54"/>
        <v>674</v>
      </c>
      <c r="B680" s="17" t="s">
        <v>982</v>
      </c>
      <c r="C680" s="17" t="s">
        <v>983</v>
      </c>
      <c r="D680" s="17" t="s">
        <v>7</v>
      </c>
      <c r="E680" s="17" t="s">
        <v>1118</v>
      </c>
      <c r="F680" s="22" t="s">
        <v>1722</v>
      </c>
      <c r="G680" s="19" t="s">
        <v>1484</v>
      </c>
      <c r="H680" s="19" t="s">
        <v>2002</v>
      </c>
      <c r="I680" s="20" t="s">
        <v>1120</v>
      </c>
      <c r="J680" s="17" t="s">
        <v>802</v>
      </c>
      <c r="K680" s="17" t="s">
        <v>1485</v>
      </c>
      <c r="L680" s="49">
        <f>VLOOKUP(B680,'Enrolment Data 2024'!$B$13:$I$636,8,FALSE)</f>
        <v>26</v>
      </c>
      <c r="M680" s="49">
        <v>9000</v>
      </c>
      <c r="N680" s="49">
        <f t="shared" si="50"/>
        <v>234000</v>
      </c>
      <c r="O680" s="49">
        <f t="shared" si="51"/>
        <v>70200</v>
      </c>
      <c r="P680" s="49">
        <f>VLOOKUP(B680,'[1]ECCE Trnch 1 Master List'!B$3:T$679,19,FALSE)</f>
        <v>0</v>
      </c>
      <c r="Q680" s="50">
        <f t="shared" si="52"/>
        <v>70200</v>
      </c>
      <c r="R680" s="126">
        <f t="shared" si="53"/>
        <v>70200</v>
      </c>
      <c r="S680" s="54" t="s">
        <v>5090</v>
      </c>
    </row>
    <row r="681" spans="1:19" x14ac:dyDescent="0.25">
      <c r="A681" s="29">
        <f t="shared" si="54"/>
        <v>675</v>
      </c>
      <c r="B681" s="17" t="s">
        <v>1041</v>
      </c>
      <c r="C681" s="17" t="s">
        <v>1042</v>
      </c>
      <c r="D681" s="17" t="s">
        <v>7</v>
      </c>
      <c r="E681" s="17" t="s">
        <v>1118</v>
      </c>
      <c r="F681" s="22" t="s">
        <v>2051</v>
      </c>
      <c r="G681" s="19" t="s">
        <v>1537</v>
      </c>
      <c r="H681" s="19" t="s">
        <v>2041</v>
      </c>
      <c r="I681" s="20" t="s">
        <v>1120</v>
      </c>
      <c r="J681" s="17" t="s">
        <v>802</v>
      </c>
      <c r="K681" s="17" t="s">
        <v>1538</v>
      </c>
      <c r="L681" s="49">
        <f>VLOOKUP(B681,'Enrolment Data 2024'!$B$13:$I$636,8,FALSE)</f>
        <v>4</v>
      </c>
      <c r="M681" s="49">
        <v>9000</v>
      </c>
      <c r="N681" s="49">
        <f t="shared" si="50"/>
        <v>36000</v>
      </c>
      <c r="O681" s="49">
        <f t="shared" si="51"/>
        <v>10800</v>
      </c>
      <c r="P681" s="49">
        <f>VLOOKUP(B681,'[1]ECCE Trnch 1 Master List'!B$3:T$679,19,FALSE)</f>
        <v>0</v>
      </c>
      <c r="Q681" s="50">
        <f t="shared" si="52"/>
        <v>10800</v>
      </c>
      <c r="R681" s="126">
        <f t="shared" si="53"/>
        <v>10800</v>
      </c>
      <c r="S681" s="54" t="s">
        <v>5090</v>
      </c>
    </row>
    <row r="682" spans="1:19" ht="15" customHeight="1" x14ac:dyDescent="0.25">
      <c r="A682" s="29">
        <f t="shared" si="54"/>
        <v>676</v>
      </c>
      <c r="B682" s="17" t="s">
        <v>994</v>
      </c>
      <c r="C682" s="17" t="s">
        <v>995</v>
      </c>
      <c r="D682" s="17" t="s">
        <v>7</v>
      </c>
      <c r="E682" s="17" t="s">
        <v>1118</v>
      </c>
      <c r="F682" s="22" t="s">
        <v>1723</v>
      </c>
      <c r="G682" s="19" t="s">
        <v>1493</v>
      </c>
      <c r="H682" s="19" t="s">
        <v>2002</v>
      </c>
      <c r="I682" s="20" t="s">
        <v>1120</v>
      </c>
      <c r="J682" s="17" t="s">
        <v>802</v>
      </c>
      <c r="K682" s="17" t="s">
        <v>1494</v>
      </c>
      <c r="L682" s="49">
        <f>VLOOKUP(B682,'Enrolment Data 2024'!$B$13:$I$636,8,FALSE)</f>
        <v>31</v>
      </c>
      <c r="M682" s="49">
        <v>9000</v>
      </c>
      <c r="N682" s="49">
        <f t="shared" si="50"/>
        <v>279000</v>
      </c>
      <c r="O682" s="49">
        <f t="shared" si="51"/>
        <v>83700</v>
      </c>
      <c r="P682" s="49"/>
      <c r="Q682" s="50">
        <f t="shared" si="52"/>
        <v>83700</v>
      </c>
      <c r="R682" s="126">
        <f t="shared" si="53"/>
        <v>83700</v>
      </c>
      <c r="S682" s="54" t="s">
        <v>5090</v>
      </c>
    </row>
    <row r="683" spans="1:19" x14ac:dyDescent="0.25">
      <c r="A683" s="29">
        <f t="shared" si="54"/>
        <v>677</v>
      </c>
      <c r="B683" s="17" t="s">
        <v>812</v>
      </c>
      <c r="C683" s="17" t="s">
        <v>813</v>
      </c>
      <c r="D683" s="17" t="s">
        <v>7</v>
      </c>
      <c r="E683" s="17" t="s">
        <v>1123</v>
      </c>
      <c r="F683" s="22" t="s">
        <v>2000</v>
      </c>
      <c r="G683" s="19" t="s">
        <v>813</v>
      </c>
      <c r="H683" s="19" t="s">
        <v>1997</v>
      </c>
      <c r="I683" s="20" t="s">
        <v>1120</v>
      </c>
      <c r="J683" s="17" t="s">
        <v>802</v>
      </c>
      <c r="K683" s="17" t="s">
        <v>2278</v>
      </c>
      <c r="L683" s="49">
        <f>VLOOKUP(B683,'Enrolment Data 2024'!$B$13:$I$636,8,FALSE)</f>
        <v>7</v>
      </c>
      <c r="M683" s="49">
        <v>9000</v>
      </c>
      <c r="N683" s="49">
        <f t="shared" si="50"/>
        <v>63000</v>
      </c>
      <c r="O683" s="49">
        <f t="shared" si="51"/>
        <v>18900</v>
      </c>
      <c r="P683" s="49"/>
      <c r="Q683" s="50">
        <f t="shared" si="52"/>
        <v>18900</v>
      </c>
      <c r="R683" s="126">
        <f t="shared" si="53"/>
        <v>18900</v>
      </c>
      <c r="S683" s="54" t="s">
        <v>5090</v>
      </c>
    </row>
    <row r="684" spans="1:19" x14ac:dyDescent="0.25">
      <c r="A684" s="29">
        <f t="shared" si="54"/>
        <v>678</v>
      </c>
      <c r="B684" s="17" t="s">
        <v>1003</v>
      </c>
      <c r="C684" s="17" t="s">
        <v>1004</v>
      </c>
      <c r="D684" s="17" t="s">
        <v>7</v>
      </c>
      <c r="E684" s="17" t="s">
        <v>1123</v>
      </c>
      <c r="F684" s="22" t="s">
        <v>2076</v>
      </c>
      <c r="G684" s="19" t="s">
        <v>1531</v>
      </c>
      <c r="H684" s="19" t="s">
        <v>2002</v>
      </c>
      <c r="I684" s="20" t="s">
        <v>1120</v>
      </c>
      <c r="J684" s="17" t="s">
        <v>802</v>
      </c>
      <c r="K684" s="17" t="s">
        <v>1532</v>
      </c>
      <c r="L684" s="49">
        <f>VLOOKUP(B684,'Enrolment Data 2024'!$B$13:$I$636,8,FALSE)</f>
        <v>18</v>
      </c>
      <c r="M684" s="49">
        <v>9000</v>
      </c>
      <c r="N684" s="49">
        <f t="shared" si="50"/>
        <v>162000</v>
      </c>
      <c r="O684" s="49">
        <f t="shared" si="51"/>
        <v>48600</v>
      </c>
      <c r="P684" s="49">
        <v>15000</v>
      </c>
      <c r="Q684" s="50">
        <f t="shared" si="52"/>
        <v>33600</v>
      </c>
      <c r="R684" s="126">
        <f t="shared" si="53"/>
        <v>33600</v>
      </c>
      <c r="S684" s="54" t="s">
        <v>5090</v>
      </c>
    </row>
    <row r="685" spans="1:19" x14ac:dyDescent="0.25">
      <c r="A685" s="29">
        <f t="shared" si="54"/>
        <v>679</v>
      </c>
      <c r="B685" s="17" t="s">
        <v>874</v>
      </c>
      <c r="C685" s="17" t="s">
        <v>875</v>
      </c>
      <c r="D685" s="17" t="s">
        <v>7</v>
      </c>
      <c r="E685" s="17" t="s">
        <v>1118</v>
      </c>
      <c r="F685" s="22" t="s">
        <v>2016</v>
      </c>
      <c r="G685" s="19" t="s">
        <v>3846</v>
      </c>
      <c r="H685" s="19" t="s">
        <v>2002</v>
      </c>
      <c r="I685" s="20" t="s">
        <v>1120</v>
      </c>
      <c r="J685" s="17" t="s">
        <v>802</v>
      </c>
      <c r="K685" s="17" t="s">
        <v>3847</v>
      </c>
      <c r="L685" s="49">
        <f>VLOOKUP(B685,'Enrolment Data 2024'!$B$13:$I$636,8,FALSE)</f>
        <v>13</v>
      </c>
      <c r="M685" s="49">
        <v>9000</v>
      </c>
      <c r="N685" s="49">
        <f t="shared" si="50"/>
        <v>117000</v>
      </c>
      <c r="O685" s="49">
        <f t="shared" si="51"/>
        <v>35100</v>
      </c>
      <c r="P685" s="49">
        <f>VLOOKUP(B685,'[1]ECCE Trnch 1 Master List'!B$3:T$679,19,FALSE)</f>
        <v>0</v>
      </c>
      <c r="Q685" s="50">
        <f t="shared" si="52"/>
        <v>35100</v>
      </c>
      <c r="R685" s="126">
        <f t="shared" si="53"/>
        <v>35100</v>
      </c>
      <c r="S685" s="54" t="s">
        <v>5090</v>
      </c>
    </row>
    <row r="686" spans="1:19" x14ac:dyDescent="0.25">
      <c r="A686" s="29">
        <f t="shared" si="54"/>
        <v>680</v>
      </c>
      <c r="B686" s="17" t="s">
        <v>888</v>
      </c>
      <c r="C686" s="17" t="s">
        <v>889</v>
      </c>
      <c r="D686" s="17" t="s">
        <v>7</v>
      </c>
      <c r="E686" s="17" t="s">
        <v>1118</v>
      </c>
      <c r="F686" s="22" t="s">
        <v>2017</v>
      </c>
      <c r="G686" s="19" t="s">
        <v>903</v>
      </c>
      <c r="H686" s="19" t="s">
        <v>2002</v>
      </c>
      <c r="I686" s="20" t="s">
        <v>1120</v>
      </c>
      <c r="J686" s="17" t="s">
        <v>802</v>
      </c>
      <c r="K686" s="17" t="s">
        <v>3845</v>
      </c>
      <c r="L686" s="49"/>
      <c r="M686" s="49">
        <v>9000</v>
      </c>
      <c r="N686" s="49">
        <f t="shared" si="50"/>
        <v>0</v>
      </c>
      <c r="O686" s="49">
        <f t="shared" si="51"/>
        <v>0</v>
      </c>
      <c r="P686" s="49">
        <v>0</v>
      </c>
      <c r="Q686" s="50">
        <f t="shared" si="52"/>
        <v>0</v>
      </c>
      <c r="R686" s="126">
        <f t="shared" si="53"/>
        <v>0</v>
      </c>
      <c r="S686" s="54" t="s">
        <v>5090</v>
      </c>
    </row>
    <row r="687" spans="1:19" x14ac:dyDescent="0.25">
      <c r="A687" s="29">
        <f t="shared" si="54"/>
        <v>681</v>
      </c>
      <c r="B687" s="149" t="s">
        <v>1023</v>
      </c>
      <c r="C687" s="3" t="s">
        <v>1024</v>
      </c>
      <c r="D687" s="3" t="s">
        <v>7</v>
      </c>
      <c r="E687" s="3" t="s">
        <v>1123</v>
      </c>
      <c r="F687" s="6" t="s">
        <v>2024</v>
      </c>
      <c r="G687" s="4" t="s">
        <v>2025</v>
      </c>
      <c r="H687" s="4" t="s">
        <v>2002</v>
      </c>
      <c r="I687" s="5" t="s">
        <v>1120</v>
      </c>
      <c r="J687" s="3" t="s">
        <v>802</v>
      </c>
      <c r="K687" s="21" t="s">
        <v>1474</v>
      </c>
      <c r="L687" s="49">
        <f>VLOOKUP(B687,'Enrolment Data 2024'!$B$13:$I$636,8,FALSE)</f>
        <v>11</v>
      </c>
      <c r="M687" s="49">
        <v>9000</v>
      </c>
      <c r="N687" s="49">
        <f t="shared" si="50"/>
        <v>99000</v>
      </c>
      <c r="O687" s="49">
        <f t="shared" si="51"/>
        <v>29700</v>
      </c>
      <c r="P687" s="49">
        <f>VLOOKUP(B687,'[1]ECCE Trnch 1 Master List'!B$3:T$679,19,FALSE)</f>
        <v>0</v>
      </c>
      <c r="Q687" s="50">
        <f t="shared" si="52"/>
        <v>29700</v>
      </c>
      <c r="R687" s="126">
        <f t="shared" si="53"/>
        <v>29700</v>
      </c>
      <c r="S687" s="54" t="s">
        <v>5090</v>
      </c>
    </row>
    <row r="688" spans="1:19" x14ac:dyDescent="0.25">
      <c r="A688" s="29">
        <f t="shared" si="54"/>
        <v>682</v>
      </c>
      <c r="B688" s="17" t="s">
        <v>828</v>
      </c>
      <c r="C688" s="17" t="s">
        <v>829</v>
      </c>
      <c r="D688" s="17" t="s">
        <v>7</v>
      </c>
      <c r="E688" s="17" t="s">
        <v>1123</v>
      </c>
      <c r="F688" s="22" t="s">
        <v>2043</v>
      </c>
      <c r="G688" s="19" t="s">
        <v>829</v>
      </c>
      <c r="H688" s="19" t="s">
        <v>2002</v>
      </c>
      <c r="I688" s="20" t="s">
        <v>1120</v>
      </c>
      <c r="J688" s="17" t="s">
        <v>802</v>
      </c>
      <c r="K688" s="17" t="s">
        <v>1465</v>
      </c>
      <c r="L688" s="49">
        <f>VLOOKUP(B688,'Enrolment Data 2024'!$B$13:$I$636,8,FALSE)</f>
        <v>33</v>
      </c>
      <c r="M688" s="49">
        <v>9000</v>
      </c>
      <c r="N688" s="49">
        <f t="shared" si="50"/>
        <v>297000</v>
      </c>
      <c r="O688" s="49">
        <f t="shared" si="51"/>
        <v>89100</v>
      </c>
      <c r="P688" s="49">
        <f>VLOOKUP(B688,'[1]ECCE Trnch 1 Master List'!B$3:T$679,19,FALSE)</f>
        <v>0</v>
      </c>
      <c r="Q688" s="50">
        <f t="shared" si="52"/>
        <v>89100</v>
      </c>
      <c r="R688" s="126">
        <f t="shared" si="53"/>
        <v>89100</v>
      </c>
      <c r="S688" s="54" t="s">
        <v>5090</v>
      </c>
    </row>
    <row r="689" spans="1:19" x14ac:dyDescent="0.25">
      <c r="A689" s="29">
        <f t="shared" si="54"/>
        <v>683</v>
      </c>
      <c r="B689" s="17" t="s">
        <v>1546</v>
      </c>
      <c r="C689" s="17" t="s">
        <v>1547</v>
      </c>
      <c r="D689" s="17" t="s">
        <v>1118</v>
      </c>
      <c r="E689" s="17" t="s">
        <v>1118</v>
      </c>
      <c r="F689" s="18" t="s">
        <v>2051</v>
      </c>
      <c r="G689" s="19" t="s">
        <v>1537</v>
      </c>
      <c r="H689" s="19" t="s">
        <v>2041</v>
      </c>
      <c r="I689" s="20" t="s">
        <v>1120</v>
      </c>
      <c r="J689" s="17" t="s">
        <v>802</v>
      </c>
      <c r="K689" s="21" t="s">
        <v>1538</v>
      </c>
      <c r="L689" s="49"/>
      <c r="M689" s="49">
        <v>9000</v>
      </c>
      <c r="N689" s="49">
        <f t="shared" si="50"/>
        <v>0</v>
      </c>
      <c r="O689" s="49">
        <f t="shared" si="51"/>
        <v>0</v>
      </c>
      <c r="P689" s="49">
        <f>VLOOKUP(B689,'[1]ECCE Trnch 1 Master List'!B$3:T$679,19,FALSE)</f>
        <v>0</v>
      </c>
      <c r="Q689" s="50">
        <f t="shared" si="52"/>
        <v>0</v>
      </c>
      <c r="R689" s="126">
        <f t="shared" si="53"/>
        <v>0</v>
      </c>
      <c r="S689" s="54" t="s">
        <v>5090</v>
      </c>
    </row>
    <row r="690" spans="1:19" x14ac:dyDescent="0.25">
      <c r="A690" s="29">
        <f t="shared" si="54"/>
        <v>684</v>
      </c>
      <c r="B690" s="17" t="s">
        <v>1035</v>
      </c>
      <c r="C690" s="17" t="s">
        <v>1036</v>
      </c>
      <c r="D690" s="17" t="s">
        <v>7</v>
      </c>
      <c r="E690" s="17" t="s">
        <v>1123</v>
      </c>
      <c r="F690" s="22" t="s">
        <v>2052</v>
      </c>
      <c r="G690" s="19" t="s">
        <v>4589</v>
      </c>
      <c r="H690" s="19" t="s">
        <v>2041</v>
      </c>
      <c r="I690" s="20" t="s">
        <v>1120</v>
      </c>
      <c r="J690" s="17" t="s">
        <v>802</v>
      </c>
      <c r="K690" s="17" t="s">
        <v>1545</v>
      </c>
      <c r="L690" s="49">
        <f>VLOOKUP(B690,'Enrolment Data 2024'!$B$13:$I$636,8,FALSE)</f>
        <v>10</v>
      </c>
      <c r="M690" s="49">
        <v>9000</v>
      </c>
      <c r="N690" s="49">
        <f t="shared" si="50"/>
        <v>90000</v>
      </c>
      <c r="O690" s="49">
        <f t="shared" si="51"/>
        <v>27000</v>
      </c>
      <c r="P690" s="49">
        <f>VLOOKUP(B690,'[1]ECCE Trnch 1 Master List'!B$3:T$679,19,FALSE)</f>
        <v>0</v>
      </c>
      <c r="Q690" s="50">
        <f t="shared" si="52"/>
        <v>27000</v>
      </c>
      <c r="R690" s="126">
        <f t="shared" si="53"/>
        <v>27000</v>
      </c>
      <c r="S690" s="54" t="s">
        <v>5090</v>
      </c>
    </row>
    <row r="691" spans="1:19" x14ac:dyDescent="0.25">
      <c r="A691" s="29">
        <f t="shared" si="54"/>
        <v>685</v>
      </c>
      <c r="B691" s="17" t="s">
        <v>964</v>
      </c>
      <c r="C691" s="17" t="s">
        <v>965</v>
      </c>
      <c r="D691" s="17" t="s">
        <v>7</v>
      </c>
      <c r="E691" s="17" t="s">
        <v>1118</v>
      </c>
      <c r="F691" s="18" t="s">
        <v>2392</v>
      </c>
      <c r="G691" s="19" t="s">
        <v>1518</v>
      </c>
      <c r="H691" s="19" t="s">
        <v>2002</v>
      </c>
      <c r="I691" s="20" t="s">
        <v>1120</v>
      </c>
      <c r="J691" s="17" t="s">
        <v>802</v>
      </c>
      <c r="K691" s="21" t="s">
        <v>3858</v>
      </c>
      <c r="L691" s="49">
        <f>VLOOKUP(B691,'Enrolment Data 2024'!$B$13:$I$636,8,FALSE)</f>
        <v>17</v>
      </c>
      <c r="M691" s="49">
        <v>9000</v>
      </c>
      <c r="N691" s="49">
        <f t="shared" si="50"/>
        <v>153000</v>
      </c>
      <c r="O691" s="49">
        <f t="shared" si="51"/>
        <v>45900</v>
      </c>
      <c r="P691" s="49"/>
      <c r="Q691" s="50">
        <f t="shared" si="52"/>
        <v>45900</v>
      </c>
      <c r="R691" s="126">
        <f t="shared" si="53"/>
        <v>45900</v>
      </c>
      <c r="S691" s="54" t="s">
        <v>5090</v>
      </c>
    </row>
    <row r="692" spans="1:19" x14ac:dyDescent="0.25">
      <c r="A692" s="29">
        <f t="shared" si="54"/>
        <v>686</v>
      </c>
      <c r="B692" s="17" t="s">
        <v>1039</v>
      </c>
      <c r="C692" s="17" t="s">
        <v>1040</v>
      </c>
      <c r="D692" s="17" t="s">
        <v>7</v>
      </c>
      <c r="E692" s="17" t="s">
        <v>1118</v>
      </c>
      <c r="F692" s="22" t="s">
        <v>1727</v>
      </c>
      <c r="G692" s="19" t="s">
        <v>1543</v>
      </c>
      <c r="H692" s="19" t="s">
        <v>2041</v>
      </c>
      <c r="I692" s="20" t="s">
        <v>1120</v>
      </c>
      <c r="J692" s="17" t="s">
        <v>802</v>
      </c>
      <c r="K692" s="17" t="s">
        <v>1544</v>
      </c>
      <c r="L692" s="49"/>
      <c r="M692" s="49">
        <v>9000</v>
      </c>
      <c r="N692" s="49">
        <f t="shared" si="50"/>
        <v>0</v>
      </c>
      <c r="O692" s="49">
        <f t="shared" si="51"/>
        <v>0</v>
      </c>
      <c r="P692" s="49">
        <f>VLOOKUP(B692,'[1]ECCE Trnch 1 Master List'!B$3:T$679,19,FALSE)</f>
        <v>0</v>
      </c>
      <c r="Q692" s="50">
        <f t="shared" si="52"/>
        <v>0</v>
      </c>
      <c r="R692" s="126">
        <f t="shared" si="53"/>
        <v>0</v>
      </c>
      <c r="S692" s="54" t="s">
        <v>5090</v>
      </c>
    </row>
    <row r="693" spans="1:19" ht="15" customHeight="1" x14ac:dyDescent="0.25">
      <c r="A693" s="29">
        <f t="shared" si="54"/>
        <v>687</v>
      </c>
      <c r="B693" s="93" t="s">
        <v>1104</v>
      </c>
      <c r="C693" s="97" t="s">
        <v>4549</v>
      </c>
      <c r="D693" s="30" t="s">
        <v>7</v>
      </c>
      <c r="E693" s="30" t="s">
        <v>1118</v>
      </c>
      <c r="F693" s="57" t="s">
        <v>1757</v>
      </c>
      <c r="G693" s="32" t="s">
        <v>1602</v>
      </c>
      <c r="H693" s="32" t="s">
        <v>1758</v>
      </c>
      <c r="I693" s="33" t="s">
        <v>1120</v>
      </c>
      <c r="J693" s="30" t="s">
        <v>1045</v>
      </c>
      <c r="K693" s="30" t="s">
        <v>1603</v>
      </c>
      <c r="L693" s="49">
        <f>VLOOKUP(B693,'Enrolment Data 2024'!$B$13:$I$636,8,FALSE)</f>
        <v>8</v>
      </c>
      <c r="M693" s="49">
        <v>9000</v>
      </c>
      <c r="N693" s="49">
        <f t="shared" si="50"/>
        <v>72000</v>
      </c>
      <c r="O693" s="49">
        <f t="shared" si="51"/>
        <v>21600</v>
      </c>
      <c r="P693" s="49"/>
      <c r="Q693" s="50">
        <f t="shared" si="52"/>
        <v>21600</v>
      </c>
      <c r="R693" s="126">
        <f t="shared" si="53"/>
        <v>21600</v>
      </c>
      <c r="S693" s="54" t="s">
        <v>5090</v>
      </c>
    </row>
    <row r="694" spans="1:19" ht="15" customHeight="1" x14ac:dyDescent="0.25">
      <c r="A694" s="29">
        <f t="shared" si="54"/>
        <v>688</v>
      </c>
      <c r="B694" s="93" t="s">
        <v>1074</v>
      </c>
      <c r="C694" s="73" t="s">
        <v>4550</v>
      </c>
      <c r="D694" s="30" t="s">
        <v>7</v>
      </c>
      <c r="E694" s="30" t="s">
        <v>1123</v>
      </c>
      <c r="F694" s="57" t="s">
        <v>1734</v>
      </c>
      <c r="G694" s="32" t="s">
        <v>1548</v>
      </c>
      <c r="H694" s="32" t="s">
        <v>1747</v>
      </c>
      <c r="I694" s="33" t="s">
        <v>1120</v>
      </c>
      <c r="J694" s="30" t="s">
        <v>1045</v>
      </c>
      <c r="K694" s="30" t="s">
        <v>1549</v>
      </c>
      <c r="L694" s="49">
        <f>VLOOKUP(B694,'Enrolment Data 2024'!$B$13:$I$636,8,FALSE)</f>
        <v>39</v>
      </c>
      <c r="M694" s="49">
        <v>9000</v>
      </c>
      <c r="N694" s="49">
        <f t="shared" si="50"/>
        <v>351000</v>
      </c>
      <c r="O694" s="49">
        <f t="shared" si="51"/>
        <v>105300</v>
      </c>
      <c r="P694" s="11">
        <f>VLOOKUP(B694,'[1]ECCE Trnch 1 Master List'!B$3:T$679,19,FALSE)</f>
        <v>0</v>
      </c>
      <c r="Q694" s="50">
        <f t="shared" si="52"/>
        <v>105300</v>
      </c>
      <c r="R694" s="126">
        <f t="shared" si="53"/>
        <v>105300</v>
      </c>
      <c r="S694" s="54" t="s">
        <v>5090</v>
      </c>
    </row>
    <row r="695" spans="1:19" ht="15" customHeight="1" x14ac:dyDescent="0.25">
      <c r="A695" s="29">
        <f t="shared" si="54"/>
        <v>689</v>
      </c>
      <c r="B695" s="93" t="s">
        <v>1046</v>
      </c>
      <c r="C695" s="30" t="s">
        <v>1047</v>
      </c>
      <c r="D695" s="30" t="s">
        <v>7</v>
      </c>
      <c r="E695" s="30" t="s">
        <v>1118</v>
      </c>
      <c r="F695" s="57" t="s">
        <v>1729</v>
      </c>
      <c r="G695" s="32" t="s">
        <v>1554</v>
      </c>
      <c r="H695" s="32" t="s">
        <v>1739</v>
      </c>
      <c r="I695" s="33" t="s">
        <v>1120</v>
      </c>
      <c r="J695" s="30" t="s">
        <v>1045</v>
      </c>
      <c r="K695" s="30" t="s">
        <v>1555</v>
      </c>
      <c r="L695" s="49">
        <f>VLOOKUP(B695,'Enrolment Data 2024'!$B$13:$I$636,8,FALSE)</f>
        <v>4</v>
      </c>
      <c r="M695" s="49">
        <v>9000</v>
      </c>
      <c r="N695" s="49">
        <f t="shared" si="50"/>
        <v>36000</v>
      </c>
      <c r="O695" s="49">
        <f t="shared" si="51"/>
        <v>10800</v>
      </c>
      <c r="P695" s="49"/>
      <c r="Q695" s="50">
        <f t="shared" si="52"/>
        <v>10800</v>
      </c>
      <c r="R695" s="126">
        <f t="shared" si="53"/>
        <v>10800</v>
      </c>
      <c r="S695" s="54" t="s">
        <v>5090</v>
      </c>
    </row>
    <row r="696" spans="1:19" ht="15" customHeight="1" x14ac:dyDescent="0.25">
      <c r="A696" s="29">
        <f t="shared" si="54"/>
        <v>690</v>
      </c>
      <c r="B696" s="93" t="s">
        <v>1094</v>
      </c>
      <c r="C696" s="30" t="s">
        <v>1095</v>
      </c>
      <c r="D696" s="30" t="s">
        <v>7</v>
      </c>
      <c r="E696" s="30" t="s">
        <v>1123</v>
      </c>
      <c r="F696" s="57" t="s">
        <v>1735</v>
      </c>
      <c r="G696" s="32" t="s">
        <v>1736</v>
      </c>
      <c r="H696" s="32" t="s">
        <v>1747</v>
      </c>
      <c r="I696" s="33" t="s">
        <v>1120</v>
      </c>
      <c r="J696" s="30" t="s">
        <v>1045</v>
      </c>
      <c r="K696" s="30" t="s">
        <v>1737</v>
      </c>
      <c r="L696" s="49">
        <f>VLOOKUP(B696,'Enrolment Data 2024'!$B$13:$I$636,8,FALSE)</f>
        <v>11</v>
      </c>
      <c r="M696" s="49">
        <v>9000</v>
      </c>
      <c r="N696" s="49">
        <f t="shared" si="50"/>
        <v>99000</v>
      </c>
      <c r="O696" s="49">
        <f t="shared" si="51"/>
        <v>29700</v>
      </c>
      <c r="P696" s="49">
        <f>VLOOKUP(B696,'[1]ECCE Trnch 1 Master List'!B$3:T$679,19,FALSE)</f>
        <v>0</v>
      </c>
      <c r="Q696" s="50">
        <f t="shared" si="52"/>
        <v>29700</v>
      </c>
      <c r="R696" s="126">
        <f t="shared" si="53"/>
        <v>29700</v>
      </c>
      <c r="S696" s="54" t="s">
        <v>5090</v>
      </c>
    </row>
    <row r="697" spans="1:19" ht="15" customHeight="1" x14ac:dyDescent="0.25">
      <c r="A697" s="29">
        <f t="shared" si="54"/>
        <v>691</v>
      </c>
      <c r="B697" s="93" t="s">
        <v>1078</v>
      </c>
      <c r="C697" s="30" t="s">
        <v>1079</v>
      </c>
      <c r="D697" s="30" t="s">
        <v>7</v>
      </c>
      <c r="E697" s="30" t="s">
        <v>1118</v>
      </c>
      <c r="F697" s="57" t="s">
        <v>1734</v>
      </c>
      <c r="G697" s="32" t="s">
        <v>1548</v>
      </c>
      <c r="H697" s="32" t="s">
        <v>1747</v>
      </c>
      <c r="I697" s="33" t="s">
        <v>1120</v>
      </c>
      <c r="J697" s="30" t="s">
        <v>1045</v>
      </c>
      <c r="K697" s="30" t="s">
        <v>1549</v>
      </c>
      <c r="L697" s="49">
        <f>VLOOKUP(B697,'Enrolment Data 2024'!$B$13:$I$636,8,FALSE)</f>
        <v>11</v>
      </c>
      <c r="M697" s="49">
        <v>9000</v>
      </c>
      <c r="N697" s="49">
        <f t="shared" si="50"/>
        <v>99000</v>
      </c>
      <c r="O697" s="49">
        <f t="shared" si="51"/>
        <v>29700</v>
      </c>
      <c r="P697" s="49">
        <f>VLOOKUP(B697,'[1]ECCE Trnch 1 Master List'!B$3:T$679,19,FALSE)</f>
        <v>0</v>
      </c>
      <c r="Q697" s="50">
        <f t="shared" si="52"/>
        <v>29700</v>
      </c>
      <c r="R697" s="126">
        <f t="shared" si="53"/>
        <v>29700</v>
      </c>
      <c r="S697" s="54" t="s">
        <v>5090</v>
      </c>
    </row>
    <row r="698" spans="1:19" ht="15" customHeight="1" x14ac:dyDescent="0.25">
      <c r="A698" s="29">
        <f t="shared" si="54"/>
        <v>692</v>
      </c>
      <c r="B698" s="138" t="s">
        <v>1090</v>
      </c>
      <c r="C698" s="30" t="s">
        <v>1091</v>
      </c>
      <c r="D698" s="30" t="s">
        <v>7</v>
      </c>
      <c r="E698" s="30" t="s">
        <v>1118</v>
      </c>
      <c r="F698" s="57" t="s">
        <v>1749</v>
      </c>
      <c r="G698" s="32" t="s">
        <v>1580</v>
      </c>
      <c r="H698" s="32" t="s">
        <v>1750</v>
      </c>
      <c r="I698" s="33" t="s">
        <v>1120</v>
      </c>
      <c r="J698" s="30" t="s">
        <v>1045</v>
      </c>
      <c r="K698" s="30" t="s">
        <v>1581</v>
      </c>
      <c r="L698" s="49"/>
      <c r="M698" s="49">
        <v>9000</v>
      </c>
      <c r="N698" s="49">
        <f t="shared" si="50"/>
        <v>0</v>
      </c>
      <c r="O698" s="49">
        <f t="shared" si="51"/>
        <v>0</v>
      </c>
      <c r="P698" s="49">
        <f>VLOOKUP(B698,'[1]ECCE Trnch 1 Master List'!B$3:T$679,19,FALSE)</f>
        <v>0</v>
      </c>
      <c r="Q698" s="50">
        <f t="shared" si="52"/>
        <v>0</v>
      </c>
      <c r="R698" s="126">
        <f t="shared" si="53"/>
        <v>0</v>
      </c>
      <c r="S698" s="54" t="s">
        <v>5090</v>
      </c>
    </row>
    <row r="699" spans="1:19" ht="15" customHeight="1" x14ac:dyDescent="0.25">
      <c r="A699" s="29">
        <f t="shared" si="54"/>
        <v>693</v>
      </c>
      <c r="B699" s="138" t="s">
        <v>1098</v>
      </c>
      <c r="C699" s="30" t="s">
        <v>1099</v>
      </c>
      <c r="D699" s="30" t="s">
        <v>7</v>
      </c>
      <c r="E699" s="30" t="s">
        <v>1123</v>
      </c>
      <c r="F699" s="57" t="s">
        <v>2083</v>
      </c>
      <c r="G699" s="32" t="s">
        <v>1596</v>
      </c>
      <c r="H699" s="32" t="s">
        <v>2084</v>
      </c>
      <c r="I699" s="33" t="s">
        <v>1120</v>
      </c>
      <c r="J699" s="30" t="s">
        <v>1045</v>
      </c>
      <c r="K699" s="30"/>
      <c r="L699" s="49">
        <f>VLOOKUP(B699,'Enrolment Data 2024'!$B$13:$I$636,8,FALSE)</f>
        <v>11</v>
      </c>
      <c r="M699" s="49">
        <v>9000</v>
      </c>
      <c r="N699" s="49">
        <f t="shared" si="50"/>
        <v>99000</v>
      </c>
      <c r="O699" s="49">
        <f t="shared" si="51"/>
        <v>29700</v>
      </c>
      <c r="P699" s="49">
        <f>VLOOKUP(B699,'[1]ECCE Trnch 1 Master List'!B$3:T$679,19,FALSE)</f>
        <v>0</v>
      </c>
      <c r="Q699" s="50">
        <f t="shared" si="52"/>
        <v>29700</v>
      </c>
      <c r="R699" s="126">
        <f t="shared" si="53"/>
        <v>29700</v>
      </c>
      <c r="S699" s="54" t="s">
        <v>5090</v>
      </c>
    </row>
    <row r="700" spans="1:19" ht="15" customHeight="1" x14ac:dyDescent="0.25">
      <c r="A700" s="29">
        <f t="shared" si="54"/>
        <v>694</v>
      </c>
      <c r="B700" s="93" t="s">
        <v>1066</v>
      </c>
      <c r="C700" s="30" t="s">
        <v>1067</v>
      </c>
      <c r="D700" s="30" t="s">
        <v>7</v>
      </c>
      <c r="E700" s="30" t="s">
        <v>1118</v>
      </c>
      <c r="F700" s="57" t="s">
        <v>1730</v>
      </c>
      <c r="G700" s="32" t="s">
        <v>1573</v>
      </c>
      <c r="H700" s="32" t="s">
        <v>1747</v>
      </c>
      <c r="I700" s="33" t="s">
        <v>1120</v>
      </c>
      <c r="J700" s="30" t="s">
        <v>1045</v>
      </c>
      <c r="K700" s="30" t="s">
        <v>1574</v>
      </c>
      <c r="L700" s="49">
        <f>VLOOKUP(B700,'Enrolment Data 2024'!$B$13:$I$636,8,FALSE)</f>
        <v>11</v>
      </c>
      <c r="M700" s="49">
        <v>9000</v>
      </c>
      <c r="N700" s="49">
        <f t="shared" si="50"/>
        <v>99000</v>
      </c>
      <c r="O700" s="49">
        <f t="shared" si="51"/>
        <v>29700</v>
      </c>
      <c r="P700" s="49"/>
      <c r="Q700" s="50">
        <f t="shared" si="52"/>
        <v>29700</v>
      </c>
      <c r="R700" s="126">
        <f t="shared" si="53"/>
        <v>29700</v>
      </c>
      <c r="S700" s="54" t="s">
        <v>5090</v>
      </c>
    </row>
    <row r="701" spans="1:19" x14ac:dyDescent="0.25">
      <c r="A701" s="29">
        <f t="shared" si="54"/>
        <v>695</v>
      </c>
      <c r="B701" s="138" t="s">
        <v>2178</v>
      </c>
      <c r="C701" s="30" t="s">
        <v>2180</v>
      </c>
      <c r="D701" s="30" t="s">
        <v>7</v>
      </c>
      <c r="E701" s="30" t="s">
        <v>1118</v>
      </c>
      <c r="F701" s="57" t="s">
        <v>1740</v>
      </c>
      <c r="G701" s="32" t="s">
        <v>1556</v>
      </c>
      <c r="H701" s="32" t="s">
        <v>1739</v>
      </c>
      <c r="I701" s="33" t="s">
        <v>1120</v>
      </c>
      <c r="J701" s="30" t="s">
        <v>1045</v>
      </c>
      <c r="K701" s="30" t="s">
        <v>1557</v>
      </c>
      <c r="L701" s="49"/>
      <c r="M701" s="49">
        <v>9000</v>
      </c>
      <c r="N701" s="49">
        <f t="shared" si="50"/>
        <v>0</v>
      </c>
      <c r="O701" s="49">
        <f t="shared" si="51"/>
        <v>0</v>
      </c>
      <c r="P701" s="49">
        <f>VLOOKUP(B701,'[1]ECCE Trnch 1 Master List'!B$3:T$679,19,FALSE)</f>
        <v>0</v>
      </c>
      <c r="Q701" s="50">
        <f t="shared" si="52"/>
        <v>0</v>
      </c>
      <c r="R701" s="126">
        <f t="shared" si="53"/>
        <v>0</v>
      </c>
      <c r="S701" s="54" t="s">
        <v>5090</v>
      </c>
    </row>
    <row r="702" spans="1:19" ht="15" customHeight="1" x14ac:dyDescent="0.25">
      <c r="A702" s="29">
        <f t="shared" si="54"/>
        <v>696</v>
      </c>
      <c r="B702" s="93" t="s">
        <v>1102</v>
      </c>
      <c r="C702" s="30" t="s">
        <v>1103</v>
      </c>
      <c r="D702" s="30" t="s">
        <v>7</v>
      </c>
      <c r="E702" s="30" t="s">
        <v>1118</v>
      </c>
      <c r="F702" s="57" t="s">
        <v>1756</v>
      </c>
      <c r="G702" s="32" t="s">
        <v>1600</v>
      </c>
      <c r="H702" s="32" t="s">
        <v>1755</v>
      </c>
      <c r="I702" s="33" t="s">
        <v>1120</v>
      </c>
      <c r="J702" s="30" t="s">
        <v>1045</v>
      </c>
      <c r="K702" s="30" t="s">
        <v>1601</v>
      </c>
      <c r="L702" s="49">
        <f>VLOOKUP(B702,'Enrolment Data 2024'!$B$13:$I$636,8,FALSE)</f>
        <v>17</v>
      </c>
      <c r="M702" s="49">
        <v>9000</v>
      </c>
      <c r="N702" s="49">
        <f t="shared" si="50"/>
        <v>153000</v>
      </c>
      <c r="O702" s="49">
        <f t="shared" si="51"/>
        <v>45900</v>
      </c>
      <c r="P702" s="49">
        <f>VLOOKUP(B702,'[1]ECCE Trnch 1 Master List'!B$3:T$679,19,FALSE)</f>
        <v>0</v>
      </c>
      <c r="Q702" s="50">
        <f t="shared" si="52"/>
        <v>45900</v>
      </c>
      <c r="R702" s="126">
        <f t="shared" si="53"/>
        <v>45900</v>
      </c>
      <c r="S702" s="54" t="s">
        <v>5090</v>
      </c>
    </row>
    <row r="703" spans="1:19" ht="15" customHeight="1" x14ac:dyDescent="0.25">
      <c r="A703" s="29">
        <f t="shared" si="54"/>
        <v>697</v>
      </c>
      <c r="B703" s="93" t="s">
        <v>1056</v>
      </c>
      <c r="C703" s="30" t="s">
        <v>1057</v>
      </c>
      <c r="D703" s="30" t="s">
        <v>7</v>
      </c>
      <c r="E703" s="30" t="s">
        <v>1123</v>
      </c>
      <c r="F703" s="57" t="s">
        <v>1728</v>
      </c>
      <c r="G703" s="32" t="s">
        <v>1552</v>
      </c>
      <c r="H703" s="32" t="s">
        <v>1739</v>
      </c>
      <c r="I703" s="33" t="s">
        <v>1120</v>
      </c>
      <c r="J703" s="30" t="s">
        <v>1045</v>
      </c>
      <c r="K703" s="30" t="s">
        <v>1553</v>
      </c>
      <c r="L703" s="49">
        <f>VLOOKUP(B703,'Enrolment Data 2024'!$B$13:$I$636,8,FALSE)</f>
        <v>11</v>
      </c>
      <c r="M703" s="49">
        <v>9000</v>
      </c>
      <c r="N703" s="49">
        <f t="shared" si="50"/>
        <v>99000</v>
      </c>
      <c r="O703" s="49">
        <f t="shared" si="51"/>
        <v>29700</v>
      </c>
      <c r="P703" s="49">
        <f>VLOOKUP(B703,'[1]ECCE Trnch 1 Master List'!B$3:T$679,19,FALSE)</f>
        <v>0</v>
      </c>
      <c r="Q703" s="50">
        <f t="shared" si="52"/>
        <v>29700</v>
      </c>
      <c r="R703" s="126">
        <f t="shared" si="53"/>
        <v>29700</v>
      </c>
      <c r="S703" s="54" t="s">
        <v>5090</v>
      </c>
    </row>
    <row r="704" spans="1:19" ht="15" customHeight="1" x14ac:dyDescent="0.25">
      <c r="A704" s="29">
        <f t="shared" si="54"/>
        <v>698</v>
      </c>
      <c r="B704" s="93" t="s">
        <v>1560</v>
      </c>
      <c r="C704" s="30" t="s">
        <v>1561</v>
      </c>
      <c r="D704" s="30" t="s">
        <v>7</v>
      </c>
      <c r="E704" s="30" t="s">
        <v>1118</v>
      </c>
      <c r="F704" s="31" t="s">
        <v>1729</v>
      </c>
      <c r="G704" s="32" t="s">
        <v>1554</v>
      </c>
      <c r="H704" s="32" t="s">
        <v>1739</v>
      </c>
      <c r="I704" s="33" t="s">
        <v>1120</v>
      </c>
      <c r="J704" s="30" t="s">
        <v>1045</v>
      </c>
      <c r="K704" s="34" t="s">
        <v>1555</v>
      </c>
      <c r="L704" s="49">
        <f>VLOOKUP(B704,'Enrolment Data 2024'!$B$13:$I$636,8,FALSE)</f>
        <v>5</v>
      </c>
      <c r="M704" s="49">
        <v>9000</v>
      </c>
      <c r="N704" s="49">
        <f t="shared" si="50"/>
        <v>45000</v>
      </c>
      <c r="O704" s="49">
        <f t="shared" si="51"/>
        <v>13500</v>
      </c>
      <c r="P704" s="49">
        <f>VLOOKUP(B704,'[1]ECCE Trnch 1 Master List'!B$3:T$679,19,FALSE)</f>
        <v>0</v>
      </c>
      <c r="Q704" s="50">
        <f t="shared" si="52"/>
        <v>13500</v>
      </c>
      <c r="R704" s="126">
        <f t="shared" si="53"/>
        <v>13500</v>
      </c>
      <c r="S704" s="54" t="s">
        <v>5090</v>
      </c>
    </row>
    <row r="705" spans="1:19" ht="15" customHeight="1" x14ac:dyDescent="0.25">
      <c r="A705" s="29">
        <f t="shared" si="54"/>
        <v>699</v>
      </c>
      <c r="B705" s="93" t="s">
        <v>1550</v>
      </c>
      <c r="C705" s="61" t="s">
        <v>1551</v>
      </c>
      <c r="D705" s="30" t="s">
        <v>7</v>
      </c>
      <c r="E705" s="30" t="s">
        <v>1118</v>
      </c>
      <c r="F705" s="57" t="s">
        <v>1728</v>
      </c>
      <c r="G705" s="32" t="s">
        <v>1552</v>
      </c>
      <c r="H705" s="32" t="s">
        <v>1739</v>
      </c>
      <c r="I705" s="33" t="s">
        <v>1120</v>
      </c>
      <c r="J705" s="30" t="s">
        <v>1045</v>
      </c>
      <c r="K705" s="30" t="s">
        <v>1553</v>
      </c>
      <c r="L705" s="49">
        <f>VLOOKUP(B705,'Enrolment Data 2024'!$B$13:$I$636,8,FALSE)</f>
        <v>2</v>
      </c>
      <c r="M705" s="49">
        <v>9000</v>
      </c>
      <c r="N705" s="49">
        <f t="shared" si="50"/>
        <v>18000</v>
      </c>
      <c r="O705" s="49">
        <f t="shared" si="51"/>
        <v>5400</v>
      </c>
      <c r="P705" s="49">
        <v>0</v>
      </c>
      <c r="Q705" s="50">
        <f t="shared" si="52"/>
        <v>5400</v>
      </c>
      <c r="R705" s="126">
        <f t="shared" si="53"/>
        <v>5400</v>
      </c>
      <c r="S705" s="54" t="s">
        <v>5090</v>
      </c>
    </row>
    <row r="706" spans="1:19" ht="15" customHeight="1" x14ac:dyDescent="0.25">
      <c r="A706" s="29">
        <f t="shared" si="54"/>
        <v>700</v>
      </c>
      <c r="B706" s="93" t="s">
        <v>1564</v>
      </c>
      <c r="C706" s="30" t="s">
        <v>1565</v>
      </c>
      <c r="D706" s="30" t="s">
        <v>7</v>
      </c>
      <c r="E706" s="30" t="s">
        <v>1123</v>
      </c>
      <c r="F706" s="31" t="s">
        <v>1728</v>
      </c>
      <c r="G706" s="32" t="s">
        <v>1552</v>
      </c>
      <c r="H706" s="32" t="s">
        <v>1739</v>
      </c>
      <c r="I706" s="33" t="s">
        <v>1120</v>
      </c>
      <c r="J706" s="30" t="s">
        <v>1045</v>
      </c>
      <c r="K706" s="34" t="s">
        <v>1553</v>
      </c>
      <c r="L706" s="49">
        <f>VLOOKUP(B706,'Enrolment Data 2024'!$B$13:$I$636,8,FALSE)</f>
        <v>11</v>
      </c>
      <c r="M706" s="49">
        <v>9000</v>
      </c>
      <c r="N706" s="49">
        <f t="shared" si="50"/>
        <v>99000</v>
      </c>
      <c r="O706" s="49">
        <f t="shared" si="51"/>
        <v>29700</v>
      </c>
      <c r="P706" s="49">
        <f>VLOOKUP(B706,'[1]ECCE Trnch 1 Master List'!B$3:T$679,19,FALSE)</f>
        <v>0</v>
      </c>
      <c r="Q706" s="50">
        <f t="shared" si="52"/>
        <v>29700</v>
      </c>
      <c r="R706" s="126">
        <f t="shared" si="53"/>
        <v>29700</v>
      </c>
      <c r="S706" s="54" t="s">
        <v>5090</v>
      </c>
    </row>
    <row r="707" spans="1:19" ht="15" customHeight="1" x14ac:dyDescent="0.25">
      <c r="A707" s="29">
        <f t="shared" si="54"/>
        <v>701</v>
      </c>
      <c r="B707" s="93" t="s">
        <v>1608</v>
      </c>
      <c r="C707" s="30" t="s">
        <v>1609</v>
      </c>
      <c r="D707" s="30" t="s">
        <v>7</v>
      </c>
      <c r="E707" s="30" t="s">
        <v>1118</v>
      </c>
      <c r="F707" s="31" t="s">
        <v>1754</v>
      </c>
      <c r="G707" s="32" t="s">
        <v>1598</v>
      </c>
      <c r="H707" s="32" t="s">
        <v>1755</v>
      </c>
      <c r="I707" s="33" t="s">
        <v>1120</v>
      </c>
      <c r="J707" s="30" t="s">
        <v>1045</v>
      </c>
      <c r="K707" s="34" t="s">
        <v>1599</v>
      </c>
      <c r="L707" s="49">
        <f>VLOOKUP(B707,'Enrolment Data 2024'!$B$13:$I$636,8,FALSE)</f>
        <v>1</v>
      </c>
      <c r="M707" s="49">
        <v>9000</v>
      </c>
      <c r="N707" s="49">
        <f t="shared" si="50"/>
        <v>9000</v>
      </c>
      <c r="O707" s="49">
        <f t="shared" si="51"/>
        <v>2700</v>
      </c>
      <c r="P707" s="49">
        <f>VLOOKUP(B707,'[1]ECCE Trnch 1 Master List'!B$3:T$679,19,FALSE)</f>
        <v>0</v>
      </c>
      <c r="Q707" s="50">
        <f t="shared" si="52"/>
        <v>2700</v>
      </c>
      <c r="R707" s="126">
        <f t="shared" si="53"/>
        <v>2700</v>
      </c>
      <c r="S707" s="54" t="s">
        <v>5090</v>
      </c>
    </row>
    <row r="708" spans="1:19" ht="15" customHeight="1" x14ac:dyDescent="0.25">
      <c r="A708" s="29">
        <f t="shared" si="54"/>
        <v>702</v>
      </c>
      <c r="B708" s="93" t="s">
        <v>1108</v>
      </c>
      <c r="C708" s="30" t="s">
        <v>1109</v>
      </c>
      <c r="D708" s="30" t="s">
        <v>7</v>
      </c>
      <c r="E708" s="30" t="s">
        <v>1123</v>
      </c>
      <c r="F708" s="31" t="s">
        <v>1761</v>
      </c>
      <c r="G708" s="32" t="s">
        <v>1109</v>
      </c>
      <c r="H708" s="32" t="s">
        <v>2955</v>
      </c>
      <c r="I708" s="33" t="s">
        <v>1120</v>
      </c>
      <c r="J708" s="30" t="s">
        <v>1045</v>
      </c>
      <c r="K708" s="34" t="s">
        <v>1762</v>
      </c>
      <c r="L708" s="49">
        <f>VLOOKUP(B708,'Enrolment Data 2024'!$B$13:$I$636,8,FALSE)</f>
        <v>12</v>
      </c>
      <c r="M708" s="49">
        <v>9000</v>
      </c>
      <c r="N708" s="49">
        <f t="shared" si="50"/>
        <v>108000</v>
      </c>
      <c r="O708" s="49">
        <f t="shared" si="51"/>
        <v>32400</v>
      </c>
      <c r="P708" s="49">
        <f>VLOOKUP(B708,'[1]ECCE Trnch 1 Master List'!B$3:T$679,19,FALSE)</f>
        <v>0</v>
      </c>
      <c r="Q708" s="50">
        <f t="shared" si="52"/>
        <v>32400</v>
      </c>
      <c r="R708" s="126">
        <f t="shared" si="53"/>
        <v>32400</v>
      </c>
      <c r="S708" s="54" t="s">
        <v>5090</v>
      </c>
    </row>
    <row r="709" spans="1:19" ht="15" customHeight="1" x14ac:dyDescent="0.25">
      <c r="A709" s="29">
        <f t="shared" si="54"/>
        <v>703</v>
      </c>
      <c r="B709" s="93" t="s">
        <v>1076</v>
      </c>
      <c r="C709" s="30" t="s">
        <v>1077</v>
      </c>
      <c r="D709" s="30" t="s">
        <v>7</v>
      </c>
      <c r="E709" s="30" t="s">
        <v>1123</v>
      </c>
      <c r="F709" s="57" t="s">
        <v>1731</v>
      </c>
      <c r="G709" s="32" t="s">
        <v>1732</v>
      </c>
      <c r="H709" s="32" t="s">
        <v>1747</v>
      </c>
      <c r="I709" s="33" t="s">
        <v>1120</v>
      </c>
      <c r="J709" s="30" t="s">
        <v>1045</v>
      </c>
      <c r="K709" s="30" t="s">
        <v>1733</v>
      </c>
      <c r="L709" s="49">
        <f>VLOOKUP(B709,'Enrolment Data 2024'!$B$13:$I$636,8,FALSE)</f>
        <v>4</v>
      </c>
      <c r="M709" s="49">
        <v>9000</v>
      </c>
      <c r="N709" s="49">
        <f t="shared" si="50"/>
        <v>36000</v>
      </c>
      <c r="O709" s="49">
        <f t="shared" si="51"/>
        <v>10800</v>
      </c>
      <c r="P709" s="49">
        <v>1800</v>
      </c>
      <c r="Q709" s="50">
        <f t="shared" si="52"/>
        <v>9000</v>
      </c>
      <c r="R709" s="126">
        <f t="shared" si="53"/>
        <v>9000</v>
      </c>
      <c r="S709" s="54" t="s">
        <v>5090</v>
      </c>
    </row>
    <row r="710" spans="1:19" ht="15" customHeight="1" x14ac:dyDescent="0.25">
      <c r="A710" s="29">
        <f t="shared" si="54"/>
        <v>704</v>
      </c>
      <c r="B710" s="93" t="s">
        <v>1064</v>
      </c>
      <c r="C710" s="30" t="s">
        <v>1065</v>
      </c>
      <c r="D710" s="30" t="s">
        <v>7</v>
      </c>
      <c r="E710" s="30" t="s">
        <v>1123</v>
      </c>
      <c r="F710" s="57" t="s">
        <v>1745</v>
      </c>
      <c r="G710" s="32" t="s">
        <v>1065</v>
      </c>
      <c r="H710" s="32" t="s">
        <v>1744</v>
      </c>
      <c r="I710" s="33" t="s">
        <v>1120</v>
      </c>
      <c r="J710" s="30" t="s">
        <v>1045</v>
      </c>
      <c r="K710" s="30" t="s">
        <v>1572</v>
      </c>
      <c r="L710" s="49">
        <f>VLOOKUP(B710,'Enrolment Data 2024'!$B$13:$I$636,8,FALSE)</f>
        <v>3</v>
      </c>
      <c r="M710" s="49">
        <v>9000</v>
      </c>
      <c r="N710" s="49">
        <f t="shared" si="50"/>
        <v>27000</v>
      </c>
      <c r="O710" s="49">
        <f t="shared" si="51"/>
        <v>8100</v>
      </c>
      <c r="P710" s="49">
        <f>VLOOKUP(B710,'[1]ECCE Trnch 1 Master List'!B$3:T$679,19,FALSE)</f>
        <v>0</v>
      </c>
      <c r="Q710" s="50">
        <f t="shared" si="52"/>
        <v>8100</v>
      </c>
      <c r="R710" s="126">
        <f t="shared" si="53"/>
        <v>8100</v>
      </c>
      <c r="S710" s="54" t="s">
        <v>5090</v>
      </c>
    </row>
    <row r="711" spans="1:19" ht="15" customHeight="1" x14ac:dyDescent="0.25">
      <c r="A711" s="29">
        <f t="shared" si="54"/>
        <v>705</v>
      </c>
      <c r="B711" s="93" t="s">
        <v>1096</v>
      </c>
      <c r="C711" s="30" t="s">
        <v>1097</v>
      </c>
      <c r="D711" s="30" t="s">
        <v>7</v>
      </c>
      <c r="E711" s="30" t="s">
        <v>1123</v>
      </c>
      <c r="F711" s="57" t="s">
        <v>1753</v>
      </c>
      <c r="G711" s="32" t="s">
        <v>3862</v>
      </c>
      <c r="H711" s="32" t="s">
        <v>3863</v>
      </c>
      <c r="I711" s="33" t="s">
        <v>1120</v>
      </c>
      <c r="J711" s="30" t="s">
        <v>1045</v>
      </c>
      <c r="K711" s="30" t="s">
        <v>3864</v>
      </c>
      <c r="L711" s="49">
        <f>VLOOKUP(B711,'Enrolment Data 2024'!$B$13:$I$636,8,FALSE)</f>
        <v>18</v>
      </c>
      <c r="M711" s="49">
        <v>9000</v>
      </c>
      <c r="N711" s="49">
        <f t="shared" ref="N711" si="55">L711*M711</f>
        <v>162000</v>
      </c>
      <c r="O711" s="49">
        <f t="shared" ref="O711:O757" si="56">N711*30%</f>
        <v>48600</v>
      </c>
      <c r="P711" s="49">
        <f>VLOOKUP(B711,'[1]ECCE Trnch 1 Master List'!B$3:T$679,19,FALSE)</f>
        <v>0</v>
      </c>
      <c r="Q711" s="50">
        <f t="shared" ref="Q711:Q757" si="57">O711-P711</f>
        <v>48600</v>
      </c>
      <c r="R711" s="126">
        <f t="shared" ref="R711:R757" si="58">IF(Q711&gt;=0,Q711,0)</f>
        <v>48600</v>
      </c>
      <c r="S711" s="54" t="s">
        <v>5090</v>
      </c>
    </row>
    <row r="712" spans="1:19" ht="15" customHeight="1" x14ac:dyDescent="0.25">
      <c r="A712" s="29">
        <f t="shared" ref="A712:A757" si="59">A711+1</f>
        <v>706</v>
      </c>
      <c r="B712" s="138"/>
      <c r="C712" s="30" t="s">
        <v>4648</v>
      </c>
      <c r="D712" s="30" t="s">
        <v>7</v>
      </c>
      <c r="E712" s="30" t="s">
        <v>1118</v>
      </c>
      <c r="F712" s="57" t="s">
        <v>1742</v>
      </c>
      <c r="G712" s="32" t="s">
        <v>1558</v>
      </c>
      <c r="H712" s="32" t="s">
        <v>1739</v>
      </c>
      <c r="I712" s="33" t="s">
        <v>1120</v>
      </c>
      <c r="J712" s="30" t="s">
        <v>1045</v>
      </c>
      <c r="K712" s="30" t="s">
        <v>1559</v>
      </c>
      <c r="L712" s="49"/>
      <c r="M712" s="49"/>
      <c r="N712" s="49"/>
      <c r="O712" s="49">
        <f t="shared" si="56"/>
        <v>0</v>
      </c>
      <c r="P712" s="49"/>
      <c r="Q712" s="50">
        <f t="shared" si="57"/>
        <v>0</v>
      </c>
      <c r="R712" s="126">
        <f t="shared" si="58"/>
        <v>0</v>
      </c>
      <c r="S712" s="54" t="s">
        <v>5090</v>
      </c>
    </row>
    <row r="713" spans="1:19" ht="15" customHeight="1" x14ac:dyDescent="0.25">
      <c r="A713" s="29">
        <f t="shared" si="59"/>
        <v>707</v>
      </c>
      <c r="B713" s="93" t="s">
        <v>1585</v>
      </c>
      <c r="C713" s="30" t="s">
        <v>1586</v>
      </c>
      <c r="D713" s="30" t="s">
        <v>7</v>
      </c>
      <c r="E713" s="30" t="s">
        <v>1118</v>
      </c>
      <c r="F713" s="31" t="s">
        <v>1752</v>
      </c>
      <c r="G713" s="32" t="s">
        <v>1583</v>
      </c>
      <c r="H713" s="32" t="s">
        <v>1739</v>
      </c>
      <c r="I713" s="33" t="s">
        <v>1120</v>
      </c>
      <c r="J713" s="30" t="s">
        <v>1045</v>
      </c>
      <c r="K713" s="34" t="s">
        <v>1584</v>
      </c>
      <c r="L713" s="49">
        <f>VLOOKUP(B713,'Enrolment Data 2024'!$B$13:$I$636,8,FALSE)</f>
        <v>7</v>
      </c>
      <c r="M713" s="49">
        <v>9000</v>
      </c>
      <c r="N713" s="49">
        <f t="shared" ref="N713:N757" si="60">L713*M713</f>
        <v>63000</v>
      </c>
      <c r="O713" s="49">
        <f t="shared" si="56"/>
        <v>18900</v>
      </c>
      <c r="P713" s="49">
        <f>VLOOKUP(B713,'[1]ECCE Trnch 1 Master List'!B$3:T$679,19,FALSE)</f>
        <v>0</v>
      </c>
      <c r="Q713" s="50">
        <f t="shared" si="57"/>
        <v>18900</v>
      </c>
      <c r="R713" s="126">
        <f t="shared" si="58"/>
        <v>18900</v>
      </c>
      <c r="S713" s="54" t="s">
        <v>5090</v>
      </c>
    </row>
    <row r="714" spans="1:19" ht="15" customHeight="1" x14ac:dyDescent="0.25">
      <c r="A714" s="29">
        <f t="shared" si="59"/>
        <v>708</v>
      </c>
      <c r="B714" s="93" t="s">
        <v>1070</v>
      </c>
      <c r="C714" s="30" t="s">
        <v>1071</v>
      </c>
      <c r="D714" s="30" t="s">
        <v>7</v>
      </c>
      <c r="E714" s="30" t="s">
        <v>1118</v>
      </c>
      <c r="F714" s="57" t="s">
        <v>1730</v>
      </c>
      <c r="G714" s="32" t="s">
        <v>1573</v>
      </c>
      <c r="H714" s="32" t="s">
        <v>1747</v>
      </c>
      <c r="I714" s="33" t="s">
        <v>1120</v>
      </c>
      <c r="J714" s="30" t="s">
        <v>1045</v>
      </c>
      <c r="K714" s="30" t="s">
        <v>1574</v>
      </c>
      <c r="L714" s="49">
        <f>VLOOKUP(B714,'Enrolment Data 2024'!$B$13:$I$636,8,FALSE)</f>
        <v>14</v>
      </c>
      <c r="M714" s="49">
        <v>9000</v>
      </c>
      <c r="N714" s="49">
        <f t="shared" si="60"/>
        <v>126000</v>
      </c>
      <c r="O714" s="49">
        <f t="shared" si="56"/>
        <v>37800</v>
      </c>
      <c r="P714" s="49">
        <f>VLOOKUP(B714,'[1]ECCE Trnch 1 Master List'!B$3:T$679,19,FALSE)</f>
        <v>0</v>
      </c>
      <c r="Q714" s="50">
        <f t="shared" si="57"/>
        <v>37800</v>
      </c>
      <c r="R714" s="126">
        <f t="shared" si="58"/>
        <v>37800</v>
      </c>
      <c r="S714" s="54" t="s">
        <v>5090</v>
      </c>
    </row>
    <row r="715" spans="1:19" ht="15" customHeight="1" x14ac:dyDescent="0.25">
      <c r="A715" s="29">
        <f t="shared" si="59"/>
        <v>709</v>
      </c>
      <c r="B715" s="93" t="s">
        <v>1604</v>
      </c>
      <c r="C715" s="30" t="s">
        <v>1605</v>
      </c>
      <c r="D715" s="30" t="s">
        <v>7</v>
      </c>
      <c r="E715" s="30" t="s">
        <v>1118</v>
      </c>
      <c r="F715" s="31" t="s">
        <v>1759</v>
      </c>
      <c r="G715" s="32" t="s">
        <v>1606</v>
      </c>
      <c r="H715" s="32" t="s">
        <v>1760</v>
      </c>
      <c r="I715" s="33" t="s">
        <v>1120</v>
      </c>
      <c r="J715" s="30" t="s">
        <v>1045</v>
      </c>
      <c r="K715" s="34" t="s">
        <v>1607</v>
      </c>
      <c r="L715" s="49">
        <f>VLOOKUP(B715,'Enrolment Data 2024'!$B$13:$I$636,8,FALSE)</f>
        <v>13</v>
      </c>
      <c r="M715" s="49">
        <v>9000</v>
      </c>
      <c r="N715" s="49">
        <f t="shared" si="60"/>
        <v>117000</v>
      </c>
      <c r="O715" s="49">
        <f t="shared" si="56"/>
        <v>35100</v>
      </c>
      <c r="P715" s="49">
        <f>VLOOKUP(B715,'[1]ECCE Trnch 1 Master List'!B$3:T$679,19,FALSE)</f>
        <v>0</v>
      </c>
      <c r="Q715" s="50">
        <f t="shared" si="57"/>
        <v>35100</v>
      </c>
      <c r="R715" s="126">
        <f t="shared" si="58"/>
        <v>35100</v>
      </c>
      <c r="S715" s="54" t="s">
        <v>5090</v>
      </c>
    </row>
    <row r="716" spans="1:19" ht="15" customHeight="1" x14ac:dyDescent="0.25">
      <c r="A716" s="29">
        <f t="shared" si="59"/>
        <v>710</v>
      </c>
      <c r="B716" s="93" t="s">
        <v>1084</v>
      </c>
      <c r="C716" s="30" t="s">
        <v>1085</v>
      </c>
      <c r="D716" s="30" t="s">
        <v>7</v>
      </c>
      <c r="E716" s="30" t="s">
        <v>1118</v>
      </c>
      <c r="F716" s="57" t="s">
        <v>1740</v>
      </c>
      <c r="G716" s="32" t="s">
        <v>1556</v>
      </c>
      <c r="H716" s="32" t="s">
        <v>1739</v>
      </c>
      <c r="I716" s="33" t="s">
        <v>1120</v>
      </c>
      <c r="J716" s="30" t="s">
        <v>1045</v>
      </c>
      <c r="K716" s="30" t="s">
        <v>1557</v>
      </c>
      <c r="L716" s="49">
        <f>VLOOKUP(B716,'Enrolment Data 2024'!$B$13:$I$636,8,FALSE)</f>
        <v>6</v>
      </c>
      <c r="M716" s="49">
        <v>9000</v>
      </c>
      <c r="N716" s="49">
        <f t="shared" si="60"/>
        <v>54000</v>
      </c>
      <c r="O716" s="49">
        <f t="shared" si="56"/>
        <v>16200</v>
      </c>
      <c r="P716" s="49">
        <f>VLOOKUP(B716,'[1]ECCE Trnch 1 Master List'!B$3:T$679,19,FALSE)</f>
        <v>0</v>
      </c>
      <c r="Q716" s="50">
        <f t="shared" si="57"/>
        <v>16200</v>
      </c>
      <c r="R716" s="126">
        <f t="shared" si="58"/>
        <v>16200</v>
      </c>
      <c r="S716" s="54" t="s">
        <v>5090</v>
      </c>
    </row>
    <row r="717" spans="1:19" ht="15" customHeight="1" x14ac:dyDescent="0.25">
      <c r="A717" s="29">
        <f t="shared" si="59"/>
        <v>711</v>
      </c>
      <c r="B717" s="93" t="s">
        <v>1048</v>
      </c>
      <c r="C717" s="30" t="s">
        <v>1049</v>
      </c>
      <c r="D717" s="30" t="s">
        <v>7</v>
      </c>
      <c r="E717" s="30" t="s">
        <v>1118</v>
      </c>
      <c r="F717" s="57" t="s">
        <v>1728</v>
      </c>
      <c r="G717" s="32" t="s">
        <v>1552</v>
      </c>
      <c r="H717" s="32" t="s">
        <v>1739</v>
      </c>
      <c r="I717" s="33" t="s">
        <v>1120</v>
      </c>
      <c r="J717" s="30" t="s">
        <v>1045</v>
      </c>
      <c r="K717" s="30" t="s">
        <v>1553</v>
      </c>
      <c r="L717" s="49">
        <f>VLOOKUP(B717,'Enrolment Data 2024'!$B$13:$I$636,8,FALSE)</f>
        <v>4</v>
      </c>
      <c r="M717" s="49">
        <v>9000</v>
      </c>
      <c r="N717" s="49">
        <f t="shared" si="60"/>
        <v>36000</v>
      </c>
      <c r="O717" s="49">
        <f t="shared" si="56"/>
        <v>10800</v>
      </c>
      <c r="P717" s="49">
        <v>0</v>
      </c>
      <c r="Q717" s="50">
        <f t="shared" si="57"/>
        <v>10800</v>
      </c>
      <c r="R717" s="126">
        <f t="shared" si="58"/>
        <v>10800</v>
      </c>
      <c r="S717" s="54" t="s">
        <v>5090</v>
      </c>
    </row>
    <row r="718" spans="1:19" ht="15" customHeight="1" x14ac:dyDescent="0.25">
      <c r="A718" s="29">
        <f t="shared" si="59"/>
        <v>712</v>
      </c>
      <c r="B718" s="93" t="s">
        <v>1562</v>
      </c>
      <c r="C718" s="30" t="s">
        <v>1563</v>
      </c>
      <c r="D718" s="30" t="s">
        <v>7</v>
      </c>
      <c r="E718" s="30" t="s">
        <v>2181</v>
      </c>
      <c r="F718" s="31" t="s">
        <v>2182</v>
      </c>
      <c r="G718" s="32" t="s">
        <v>1558</v>
      </c>
      <c r="H718" s="32" t="s">
        <v>1739</v>
      </c>
      <c r="I718" s="33" t="s">
        <v>1120</v>
      </c>
      <c r="J718" s="30" t="s">
        <v>1045</v>
      </c>
      <c r="K718" s="34" t="s">
        <v>1559</v>
      </c>
      <c r="L718" s="49">
        <f>VLOOKUP(B718,'Enrolment Data 2024'!$B$13:$I$636,8,FALSE)</f>
        <v>5</v>
      </c>
      <c r="M718" s="49">
        <v>9000</v>
      </c>
      <c r="N718" s="49">
        <f t="shared" si="60"/>
        <v>45000</v>
      </c>
      <c r="O718" s="49">
        <f t="shared" si="56"/>
        <v>13500</v>
      </c>
      <c r="P718" s="49">
        <f>VLOOKUP(B718,'[1]ECCE Trnch 1 Master List'!B$3:T$679,19,FALSE)</f>
        <v>0</v>
      </c>
      <c r="Q718" s="50">
        <f t="shared" si="57"/>
        <v>13500</v>
      </c>
      <c r="R718" s="126">
        <f t="shared" si="58"/>
        <v>13500</v>
      </c>
      <c r="S718" s="54" t="s">
        <v>5090</v>
      </c>
    </row>
    <row r="719" spans="1:19" ht="15" customHeight="1" x14ac:dyDescent="0.25">
      <c r="A719" s="29">
        <f t="shared" si="59"/>
        <v>713</v>
      </c>
      <c r="B719" s="93" t="s">
        <v>1052</v>
      </c>
      <c r="C719" s="30" t="s">
        <v>1053</v>
      </c>
      <c r="D719" s="30" t="s">
        <v>7</v>
      </c>
      <c r="E719" s="30" t="s">
        <v>1123</v>
      </c>
      <c r="F719" s="57" t="s">
        <v>1740</v>
      </c>
      <c r="G719" s="32" t="s">
        <v>1556</v>
      </c>
      <c r="H719" s="32" t="s">
        <v>1739</v>
      </c>
      <c r="I719" s="33" t="s">
        <v>1120</v>
      </c>
      <c r="J719" s="30" t="s">
        <v>1045</v>
      </c>
      <c r="K719" s="30" t="s">
        <v>1557</v>
      </c>
      <c r="L719" s="49">
        <f>VLOOKUP(B719,'Enrolment Data 2024'!$B$13:$I$636,8,FALSE)</f>
        <v>11</v>
      </c>
      <c r="M719" s="49">
        <v>9000</v>
      </c>
      <c r="N719" s="49">
        <f t="shared" si="60"/>
        <v>99000</v>
      </c>
      <c r="O719" s="49">
        <f t="shared" si="56"/>
        <v>29700</v>
      </c>
      <c r="P719" s="49">
        <f>VLOOKUP(B719,'[1]ECCE Trnch 1 Master List'!B$3:T$679,19,FALSE)</f>
        <v>0</v>
      </c>
      <c r="Q719" s="50">
        <f t="shared" si="57"/>
        <v>29700</v>
      </c>
      <c r="R719" s="126">
        <f t="shared" si="58"/>
        <v>29700</v>
      </c>
      <c r="S719" s="54" t="s">
        <v>5090</v>
      </c>
    </row>
    <row r="720" spans="1:19" ht="15" customHeight="1" x14ac:dyDescent="0.25">
      <c r="A720" s="29">
        <f t="shared" si="59"/>
        <v>714</v>
      </c>
      <c r="B720" s="93" t="s">
        <v>1566</v>
      </c>
      <c r="C720" s="30" t="s">
        <v>1567</v>
      </c>
      <c r="D720" s="30" t="s">
        <v>7</v>
      </c>
      <c r="E720" s="30" t="s">
        <v>1123</v>
      </c>
      <c r="F720" s="31" t="s">
        <v>1741</v>
      </c>
      <c r="G720" s="32" t="s">
        <v>1567</v>
      </c>
      <c r="H720" s="32" t="s">
        <v>1739</v>
      </c>
      <c r="I720" s="33" t="s">
        <v>1120</v>
      </c>
      <c r="J720" s="30" t="s">
        <v>1045</v>
      </c>
      <c r="K720" s="34" t="s">
        <v>1568</v>
      </c>
      <c r="L720" s="49">
        <f>VLOOKUP(B720,'Enrolment Data 2024'!$B$13:$I$636,8,FALSE)</f>
        <v>10</v>
      </c>
      <c r="M720" s="49">
        <v>9000</v>
      </c>
      <c r="N720" s="49">
        <f t="shared" si="60"/>
        <v>90000</v>
      </c>
      <c r="O720" s="49">
        <f t="shared" si="56"/>
        <v>27000</v>
      </c>
      <c r="P720" s="49">
        <f>VLOOKUP(B720,'[1]ECCE Trnch 1 Master List'!B$3:T$679,19,FALSE)</f>
        <v>0</v>
      </c>
      <c r="Q720" s="50">
        <f t="shared" si="57"/>
        <v>27000</v>
      </c>
      <c r="R720" s="126">
        <f t="shared" si="58"/>
        <v>27000</v>
      </c>
      <c r="S720" s="54" t="s">
        <v>5090</v>
      </c>
    </row>
    <row r="721" spans="1:19" ht="15" customHeight="1" x14ac:dyDescent="0.25">
      <c r="A721" s="29">
        <f t="shared" si="59"/>
        <v>715</v>
      </c>
      <c r="B721" s="93" t="s">
        <v>1086</v>
      </c>
      <c r="C721" s="30" t="s">
        <v>1087</v>
      </c>
      <c r="D721" s="30" t="s">
        <v>7</v>
      </c>
      <c r="E721" s="30" t="s">
        <v>1118</v>
      </c>
      <c r="F721" s="57" t="s">
        <v>1734</v>
      </c>
      <c r="G721" s="32" t="s">
        <v>1548</v>
      </c>
      <c r="H721" s="32" t="s">
        <v>1747</v>
      </c>
      <c r="I721" s="33" t="s">
        <v>1120</v>
      </c>
      <c r="J721" s="30" t="s">
        <v>1045</v>
      </c>
      <c r="K721" s="30" t="s">
        <v>1549</v>
      </c>
      <c r="L721" s="49">
        <f>VLOOKUP(B721,'Enrolment Data 2024'!$B$13:$I$636,8,FALSE)</f>
        <v>8</v>
      </c>
      <c r="M721" s="49">
        <v>9000</v>
      </c>
      <c r="N721" s="49">
        <f t="shared" si="60"/>
        <v>72000</v>
      </c>
      <c r="O721" s="49">
        <f t="shared" si="56"/>
        <v>21600</v>
      </c>
      <c r="P721" s="49">
        <f>VLOOKUP(B721,'[1]ECCE Trnch 1 Master List'!B$3:T$679,19,FALSE)</f>
        <v>0</v>
      </c>
      <c r="Q721" s="50">
        <f t="shared" si="57"/>
        <v>21600</v>
      </c>
      <c r="R721" s="126">
        <f t="shared" si="58"/>
        <v>21600</v>
      </c>
      <c r="S721" s="54" t="s">
        <v>5090</v>
      </c>
    </row>
    <row r="722" spans="1:19" ht="15" customHeight="1" x14ac:dyDescent="0.25">
      <c r="A722" s="29">
        <f t="shared" si="59"/>
        <v>716</v>
      </c>
      <c r="B722" s="93" t="s">
        <v>1100</v>
      </c>
      <c r="C722" s="30" t="s">
        <v>1598</v>
      </c>
      <c r="D722" s="30" t="s">
        <v>7</v>
      </c>
      <c r="E722" s="30" t="s">
        <v>1123</v>
      </c>
      <c r="F722" s="57" t="s">
        <v>1754</v>
      </c>
      <c r="G722" s="32" t="s">
        <v>1598</v>
      </c>
      <c r="H722" s="32" t="s">
        <v>1755</v>
      </c>
      <c r="I722" s="33" t="s">
        <v>1120</v>
      </c>
      <c r="J722" s="30" t="s">
        <v>1045</v>
      </c>
      <c r="K722" s="30" t="s">
        <v>1599</v>
      </c>
      <c r="L722" s="49">
        <f>VLOOKUP(B722,'Enrolment Data 2024'!$B$13:$I$636,8,FALSE)</f>
        <v>0</v>
      </c>
      <c r="M722" s="49">
        <v>9000</v>
      </c>
      <c r="N722" s="49">
        <f t="shared" si="60"/>
        <v>0</v>
      </c>
      <c r="O722" s="49">
        <f t="shared" si="56"/>
        <v>0</v>
      </c>
      <c r="P722" s="49"/>
      <c r="Q722" s="50">
        <f t="shared" si="57"/>
        <v>0</v>
      </c>
      <c r="R722" s="126">
        <f t="shared" si="58"/>
        <v>0</v>
      </c>
      <c r="S722" s="54" t="s">
        <v>5090</v>
      </c>
    </row>
    <row r="723" spans="1:19" ht="15" customHeight="1" x14ac:dyDescent="0.25">
      <c r="A723" s="29">
        <f t="shared" si="59"/>
        <v>717</v>
      </c>
      <c r="B723" s="93" t="s">
        <v>1058</v>
      </c>
      <c r="C723" s="30" t="s">
        <v>1059</v>
      </c>
      <c r="D723" s="30" t="s">
        <v>7</v>
      </c>
      <c r="E723" s="30" t="s">
        <v>1123</v>
      </c>
      <c r="F723" s="57" t="s">
        <v>1729</v>
      </c>
      <c r="G723" s="32" t="s">
        <v>1554</v>
      </c>
      <c r="H723" s="32" t="s">
        <v>1739</v>
      </c>
      <c r="I723" s="33" t="s">
        <v>1120</v>
      </c>
      <c r="J723" s="30" t="s">
        <v>1045</v>
      </c>
      <c r="K723" s="30" t="s">
        <v>1555</v>
      </c>
      <c r="L723" s="49">
        <f>VLOOKUP(B723,'Enrolment Data 2024'!$B$13:$I$636,8,FALSE)</f>
        <v>11</v>
      </c>
      <c r="M723" s="49">
        <v>9000</v>
      </c>
      <c r="N723" s="49">
        <f t="shared" si="60"/>
        <v>99000</v>
      </c>
      <c r="O723" s="49">
        <f t="shared" si="56"/>
        <v>29700</v>
      </c>
      <c r="P723" s="49"/>
      <c r="Q723" s="50">
        <f t="shared" si="57"/>
        <v>29700</v>
      </c>
      <c r="R723" s="126">
        <f t="shared" si="58"/>
        <v>29700</v>
      </c>
      <c r="S723" s="54" t="s">
        <v>5090</v>
      </c>
    </row>
    <row r="724" spans="1:19" ht="15" customHeight="1" x14ac:dyDescent="0.25">
      <c r="A724" s="29">
        <f t="shared" si="59"/>
        <v>718</v>
      </c>
      <c r="B724" s="93" t="s">
        <v>1575</v>
      </c>
      <c r="C724" s="30" t="s">
        <v>1576</v>
      </c>
      <c r="D724" s="30" t="s">
        <v>7</v>
      </c>
      <c r="E724" s="30" t="s">
        <v>1123</v>
      </c>
      <c r="F724" s="31" t="s">
        <v>1730</v>
      </c>
      <c r="G724" s="32" t="s">
        <v>1573</v>
      </c>
      <c r="H724" s="32" t="s">
        <v>1747</v>
      </c>
      <c r="I724" s="33" t="s">
        <v>1120</v>
      </c>
      <c r="J724" s="30" t="s">
        <v>1045</v>
      </c>
      <c r="K724" s="30" t="s">
        <v>1574</v>
      </c>
      <c r="L724" s="49">
        <f>VLOOKUP(B724,'Enrolment Data 2024'!$B$13:$I$636,8,FALSE)</f>
        <v>11</v>
      </c>
      <c r="M724" s="49">
        <v>9000</v>
      </c>
      <c r="N724" s="49">
        <f t="shared" si="60"/>
        <v>99000</v>
      </c>
      <c r="O724" s="49">
        <f t="shared" si="56"/>
        <v>29700</v>
      </c>
      <c r="P724" s="49"/>
      <c r="Q724" s="50">
        <f t="shared" si="57"/>
        <v>29700</v>
      </c>
      <c r="R724" s="126">
        <f t="shared" si="58"/>
        <v>29700</v>
      </c>
      <c r="S724" s="54" t="s">
        <v>5090</v>
      </c>
    </row>
    <row r="725" spans="1:19" ht="15" customHeight="1" x14ac:dyDescent="0.25">
      <c r="A725" s="29">
        <f t="shared" si="59"/>
        <v>719</v>
      </c>
      <c r="B725" s="93" t="s">
        <v>1062</v>
      </c>
      <c r="C725" s="30" t="s">
        <v>1063</v>
      </c>
      <c r="D725" s="30" t="s">
        <v>7</v>
      </c>
      <c r="E725" s="30" t="s">
        <v>1123</v>
      </c>
      <c r="F725" s="57" t="s">
        <v>1746</v>
      </c>
      <c r="G725" s="32" t="s">
        <v>1063</v>
      </c>
      <c r="H725" s="32" t="s">
        <v>1744</v>
      </c>
      <c r="I725" s="33" t="s">
        <v>1120</v>
      </c>
      <c r="J725" s="30" t="s">
        <v>1045</v>
      </c>
      <c r="K725" s="30" t="s">
        <v>1571</v>
      </c>
      <c r="L725" s="49">
        <f>VLOOKUP(B725,'Enrolment Data 2024'!$B$13:$I$636,8,FALSE)</f>
        <v>4</v>
      </c>
      <c r="M725" s="49">
        <v>9000</v>
      </c>
      <c r="N725" s="49">
        <f t="shared" si="60"/>
        <v>36000</v>
      </c>
      <c r="O725" s="49">
        <f t="shared" si="56"/>
        <v>10800</v>
      </c>
      <c r="P725" s="49"/>
      <c r="Q725" s="50">
        <f t="shared" si="57"/>
        <v>10800</v>
      </c>
      <c r="R725" s="126">
        <f t="shared" si="58"/>
        <v>10800</v>
      </c>
      <c r="S725" s="54" t="s">
        <v>5090</v>
      </c>
    </row>
    <row r="726" spans="1:19" ht="15" customHeight="1" x14ac:dyDescent="0.25">
      <c r="A726" s="29">
        <f t="shared" si="59"/>
        <v>720</v>
      </c>
      <c r="B726" s="93" t="s">
        <v>1080</v>
      </c>
      <c r="C726" s="30" t="s">
        <v>1081</v>
      </c>
      <c r="D726" s="30" t="s">
        <v>7</v>
      </c>
      <c r="E726" s="30" t="s">
        <v>1118</v>
      </c>
      <c r="F726" s="57" t="s">
        <v>1730</v>
      </c>
      <c r="G726" s="32" t="s">
        <v>1573</v>
      </c>
      <c r="H726" s="32" t="s">
        <v>1747</v>
      </c>
      <c r="I726" s="33" t="s">
        <v>1120</v>
      </c>
      <c r="J726" s="30" t="s">
        <v>1045</v>
      </c>
      <c r="K726" s="30" t="s">
        <v>1574</v>
      </c>
      <c r="L726" s="49">
        <f>VLOOKUP(B726,'Enrolment Data 2024'!$B$13:$I$636,8,FALSE)</f>
        <v>19</v>
      </c>
      <c r="M726" s="49">
        <v>9000</v>
      </c>
      <c r="N726" s="49">
        <f t="shared" si="60"/>
        <v>171000</v>
      </c>
      <c r="O726" s="49">
        <f t="shared" si="56"/>
        <v>51300</v>
      </c>
      <c r="P726" s="49"/>
      <c r="Q726" s="50">
        <f t="shared" si="57"/>
        <v>51300</v>
      </c>
      <c r="R726" s="126">
        <f t="shared" si="58"/>
        <v>51300</v>
      </c>
      <c r="S726" s="54" t="s">
        <v>5090</v>
      </c>
    </row>
    <row r="727" spans="1:19" ht="15" customHeight="1" x14ac:dyDescent="0.25">
      <c r="A727" s="29">
        <f t="shared" si="59"/>
        <v>721</v>
      </c>
      <c r="B727" s="93" t="s">
        <v>1092</v>
      </c>
      <c r="C727" s="30" t="s">
        <v>1093</v>
      </c>
      <c r="D727" s="30" t="s">
        <v>7</v>
      </c>
      <c r="E727" s="30" t="s">
        <v>1123</v>
      </c>
      <c r="F727" s="57" t="s">
        <v>1749</v>
      </c>
      <c r="G727" s="32" t="s">
        <v>1580</v>
      </c>
      <c r="H727" s="32" t="s">
        <v>1750</v>
      </c>
      <c r="I727" s="33" t="s">
        <v>1120</v>
      </c>
      <c r="J727" s="30" t="s">
        <v>1045</v>
      </c>
      <c r="K727" s="30" t="s">
        <v>1581</v>
      </c>
      <c r="L727" s="49">
        <f>VLOOKUP(B727,'Enrolment Data 2024'!$B$13:$I$636,8,FALSE)</f>
        <v>42</v>
      </c>
      <c r="M727" s="49">
        <v>9000</v>
      </c>
      <c r="N727" s="49">
        <f t="shared" si="60"/>
        <v>378000</v>
      </c>
      <c r="O727" s="49">
        <f t="shared" si="56"/>
        <v>113400</v>
      </c>
      <c r="P727" s="49"/>
      <c r="Q727" s="50">
        <f t="shared" si="57"/>
        <v>113400</v>
      </c>
      <c r="R727" s="126">
        <f t="shared" si="58"/>
        <v>113400</v>
      </c>
      <c r="S727" s="54" t="s">
        <v>5090</v>
      </c>
    </row>
    <row r="728" spans="1:19" ht="15" customHeight="1" x14ac:dyDescent="0.25">
      <c r="A728" s="29">
        <f t="shared" si="59"/>
        <v>722</v>
      </c>
      <c r="B728" s="93" t="s">
        <v>1088</v>
      </c>
      <c r="C728" s="30" t="s">
        <v>1089</v>
      </c>
      <c r="D728" s="30" t="s">
        <v>7</v>
      </c>
      <c r="E728" s="30" t="s">
        <v>1123</v>
      </c>
      <c r="F728" s="57" t="s">
        <v>1751</v>
      </c>
      <c r="G728" s="32" t="s">
        <v>1089</v>
      </c>
      <c r="H728" s="32" t="s">
        <v>1750</v>
      </c>
      <c r="I728" s="33" t="s">
        <v>1120</v>
      </c>
      <c r="J728" s="30" t="s">
        <v>1045</v>
      </c>
      <c r="K728" s="30" t="s">
        <v>1579</v>
      </c>
      <c r="L728" s="49">
        <f>VLOOKUP(B728,'Enrolment Data 2024'!$B$13:$I$636,8,FALSE)</f>
        <v>11</v>
      </c>
      <c r="M728" s="49">
        <v>9000</v>
      </c>
      <c r="N728" s="49">
        <f t="shared" si="60"/>
        <v>99000</v>
      </c>
      <c r="O728" s="49">
        <f t="shared" si="56"/>
        <v>29700</v>
      </c>
      <c r="P728" s="49"/>
      <c r="Q728" s="50">
        <f t="shared" si="57"/>
        <v>29700</v>
      </c>
      <c r="R728" s="126">
        <f t="shared" si="58"/>
        <v>29700</v>
      </c>
      <c r="S728" s="54" t="s">
        <v>5090</v>
      </c>
    </row>
    <row r="729" spans="1:19" ht="15" customHeight="1" x14ac:dyDescent="0.25">
      <c r="A729" s="29">
        <f t="shared" si="59"/>
        <v>723</v>
      </c>
      <c r="B729" s="139" t="s">
        <v>1072</v>
      </c>
      <c r="C729" s="17" t="s">
        <v>1073</v>
      </c>
      <c r="D729" s="17" t="s">
        <v>7</v>
      </c>
      <c r="E729" s="17" t="s">
        <v>1118</v>
      </c>
      <c r="F729" s="22" t="s">
        <v>1734</v>
      </c>
      <c r="G729" s="19" t="s">
        <v>1548</v>
      </c>
      <c r="H729" s="19" t="s">
        <v>1747</v>
      </c>
      <c r="I729" s="20" t="s">
        <v>1120</v>
      </c>
      <c r="J729" s="17" t="s">
        <v>1045</v>
      </c>
      <c r="K729" s="17" t="s">
        <v>1549</v>
      </c>
      <c r="L729" s="49"/>
      <c r="M729" s="49">
        <v>9000</v>
      </c>
      <c r="N729" s="49">
        <f t="shared" si="60"/>
        <v>0</v>
      </c>
      <c r="O729" s="49">
        <f t="shared" si="56"/>
        <v>0</v>
      </c>
      <c r="P729" s="49"/>
      <c r="Q729" s="50">
        <f t="shared" si="57"/>
        <v>0</v>
      </c>
      <c r="R729" s="126">
        <f t="shared" si="58"/>
        <v>0</v>
      </c>
      <c r="S729" s="54" t="s">
        <v>5090</v>
      </c>
    </row>
    <row r="730" spans="1:19" ht="15" customHeight="1" x14ac:dyDescent="0.25">
      <c r="A730" s="29">
        <f t="shared" si="59"/>
        <v>724</v>
      </c>
      <c r="B730" s="93" t="s">
        <v>1060</v>
      </c>
      <c r="C730" s="30" t="s">
        <v>1061</v>
      </c>
      <c r="D730" s="30" t="s">
        <v>7</v>
      </c>
      <c r="E730" s="30" t="s">
        <v>1123</v>
      </c>
      <c r="F730" s="57" t="s">
        <v>1743</v>
      </c>
      <c r="G730" s="32" t="s">
        <v>1569</v>
      </c>
      <c r="H730" s="32" t="s">
        <v>1744</v>
      </c>
      <c r="I730" s="33" t="s">
        <v>1120</v>
      </c>
      <c r="J730" s="30" t="s">
        <v>1045</v>
      </c>
      <c r="K730" s="30" t="s">
        <v>1570</v>
      </c>
      <c r="L730" s="49">
        <f>VLOOKUP(B730,'Enrolment Data 2024'!$B$13:$I$636,8,FALSE)</f>
        <v>11</v>
      </c>
      <c r="M730" s="49">
        <v>9000</v>
      </c>
      <c r="N730" s="49">
        <f t="shared" si="60"/>
        <v>99000</v>
      </c>
      <c r="O730" s="49">
        <f t="shared" si="56"/>
        <v>29700</v>
      </c>
      <c r="P730" s="49"/>
      <c r="Q730" s="50">
        <f t="shared" si="57"/>
        <v>29700</v>
      </c>
      <c r="R730" s="126">
        <f t="shared" si="58"/>
        <v>29700</v>
      </c>
      <c r="S730" s="54" t="s">
        <v>5090</v>
      </c>
    </row>
    <row r="731" spans="1:19" ht="15" customHeight="1" x14ac:dyDescent="0.25">
      <c r="A731" s="29">
        <f t="shared" si="59"/>
        <v>725</v>
      </c>
      <c r="B731" s="93" t="s">
        <v>1050</v>
      </c>
      <c r="C731" s="30" t="s">
        <v>1051</v>
      </c>
      <c r="D731" s="30" t="s">
        <v>7</v>
      </c>
      <c r="E731" s="30" t="s">
        <v>1123</v>
      </c>
      <c r="F731" s="57" t="s">
        <v>1742</v>
      </c>
      <c r="G731" s="32" t="s">
        <v>1558</v>
      </c>
      <c r="H731" s="32" t="s">
        <v>1739</v>
      </c>
      <c r="I731" s="33" t="s">
        <v>1120</v>
      </c>
      <c r="J731" s="30" t="s">
        <v>1045</v>
      </c>
      <c r="K731" s="30" t="s">
        <v>1559</v>
      </c>
      <c r="L731" s="49">
        <f>VLOOKUP(B731,'Enrolment Data 2024'!$B$13:$I$636,8,FALSE)</f>
        <v>22</v>
      </c>
      <c r="M731" s="49">
        <v>9000</v>
      </c>
      <c r="N731" s="49">
        <f t="shared" si="60"/>
        <v>198000</v>
      </c>
      <c r="O731" s="49">
        <f t="shared" si="56"/>
        <v>59400</v>
      </c>
      <c r="P731" s="49"/>
      <c r="Q731" s="50">
        <f t="shared" si="57"/>
        <v>59400</v>
      </c>
      <c r="R731" s="126">
        <f t="shared" si="58"/>
        <v>59400</v>
      </c>
      <c r="S731" s="54" t="s">
        <v>5090</v>
      </c>
    </row>
    <row r="732" spans="1:19" ht="15" customHeight="1" x14ac:dyDescent="0.25">
      <c r="A732" s="29">
        <f t="shared" si="59"/>
        <v>726</v>
      </c>
      <c r="B732" s="93" t="s">
        <v>1106</v>
      </c>
      <c r="C732" s="30" t="s">
        <v>1107</v>
      </c>
      <c r="D732" s="30" t="s">
        <v>7</v>
      </c>
      <c r="E732" s="30" t="s">
        <v>1118</v>
      </c>
      <c r="F732" s="31" t="s">
        <v>1759</v>
      </c>
      <c r="G732" s="32" t="s">
        <v>1606</v>
      </c>
      <c r="H732" s="32" t="s">
        <v>1760</v>
      </c>
      <c r="I732" s="33" t="s">
        <v>1120</v>
      </c>
      <c r="J732" s="30" t="s">
        <v>1045</v>
      </c>
      <c r="K732" s="34" t="s">
        <v>1607</v>
      </c>
      <c r="L732" s="49">
        <f>VLOOKUP(B732,'Enrolment Data 2024'!$B$13:$I$636,8,FALSE)</f>
        <v>5</v>
      </c>
      <c r="M732" s="49">
        <v>9000</v>
      </c>
      <c r="N732" s="49">
        <f t="shared" si="60"/>
        <v>45000</v>
      </c>
      <c r="O732" s="49">
        <f t="shared" si="56"/>
        <v>13500</v>
      </c>
      <c r="P732" s="49"/>
      <c r="Q732" s="50">
        <f t="shared" si="57"/>
        <v>13500</v>
      </c>
      <c r="R732" s="126">
        <f t="shared" si="58"/>
        <v>13500</v>
      </c>
      <c r="S732" s="54" t="s">
        <v>5090</v>
      </c>
    </row>
    <row r="733" spans="1:19" ht="15" customHeight="1" x14ac:dyDescent="0.25">
      <c r="A733" s="29">
        <f t="shared" si="59"/>
        <v>727</v>
      </c>
      <c r="B733" s="138" t="s">
        <v>1054</v>
      </c>
      <c r="C733" s="30" t="s">
        <v>1055</v>
      </c>
      <c r="D733" s="30" t="s">
        <v>7</v>
      </c>
      <c r="E733" s="30" t="s">
        <v>1118</v>
      </c>
      <c r="F733" s="57" t="s">
        <v>1742</v>
      </c>
      <c r="G733" s="32" t="s">
        <v>1558</v>
      </c>
      <c r="H733" s="32" t="s">
        <v>1739</v>
      </c>
      <c r="I733" s="33" t="s">
        <v>1120</v>
      </c>
      <c r="J733" s="30" t="s">
        <v>1045</v>
      </c>
      <c r="K733" s="30" t="s">
        <v>1559</v>
      </c>
      <c r="L733" s="49"/>
      <c r="M733" s="49">
        <v>9000</v>
      </c>
      <c r="N733" s="49">
        <f t="shared" si="60"/>
        <v>0</v>
      </c>
      <c r="O733" s="49">
        <f t="shared" si="56"/>
        <v>0</v>
      </c>
      <c r="P733" s="49"/>
      <c r="Q733" s="50">
        <f t="shared" si="57"/>
        <v>0</v>
      </c>
      <c r="R733" s="126">
        <f t="shared" si="58"/>
        <v>0</v>
      </c>
      <c r="S733" s="54" t="s">
        <v>5090</v>
      </c>
    </row>
    <row r="734" spans="1:19" ht="15" customHeight="1" x14ac:dyDescent="0.25">
      <c r="A734" s="29">
        <f t="shared" si="59"/>
        <v>728</v>
      </c>
      <c r="B734" s="93" t="s">
        <v>1582</v>
      </c>
      <c r="C734" s="30" t="s">
        <v>1583</v>
      </c>
      <c r="D734" s="30" t="s">
        <v>7</v>
      </c>
      <c r="E734" s="30" t="s">
        <v>1123</v>
      </c>
      <c r="F734" s="31" t="s">
        <v>2183</v>
      </c>
      <c r="G734" s="32" t="s">
        <v>1583</v>
      </c>
      <c r="H734" s="32" t="s">
        <v>1750</v>
      </c>
      <c r="I734" s="33" t="s">
        <v>1120</v>
      </c>
      <c r="J734" s="30" t="s">
        <v>1045</v>
      </c>
      <c r="K734" s="34" t="s">
        <v>1584</v>
      </c>
      <c r="L734" s="49">
        <f>VLOOKUP(B734,'Enrolment Data 2024'!$B$13:$I$636,8,FALSE)</f>
        <v>10</v>
      </c>
      <c r="M734" s="49">
        <v>9000</v>
      </c>
      <c r="N734" s="49">
        <f t="shared" si="60"/>
        <v>90000</v>
      </c>
      <c r="O734" s="49">
        <f t="shared" si="56"/>
        <v>27000</v>
      </c>
      <c r="P734" s="49">
        <v>12600</v>
      </c>
      <c r="Q734" s="50">
        <f t="shared" si="57"/>
        <v>14400</v>
      </c>
      <c r="R734" s="126">
        <f t="shared" si="58"/>
        <v>14400</v>
      </c>
      <c r="S734" s="54" t="s">
        <v>5090</v>
      </c>
    </row>
    <row r="735" spans="1:19" ht="15" customHeight="1" x14ac:dyDescent="0.25">
      <c r="A735" s="29">
        <f t="shared" si="59"/>
        <v>729</v>
      </c>
      <c r="B735" s="93" t="s">
        <v>1068</v>
      </c>
      <c r="C735" s="30" t="s">
        <v>1577</v>
      </c>
      <c r="D735" s="30" t="s">
        <v>7</v>
      </c>
      <c r="E735" s="30" t="s">
        <v>1118</v>
      </c>
      <c r="F735" s="57" t="s">
        <v>1748</v>
      </c>
      <c r="G735" s="32" t="s">
        <v>1577</v>
      </c>
      <c r="H735" s="32" t="s">
        <v>1747</v>
      </c>
      <c r="I735" s="33" t="s">
        <v>1120</v>
      </c>
      <c r="J735" s="30" t="s">
        <v>1045</v>
      </c>
      <c r="K735" s="30" t="s">
        <v>1578</v>
      </c>
      <c r="L735" s="49">
        <f>VLOOKUP(B735,'Enrolment Data 2024'!$B$13:$I$636,8,FALSE)</f>
        <v>13</v>
      </c>
      <c r="M735" s="49">
        <v>9000</v>
      </c>
      <c r="N735" s="49">
        <f t="shared" si="60"/>
        <v>117000</v>
      </c>
      <c r="O735" s="49">
        <f t="shared" si="56"/>
        <v>35100</v>
      </c>
      <c r="P735" s="49"/>
      <c r="Q735" s="50">
        <f t="shared" si="57"/>
        <v>35100</v>
      </c>
      <c r="R735" s="126">
        <f t="shared" si="58"/>
        <v>35100</v>
      </c>
      <c r="S735" s="54" t="s">
        <v>5090</v>
      </c>
    </row>
    <row r="736" spans="1:19" ht="15" customHeight="1" x14ac:dyDescent="0.25">
      <c r="A736" s="29">
        <f t="shared" si="59"/>
        <v>730</v>
      </c>
      <c r="B736" s="93" t="s">
        <v>1082</v>
      </c>
      <c r="C736" s="30" t="s">
        <v>1083</v>
      </c>
      <c r="D736" s="30" t="s">
        <v>7</v>
      </c>
      <c r="E736" s="30" t="s">
        <v>1118</v>
      </c>
      <c r="F736" s="57" t="s">
        <v>1730</v>
      </c>
      <c r="G736" s="32" t="s">
        <v>1573</v>
      </c>
      <c r="H736" s="32" t="s">
        <v>1747</v>
      </c>
      <c r="I736" s="33" t="s">
        <v>1120</v>
      </c>
      <c r="J736" s="30" t="s">
        <v>1045</v>
      </c>
      <c r="K736" s="30" t="s">
        <v>1574</v>
      </c>
      <c r="L736" s="49">
        <f>VLOOKUP(B736,'Enrolment Data 2024'!$B$13:$I$636,8,FALSE)</f>
        <v>6</v>
      </c>
      <c r="M736" s="49">
        <v>9000</v>
      </c>
      <c r="N736" s="49">
        <f t="shared" si="60"/>
        <v>54000</v>
      </c>
      <c r="O736" s="49">
        <f t="shared" si="56"/>
        <v>16200</v>
      </c>
      <c r="P736" s="49">
        <f>VLOOKUP(B736,'[1]ECCE Trnch 1 Master List'!B$3:T$679,19,FALSE)</f>
        <v>0</v>
      </c>
      <c r="Q736" s="50">
        <f t="shared" si="57"/>
        <v>16200</v>
      </c>
      <c r="R736" s="126">
        <f t="shared" si="58"/>
        <v>16200</v>
      </c>
      <c r="S736" s="54" t="s">
        <v>5090</v>
      </c>
    </row>
    <row r="737" spans="1:19" x14ac:dyDescent="0.25">
      <c r="A737" s="29">
        <f t="shared" si="59"/>
        <v>731</v>
      </c>
      <c r="B737" s="138" t="s">
        <v>4423</v>
      </c>
      <c r="C737" s="30" t="s">
        <v>4424</v>
      </c>
      <c r="D737" s="30" t="s">
        <v>7</v>
      </c>
      <c r="E737" s="30" t="s">
        <v>1211</v>
      </c>
      <c r="F737" s="57" t="s">
        <v>1791</v>
      </c>
      <c r="G737" s="32" t="s">
        <v>1353</v>
      </c>
      <c r="H737" s="32" t="s">
        <v>1763</v>
      </c>
      <c r="I737" s="33" t="s">
        <v>1120</v>
      </c>
      <c r="J737" s="30" t="s">
        <v>339</v>
      </c>
      <c r="K737" s="30" t="s">
        <v>1354</v>
      </c>
      <c r="L737" s="49"/>
      <c r="M737" s="49">
        <v>9000</v>
      </c>
      <c r="N737" s="49">
        <f t="shared" si="60"/>
        <v>0</v>
      </c>
      <c r="O737" s="49">
        <f t="shared" si="56"/>
        <v>0</v>
      </c>
      <c r="P737" s="49"/>
      <c r="Q737" s="50">
        <f t="shared" si="57"/>
        <v>0</v>
      </c>
      <c r="R737" s="126">
        <f t="shared" si="58"/>
        <v>0</v>
      </c>
      <c r="S737" s="54" t="s">
        <v>5090</v>
      </c>
    </row>
    <row r="738" spans="1:19" x14ac:dyDescent="0.25">
      <c r="A738" s="29">
        <f t="shared" si="59"/>
        <v>732</v>
      </c>
      <c r="B738" s="139" t="s">
        <v>366</v>
      </c>
      <c r="C738" s="17" t="s">
        <v>367</v>
      </c>
      <c r="D738" s="17" t="s">
        <v>7</v>
      </c>
      <c r="E738" s="17" t="s">
        <v>1211</v>
      </c>
      <c r="F738" s="22" t="s">
        <v>1646</v>
      </c>
      <c r="G738" s="19" t="s">
        <v>1325</v>
      </c>
      <c r="H738" s="19" t="s">
        <v>1769</v>
      </c>
      <c r="I738" s="20" t="s">
        <v>1120</v>
      </c>
      <c r="J738" s="17" t="s">
        <v>339</v>
      </c>
      <c r="K738" s="17" t="s">
        <v>1326</v>
      </c>
      <c r="L738" s="49"/>
      <c r="M738" s="49">
        <v>9000</v>
      </c>
      <c r="N738" s="49">
        <f t="shared" si="60"/>
        <v>0</v>
      </c>
      <c r="O738" s="49">
        <f t="shared" si="56"/>
        <v>0</v>
      </c>
      <c r="P738" s="49"/>
      <c r="Q738" s="50">
        <f t="shared" si="57"/>
        <v>0</v>
      </c>
      <c r="R738" s="126">
        <f t="shared" si="58"/>
        <v>0</v>
      </c>
      <c r="S738" s="54" t="s">
        <v>5090</v>
      </c>
    </row>
    <row r="739" spans="1:19" x14ac:dyDescent="0.25">
      <c r="A739" s="29">
        <f t="shared" si="59"/>
        <v>733</v>
      </c>
      <c r="B739" s="93" t="s">
        <v>470</v>
      </c>
      <c r="C739" s="30" t="s">
        <v>471</v>
      </c>
      <c r="D739" s="30" t="s">
        <v>7</v>
      </c>
      <c r="E739" s="30" t="s">
        <v>1324</v>
      </c>
      <c r="F739" s="57" t="s">
        <v>1808</v>
      </c>
      <c r="G739" s="32" t="s">
        <v>1348</v>
      </c>
      <c r="H739" s="32" t="s">
        <v>1763</v>
      </c>
      <c r="I739" s="33" t="s">
        <v>1120</v>
      </c>
      <c r="J739" s="30" t="s">
        <v>339</v>
      </c>
      <c r="K739" s="30" t="s">
        <v>1349</v>
      </c>
      <c r="L739" s="49">
        <f>VLOOKUP(B739,'Enrolment Data 2024'!$B$13:$I$636,8,FALSE)</f>
        <v>1</v>
      </c>
      <c r="M739" s="49">
        <v>9000</v>
      </c>
      <c r="N739" s="49">
        <f t="shared" si="60"/>
        <v>9000</v>
      </c>
      <c r="O739" s="49">
        <f t="shared" si="56"/>
        <v>2700</v>
      </c>
      <c r="P739" s="49">
        <v>0</v>
      </c>
      <c r="Q739" s="50">
        <f t="shared" si="57"/>
        <v>2700</v>
      </c>
      <c r="R739" s="126">
        <f t="shared" si="58"/>
        <v>2700</v>
      </c>
      <c r="S739" s="54" t="s">
        <v>5090</v>
      </c>
    </row>
    <row r="740" spans="1:19" x14ac:dyDescent="0.25">
      <c r="A740" s="29">
        <f t="shared" si="59"/>
        <v>734</v>
      </c>
      <c r="B740" s="92" t="s">
        <v>474</v>
      </c>
      <c r="C740" s="17" t="s">
        <v>475</v>
      </c>
      <c r="D740" s="17" t="s">
        <v>7</v>
      </c>
      <c r="E740" s="17" t="s">
        <v>1324</v>
      </c>
      <c r="F740" s="22" t="s">
        <v>1809</v>
      </c>
      <c r="G740" s="19" t="s">
        <v>3734</v>
      </c>
      <c r="H740" s="19" t="s">
        <v>1763</v>
      </c>
      <c r="I740" s="20" t="s">
        <v>1120</v>
      </c>
      <c r="J740" s="17" t="s">
        <v>339</v>
      </c>
      <c r="K740" s="17" t="s">
        <v>3735</v>
      </c>
      <c r="L740" s="49">
        <f>VLOOKUP(B740,'Enrolment Data 2024'!$B$13:$I$636,8,FALSE)</f>
        <v>7</v>
      </c>
      <c r="M740" s="49">
        <v>9000</v>
      </c>
      <c r="N740" s="49">
        <f t="shared" si="60"/>
        <v>63000</v>
      </c>
      <c r="O740" s="49">
        <f t="shared" si="56"/>
        <v>18900</v>
      </c>
      <c r="P740" s="49">
        <v>5000</v>
      </c>
      <c r="Q740" s="50">
        <f t="shared" si="57"/>
        <v>13900</v>
      </c>
      <c r="R740" s="126">
        <f t="shared" si="58"/>
        <v>13900</v>
      </c>
      <c r="S740" s="54" t="s">
        <v>5090</v>
      </c>
    </row>
    <row r="741" spans="1:19" x14ac:dyDescent="0.25">
      <c r="A741" s="29">
        <f t="shared" si="59"/>
        <v>735</v>
      </c>
      <c r="B741" s="92" t="s">
        <v>458</v>
      </c>
      <c r="C741" s="17" t="s">
        <v>459</v>
      </c>
      <c r="D741" s="17" t="s">
        <v>7</v>
      </c>
      <c r="E741" s="17" t="s">
        <v>1324</v>
      </c>
      <c r="F741" s="22" t="s">
        <v>1810</v>
      </c>
      <c r="G741" s="19" t="s">
        <v>459</v>
      </c>
      <c r="H741" s="19" t="s">
        <v>1763</v>
      </c>
      <c r="I741" s="20" t="s">
        <v>1120</v>
      </c>
      <c r="J741" s="17" t="s">
        <v>339</v>
      </c>
      <c r="K741" s="17" t="s">
        <v>3736</v>
      </c>
      <c r="L741" s="49">
        <f>VLOOKUP(B741,'Enrolment Data 2024'!$B$13:$I$636,8,FALSE)</f>
        <v>17</v>
      </c>
      <c r="M741" s="49">
        <v>9000</v>
      </c>
      <c r="N741" s="49">
        <f t="shared" si="60"/>
        <v>153000</v>
      </c>
      <c r="O741" s="49">
        <f t="shared" si="56"/>
        <v>45900</v>
      </c>
      <c r="P741" s="49">
        <f>VLOOKUP(B741,'[1]ECCE Trnch 1 Master List'!B$3:T$679,19,FALSE)</f>
        <v>0</v>
      </c>
      <c r="Q741" s="50">
        <f t="shared" si="57"/>
        <v>45900</v>
      </c>
      <c r="R741" s="126">
        <f t="shared" si="58"/>
        <v>45900</v>
      </c>
      <c r="S741" s="54" t="s">
        <v>5090</v>
      </c>
    </row>
    <row r="742" spans="1:19" x14ac:dyDescent="0.25">
      <c r="A742" s="29">
        <f t="shared" si="59"/>
        <v>736</v>
      </c>
      <c r="B742" s="92" t="s">
        <v>2139</v>
      </c>
      <c r="C742" s="17" t="s">
        <v>1812</v>
      </c>
      <c r="D742" s="17" t="s">
        <v>7</v>
      </c>
      <c r="E742" s="29" t="s">
        <v>1123</v>
      </c>
      <c r="F742" s="38" t="s">
        <v>1811</v>
      </c>
      <c r="G742" s="39" t="s">
        <v>1812</v>
      </c>
      <c r="H742" s="39"/>
      <c r="I742" s="20" t="s">
        <v>1120</v>
      </c>
      <c r="J742" s="29" t="s">
        <v>339</v>
      </c>
      <c r="K742" s="40" t="s">
        <v>1396</v>
      </c>
      <c r="L742" s="49">
        <f>VLOOKUP(B742,'Enrolment Data 2024'!$B$13:$I$636,8,FALSE)</f>
        <v>1</v>
      </c>
      <c r="M742" s="49">
        <v>9000</v>
      </c>
      <c r="N742" s="49">
        <f t="shared" si="60"/>
        <v>9000</v>
      </c>
      <c r="O742" s="49">
        <f t="shared" si="56"/>
        <v>2700</v>
      </c>
      <c r="P742" s="49">
        <v>0</v>
      </c>
      <c r="Q742" s="50">
        <f t="shared" si="57"/>
        <v>2700</v>
      </c>
      <c r="R742" s="126">
        <f t="shared" si="58"/>
        <v>2700</v>
      </c>
      <c r="S742" s="54" t="s">
        <v>5090</v>
      </c>
    </row>
    <row r="743" spans="1:19" x14ac:dyDescent="0.25">
      <c r="A743" s="29">
        <f t="shared" si="59"/>
        <v>737</v>
      </c>
      <c r="B743" s="93" t="s">
        <v>1394</v>
      </c>
      <c r="C743" s="30" t="s">
        <v>1395</v>
      </c>
      <c r="D743" s="30" t="s">
        <v>7</v>
      </c>
      <c r="E743" s="30" t="s">
        <v>1118</v>
      </c>
      <c r="F743" s="31" t="s">
        <v>1811</v>
      </c>
      <c r="G743" s="32" t="s">
        <v>1812</v>
      </c>
      <c r="H743" s="32" t="s">
        <v>1763</v>
      </c>
      <c r="I743" s="33" t="s">
        <v>1120</v>
      </c>
      <c r="J743" s="30" t="s">
        <v>339</v>
      </c>
      <c r="K743" s="34" t="s">
        <v>1396</v>
      </c>
      <c r="L743" s="49">
        <f>VLOOKUP(B743,'Enrolment Data 2024'!$B$13:$I$636,8,FALSE)</f>
        <v>5</v>
      </c>
      <c r="M743" s="49">
        <v>9000</v>
      </c>
      <c r="N743" s="49">
        <f t="shared" si="60"/>
        <v>45000</v>
      </c>
      <c r="O743" s="49">
        <f t="shared" si="56"/>
        <v>13500</v>
      </c>
      <c r="P743" s="49">
        <f>VLOOKUP(B743,'[1]ECCE Trnch 1 Master List'!B$3:T$679,19,FALSE)</f>
        <v>0</v>
      </c>
      <c r="Q743" s="50">
        <f t="shared" si="57"/>
        <v>13500</v>
      </c>
      <c r="R743" s="126">
        <f t="shared" si="58"/>
        <v>13500</v>
      </c>
      <c r="S743" s="54" t="s">
        <v>5090</v>
      </c>
    </row>
    <row r="744" spans="1:19" x14ac:dyDescent="0.25">
      <c r="A744" s="29">
        <f t="shared" si="59"/>
        <v>738</v>
      </c>
      <c r="B744" s="93" t="s">
        <v>4418</v>
      </c>
      <c r="C744" s="30" t="s">
        <v>4419</v>
      </c>
      <c r="D744" s="30" t="s">
        <v>7</v>
      </c>
      <c r="E744" s="30" t="s">
        <v>1211</v>
      </c>
      <c r="F744" s="57" t="s">
        <v>1791</v>
      </c>
      <c r="G744" s="32" t="s">
        <v>1353</v>
      </c>
      <c r="H744" s="32" t="s">
        <v>1763</v>
      </c>
      <c r="I744" s="33" t="s">
        <v>1120</v>
      </c>
      <c r="J744" s="30" t="s">
        <v>339</v>
      </c>
      <c r="K744" s="30" t="s">
        <v>1354</v>
      </c>
      <c r="L744" s="49">
        <f>VLOOKUP(B744,'Enrolment Data 2024'!$B$13:$I$636,8,FALSE)</f>
        <v>12</v>
      </c>
      <c r="M744" s="49">
        <v>9000</v>
      </c>
      <c r="N744" s="49">
        <f t="shared" si="60"/>
        <v>108000</v>
      </c>
      <c r="O744" s="49">
        <f t="shared" si="56"/>
        <v>32400</v>
      </c>
      <c r="P744" s="49"/>
      <c r="Q744" s="50">
        <f t="shared" si="57"/>
        <v>32400</v>
      </c>
      <c r="R744" s="126">
        <f t="shared" si="58"/>
        <v>32400</v>
      </c>
      <c r="S744" s="54" t="s">
        <v>5090</v>
      </c>
    </row>
    <row r="745" spans="1:19" x14ac:dyDescent="0.25">
      <c r="A745" s="29">
        <f t="shared" si="59"/>
        <v>739</v>
      </c>
      <c r="B745" s="93" t="s">
        <v>4416</v>
      </c>
      <c r="C745" s="30" t="s">
        <v>4417</v>
      </c>
      <c r="D745" s="30" t="s">
        <v>7</v>
      </c>
      <c r="E745" s="30" t="s">
        <v>1123</v>
      </c>
      <c r="F745" s="31" t="s">
        <v>4583</v>
      </c>
      <c r="G745" s="32" t="s">
        <v>4584</v>
      </c>
      <c r="H745" s="32" t="s">
        <v>1763</v>
      </c>
      <c r="I745" s="33" t="s">
        <v>1120</v>
      </c>
      <c r="J745" s="30" t="s">
        <v>339</v>
      </c>
      <c r="K745" s="34" t="s">
        <v>4582</v>
      </c>
      <c r="L745" s="49">
        <f>VLOOKUP(B745,'Enrolment Data 2024'!$B$13:$I$636,8,FALSE)</f>
        <v>4</v>
      </c>
      <c r="M745" s="49">
        <v>9000</v>
      </c>
      <c r="N745" s="49">
        <f t="shared" si="60"/>
        <v>36000</v>
      </c>
      <c r="O745" s="49">
        <f t="shared" si="56"/>
        <v>10800</v>
      </c>
      <c r="P745" s="49"/>
      <c r="Q745" s="50">
        <f t="shared" si="57"/>
        <v>10800</v>
      </c>
      <c r="R745" s="126">
        <f t="shared" si="58"/>
        <v>10800</v>
      </c>
      <c r="S745" s="54" t="s">
        <v>5090</v>
      </c>
    </row>
    <row r="746" spans="1:19" x14ac:dyDescent="0.25">
      <c r="A746" s="29">
        <f t="shared" si="59"/>
        <v>740</v>
      </c>
      <c r="B746" s="92" t="s">
        <v>410</v>
      </c>
      <c r="C746" s="17" t="s">
        <v>411</v>
      </c>
      <c r="D746" s="17" t="s">
        <v>7</v>
      </c>
      <c r="E746" s="17" t="s">
        <v>1324</v>
      </c>
      <c r="F746" s="22" t="s">
        <v>1793</v>
      </c>
      <c r="G746" s="19" t="s">
        <v>411</v>
      </c>
      <c r="H746" s="19" t="s">
        <v>1763</v>
      </c>
      <c r="I746" s="20" t="s">
        <v>1120</v>
      </c>
      <c r="J746" s="17" t="s">
        <v>339</v>
      </c>
      <c r="K746" s="17" t="s">
        <v>3737</v>
      </c>
      <c r="L746" s="49">
        <f>VLOOKUP(B746,'Enrolment Data 2024'!$B$13:$I$636,8,FALSE)</f>
        <v>10</v>
      </c>
      <c r="M746" s="49">
        <v>9000</v>
      </c>
      <c r="N746" s="49">
        <f t="shared" si="60"/>
        <v>90000</v>
      </c>
      <c r="O746" s="49">
        <f t="shared" si="56"/>
        <v>27000</v>
      </c>
      <c r="P746" s="49"/>
      <c r="Q746" s="50">
        <f t="shared" si="57"/>
        <v>27000</v>
      </c>
      <c r="R746" s="126">
        <f t="shared" si="58"/>
        <v>27000</v>
      </c>
      <c r="S746" s="54" t="s">
        <v>5090</v>
      </c>
    </row>
    <row r="747" spans="1:19" x14ac:dyDescent="0.25">
      <c r="A747" s="29">
        <f t="shared" si="59"/>
        <v>741</v>
      </c>
      <c r="B747" s="92" t="s">
        <v>454</v>
      </c>
      <c r="C747" s="17" t="s">
        <v>455</v>
      </c>
      <c r="D747" s="17" t="s">
        <v>7</v>
      </c>
      <c r="E747" s="17" t="s">
        <v>1123</v>
      </c>
      <c r="F747" s="22" t="s">
        <v>1659</v>
      </c>
      <c r="G747" s="19" t="s">
        <v>1660</v>
      </c>
      <c r="H747" s="19" t="s">
        <v>1763</v>
      </c>
      <c r="I747" s="20" t="s">
        <v>1120</v>
      </c>
      <c r="J747" s="17" t="s">
        <v>339</v>
      </c>
      <c r="K747" s="17" t="s">
        <v>1661</v>
      </c>
      <c r="L747" s="49">
        <f>VLOOKUP(B747,'Enrolment Data 2024'!$B$13:$I$636,8,FALSE)</f>
        <v>19</v>
      </c>
      <c r="M747" s="49">
        <v>9000</v>
      </c>
      <c r="N747" s="49">
        <f t="shared" si="60"/>
        <v>171000</v>
      </c>
      <c r="O747" s="49">
        <f t="shared" si="56"/>
        <v>51300</v>
      </c>
      <c r="P747" s="49"/>
      <c r="Q747" s="50">
        <f t="shared" si="57"/>
        <v>51300</v>
      </c>
      <c r="R747" s="126">
        <f t="shared" si="58"/>
        <v>51300</v>
      </c>
      <c r="S747" s="54" t="s">
        <v>5090</v>
      </c>
    </row>
    <row r="748" spans="1:19" x14ac:dyDescent="0.25">
      <c r="A748" s="29">
        <f t="shared" si="59"/>
        <v>742</v>
      </c>
      <c r="B748" s="92" t="s">
        <v>464</v>
      </c>
      <c r="C748" s="17" t="s">
        <v>465</v>
      </c>
      <c r="D748" s="17" t="s">
        <v>7</v>
      </c>
      <c r="E748" s="17" t="s">
        <v>1211</v>
      </c>
      <c r="F748" s="22" t="s">
        <v>1779</v>
      </c>
      <c r="G748" s="19" t="s">
        <v>1345</v>
      </c>
      <c r="H748" s="19" t="s">
        <v>1763</v>
      </c>
      <c r="I748" s="20" t="s">
        <v>1120</v>
      </c>
      <c r="J748" s="17" t="s">
        <v>339</v>
      </c>
      <c r="K748" s="17" t="s">
        <v>1346</v>
      </c>
      <c r="L748" s="49">
        <f>VLOOKUP(B748,'Enrolment Data 2024'!$B$13:$I$636,8,FALSE)</f>
        <v>5</v>
      </c>
      <c r="M748" s="49">
        <v>9000</v>
      </c>
      <c r="N748" s="49">
        <f t="shared" si="60"/>
        <v>45000</v>
      </c>
      <c r="O748" s="49">
        <f t="shared" si="56"/>
        <v>13500</v>
      </c>
      <c r="P748" s="49">
        <f>VLOOKUP(B748,'[1]ECCE Trnch 1 Master List'!B$3:T$679,19,FALSE)</f>
        <v>0</v>
      </c>
      <c r="Q748" s="50">
        <f t="shared" si="57"/>
        <v>13500</v>
      </c>
      <c r="R748" s="126">
        <f t="shared" si="58"/>
        <v>13500</v>
      </c>
      <c r="S748" s="54" t="s">
        <v>5090</v>
      </c>
    </row>
    <row r="749" spans="1:19" x14ac:dyDescent="0.25">
      <c r="A749" s="29">
        <f t="shared" si="59"/>
        <v>743</v>
      </c>
      <c r="B749" s="93" t="s">
        <v>1331</v>
      </c>
      <c r="C749" s="30" t="s">
        <v>1332</v>
      </c>
      <c r="D749" s="30" t="s">
        <v>7</v>
      </c>
      <c r="E749" s="30" t="s">
        <v>1123</v>
      </c>
      <c r="F749" s="31" t="s">
        <v>1813</v>
      </c>
      <c r="G749" s="32" t="s">
        <v>1814</v>
      </c>
      <c r="H749" s="32" t="s">
        <v>1763</v>
      </c>
      <c r="I749" s="33" t="s">
        <v>1120</v>
      </c>
      <c r="J749" s="30" t="s">
        <v>339</v>
      </c>
      <c r="K749" s="34" t="s">
        <v>1333</v>
      </c>
      <c r="L749" s="49"/>
      <c r="M749" s="49">
        <v>9000</v>
      </c>
      <c r="N749" s="49">
        <f t="shared" si="60"/>
        <v>0</v>
      </c>
      <c r="O749" s="49">
        <f t="shared" si="56"/>
        <v>0</v>
      </c>
      <c r="P749" s="49">
        <v>0</v>
      </c>
      <c r="Q749" s="50">
        <f t="shared" si="57"/>
        <v>0</v>
      </c>
      <c r="R749" s="126">
        <f t="shared" si="58"/>
        <v>0</v>
      </c>
      <c r="S749" s="54" t="s">
        <v>5090</v>
      </c>
    </row>
    <row r="750" spans="1:19" x14ac:dyDescent="0.25">
      <c r="A750" s="29">
        <f t="shared" si="59"/>
        <v>744</v>
      </c>
      <c r="B750" s="139" t="s">
        <v>502</v>
      </c>
      <c r="C750" s="17" t="s">
        <v>503</v>
      </c>
      <c r="D750" s="17" t="s">
        <v>7</v>
      </c>
      <c r="E750" s="17" t="s">
        <v>1118</v>
      </c>
      <c r="F750" s="18" t="s">
        <v>3722</v>
      </c>
      <c r="G750" s="19" t="s">
        <v>1368</v>
      </c>
      <c r="H750" s="19" t="s">
        <v>1763</v>
      </c>
      <c r="I750" s="20" t="s">
        <v>1120</v>
      </c>
      <c r="J750" s="17" t="s">
        <v>339</v>
      </c>
      <c r="K750" s="17" t="s">
        <v>1369</v>
      </c>
      <c r="L750" s="49"/>
      <c r="M750" s="49">
        <v>9000</v>
      </c>
      <c r="N750" s="49">
        <f t="shared" si="60"/>
        <v>0</v>
      </c>
      <c r="O750" s="49">
        <f t="shared" si="56"/>
        <v>0</v>
      </c>
      <c r="P750" s="49">
        <v>0</v>
      </c>
      <c r="Q750" s="50">
        <f t="shared" si="57"/>
        <v>0</v>
      </c>
      <c r="R750" s="126">
        <f t="shared" si="58"/>
        <v>0</v>
      </c>
      <c r="S750" s="54" t="s">
        <v>5090</v>
      </c>
    </row>
    <row r="751" spans="1:19" x14ac:dyDescent="0.25">
      <c r="A751" s="29">
        <f t="shared" si="59"/>
        <v>745</v>
      </c>
      <c r="B751" s="92" t="s">
        <v>510</v>
      </c>
      <c r="C751" s="17" t="s">
        <v>511</v>
      </c>
      <c r="D751" s="17" t="s">
        <v>7</v>
      </c>
      <c r="E751" s="17" t="s">
        <v>1118</v>
      </c>
      <c r="F751" s="22" t="s">
        <v>1665</v>
      </c>
      <c r="G751" s="19" t="s">
        <v>1666</v>
      </c>
      <c r="H751" s="19" t="s">
        <v>1763</v>
      </c>
      <c r="I751" s="20" t="s">
        <v>1120</v>
      </c>
      <c r="J751" s="17" t="s">
        <v>339</v>
      </c>
      <c r="K751" s="17" t="s">
        <v>1667</v>
      </c>
      <c r="L751" s="49">
        <f>VLOOKUP(B751,'Enrolment Data 2024'!$B$13:$I$636,8,FALSE)</f>
        <v>5</v>
      </c>
      <c r="M751" s="49">
        <v>9000</v>
      </c>
      <c r="N751" s="49">
        <f t="shared" si="60"/>
        <v>45000</v>
      </c>
      <c r="O751" s="49">
        <f t="shared" si="56"/>
        <v>13500</v>
      </c>
      <c r="P751" s="49">
        <f>VLOOKUP(B751,'[1]ECCE Trnch 1 Master List'!B$3:T$679,19,FALSE)</f>
        <v>0</v>
      </c>
      <c r="Q751" s="50">
        <f t="shared" si="57"/>
        <v>13500</v>
      </c>
      <c r="R751" s="126">
        <f t="shared" si="58"/>
        <v>13500</v>
      </c>
      <c r="S751" s="54" t="s">
        <v>5090</v>
      </c>
    </row>
    <row r="752" spans="1:19" x14ac:dyDescent="0.25">
      <c r="A752" s="29">
        <f t="shared" si="59"/>
        <v>746</v>
      </c>
      <c r="B752" s="92" t="s">
        <v>512</v>
      </c>
      <c r="C752" s="17" t="s">
        <v>513</v>
      </c>
      <c r="D752" s="17" t="s">
        <v>7</v>
      </c>
      <c r="E752" s="17" t="s">
        <v>1324</v>
      </c>
      <c r="F752" s="22" t="s">
        <v>1664</v>
      </c>
      <c r="G752" s="19" t="s">
        <v>3674</v>
      </c>
      <c r="H752" s="19" t="s">
        <v>1763</v>
      </c>
      <c r="I752" s="20" t="s">
        <v>1120</v>
      </c>
      <c r="J752" s="17" t="s">
        <v>339</v>
      </c>
      <c r="K752" s="17" t="s">
        <v>1373</v>
      </c>
      <c r="L752" s="49">
        <f>VLOOKUP(B752,'Enrolment Data 2024'!$B$13:$I$636,8,FALSE)</f>
        <v>10</v>
      </c>
      <c r="M752" s="49">
        <v>9000</v>
      </c>
      <c r="N752" s="49">
        <f t="shared" si="60"/>
        <v>90000</v>
      </c>
      <c r="O752" s="49">
        <f t="shared" si="56"/>
        <v>27000</v>
      </c>
      <c r="P752" s="49">
        <f>VLOOKUP(B752,'[1]ECCE Trnch 1 Master List'!B$3:T$679,19,FALSE)</f>
        <v>0</v>
      </c>
      <c r="Q752" s="50">
        <f t="shared" si="57"/>
        <v>27000</v>
      </c>
      <c r="R752" s="126">
        <f t="shared" si="58"/>
        <v>27000</v>
      </c>
      <c r="S752" s="54" t="s">
        <v>5090</v>
      </c>
    </row>
    <row r="753" spans="1:19" x14ac:dyDescent="0.25">
      <c r="A753" s="29">
        <f t="shared" si="59"/>
        <v>747</v>
      </c>
      <c r="B753" s="93" t="s">
        <v>482</v>
      </c>
      <c r="C753" s="30" t="s">
        <v>483</v>
      </c>
      <c r="D753" s="30" t="s">
        <v>7</v>
      </c>
      <c r="E753" s="30" t="s">
        <v>1324</v>
      </c>
      <c r="F753" s="57" t="s">
        <v>2055</v>
      </c>
      <c r="G753" s="32" t="s">
        <v>1360</v>
      </c>
      <c r="H753" s="32" t="s">
        <v>1763</v>
      </c>
      <c r="I753" s="33" t="s">
        <v>1120</v>
      </c>
      <c r="J753" s="30" t="s">
        <v>339</v>
      </c>
      <c r="K753" s="30" t="s">
        <v>1361</v>
      </c>
      <c r="L753" s="49">
        <f>VLOOKUP(B753,'Enrolment Data 2024'!$B$13:$I$636,8,FALSE)</f>
        <v>5</v>
      </c>
      <c r="M753" s="49">
        <v>9000</v>
      </c>
      <c r="N753" s="49">
        <f t="shared" si="60"/>
        <v>45000</v>
      </c>
      <c r="O753" s="49">
        <f t="shared" si="56"/>
        <v>13500</v>
      </c>
      <c r="P753" s="49">
        <v>0</v>
      </c>
      <c r="Q753" s="50">
        <f t="shared" si="57"/>
        <v>13500</v>
      </c>
      <c r="R753" s="126">
        <f t="shared" si="58"/>
        <v>13500</v>
      </c>
      <c r="S753" s="54" t="s">
        <v>5090</v>
      </c>
    </row>
    <row r="754" spans="1:19" ht="15" customHeight="1" x14ac:dyDescent="0.25">
      <c r="A754" s="29">
        <f t="shared" si="59"/>
        <v>748</v>
      </c>
      <c r="B754" s="93" t="s">
        <v>45</v>
      </c>
      <c r="C754" s="30" t="s">
        <v>46</v>
      </c>
      <c r="D754" s="30" t="s">
        <v>7</v>
      </c>
      <c r="E754" s="30" t="s">
        <v>1123</v>
      </c>
      <c r="F754" s="57" t="s">
        <v>1915</v>
      </c>
      <c r="G754" s="32" t="s">
        <v>46</v>
      </c>
      <c r="H754" s="32" t="s">
        <v>1876</v>
      </c>
      <c r="I754" s="33" t="s">
        <v>1120</v>
      </c>
      <c r="J754" s="30" t="s">
        <v>4</v>
      </c>
      <c r="K754" s="30" t="s">
        <v>1138</v>
      </c>
      <c r="L754" s="49">
        <f>VLOOKUP(B754,'Enrolment Data 2024'!$B$13:$I$636,8,FALSE)</f>
        <v>23</v>
      </c>
      <c r="M754" s="49">
        <v>9000</v>
      </c>
      <c r="N754" s="49">
        <f t="shared" si="60"/>
        <v>207000</v>
      </c>
      <c r="O754" s="49">
        <f t="shared" si="56"/>
        <v>62100</v>
      </c>
      <c r="P754" s="49">
        <f>VLOOKUP(B754,'[1]ECCE Trnch 1 Master List'!B$3:T$679,19,FALSE)</f>
        <v>0</v>
      </c>
      <c r="Q754" s="50">
        <f t="shared" si="57"/>
        <v>62100</v>
      </c>
      <c r="R754" s="126">
        <f t="shared" si="58"/>
        <v>62100</v>
      </c>
      <c r="S754" s="54" t="s">
        <v>5090</v>
      </c>
    </row>
    <row r="755" spans="1:19" ht="15" customHeight="1" x14ac:dyDescent="0.25">
      <c r="A755" s="29">
        <f t="shared" si="59"/>
        <v>749</v>
      </c>
      <c r="B755" s="140" t="s">
        <v>1170</v>
      </c>
      <c r="C755" s="29" t="s">
        <v>1171</v>
      </c>
      <c r="D755" s="29" t="s">
        <v>7</v>
      </c>
      <c r="E755" s="29" t="s">
        <v>1118</v>
      </c>
      <c r="F755" s="38" t="s">
        <v>1911</v>
      </c>
      <c r="G755" s="39" t="s">
        <v>1122</v>
      </c>
      <c r="H755" s="39" t="s">
        <v>2211</v>
      </c>
      <c r="I755" s="29" t="s">
        <v>1120</v>
      </c>
      <c r="J755" s="29" t="s">
        <v>4</v>
      </c>
      <c r="K755" s="17" t="s">
        <v>1124</v>
      </c>
      <c r="L755" s="49"/>
      <c r="M755" s="49">
        <v>9000</v>
      </c>
      <c r="N755" s="49">
        <f t="shared" si="60"/>
        <v>0</v>
      </c>
      <c r="O755" s="49">
        <f t="shared" si="56"/>
        <v>0</v>
      </c>
      <c r="P755" s="49">
        <f>VLOOKUP(B755,'[1]ECCE Trnch 1 Master List'!B$3:T$679,19,FALSE)</f>
        <v>0</v>
      </c>
      <c r="Q755" s="50">
        <f t="shared" si="57"/>
        <v>0</v>
      </c>
      <c r="R755" s="126">
        <f t="shared" si="58"/>
        <v>0</v>
      </c>
      <c r="S755" s="54" t="s">
        <v>5090</v>
      </c>
    </row>
    <row r="756" spans="1:19" ht="15" customHeight="1" x14ac:dyDescent="0.25">
      <c r="A756" s="29">
        <f t="shared" si="59"/>
        <v>750</v>
      </c>
      <c r="B756" s="93" t="s">
        <v>204</v>
      </c>
      <c r="C756" s="30" t="s">
        <v>205</v>
      </c>
      <c r="D756" s="30" t="s">
        <v>7</v>
      </c>
      <c r="E756" s="30" t="s">
        <v>1123</v>
      </c>
      <c r="F756" s="57" t="s">
        <v>1940</v>
      </c>
      <c r="G756" s="32" t="s">
        <v>205</v>
      </c>
      <c r="H756" s="32" t="s">
        <v>1917</v>
      </c>
      <c r="I756" s="33" t="s">
        <v>1120</v>
      </c>
      <c r="J756" s="30" t="s">
        <v>4</v>
      </c>
      <c r="K756" s="30" t="s">
        <v>3629</v>
      </c>
      <c r="L756" s="49">
        <f>VLOOKUP(B756,'Enrolment Data 2024'!$B$13:$I$636,8,FALSE)</f>
        <v>17</v>
      </c>
      <c r="M756" s="49">
        <v>9000</v>
      </c>
      <c r="N756" s="49">
        <f t="shared" si="60"/>
        <v>153000</v>
      </c>
      <c r="O756" s="49">
        <f t="shared" si="56"/>
        <v>45900</v>
      </c>
      <c r="P756" s="49">
        <f>VLOOKUP(B756,'[1]ECCE Trnch 1 Master List'!B$3:T$679,19,FALSE)</f>
        <v>0</v>
      </c>
      <c r="Q756" s="50">
        <f t="shared" si="57"/>
        <v>45900</v>
      </c>
      <c r="R756" s="126">
        <f t="shared" si="58"/>
        <v>45900</v>
      </c>
      <c r="S756" s="54" t="s">
        <v>5090</v>
      </c>
    </row>
    <row r="757" spans="1:19" ht="15" customHeight="1" x14ac:dyDescent="0.25">
      <c r="A757" s="29">
        <f t="shared" si="59"/>
        <v>751</v>
      </c>
      <c r="B757" s="140" t="s">
        <v>1172</v>
      </c>
      <c r="C757" s="29" t="s">
        <v>1173</v>
      </c>
      <c r="D757" s="29" t="s">
        <v>7</v>
      </c>
      <c r="E757" s="29" t="s">
        <v>1118</v>
      </c>
      <c r="F757" s="38" t="s">
        <v>1903</v>
      </c>
      <c r="G757" s="39" t="s">
        <v>1119</v>
      </c>
      <c r="H757" s="39" t="s">
        <v>1876</v>
      </c>
      <c r="I757" s="29" t="s">
        <v>1120</v>
      </c>
      <c r="J757" s="29" t="s">
        <v>4</v>
      </c>
      <c r="K757" s="40" t="s">
        <v>1121</v>
      </c>
      <c r="L757" s="49"/>
      <c r="M757" s="49">
        <v>9000</v>
      </c>
      <c r="N757" s="49">
        <f t="shared" si="60"/>
        <v>0</v>
      </c>
      <c r="O757" s="49">
        <f t="shared" si="56"/>
        <v>0</v>
      </c>
      <c r="P757" s="49">
        <v>0</v>
      </c>
      <c r="Q757" s="50">
        <f t="shared" si="57"/>
        <v>0</v>
      </c>
      <c r="R757" s="126">
        <f t="shared" si="58"/>
        <v>0</v>
      </c>
      <c r="S757" s="54" t="s">
        <v>5090</v>
      </c>
    </row>
    <row r="758" spans="1:19" ht="15" customHeight="1" x14ac:dyDescent="0.25">
      <c r="A758" s="29">
        <f t="shared" ref="A758:A768" si="61">A757+1</f>
        <v>752</v>
      </c>
      <c r="B758" s="139" t="s">
        <v>607</v>
      </c>
      <c r="C758" s="17" t="s">
        <v>608</v>
      </c>
      <c r="D758" s="17" t="s">
        <v>7</v>
      </c>
      <c r="E758" s="17" t="s">
        <v>1324</v>
      </c>
      <c r="F758" s="22" t="s">
        <v>2062</v>
      </c>
      <c r="G758" s="19" t="s">
        <v>3843</v>
      </c>
      <c r="H758" s="19" t="s">
        <v>1958</v>
      </c>
      <c r="I758" s="20" t="s">
        <v>1120</v>
      </c>
      <c r="J758" s="17" t="s">
        <v>592</v>
      </c>
      <c r="K758" s="17" t="s">
        <v>3844</v>
      </c>
      <c r="L758" s="49"/>
      <c r="M758" s="49">
        <v>9000</v>
      </c>
      <c r="N758" s="49">
        <f t="shared" ref="N758:N768" si="62">L758*M758</f>
        <v>0</v>
      </c>
      <c r="O758" s="49">
        <f t="shared" ref="O758:O768" si="63">N758*30%</f>
        <v>0</v>
      </c>
      <c r="P758" s="49">
        <v>0</v>
      </c>
      <c r="Q758" s="50">
        <f t="shared" ref="Q758:Q768" si="64">O758-P758</f>
        <v>0</v>
      </c>
      <c r="R758" s="126">
        <f t="shared" ref="R758:R768" si="65">IF(Q758&gt;=0,Q758,0)</f>
        <v>0</v>
      </c>
      <c r="S758" s="54" t="s">
        <v>5090</v>
      </c>
    </row>
    <row r="759" spans="1:19" ht="15" customHeight="1" x14ac:dyDescent="0.25">
      <c r="A759" s="29">
        <f t="shared" si="61"/>
        <v>753</v>
      </c>
      <c r="B759" s="138" t="s">
        <v>708</v>
      </c>
      <c r="C759" s="30" t="s">
        <v>709</v>
      </c>
      <c r="D759" s="30" t="s">
        <v>7</v>
      </c>
      <c r="E759" s="30" t="s">
        <v>1118</v>
      </c>
      <c r="F759" s="57" t="s">
        <v>2077</v>
      </c>
      <c r="G759" s="32" t="s">
        <v>1592</v>
      </c>
      <c r="H759" s="32" t="s">
        <v>1950</v>
      </c>
      <c r="I759" s="33" t="s">
        <v>1587</v>
      </c>
      <c r="J759" s="30" t="s">
        <v>592</v>
      </c>
      <c r="K759" s="30" t="s">
        <v>1593</v>
      </c>
      <c r="L759" s="49"/>
      <c r="M759" s="49">
        <v>9000</v>
      </c>
      <c r="N759" s="49">
        <f t="shared" si="62"/>
        <v>0</v>
      </c>
      <c r="O759" s="49">
        <f t="shared" si="63"/>
        <v>0</v>
      </c>
      <c r="P759" s="96"/>
      <c r="Q759" s="50">
        <f t="shared" si="64"/>
        <v>0</v>
      </c>
      <c r="R759" s="126">
        <f t="shared" si="65"/>
        <v>0</v>
      </c>
      <c r="S759" s="54" t="s">
        <v>5090</v>
      </c>
    </row>
    <row r="760" spans="1:19" ht="15" customHeight="1" x14ac:dyDescent="0.25">
      <c r="A760" s="29">
        <f t="shared" si="61"/>
        <v>754</v>
      </c>
      <c r="B760" s="138" t="s">
        <v>2235</v>
      </c>
      <c r="C760" s="30" t="s">
        <v>2236</v>
      </c>
      <c r="D760" s="30" t="s">
        <v>7</v>
      </c>
      <c r="E760" s="22" t="s">
        <v>1123</v>
      </c>
      <c r="F760" s="22" t="s">
        <v>1965</v>
      </c>
      <c r="G760" s="19" t="s">
        <v>1405</v>
      </c>
      <c r="H760" s="19" t="s">
        <v>1958</v>
      </c>
      <c r="I760" s="20" t="s">
        <v>1120</v>
      </c>
      <c r="J760" s="17" t="s">
        <v>592</v>
      </c>
      <c r="K760" s="17" t="s">
        <v>1406</v>
      </c>
      <c r="L760" s="49"/>
      <c r="M760" s="49">
        <v>9000</v>
      </c>
      <c r="N760" s="49">
        <f t="shared" si="62"/>
        <v>0</v>
      </c>
      <c r="O760" s="49">
        <f t="shared" si="63"/>
        <v>0</v>
      </c>
      <c r="P760" s="49">
        <v>0</v>
      </c>
      <c r="Q760" s="50">
        <f t="shared" si="64"/>
        <v>0</v>
      </c>
      <c r="R760" s="126">
        <f t="shared" si="65"/>
        <v>0</v>
      </c>
      <c r="S760" s="54" t="s">
        <v>5090</v>
      </c>
    </row>
    <row r="761" spans="1:19" ht="15" customHeight="1" x14ac:dyDescent="0.25">
      <c r="A761" s="29">
        <f t="shared" si="61"/>
        <v>755</v>
      </c>
      <c r="B761" s="17" t="s">
        <v>916</v>
      </c>
      <c r="C761" s="17" t="s">
        <v>917</v>
      </c>
      <c r="D761" s="17" t="s">
        <v>7</v>
      </c>
      <c r="E761" s="17" t="s">
        <v>1123</v>
      </c>
      <c r="F761" s="22" t="s">
        <v>2044</v>
      </c>
      <c r="G761" s="32" t="s">
        <v>2045</v>
      </c>
      <c r="H761" s="19" t="s">
        <v>2002</v>
      </c>
      <c r="I761" s="20" t="s">
        <v>1120</v>
      </c>
      <c r="J761" s="17" t="s">
        <v>802</v>
      </c>
      <c r="K761" s="17" t="s">
        <v>1501</v>
      </c>
      <c r="L761" s="49">
        <f>VLOOKUP(B761,'Enrolment Data 2024'!$B$13:$I$636,8,FALSE)</f>
        <v>6</v>
      </c>
      <c r="M761" s="49">
        <v>9000</v>
      </c>
      <c r="N761" s="49">
        <f t="shared" si="62"/>
        <v>54000</v>
      </c>
      <c r="O761" s="49">
        <f t="shared" si="63"/>
        <v>16200</v>
      </c>
      <c r="P761" s="49">
        <v>5000</v>
      </c>
      <c r="Q761" s="50">
        <f t="shared" si="64"/>
        <v>11200</v>
      </c>
      <c r="R761" s="126">
        <f t="shared" si="65"/>
        <v>11200</v>
      </c>
      <c r="S761" s="54" t="s">
        <v>5090</v>
      </c>
    </row>
    <row r="762" spans="1:19" ht="15" customHeight="1" x14ac:dyDescent="0.25">
      <c r="A762" s="29">
        <f t="shared" si="61"/>
        <v>756</v>
      </c>
      <c r="B762" s="17" t="s">
        <v>911</v>
      </c>
      <c r="C762" s="17" t="s">
        <v>912</v>
      </c>
      <c r="D762" s="17" t="s">
        <v>7</v>
      </c>
      <c r="E762" s="17" t="s">
        <v>1123</v>
      </c>
      <c r="F762" s="22" t="s">
        <v>2046</v>
      </c>
      <c r="G762" s="19" t="s">
        <v>912</v>
      </c>
      <c r="H762" s="19" t="s">
        <v>2002</v>
      </c>
      <c r="I762" s="20" t="s">
        <v>1120</v>
      </c>
      <c r="J762" s="17" t="s">
        <v>802</v>
      </c>
      <c r="K762" s="17" t="s">
        <v>1498</v>
      </c>
      <c r="L762" s="49">
        <f>VLOOKUP(B762,'Enrolment Data 2024'!$B$13:$I$636,8,FALSE)</f>
        <v>21</v>
      </c>
      <c r="M762" s="49">
        <v>9000</v>
      </c>
      <c r="N762" s="49">
        <f t="shared" si="62"/>
        <v>189000</v>
      </c>
      <c r="O762" s="49">
        <f t="shared" si="63"/>
        <v>56700</v>
      </c>
      <c r="P762" s="49">
        <f>VLOOKUP(B762,'[1]ECCE Trnch 1 Master List'!B$3:T$679,19,FALSE)</f>
        <v>0</v>
      </c>
      <c r="Q762" s="50">
        <f t="shared" si="64"/>
        <v>56700</v>
      </c>
      <c r="R762" s="126">
        <f t="shared" si="65"/>
        <v>56700</v>
      </c>
      <c r="S762" s="54" t="s">
        <v>5090</v>
      </c>
    </row>
    <row r="763" spans="1:19" ht="15.75" customHeight="1" x14ac:dyDescent="0.25">
      <c r="A763" s="29">
        <f t="shared" si="61"/>
        <v>757</v>
      </c>
      <c r="B763" s="17" t="s">
        <v>890</v>
      </c>
      <c r="C763" s="17" t="s">
        <v>891</v>
      </c>
      <c r="D763" s="17" t="s">
        <v>7</v>
      </c>
      <c r="E763" s="17" t="s">
        <v>1123</v>
      </c>
      <c r="F763" s="22" t="s">
        <v>1718</v>
      </c>
      <c r="G763" s="19" t="s">
        <v>891</v>
      </c>
      <c r="H763" s="19" t="s">
        <v>2002</v>
      </c>
      <c r="I763" s="20" t="s">
        <v>1120</v>
      </c>
      <c r="J763" s="17" t="s">
        <v>802</v>
      </c>
      <c r="K763" s="17" t="s">
        <v>1491</v>
      </c>
      <c r="L763" s="49"/>
      <c r="M763" s="49">
        <v>9000</v>
      </c>
      <c r="N763" s="49">
        <f t="shared" si="62"/>
        <v>0</v>
      </c>
      <c r="O763" s="49">
        <f t="shared" si="63"/>
        <v>0</v>
      </c>
      <c r="P763" s="49">
        <v>0</v>
      </c>
      <c r="Q763" s="50">
        <f t="shared" si="64"/>
        <v>0</v>
      </c>
      <c r="R763" s="126">
        <f t="shared" si="65"/>
        <v>0</v>
      </c>
      <c r="S763" s="54" t="s">
        <v>5090</v>
      </c>
    </row>
    <row r="764" spans="1:19" ht="15" customHeight="1" x14ac:dyDescent="0.25">
      <c r="A764" s="29">
        <f t="shared" si="61"/>
        <v>758</v>
      </c>
      <c r="B764" s="17" t="s">
        <v>4668</v>
      </c>
      <c r="C764" s="17" t="s">
        <v>4891</v>
      </c>
      <c r="D764" s="17" t="s">
        <v>7</v>
      </c>
      <c r="E764" s="17" t="s">
        <v>1123</v>
      </c>
      <c r="F764" s="22" t="s">
        <v>2047</v>
      </c>
      <c r="G764" s="19" t="s">
        <v>893</v>
      </c>
      <c r="H764" s="19" t="s">
        <v>2002</v>
      </c>
      <c r="I764" s="20" t="s">
        <v>1120</v>
      </c>
      <c r="J764" s="17" t="s">
        <v>802</v>
      </c>
      <c r="K764" s="17" t="s">
        <v>1492</v>
      </c>
      <c r="L764" s="49">
        <f>VLOOKUP(B764,'Enrolment Data 2024'!$B$13:$I$636,8,FALSE)</f>
        <v>11</v>
      </c>
      <c r="M764" s="49">
        <v>9000</v>
      </c>
      <c r="N764" s="49">
        <f t="shared" si="62"/>
        <v>99000</v>
      </c>
      <c r="O764" s="49">
        <f t="shared" si="63"/>
        <v>29700</v>
      </c>
      <c r="P764" s="49"/>
      <c r="Q764" s="50">
        <f t="shared" si="64"/>
        <v>29700</v>
      </c>
      <c r="R764" s="126">
        <f t="shared" si="65"/>
        <v>29700</v>
      </c>
      <c r="S764" s="54" t="s">
        <v>5090</v>
      </c>
    </row>
    <row r="765" spans="1:19" ht="15" customHeight="1" x14ac:dyDescent="0.25">
      <c r="A765" s="29">
        <f t="shared" si="61"/>
        <v>759</v>
      </c>
      <c r="B765" s="139" t="s">
        <v>4670</v>
      </c>
      <c r="C765" s="17" t="s">
        <v>4893</v>
      </c>
      <c r="D765" s="17" t="s">
        <v>7</v>
      </c>
      <c r="E765" s="30" t="s">
        <v>1211</v>
      </c>
      <c r="F765" s="57" t="s">
        <v>1805</v>
      </c>
      <c r="G765" s="32" t="s">
        <v>1355</v>
      </c>
      <c r="H765" s="32" t="s">
        <v>1763</v>
      </c>
      <c r="I765" s="33" t="s">
        <v>1120</v>
      </c>
      <c r="J765" s="30" t="s">
        <v>339</v>
      </c>
      <c r="K765" s="30" t="s">
        <v>1356</v>
      </c>
      <c r="L765" s="49">
        <f>VLOOKUP(B765,'Enrolment Data 2024'!$B$13:$I$636,8,FALSE)</f>
        <v>28</v>
      </c>
      <c r="M765" s="49">
        <v>9000</v>
      </c>
      <c r="N765" s="49">
        <f t="shared" si="62"/>
        <v>252000</v>
      </c>
      <c r="O765" s="49">
        <f t="shared" si="63"/>
        <v>75600</v>
      </c>
      <c r="P765" s="49"/>
      <c r="Q765" s="50">
        <f t="shared" si="64"/>
        <v>75600</v>
      </c>
      <c r="R765" s="126">
        <f t="shared" si="65"/>
        <v>75600</v>
      </c>
      <c r="S765" s="54" t="s">
        <v>5090</v>
      </c>
    </row>
    <row r="766" spans="1:19" ht="15" customHeight="1" x14ac:dyDescent="0.25">
      <c r="A766" s="29">
        <f t="shared" si="61"/>
        <v>760</v>
      </c>
      <c r="B766" s="92" t="s">
        <v>4672</v>
      </c>
      <c r="C766" s="17" t="s">
        <v>4894</v>
      </c>
      <c r="D766" s="17" t="s">
        <v>7</v>
      </c>
      <c r="E766" s="30" t="s">
        <v>1211</v>
      </c>
      <c r="F766" s="57" t="s">
        <v>1805</v>
      </c>
      <c r="G766" s="32" t="s">
        <v>1355</v>
      </c>
      <c r="H766" s="32" t="s">
        <v>1763</v>
      </c>
      <c r="I766" s="33" t="s">
        <v>1120</v>
      </c>
      <c r="J766" s="30" t="s">
        <v>339</v>
      </c>
      <c r="K766" s="30" t="s">
        <v>1356</v>
      </c>
      <c r="L766" s="49">
        <f>VLOOKUP(B766,'Enrolment Data 2024'!$B$13:$I$636,8,FALSE)</f>
        <v>12</v>
      </c>
      <c r="M766" s="49">
        <v>9000</v>
      </c>
      <c r="N766" s="49">
        <f t="shared" si="62"/>
        <v>108000</v>
      </c>
      <c r="O766" s="49">
        <f t="shared" si="63"/>
        <v>32400</v>
      </c>
      <c r="P766" s="49"/>
      <c r="Q766" s="50">
        <f t="shared" si="64"/>
        <v>32400</v>
      </c>
      <c r="R766" s="126">
        <f t="shared" si="65"/>
        <v>32400</v>
      </c>
      <c r="S766" s="54" t="s">
        <v>5090</v>
      </c>
    </row>
    <row r="767" spans="1:19" ht="15" customHeight="1" x14ac:dyDescent="0.25">
      <c r="A767" s="29">
        <f t="shared" si="61"/>
        <v>761</v>
      </c>
      <c r="B767" s="92" t="s">
        <v>621</v>
      </c>
      <c r="C767" s="17" t="s">
        <v>622</v>
      </c>
      <c r="D767" s="17" t="s">
        <v>7</v>
      </c>
      <c r="E767" s="17" t="s">
        <v>1324</v>
      </c>
      <c r="F767" s="22" t="s">
        <v>1968</v>
      </c>
      <c r="G767" s="19" t="s">
        <v>3772</v>
      </c>
      <c r="H767" s="19" t="s">
        <v>1958</v>
      </c>
      <c r="I767" s="20" t="s">
        <v>1120</v>
      </c>
      <c r="J767" s="17" t="s">
        <v>592</v>
      </c>
      <c r="K767" s="17" t="s">
        <v>3773</v>
      </c>
      <c r="L767" s="49">
        <f>VLOOKUP(B767,'Enrolment Data 2024'!$B$13:$I$636,8,FALSE)</f>
        <v>32</v>
      </c>
      <c r="M767" s="49">
        <v>9000</v>
      </c>
      <c r="N767" s="49">
        <f t="shared" si="62"/>
        <v>288000</v>
      </c>
      <c r="O767" s="49">
        <f t="shared" si="63"/>
        <v>86400</v>
      </c>
      <c r="P767" s="49"/>
      <c r="Q767" s="50">
        <f t="shared" si="64"/>
        <v>86400</v>
      </c>
      <c r="R767" s="126">
        <f t="shared" si="65"/>
        <v>86400</v>
      </c>
      <c r="S767" s="54" t="s">
        <v>5090</v>
      </c>
    </row>
    <row r="768" spans="1:19" ht="15" customHeight="1" x14ac:dyDescent="0.25">
      <c r="A768" s="29">
        <f t="shared" si="61"/>
        <v>762</v>
      </c>
      <c r="B768" s="92" t="s">
        <v>758</v>
      </c>
      <c r="C768" s="17" t="s">
        <v>759</v>
      </c>
      <c r="D768" s="17" t="s">
        <v>7</v>
      </c>
      <c r="E768" s="17" t="s">
        <v>1118</v>
      </c>
      <c r="F768" s="22" t="s">
        <v>1698</v>
      </c>
      <c r="G768" s="19" t="s">
        <v>673</v>
      </c>
      <c r="H768" s="19" t="s">
        <v>1950</v>
      </c>
      <c r="I768" s="20" t="s">
        <v>1120</v>
      </c>
      <c r="J768" s="17" t="s">
        <v>592</v>
      </c>
      <c r="K768" s="17" t="s">
        <v>1417</v>
      </c>
      <c r="L768" s="49">
        <f>VLOOKUP(B768,'Enrolment Data 2024'!$B$13:$I$636,8,FALSE)</f>
        <v>46</v>
      </c>
      <c r="M768" s="49">
        <v>9000</v>
      </c>
      <c r="N768" s="49">
        <f t="shared" si="62"/>
        <v>414000</v>
      </c>
      <c r="O768" s="49">
        <f t="shared" si="63"/>
        <v>124200</v>
      </c>
      <c r="P768" s="49">
        <f>VLOOKUP(B768,'[1]ECCE Trnch 1 Master List'!B$3:T$679,19,FALSE)</f>
        <v>0</v>
      </c>
      <c r="Q768" s="50">
        <f t="shared" si="64"/>
        <v>124200</v>
      </c>
      <c r="R768" s="126">
        <f t="shared" si="65"/>
        <v>124200</v>
      </c>
      <c r="S768" s="54" t="s">
        <v>5090</v>
      </c>
    </row>
    <row r="769" spans="1:19" ht="15" customHeight="1" x14ac:dyDescent="0.25">
      <c r="A769" s="29">
        <f t="shared" ref="A769:A774" si="66">A768+1</f>
        <v>763</v>
      </c>
      <c r="B769" s="139" t="s">
        <v>4925</v>
      </c>
      <c r="C769" s="17" t="s">
        <v>4926</v>
      </c>
      <c r="D769" s="17" t="s">
        <v>7</v>
      </c>
      <c r="E769" s="30" t="s">
        <v>1118</v>
      </c>
      <c r="F769" s="77"/>
      <c r="G769" s="78"/>
      <c r="H769" s="78"/>
      <c r="I769" s="79"/>
      <c r="J769" s="17" t="s">
        <v>592</v>
      </c>
      <c r="K769" s="76"/>
      <c r="L769" s="49">
        <f>VLOOKUP(B769,'Enrolment Data 2024'!$B$13:$I$636,8,FALSE)</f>
        <v>5</v>
      </c>
      <c r="M769" s="49">
        <v>9000</v>
      </c>
      <c r="N769" s="49">
        <f t="shared" ref="N769:N774" si="67">L769*M769</f>
        <v>45000</v>
      </c>
      <c r="O769" s="49">
        <f t="shared" ref="O769:O774" si="68">N769*30%</f>
        <v>13500</v>
      </c>
      <c r="P769" s="49"/>
      <c r="Q769" s="50">
        <f t="shared" ref="Q769:Q774" si="69">O769-P769</f>
        <v>13500</v>
      </c>
      <c r="R769" s="126">
        <f t="shared" ref="R769:R774" si="70">IF(Q769&gt;=0,Q769,0)</f>
        <v>13500</v>
      </c>
      <c r="S769" s="54" t="s">
        <v>5090</v>
      </c>
    </row>
    <row r="770" spans="1:19" ht="15" customHeight="1" x14ac:dyDescent="0.25">
      <c r="A770" s="29">
        <f t="shared" si="66"/>
        <v>764</v>
      </c>
      <c r="B770" s="17" t="s">
        <v>4966</v>
      </c>
      <c r="C770" s="17" t="s">
        <v>4967</v>
      </c>
      <c r="D770" s="17" t="s">
        <v>7</v>
      </c>
      <c r="E770" s="30" t="s">
        <v>1118</v>
      </c>
      <c r="F770" s="137" t="s">
        <v>1723</v>
      </c>
      <c r="G770" s="137" t="s">
        <v>5085</v>
      </c>
      <c r="H770" s="19" t="s">
        <v>2002</v>
      </c>
      <c r="I770" s="20" t="s">
        <v>1120</v>
      </c>
      <c r="J770" s="17" t="s">
        <v>802</v>
      </c>
      <c r="K770" s="17" t="s">
        <v>1494</v>
      </c>
      <c r="L770" s="49">
        <f>VLOOKUP(B770,'Enrolment Data 2024'!$B$13:$I$636,8,FALSE)</f>
        <v>24</v>
      </c>
      <c r="M770" s="49">
        <v>9000</v>
      </c>
      <c r="N770" s="49">
        <f t="shared" si="67"/>
        <v>216000</v>
      </c>
      <c r="O770" s="49">
        <f t="shared" si="68"/>
        <v>64800</v>
      </c>
      <c r="P770" s="49"/>
      <c r="Q770" s="50">
        <f t="shared" si="69"/>
        <v>64800</v>
      </c>
      <c r="R770" s="126">
        <f t="shared" si="70"/>
        <v>64800</v>
      </c>
      <c r="S770" s="54" t="s">
        <v>5090</v>
      </c>
    </row>
    <row r="771" spans="1:19" ht="15" customHeight="1" x14ac:dyDescent="0.25">
      <c r="A771" s="29">
        <f t="shared" si="66"/>
        <v>765</v>
      </c>
      <c r="B771" s="17" t="s">
        <v>4982</v>
      </c>
      <c r="C771" s="17" t="s">
        <v>4983</v>
      </c>
      <c r="D771" s="17" t="s">
        <v>7</v>
      </c>
      <c r="E771" s="30" t="s">
        <v>1118</v>
      </c>
      <c r="F771" s="22"/>
      <c r="G771" s="19" t="s">
        <v>5086</v>
      </c>
      <c r="H771" s="19" t="s">
        <v>2002</v>
      </c>
      <c r="I771" s="20" t="s">
        <v>1120</v>
      </c>
      <c r="J771" s="17" t="s">
        <v>802</v>
      </c>
      <c r="K771" s="17" t="s">
        <v>3861</v>
      </c>
      <c r="L771" s="49">
        <f>VLOOKUP(B771,'Enrolment Data 2024'!$B$13:$I$636,8,FALSE)</f>
        <v>14</v>
      </c>
      <c r="M771" s="49">
        <v>9000</v>
      </c>
      <c r="N771" s="49">
        <f t="shared" si="67"/>
        <v>126000</v>
      </c>
      <c r="O771" s="49">
        <f t="shared" si="68"/>
        <v>37800</v>
      </c>
      <c r="P771" s="49"/>
      <c r="Q771" s="50">
        <f t="shared" si="69"/>
        <v>37800</v>
      </c>
      <c r="R771" s="126">
        <f t="shared" si="70"/>
        <v>37800</v>
      </c>
      <c r="S771" s="54" t="s">
        <v>5090</v>
      </c>
    </row>
    <row r="772" spans="1:19" ht="15" customHeight="1" x14ac:dyDescent="0.25">
      <c r="A772" s="29">
        <f t="shared" si="66"/>
        <v>766</v>
      </c>
      <c r="B772" s="17" t="s">
        <v>5012</v>
      </c>
      <c r="C772" s="17" t="s">
        <v>5013</v>
      </c>
      <c r="D772" s="17" t="s">
        <v>7</v>
      </c>
      <c r="E772" s="30" t="s">
        <v>1118</v>
      </c>
      <c r="F772" s="22"/>
      <c r="G772" s="19" t="s">
        <v>5086</v>
      </c>
      <c r="H772" s="19" t="s">
        <v>2002</v>
      </c>
      <c r="I772" s="20" t="s">
        <v>1120</v>
      </c>
      <c r="J772" s="17" t="s">
        <v>802</v>
      </c>
      <c r="K772" s="17" t="s">
        <v>3861</v>
      </c>
      <c r="L772" s="49">
        <f>VLOOKUP(B772,'Enrolment Data 2024'!$B$13:$I$636,8,FALSE)</f>
        <v>16</v>
      </c>
      <c r="M772" s="49">
        <v>9000</v>
      </c>
      <c r="N772" s="49">
        <f t="shared" si="67"/>
        <v>144000</v>
      </c>
      <c r="O772" s="49">
        <f t="shared" si="68"/>
        <v>43200</v>
      </c>
      <c r="P772" s="49"/>
      <c r="Q772" s="50">
        <f t="shared" si="69"/>
        <v>43200</v>
      </c>
      <c r="R772" s="126">
        <f t="shared" si="70"/>
        <v>43200</v>
      </c>
      <c r="S772" s="54" t="s">
        <v>5090</v>
      </c>
    </row>
    <row r="773" spans="1:19" ht="15" customHeight="1" x14ac:dyDescent="0.25">
      <c r="A773" s="29">
        <f t="shared" si="66"/>
        <v>767</v>
      </c>
      <c r="B773" s="17" t="s">
        <v>5034</v>
      </c>
      <c r="C773" s="17" t="s">
        <v>5035</v>
      </c>
      <c r="D773" s="17" t="s">
        <v>7</v>
      </c>
      <c r="E773" s="30" t="s">
        <v>1118</v>
      </c>
      <c r="F773" s="137" t="s">
        <v>2004</v>
      </c>
      <c r="G773" s="137" t="s">
        <v>5087</v>
      </c>
      <c r="H773" s="19" t="s">
        <v>2002</v>
      </c>
      <c r="I773" s="20" t="s">
        <v>1120</v>
      </c>
      <c r="J773" s="17" t="s">
        <v>802</v>
      </c>
      <c r="K773" s="17" t="s">
        <v>1473</v>
      </c>
      <c r="L773" s="49">
        <f>VLOOKUP(B773,'Enrolment Data 2024'!$B$13:$I$636,8,FALSE)</f>
        <v>23</v>
      </c>
      <c r="M773" s="49">
        <v>9000</v>
      </c>
      <c r="N773" s="49">
        <f t="shared" si="67"/>
        <v>207000</v>
      </c>
      <c r="O773" s="49">
        <f t="shared" si="68"/>
        <v>62100</v>
      </c>
      <c r="P773" s="49"/>
      <c r="Q773" s="50">
        <f t="shared" si="69"/>
        <v>62100</v>
      </c>
      <c r="R773" s="126">
        <f t="shared" si="70"/>
        <v>62100</v>
      </c>
      <c r="S773" s="54" t="s">
        <v>5090</v>
      </c>
    </row>
    <row r="774" spans="1:19" ht="15" customHeight="1" x14ac:dyDescent="0.25">
      <c r="A774" s="29">
        <f t="shared" si="66"/>
        <v>768</v>
      </c>
      <c r="B774" s="17" t="s">
        <v>892</v>
      </c>
      <c r="C774" s="136" t="s">
        <v>4537</v>
      </c>
      <c r="D774" s="17" t="s">
        <v>7</v>
      </c>
      <c r="E774" s="17" t="s">
        <v>1324</v>
      </c>
      <c r="F774" s="137" t="s">
        <v>2047</v>
      </c>
      <c r="G774" s="137" t="s">
        <v>5088</v>
      </c>
      <c r="H774" s="19" t="s">
        <v>2002</v>
      </c>
      <c r="I774" s="20" t="s">
        <v>1120</v>
      </c>
      <c r="J774" s="17" t="s">
        <v>802</v>
      </c>
      <c r="K774" s="17" t="s">
        <v>1492</v>
      </c>
      <c r="L774" s="49">
        <f>VLOOKUP(B774,'Enrolment Data 2024'!$B$13:$I$636,8,FALSE)</f>
        <v>20</v>
      </c>
      <c r="M774" s="49">
        <v>9000</v>
      </c>
      <c r="N774" s="49">
        <f t="shared" si="67"/>
        <v>180000</v>
      </c>
      <c r="O774" s="49">
        <f t="shared" si="68"/>
        <v>54000</v>
      </c>
      <c r="P774" s="49"/>
      <c r="Q774" s="50">
        <f t="shared" si="69"/>
        <v>54000</v>
      </c>
      <c r="R774" s="126">
        <f t="shared" si="70"/>
        <v>54000</v>
      </c>
      <c r="S774" s="54" t="s">
        <v>5090</v>
      </c>
    </row>
    <row r="775" spans="1:19" s="2" customFormat="1" ht="15" customHeight="1" x14ac:dyDescent="0.25">
      <c r="A775" s="43"/>
      <c r="B775" s="101" t="s">
        <v>2187</v>
      </c>
      <c r="C775" s="72"/>
      <c r="D775" s="12"/>
      <c r="E775" s="12"/>
      <c r="F775" s="23"/>
      <c r="G775" s="24"/>
      <c r="H775" s="24"/>
      <c r="I775" s="12"/>
      <c r="J775" s="12"/>
      <c r="K775" s="12"/>
      <c r="L775" s="84">
        <f>SUM(L7:L774)</f>
        <v>11280</v>
      </c>
      <c r="M775" s="44">
        <v>9000</v>
      </c>
      <c r="N775" s="44">
        <f>SUM(N7:N773)</f>
        <v>101340018</v>
      </c>
      <c r="O775" s="44">
        <f>SUM(O7:O773)</f>
        <v>30402005.399999999</v>
      </c>
      <c r="P775" s="44">
        <f>SUM(P7:P773)</f>
        <v>596300</v>
      </c>
      <c r="Q775" s="44">
        <f>SUM(Q7:Q773)</f>
        <v>29805705.399999999</v>
      </c>
      <c r="R775" s="44">
        <f>SUM(R7:R773)</f>
        <v>29834505.399999999</v>
      </c>
      <c r="S775" s="12"/>
    </row>
    <row r="776" spans="1:19" ht="15" customHeight="1" x14ac:dyDescent="0.25">
      <c r="A776" s="29"/>
      <c r="B776" s="1"/>
      <c r="C776" s="1"/>
      <c r="D776" s="1"/>
    </row>
    <row r="777" spans="1:19" x14ac:dyDescent="0.25">
      <c r="B777" s="1"/>
    </row>
  </sheetData>
  <autoFilter ref="A6:IP775" xr:uid="{00000000-0001-0000-0000-000000000000}">
    <sortState xmlns:xlrd2="http://schemas.microsoft.com/office/spreadsheetml/2017/richdata2" ref="A133:IP249">
      <sortCondition ref="C6:C775"/>
    </sortState>
  </autoFilter>
  <mergeCells count="1">
    <mergeCell ref="A5:S5"/>
  </mergeCells>
  <conditionalFormatting sqref="B1:B1048576">
    <cfRule type="duplicateValues" dxfId="298" priority="1"/>
    <cfRule type="duplicateValues" dxfId="297" priority="2"/>
    <cfRule type="duplicateValues" dxfId="296" priority="3"/>
  </conditionalFormatting>
  <conditionalFormatting sqref="B5">
    <cfRule type="duplicateValues" dxfId="295" priority="12"/>
  </conditionalFormatting>
  <conditionalFormatting sqref="B53">
    <cfRule type="duplicateValues" dxfId="294" priority="47"/>
  </conditionalFormatting>
  <conditionalFormatting sqref="B149">
    <cfRule type="duplicateValues" dxfId="293" priority="31"/>
    <cfRule type="duplicateValues" dxfId="292" priority="33"/>
  </conditionalFormatting>
  <conditionalFormatting sqref="B152">
    <cfRule type="duplicateValues" dxfId="291" priority="43"/>
    <cfRule type="duplicateValues" dxfId="290" priority="45"/>
  </conditionalFormatting>
  <conditionalFormatting sqref="B159">
    <cfRule type="duplicateValues" dxfId="289" priority="58"/>
    <cfRule type="duplicateValues" dxfId="288" priority="59"/>
    <cfRule type="duplicateValues" dxfId="287" priority="60"/>
  </conditionalFormatting>
  <conditionalFormatting sqref="B168">
    <cfRule type="duplicateValues" dxfId="286" priority="40"/>
    <cfRule type="duplicateValues" dxfId="285" priority="42"/>
  </conditionalFormatting>
  <conditionalFormatting sqref="B169:B197 B133:B148 B153:B158 B199:B217 B219:B249 B150:B151 B160:B167">
    <cfRule type="duplicateValues" dxfId="284" priority="49"/>
  </conditionalFormatting>
  <conditionalFormatting sqref="B198">
    <cfRule type="duplicateValues" dxfId="283" priority="37"/>
    <cfRule type="duplicateValues" dxfId="282" priority="39"/>
  </conditionalFormatting>
  <conditionalFormatting sqref="B218">
    <cfRule type="duplicateValues" dxfId="281" priority="34"/>
    <cfRule type="duplicateValues" dxfId="280" priority="36"/>
  </conditionalFormatting>
  <conditionalFormatting sqref="B375:B376">
    <cfRule type="duplicateValues" dxfId="279" priority="30"/>
  </conditionalFormatting>
  <conditionalFormatting sqref="B377">
    <cfRule type="duplicateValues" dxfId="278" priority="28"/>
  </conditionalFormatting>
  <conditionalFormatting sqref="B378">
    <cfRule type="duplicateValues" dxfId="277" priority="26"/>
  </conditionalFormatting>
  <conditionalFormatting sqref="B379">
    <cfRule type="duplicateValues" dxfId="276" priority="24"/>
  </conditionalFormatting>
  <conditionalFormatting sqref="B380:B388">
    <cfRule type="duplicateValues" dxfId="275" priority="52"/>
  </conditionalFormatting>
  <conditionalFormatting sqref="B491">
    <cfRule type="duplicateValues" dxfId="274" priority="22"/>
  </conditionalFormatting>
  <conditionalFormatting sqref="B492">
    <cfRule type="duplicateValues" dxfId="273" priority="54"/>
  </conditionalFormatting>
  <conditionalFormatting sqref="B493">
    <cfRule type="duplicateValues" dxfId="272" priority="19"/>
  </conditionalFormatting>
  <conditionalFormatting sqref="B494:B497 B499:B509">
    <cfRule type="duplicateValues" dxfId="271" priority="56"/>
  </conditionalFormatting>
  <conditionalFormatting sqref="B498">
    <cfRule type="duplicateValues" dxfId="270" priority="14"/>
  </conditionalFormatting>
  <conditionalFormatting sqref="B654:B661">
    <cfRule type="duplicateValues" dxfId="269" priority="17"/>
  </conditionalFormatting>
  <conditionalFormatting sqref="B775:B776 B778:B1048576 B5:B158 B160:B763 B764:C774">
    <cfRule type="duplicateValues" dxfId="268" priority="63"/>
  </conditionalFormatting>
  <conditionalFormatting sqref="B778:B1048576 B45:B52 B187:B197 B54:B148 B153:B158 B169:B185 B199:B217 B150:B151 B389:B490 B160:B167 B510:B653 B6:B43 B219:B374 B662:B763 B775 B764:C774">
    <cfRule type="duplicateValues" dxfId="267" priority="66"/>
  </conditionalFormatting>
  <conditionalFormatting sqref="B186:D186">
    <cfRule type="duplicateValues" dxfId="266" priority="50"/>
  </conditionalFormatting>
  <conditionalFormatting sqref="C5">
    <cfRule type="duplicateValues" dxfId="265" priority="10"/>
    <cfRule type="duplicateValues" dxfId="264" priority="11"/>
  </conditionalFormatting>
  <conditionalFormatting sqref="C53">
    <cfRule type="duplicateValues" dxfId="263" priority="46"/>
  </conditionalFormatting>
  <conditionalFormatting sqref="C149">
    <cfRule type="duplicateValues" dxfId="262" priority="32"/>
  </conditionalFormatting>
  <conditionalFormatting sqref="C152">
    <cfRule type="duplicateValues" dxfId="261" priority="44"/>
  </conditionalFormatting>
  <conditionalFormatting sqref="C159">
    <cfRule type="duplicateValues" dxfId="260" priority="61"/>
    <cfRule type="duplicateValues" dxfId="259" priority="62"/>
  </conditionalFormatting>
  <conditionalFormatting sqref="C168">
    <cfRule type="duplicateValues" dxfId="258" priority="41"/>
  </conditionalFormatting>
  <conditionalFormatting sqref="C198">
    <cfRule type="duplicateValues" dxfId="257" priority="38"/>
  </conditionalFormatting>
  <conditionalFormatting sqref="C218">
    <cfRule type="duplicateValues" dxfId="256" priority="35"/>
  </conditionalFormatting>
  <conditionalFormatting sqref="C375:C376">
    <cfRule type="duplicateValues" dxfId="255" priority="29"/>
  </conditionalFormatting>
  <conditionalFormatting sqref="C377">
    <cfRule type="duplicateValues" dxfId="254" priority="27"/>
  </conditionalFormatting>
  <conditionalFormatting sqref="C378">
    <cfRule type="duplicateValues" dxfId="253" priority="25"/>
  </conditionalFormatting>
  <conditionalFormatting sqref="C379">
    <cfRule type="duplicateValues" dxfId="252" priority="23"/>
  </conditionalFormatting>
  <conditionalFormatting sqref="C380:C388">
    <cfRule type="duplicateValues" dxfId="251" priority="53"/>
  </conditionalFormatting>
  <conditionalFormatting sqref="C491">
    <cfRule type="duplicateValues" dxfId="250" priority="21"/>
  </conditionalFormatting>
  <conditionalFormatting sqref="C492">
    <cfRule type="duplicateValues" dxfId="249" priority="55"/>
  </conditionalFormatting>
  <conditionalFormatting sqref="C493">
    <cfRule type="duplicateValues" dxfId="248" priority="18"/>
  </conditionalFormatting>
  <conditionalFormatting sqref="C494:C497 C499:C509">
    <cfRule type="duplicateValues" dxfId="247" priority="57"/>
  </conditionalFormatting>
  <conditionalFormatting sqref="C498">
    <cfRule type="duplicateValues" dxfId="246" priority="13"/>
    <cfRule type="duplicateValues" dxfId="245" priority="15"/>
  </conditionalFormatting>
  <conditionalFormatting sqref="C519">
    <cfRule type="duplicateValues" dxfId="244" priority="20"/>
  </conditionalFormatting>
  <conditionalFormatting sqref="C565">
    <cfRule type="duplicateValues" dxfId="243" priority="51"/>
  </conditionalFormatting>
  <conditionalFormatting sqref="C654:C661">
    <cfRule type="duplicateValues" dxfId="242" priority="16"/>
  </conditionalFormatting>
  <conditionalFormatting sqref="C775:C1048576 C102:C158 C6:C100 C160:C497 C499:C763">
    <cfRule type="duplicateValues" dxfId="241" priority="64"/>
  </conditionalFormatting>
  <conditionalFormatting sqref="C777:C1048576 C362:C374 C45:C52 C187:C197 C153:C158 C169:C185 C199:C217 C150:C151 C389:C490 C510:C518 C102:C148 C160:C167 C54:C100 C520:C653 C6:C43 C219:C359 C662:C763 C775">
    <cfRule type="duplicateValues" dxfId="240" priority="65"/>
  </conditionalFormatting>
  <conditionalFormatting sqref="F770">
    <cfRule type="duplicateValues" dxfId="239" priority="8"/>
    <cfRule type="duplicateValues" dxfId="238" priority="9"/>
  </conditionalFormatting>
  <conditionalFormatting sqref="F773">
    <cfRule type="duplicateValues" dxfId="237" priority="6"/>
    <cfRule type="duplicateValues" dxfId="236" priority="7"/>
  </conditionalFormatting>
  <conditionalFormatting sqref="F774">
    <cfRule type="duplicateValues" dxfId="235" priority="4"/>
    <cfRule type="duplicateValues" dxfId="234" priority="5"/>
  </conditionalFormatting>
  <conditionalFormatting sqref="G759">
    <cfRule type="duplicateValues" dxfId="233" priority="48"/>
  </conditionalFormatting>
  <pageMargins left="0.7" right="0.7" top="0.75" bottom="0.75" header="0.3" footer="0.3"/>
  <pageSetup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93"/>
  <sheetViews>
    <sheetView zoomScaleNormal="100" workbookViewId="0">
      <selection activeCell="D26" sqref="D26"/>
    </sheetView>
  </sheetViews>
  <sheetFormatPr defaultRowHeight="12.75" x14ac:dyDescent="0.2"/>
  <cols>
    <col min="2" max="2" width="10.140625" bestFit="1" customWidth="1"/>
    <col min="3" max="3" width="11.42578125" bestFit="1" customWidth="1"/>
    <col min="4" max="4" width="16.7109375" bestFit="1" customWidth="1"/>
    <col min="5" max="5" width="34.7109375" bestFit="1" customWidth="1"/>
    <col min="6" max="6" width="13.140625" customWidth="1"/>
    <col min="7" max="7" width="18.140625" customWidth="1"/>
    <col min="8" max="8" width="14" customWidth="1"/>
    <col min="9" max="9" width="30.140625" customWidth="1"/>
    <col min="10" max="10" width="20.140625" customWidth="1"/>
  </cols>
  <sheetData>
    <row r="1" spans="1:10" s="70" customFormat="1" ht="18.75" x14ac:dyDescent="0.3">
      <c r="A1" s="70" t="s">
        <v>4218</v>
      </c>
      <c r="B1" s="70" t="s">
        <v>1114</v>
      </c>
      <c r="C1" s="70" t="s">
        <v>1738</v>
      </c>
      <c r="D1" s="70" t="s">
        <v>2285</v>
      </c>
      <c r="E1" s="70" t="s">
        <v>4219</v>
      </c>
      <c r="F1" s="70" t="s">
        <v>4220</v>
      </c>
      <c r="G1" s="70" t="s">
        <v>4221</v>
      </c>
      <c r="H1" s="70" t="s">
        <v>4222</v>
      </c>
      <c r="I1" s="70" t="s">
        <v>4223</v>
      </c>
      <c r="J1" s="70" t="s">
        <v>4224</v>
      </c>
    </row>
    <row r="2" spans="1:10" x14ac:dyDescent="0.2">
      <c r="A2">
        <v>1</v>
      </c>
      <c r="B2" t="s">
        <v>230</v>
      </c>
      <c r="C2" t="s">
        <v>1825</v>
      </c>
      <c r="D2" t="s">
        <v>4326</v>
      </c>
      <c r="E2" t="s">
        <v>1840</v>
      </c>
      <c r="F2" t="s">
        <v>4226</v>
      </c>
      <c r="G2" t="s">
        <v>4230</v>
      </c>
      <c r="H2" t="s">
        <v>4319</v>
      </c>
      <c r="I2" t="s">
        <v>1710</v>
      </c>
      <c r="J2">
        <v>18</v>
      </c>
    </row>
    <row r="3" spans="1:10" x14ac:dyDescent="0.2">
      <c r="A3">
        <f>A2+1</f>
        <v>2</v>
      </c>
      <c r="B3" t="s">
        <v>230</v>
      </c>
      <c r="C3" t="s">
        <v>1825</v>
      </c>
      <c r="D3" t="s">
        <v>323</v>
      </c>
      <c r="E3" t="s">
        <v>324</v>
      </c>
      <c r="F3" t="s">
        <v>4226</v>
      </c>
      <c r="G3" t="s">
        <v>4235</v>
      </c>
      <c r="H3" t="s">
        <v>4228</v>
      </c>
      <c r="I3" t="s">
        <v>1710</v>
      </c>
      <c r="J3">
        <v>5</v>
      </c>
    </row>
    <row r="4" spans="1:10" x14ac:dyDescent="0.2">
      <c r="A4">
        <f t="shared" ref="A4:A67" si="0">A3+1</f>
        <v>3</v>
      </c>
      <c r="B4" t="s">
        <v>230</v>
      </c>
      <c r="C4" t="s">
        <v>1825</v>
      </c>
      <c r="D4" t="s">
        <v>2110</v>
      </c>
      <c r="E4" t="s">
        <v>4366</v>
      </c>
      <c r="F4" t="s">
        <v>4226</v>
      </c>
      <c r="G4" t="s">
        <v>4227</v>
      </c>
      <c r="H4" t="s">
        <v>4228</v>
      </c>
      <c r="I4" t="s">
        <v>1710</v>
      </c>
      <c r="J4">
        <v>3</v>
      </c>
    </row>
    <row r="5" spans="1:10" x14ac:dyDescent="0.2">
      <c r="A5">
        <f t="shared" si="0"/>
        <v>4</v>
      </c>
      <c r="B5" t="s">
        <v>4</v>
      </c>
      <c r="C5" t="s">
        <v>1876</v>
      </c>
      <c r="D5" t="s">
        <v>111</v>
      </c>
      <c r="E5" t="s">
        <v>112</v>
      </c>
      <c r="F5" t="s">
        <v>4226</v>
      </c>
      <c r="G5" t="s">
        <v>4227</v>
      </c>
      <c r="H5" t="s">
        <v>4241</v>
      </c>
      <c r="I5" t="s">
        <v>1710</v>
      </c>
      <c r="J5">
        <v>40</v>
      </c>
    </row>
    <row r="6" spans="1:10" x14ac:dyDescent="0.2">
      <c r="A6">
        <f t="shared" si="0"/>
        <v>5</v>
      </c>
      <c r="B6" t="s">
        <v>339</v>
      </c>
      <c r="C6" t="s">
        <v>1763</v>
      </c>
      <c r="D6" t="s">
        <v>1362</v>
      </c>
      <c r="E6" t="s">
        <v>4402</v>
      </c>
      <c r="F6" t="s">
        <v>4226</v>
      </c>
      <c r="G6" t="s">
        <v>4227</v>
      </c>
      <c r="H6" t="s">
        <v>4228</v>
      </c>
      <c r="I6" t="s">
        <v>1710</v>
      </c>
      <c r="J6">
        <v>2</v>
      </c>
    </row>
    <row r="7" spans="1:10" x14ac:dyDescent="0.2">
      <c r="A7">
        <f t="shared" si="0"/>
        <v>6</v>
      </c>
      <c r="B7" t="s">
        <v>592</v>
      </c>
      <c r="C7" t="s">
        <v>1950</v>
      </c>
      <c r="D7" t="s">
        <v>674</v>
      </c>
      <c r="E7" t="s">
        <v>675</v>
      </c>
      <c r="F7" t="s">
        <v>4226</v>
      </c>
      <c r="G7" t="s">
        <v>4227</v>
      </c>
      <c r="H7" t="s">
        <v>4228</v>
      </c>
      <c r="I7" t="s">
        <v>1710</v>
      </c>
      <c r="J7">
        <v>37</v>
      </c>
    </row>
    <row r="8" spans="1:10" x14ac:dyDescent="0.2">
      <c r="A8">
        <f t="shared" si="0"/>
        <v>7</v>
      </c>
      <c r="B8" t="s">
        <v>592</v>
      </c>
      <c r="C8" t="s">
        <v>1958</v>
      </c>
      <c r="D8" t="s">
        <v>601</v>
      </c>
      <c r="E8" t="s">
        <v>4504</v>
      </c>
      <c r="F8" t="s">
        <v>4226</v>
      </c>
      <c r="G8" t="s">
        <v>4235</v>
      </c>
      <c r="H8" t="s">
        <v>4228</v>
      </c>
      <c r="I8" t="s">
        <v>4231</v>
      </c>
      <c r="J8">
        <v>21</v>
      </c>
    </row>
    <row r="9" spans="1:10" x14ac:dyDescent="0.2">
      <c r="A9">
        <f t="shared" si="0"/>
        <v>8</v>
      </c>
      <c r="B9" t="s">
        <v>339</v>
      </c>
      <c r="C9" t="s">
        <v>1763</v>
      </c>
      <c r="D9" t="s">
        <v>522</v>
      </c>
      <c r="E9" t="s">
        <v>4412</v>
      </c>
      <c r="F9" t="s">
        <v>4226</v>
      </c>
      <c r="G9" t="s">
        <v>4227</v>
      </c>
      <c r="H9" t="s">
        <v>4228</v>
      </c>
      <c r="I9" t="s">
        <v>1710</v>
      </c>
      <c r="J9">
        <v>9</v>
      </c>
    </row>
    <row r="10" spans="1:10" x14ac:dyDescent="0.2">
      <c r="A10">
        <f t="shared" si="0"/>
        <v>9</v>
      </c>
      <c r="B10" t="s">
        <v>230</v>
      </c>
      <c r="C10" t="s">
        <v>1822</v>
      </c>
      <c r="D10" t="s">
        <v>265</v>
      </c>
      <c r="E10" t="s">
        <v>4289</v>
      </c>
      <c r="F10" t="s">
        <v>4226</v>
      </c>
      <c r="G10" t="s">
        <v>4235</v>
      </c>
      <c r="H10" t="s">
        <v>4228</v>
      </c>
      <c r="I10" t="s">
        <v>1710</v>
      </c>
      <c r="J10">
        <v>15</v>
      </c>
    </row>
    <row r="11" spans="1:10" x14ac:dyDescent="0.2">
      <c r="A11">
        <f t="shared" si="0"/>
        <v>10</v>
      </c>
      <c r="B11" t="s">
        <v>230</v>
      </c>
      <c r="C11" t="s">
        <v>1825</v>
      </c>
      <c r="D11" t="s">
        <v>1242</v>
      </c>
      <c r="E11" t="s">
        <v>4324</v>
      </c>
      <c r="F11" t="s">
        <v>4226</v>
      </c>
      <c r="G11" t="s">
        <v>4227</v>
      </c>
      <c r="H11" t="s">
        <v>4228</v>
      </c>
      <c r="I11" t="s">
        <v>1710</v>
      </c>
      <c r="J11">
        <v>26</v>
      </c>
    </row>
    <row r="12" spans="1:10" x14ac:dyDescent="0.2">
      <c r="A12">
        <f t="shared" si="0"/>
        <v>11</v>
      </c>
      <c r="B12" t="s">
        <v>802</v>
      </c>
      <c r="C12" t="s">
        <v>1997</v>
      </c>
      <c r="D12" t="s">
        <v>805</v>
      </c>
      <c r="E12" t="s">
        <v>4569</v>
      </c>
      <c r="F12" t="s">
        <v>4226</v>
      </c>
      <c r="G12" t="s">
        <v>4227</v>
      </c>
      <c r="H12" t="s">
        <v>4228</v>
      </c>
      <c r="I12" t="s">
        <v>1710</v>
      </c>
      <c r="J12">
        <v>22</v>
      </c>
    </row>
    <row r="13" spans="1:10" x14ac:dyDescent="0.2">
      <c r="A13">
        <f t="shared" si="0"/>
        <v>12</v>
      </c>
      <c r="B13" t="s">
        <v>339</v>
      </c>
      <c r="C13" t="s">
        <v>1769</v>
      </c>
      <c r="D13" t="s">
        <v>350</v>
      </c>
      <c r="E13" t="s">
        <v>4374</v>
      </c>
      <c r="F13" t="s">
        <v>4226</v>
      </c>
      <c r="G13" t="s">
        <v>4227</v>
      </c>
      <c r="H13" t="s">
        <v>4228</v>
      </c>
      <c r="I13" t="s">
        <v>1710</v>
      </c>
      <c r="J13">
        <v>8</v>
      </c>
    </row>
    <row r="14" spans="1:10" x14ac:dyDescent="0.2">
      <c r="A14">
        <f t="shared" si="0"/>
        <v>13</v>
      </c>
      <c r="B14" t="s">
        <v>592</v>
      </c>
      <c r="C14" t="s">
        <v>1958</v>
      </c>
      <c r="D14" t="s">
        <v>625</v>
      </c>
      <c r="E14" t="s">
        <v>4510</v>
      </c>
      <c r="F14" t="s">
        <v>4226</v>
      </c>
      <c r="G14" t="s">
        <v>4235</v>
      </c>
      <c r="H14" t="s">
        <v>4228</v>
      </c>
      <c r="I14" t="s">
        <v>4231</v>
      </c>
      <c r="J14">
        <v>6</v>
      </c>
    </row>
    <row r="15" spans="1:10" x14ac:dyDescent="0.2">
      <c r="A15">
        <f t="shared" si="0"/>
        <v>14</v>
      </c>
      <c r="B15" t="s">
        <v>592</v>
      </c>
      <c r="C15" t="s">
        <v>3741</v>
      </c>
      <c r="D15" t="s">
        <v>798</v>
      </c>
      <c r="E15" t="s">
        <v>4515</v>
      </c>
      <c r="F15" t="s">
        <v>4226</v>
      </c>
      <c r="G15" t="s">
        <v>4235</v>
      </c>
      <c r="H15" t="s">
        <v>4228</v>
      </c>
      <c r="I15" t="s">
        <v>4231</v>
      </c>
      <c r="J15">
        <v>21</v>
      </c>
    </row>
    <row r="16" spans="1:10" x14ac:dyDescent="0.2">
      <c r="A16">
        <f t="shared" si="0"/>
        <v>15</v>
      </c>
      <c r="B16" t="s">
        <v>592</v>
      </c>
      <c r="C16" t="s">
        <v>3800</v>
      </c>
      <c r="D16" t="s">
        <v>792</v>
      </c>
      <c r="E16" t="s">
        <v>4520</v>
      </c>
      <c r="F16" t="s">
        <v>4226</v>
      </c>
      <c r="G16" t="s">
        <v>4235</v>
      </c>
      <c r="H16" t="s">
        <v>4228</v>
      </c>
      <c r="I16" t="s">
        <v>4231</v>
      </c>
      <c r="J16">
        <v>8</v>
      </c>
    </row>
    <row r="17" spans="1:10" x14ac:dyDescent="0.2">
      <c r="A17">
        <f t="shared" si="0"/>
        <v>16</v>
      </c>
      <c r="B17" t="s">
        <v>230</v>
      </c>
      <c r="C17" t="s">
        <v>1822</v>
      </c>
      <c r="D17" t="s">
        <v>279</v>
      </c>
      <c r="E17" t="s">
        <v>4296</v>
      </c>
      <c r="F17" t="s">
        <v>4226</v>
      </c>
      <c r="G17" t="s">
        <v>4235</v>
      </c>
      <c r="H17" t="s">
        <v>4228</v>
      </c>
      <c r="I17" t="s">
        <v>1710</v>
      </c>
      <c r="J17">
        <v>14</v>
      </c>
    </row>
    <row r="18" spans="1:10" x14ac:dyDescent="0.2">
      <c r="A18">
        <f t="shared" si="0"/>
        <v>17</v>
      </c>
      <c r="B18" t="s">
        <v>230</v>
      </c>
      <c r="C18" t="s">
        <v>1834</v>
      </c>
      <c r="D18" t="s">
        <v>298</v>
      </c>
      <c r="E18" t="s">
        <v>4311</v>
      </c>
      <c r="F18" t="s">
        <v>4226</v>
      </c>
      <c r="G18" t="s">
        <v>4227</v>
      </c>
      <c r="H18" t="s">
        <v>4228</v>
      </c>
      <c r="I18" t="s">
        <v>1710</v>
      </c>
      <c r="J18">
        <v>8</v>
      </c>
    </row>
    <row r="19" spans="1:10" x14ac:dyDescent="0.2">
      <c r="A19">
        <f t="shared" si="0"/>
        <v>18</v>
      </c>
      <c r="B19" t="s">
        <v>4</v>
      </c>
      <c r="C19" t="s">
        <v>1876</v>
      </c>
      <c r="D19" t="s">
        <v>15</v>
      </c>
      <c r="E19" t="s">
        <v>16</v>
      </c>
      <c r="F19" t="s">
        <v>4226</v>
      </c>
      <c r="G19" t="s">
        <v>4227</v>
      </c>
      <c r="H19" t="s">
        <v>4241</v>
      </c>
      <c r="I19" t="s">
        <v>1710</v>
      </c>
      <c r="J19">
        <v>15</v>
      </c>
    </row>
    <row r="20" spans="1:10" x14ac:dyDescent="0.2">
      <c r="A20">
        <f t="shared" si="0"/>
        <v>19</v>
      </c>
      <c r="B20" t="s">
        <v>4</v>
      </c>
      <c r="C20" t="s">
        <v>1876</v>
      </c>
      <c r="D20" t="s">
        <v>105</v>
      </c>
      <c r="E20" t="s">
        <v>4254</v>
      </c>
      <c r="F20" t="s">
        <v>4226</v>
      </c>
      <c r="G20" t="s">
        <v>4235</v>
      </c>
      <c r="H20" t="s">
        <v>4228</v>
      </c>
      <c r="I20" t="s">
        <v>1710</v>
      </c>
      <c r="J20">
        <v>31</v>
      </c>
    </row>
    <row r="21" spans="1:10" x14ac:dyDescent="0.2">
      <c r="A21">
        <f t="shared" si="0"/>
        <v>20</v>
      </c>
      <c r="B21" t="s">
        <v>339</v>
      </c>
      <c r="C21" t="s">
        <v>1763</v>
      </c>
      <c r="D21" t="s">
        <v>2140</v>
      </c>
      <c r="E21" t="s">
        <v>4420</v>
      </c>
      <c r="F21" t="s">
        <v>4226</v>
      </c>
      <c r="G21" t="s">
        <v>4253</v>
      </c>
      <c r="H21" t="s">
        <v>4228</v>
      </c>
      <c r="I21" t="s">
        <v>1710</v>
      </c>
      <c r="J21">
        <v>27</v>
      </c>
    </row>
    <row r="22" spans="1:10" x14ac:dyDescent="0.2">
      <c r="A22">
        <f t="shared" si="0"/>
        <v>21</v>
      </c>
      <c r="B22" t="s">
        <v>4</v>
      </c>
      <c r="C22" t="s">
        <v>1876</v>
      </c>
      <c r="D22" t="s">
        <v>132</v>
      </c>
      <c r="E22" t="s">
        <v>4259</v>
      </c>
      <c r="F22" t="s">
        <v>4226</v>
      </c>
      <c r="G22" t="s">
        <v>4235</v>
      </c>
      <c r="H22" t="s">
        <v>4228</v>
      </c>
      <c r="I22" t="s">
        <v>4258</v>
      </c>
      <c r="J22">
        <v>10</v>
      </c>
    </row>
    <row r="23" spans="1:10" x14ac:dyDescent="0.2">
      <c r="A23">
        <f t="shared" si="0"/>
        <v>22</v>
      </c>
      <c r="B23" t="s">
        <v>592</v>
      </c>
      <c r="C23" t="s">
        <v>1950</v>
      </c>
      <c r="D23" t="s">
        <v>686</v>
      </c>
      <c r="E23" t="s">
        <v>4455</v>
      </c>
      <c r="F23" t="s">
        <v>4226</v>
      </c>
      <c r="G23" t="s">
        <v>4230</v>
      </c>
      <c r="H23" t="s">
        <v>4228</v>
      </c>
      <c r="I23" t="s">
        <v>4231</v>
      </c>
      <c r="J23">
        <v>66</v>
      </c>
    </row>
    <row r="24" spans="1:10" x14ac:dyDescent="0.2">
      <c r="A24">
        <f t="shared" si="0"/>
        <v>23</v>
      </c>
      <c r="B24" t="s">
        <v>339</v>
      </c>
      <c r="C24" t="s">
        <v>1763</v>
      </c>
      <c r="D24" t="s">
        <v>420</v>
      </c>
      <c r="E24" t="s">
        <v>4391</v>
      </c>
      <c r="F24" t="s">
        <v>4226</v>
      </c>
      <c r="G24" t="s">
        <v>4230</v>
      </c>
      <c r="H24" t="s">
        <v>4228</v>
      </c>
      <c r="I24" t="s">
        <v>1710</v>
      </c>
      <c r="J24">
        <v>78</v>
      </c>
    </row>
    <row r="25" spans="1:10" x14ac:dyDescent="0.2">
      <c r="A25">
        <f t="shared" si="0"/>
        <v>24</v>
      </c>
      <c r="B25" t="s">
        <v>339</v>
      </c>
      <c r="C25" t="s">
        <v>1763</v>
      </c>
      <c r="D25" t="s">
        <v>408</v>
      </c>
      <c r="E25" t="s">
        <v>4387</v>
      </c>
      <c r="F25" t="s">
        <v>4226</v>
      </c>
      <c r="G25" t="s">
        <v>4227</v>
      </c>
      <c r="H25" t="s">
        <v>4228</v>
      </c>
      <c r="I25" t="s">
        <v>1710</v>
      </c>
      <c r="J25">
        <v>4</v>
      </c>
    </row>
    <row r="26" spans="1:10" x14ac:dyDescent="0.2">
      <c r="A26">
        <f t="shared" si="0"/>
        <v>25</v>
      </c>
      <c r="B26" t="s">
        <v>339</v>
      </c>
      <c r="C26" t="s">
        <v>1763</v>
      </c>
      <c r="D26" t="s">
        <v>472</v>
      </c>
      <c r="E26" t="s">
        <v>4400</v>
      </c>
      <c r="F26" t="s">
        <v>4226</v>
      </c>
      <c r="G26" t="s">
        <v>4227</v>
      </c>
      <c r="H26" t="s">
        <v>4228</v>
      </c>
      <c r="I26" t="s">
        <v>1710</v>
      </c>
      <c r="J26">
        <v>10</v>
      </c>
    </row>
    <row r="27" spans="1:10" x14ac:dyDescent="0.2">
      <c r="A27">
        <f t="shared" si="0"/>
        <v>26</v>
      </c>
      <c r="B27" t="s">
        <v>339</v>
      </c>
      <c r="C27" t="s">
        <v>1769</v>
      </c>
      <c r="D27" t="s">
        <v>364</v>
      </c>
      <c r="E27" t="s">
        <v>4376</v>
      </c>
      <c r="F27" t="s">
        <v>4226</v>
      </c>
      <c r="G27" t="s">
        <v>4227</v>
      </c>
      <c r="H27" t="s">
        <v>4228</v>
      </c>
      <c r="I27" t="s">
        <v>1710</v>
      </c>
      <c r="J27">
        <v>9</v>
      </c>
    </row>
    <row r="28" spans="1:10" x14ac:dyDescent="0.2">
      <c r="A28">
        <f t="shared" si="0"/>
        <v>27</v>
      </c>
      <c r="B28" t="s">
        <v>230</v>
      </c>
      <c r="C28" t="s">
        <v>1825</v>
      </c>
      <c r="D28" t="s">
        <v>1318</v>
      </c>
      <c r="E28" t="s">
        <v>4360</v>
      </c>
      <c r="F28" t="s">
        <v>4226</v>
      </c>
      <c r="G28" t="s">
        <v>4235</v>
      </c>
      <c r="H28" t="s">
        <v>4228</v>
      </c>
      <c r="I28" t="s">
        <v>1710</v>
      </c>
      <c r="J28">
        <v>14</v>
      </c>
    </row>
    <row r="29" spans="1:10" x14ac:dyDescent="0.2">
      <c r="A29">
        <f t="shared" si="0"/>
        <v>28</v>
      </c>
      <c r="B29" t="s">
        <v>4</v>
      </c>
      <c r="C29" t="s">
        <v>3568</v>
      </c>
      <c r="D29" t="s">
        <v>166</v>
      </c>
      <c r="E29" t="s">
        <v>4238</v>
      </c>
      <c r="F29" t="s">
        <v>4226</v>
      </c>
      <c r="G29" t="s">
        <v>4227</v>
      </c>
      <c r="H29" t="s">
        <v>4228</v>
      </c>
      <c r="I29" t="s">
        <v>1710</v>
      </c>
      <c r="J29">
        <v>14</v>
      </c>
    </row>
    <row r="30" spans="1:10" x14ac:dyDescent="0.2">
      <c r="A30">
        <f t="shared" si="0"/>
        <v>29</v>
      </c>
      <c r="B30" t="s">
        <v>4</v>
      </c>
      <c r="C30" t="s">
        <v>1876</v>
      </c>
      <c r="D30" t="s">
        <v>73</v>
      </c>
      <c r="E30" t="s">
        <v>4248</v>
      </c>
      <c r="F30" t="s">
        <v>4226</v>
      </c>
      <c r="G30" t="s">
        <v>4227</v>
      </c>
      <c r="H30" t="s">
        <v>4228</v>
      </c>
      <c r="I30" t="s">
        <v>1710</v>
      </c>
      <c r="J30">
        <v>16</v>
      </c>
    </row>
    <row r="31" spans="1:10" x14ac:dyDescent="0.2">
      <c r="A31">
        <f t="shared" si="0"/>
        <v>30</v>
      </c>
      <c r="B31" t="s">
        <v>230</v>
      </c>
      <c r="C31" t="s">
        <v>1822</v>
      </c>
      <c r="D31" t="s">
        <v>245</v>
      </c>
      <c r="E31" t="s">
        <v>4279</v>
      </c>
      <c r="F31" t="s">
        <v>4226</v>
      </c>
      <c r="G31" t="s">
        <v>4227</v>
      </c>
      <c r="H31" t="s">
        <v>4228</v>
      </c>
      <c r="I31" t="s">
        <v>1710</v>
      </c>
      <c r="J31">
        <v>16</v>
      </c>
    </row>
    <row r="32" spans="1:10" x14ac:dyDescent="0.2">
      <c r="A32">
        <f t="shared" si="0"/>
        <v>31</v>
      </c>
      <c r="B32" t="s">
        <v>339</v>
      </c>
      <c r="C32" t="s">
        <v>1769</v>
      </c>
      <c r="D32" t="s">
        <v>392</v>
      </c>
      <c r="E32" t="s">
        <v>4381</v>
      </c>
      <c r="F32" t="s">
        <v>4226</v>
      </c>
      <c r="G32" t="s">
        <v>4253</v>
      </c>
      <c r="H32" t="s">
        <v>4228</v>
      </c>
      <c r="I32" t="s">
        <v>4258</v>
      </c>
      <c r="J32">
        <v>6</v>
      </c>
    </row>
    <row r="33" spans="1:10" x14ac:dyDescent="0.2">
      <c r="A33">
        <f t="shared" si="0"/>
        <v>32</v>
      </c>
      <c r="B33" t="s">
        <v>339</v>
      </c>
      <c r="C33" t="s">
        <v>1769</v>
      </c>
      <c r="D33" t="s">
        <v>2124</v>
      </c>
      <c r="E33" t="s">
        <v>4379</v>
      </c>
      <c r="F33" t="s">
        <v>4226</v>
      </c>
      <c r="G33" t="s">
        <v>4253</v>
      </c>
      <c r="H33" t="s">
        <v>4228</v>
      </c>
      <c r="I33" t="s">
        <v>1710</v>
      </c>
      <c r="J33">
        <v>18</v>
      </c>
    </row>
    <row r="34" spans="1:10" x14ac:dyDescent="0.2">
      <c r="A34">
        <f t="shared" si="0"/>
        <v>33</v>
      </c>
      <c r="B34" t="s">
        <v>339</v>
      </c>
      <c r="C34" t="s">
        <v>1769</v>
      </c>
      <c r="D34" t="s">
        <v>372</v>
      </c>
      <c r="E34" t="s">
        <v>4377</v>
      </c>
      <c r="F34" t="s">
        <v>4226</v>
      </c>
      <c r="G34" t="s">
        <v>4227</v>
      </c>
      <c r="H34" t="s">
        <v>4228</v>
      </c>
      <c r="I34" t="s">
        <v>1710</v>
      </c>
      <c r="J34">
        <v>23</v>
      </c>
    </row>
    <row r="35" spans="1:10" x14ac:dyDescent="0.2">
      <c r="A35">
        <f t="shared" si="0"/>
        <v>34</v>
      </c>
      <c r="B35" t="s">
        <v>339</v>
      </c>
      <c r="C35" t="s">
        <v>1763</v>
      </c>
      <c r="D35" t="s">
        <v>4426</v>
      </c>
      <c r="E35" t="s">
        <v>4427</v>
      </c>
      <c r="F35" t="s">
        <v>4226</v>
      </c>
      <c r="G35" t="s">
        <v>4227</v>
      </c>
      <c r="H35" t="s">
        <v>4228</v>
      </c>
      <c r="I35" t="s">
        <v>1710</v>
      </c>
      <c r="J35">
        <v>21</v>
      </c>
    </row>
    <row r="36" spans="1:10" x14ac:dyDescent="0.2">
      <c r="A36">
        <f t="shared" si="0"/>
        <v>35</v>
      </c>
      <c r="B36" t="s">
        <v>1045</v>
      </c>
      <c r="C36" t="s">
        <v>1758</v>
      </c>
      <c r="D36" t="s">
        <v>1104</v>
      </c>
      <c r="E36" t="s">
        <v>4549</v>
      </c>
      <c r="F36" t="s">
        <v>4226</v>
      </c>
      <c r="G36" t="s">
        <v>4227</v>
      </c>
      <c r="H36" t="s">
        <v>4241</v>
      </c>
      <c r="I36" t="s">
        <v>4231</v>
      </c>
      <c r="J36">
        <v>20</v>
      </c>
    </row>
    <row r="37" spans="1:10" x14ac:dyDescent="0.2">
      <c r="A37">
        <f t="shared" si="0"/>
        <v>36</v>
      </c>
      <c r="B37" t="s">
        <v>4</v>
      </c>
      <c r="C37" t="s">
        <v>1917</v>
      </c>
      <c r="D37" t="s">
        <v>216</v>
      </c>
      <c r="E37" t="s">
        <v>4237</v>
      </c>
      <c r="F37" t="s">
        <v>4226</v>
      </c>
      <c r="G37" t="s">
        <v>4235</v>
      </c>
      <c r="H37" t="s">
        <v>4228</v>
      </c>
      <c r="I37" t="s">
        <v>1710</v>
      </c>
      <c r="J37">
        <v>12</v>
      </c>
    </row>
    <row r="38" spans="1:10" x14ac:dyDescent="0.2">
      <c r="A38">
        <f t="shared" si="0"/>
        <v>37</v>
      </c>
      <c r="B38" t="s">
        <v>230</v>
      </c>
      <c r="C38" t="s">
        <v>1825</v>
      </c>
      <c r="D38" t="s">
        <v>1320</v>
      </c>
      <c r="E38" t="s">
        <v>4361</v>
      </c>
      <c r="F38" t="s">
        <v>4226</v>
      </c>
      <c r="G38" t="s">
        <v>4230</v>
      </c>
      <c r="H38" t="s">
        <v>4228</v>
      </c>
      <c r="I38" t="s">
        <v>1710</v>
      </c>
      <c r="J38">
        <v>23</v>
      </c>
    </row>
    <row r="39" spans="1:10" x14ac:dyDescent="0.2">
      <c r="A39">
        <f t="shared" si="0"/>
        <v>38</v>
      </c>
      <c r="B39" t="s">
        <v>230</v>
      </c>
      <c r="C39" t="s">
        <v>1825</v>
      </c>
      <c r="D39" t="s">
        <v>335</v>
      </c>
      <c r="E39" t="s">
        <v>4365</v>
      </c>
      <c r="F39" t="s">
        <v>4226</v>
      </c>
      <c r="G39" t="s">
        <v>4230</v>
      </c>
      <c r="H39" t="s">
        <v>4228</v>
      </c>
      <c r="I39" t="s">
        <v>1710</v>
      </c>
      <c r="J39">
        <v>9</v>
      </c>
    </row>
    <row r="40" spans="1:10" x14ac:dyDescent="0.2">
      <c r="A40">
        <f t="shared" si="0"/>
        <v>39</v>
      </c>
      <c r="B40" t="s">
        <v>230</v>
      </c>
      <c r="C40" t="s">
        <v>1834</v>
      </c>
      <c r="D40" t="s">
        <v>295</v>
      </c>
      <c r="E40" t="s">
        <v>4306</v>
      </c>
      <c r="F40" t="s">
        <v>4226</v>
      </c>
      <c r="G40" t="s">
        <v>4235</v>
      </c>
      <c r="H40" t="s">
        <v>4228</v>
      </c>
      <c r="I40" t="s">
        <v>1710</v>
      </c>
      <c r="J40">
        <v>13</v>
      </c>
    </row>
    <row r="41" spans="1:10" x14ac:dyDescent="0.2">
      <c r="A41">
        <f t="shared" si="0"/>
        <v>40</v>
      </c>
      <c r="B41" t="s">
        <v>230</v>
      </c>
      <c r="C41" t="s">
        <v>1834</v>
      </c>
      <c r="D41" t="s">
        <v>291</v>
      </c>
      <c r="E41" t="s">
        <v>4303</v>
      </c>
      <c r="F41" t="s">
        <v>4226</v>
      </c>
      <c r="G41" t="s">
        <v>4227</v>
      </c>
      <c r="H41" t="s">
        <v>4228</v>
      </c>
      <c r="I41" t="s">
        <v>1710</v>
      </c>
      <c r="J41">
        <v>20</v>
      </c>
    </row>
    <row r="42" spans="1:10" x14ac:dyDescent="0.2">
      <c r="A42">
        <f t="shared" si="0"/>
        <v>41</v>
      </c>
      <c r="B42" t="s">
        <v>1045</v>
      </c>
      <c r="C42" t="s">
        <v>1747</v>
      </c>
      <c r="D42" t="s">
        <v>1074</v>
      </c>
      <c r="E42" t="s">
        <v>4550</v>
      </c>
      <c r="F42" t="s">
        <v>4226</v>
      </c>
      <c r="G42" t="s">
        <v>4235</v>
      </c>
      <c r="H42" t="s">
        <v>4241</v>
      </c>
      <c r="I42" t="s">
        <v>4231</v>
      </c>
      <c r="J42">
        <v>17</v>
      </c>
    </row>
    <row r="43" spans="1:10" x14ac:dyDescent="0.2">
      <c r="A43">
        <f t="shared" si="0"/>
        <v>42</v>
      </c>
      <c r="B43" t="s">
        <v>4</v>
      </c>
      <c r="C43" t="s">
        <v>1876</v>
      </c>
      <c r="D43" t="s">
        <v>152</v>
      </c>
      <c r="E43" t="s">
        <v>4264</v>
      </c>
      <c r="F43" t="s">
        <v>4226</v>
      </c>
      <c r="G43" t="s">
        <v>4235</v>
      </c>
      <c r="H43" t="s">
        <v>4228</v>
      </c>
      <c r="I43" t="s">
        <v>4258</v>
      </c>
      <c r="J43">
        <v>26</v>
      </c>
    </row>
    <row r="44" spans="1:10" x14ac:dyDescent="0.2">
      <c r="A44">
        <f t="shared" si="0"/>
        <v>43</v>
      </c>
      <c r="B44" t="s">
        <v>339</v>
      </c>
      <c r="C44" t="s">
        <v>1763</v>
      </c>
      <c r="D44" t="s">
        <v>456</v>
      </c>
      <c r="E44" t="s">
        <v>4396</v>
      </c>
      <c r="F44" t="s">
        <v>4226</v>
      </c>
      <c r="G44" t="s">
        <v>4227</v>
      </c>
      <c r="H44" t="s">
        <v>4228</v>
      </c>
      <c r="I44" t="s">
        <v>1710</v>
      </c>
      <c r="J44">
        <v>38</v>
      </c>
    </row>
    <row r="45" spans="1:10" x14ac:dyDescent="0.2">
      <c r="A45">
        <f t="shared" si="0"/>
        <v>44</v>
      </c>
      <c r="B45" t="s">
        <v>339</v>
      </c>
      <c r="C45" t="s">
        <v>1769</v>
      </c>
      <c r="D45" t="s">
        <v>352</v>
      </c>
      <c r="E45" t="s">
        <v>4375</v>
      </c>
      <c r="F45" t="s">
        <v>4226</v>
      </c>
      <c r="G45" t="s">
        <v>4227</v>
      </c>
      <c r="H45" t="s">
        <v>4228</v>
      </c>
      <c r="I45" t="s">
        <v>1710</v>
      </c>
      <c r="J45">
        <v>19</v>
      </c>
    </row>
    <row r="46" spans="1:10" x14ac:dyDescent="0.2">
      <c r="A46">
        <f t="shared" si="0"/>
        <v>45</v>
      </c>
      <c r="B46" t="s">
        <v>339</v>
      </c>
      <c r="C46" t="s">
        <v>1763</v>
      </c>
      <c r="D46" t="s">
        <v>424</v>
      </c>
      <c r="E46" t="s">
        <v>4392</v>
      </c>
      <c r="F46" t="s">
        <v>4226</v>
      </c>
      <c r="G46" t="s">
        <v>4227</v>
      </c>
      <c r="H46" t="s">
        <v>4228</v>
      </c>
      <c r="I46" t="s">
        <v>1710</v>
      </c>
      <c r="J46">
        <v>68</v>
      </c>
    </row>
    <row r="47" spans="1:10" x14ac:dyDescent="0.2">
      <c r="A47">
        <f t="shared" si="0"/>
        <v>46</v>
      </c>
      <c r="B47" t="s">
        <v>230</v>
      </c>
      <c r="C47" t="s">
        <v>1822</v>
      </c>
      <c r="D47" t="s">
        <v>273</v>
      </c>
      <c r="E47" t="s">
        <v>4293</v>
      </c>
      <c r="F47" t="s">
        <v>4226</v>
      </c>
      <c r="G47" t="s">
        <v>4235</v>
      </c>
      <c r="H47" t="s">
        <v>4228</v>
      </c>
      <c r="I47" t="s">
        <v>1710</v>
      </c>
      <c r="J47">
        <v>9</v>
      </c>
    </row>
    <row r="48" spans="1:10" x14ac:dyDescent="0.2">
      <c r="A48">
        <f t="shared" si="0"/>
        <v>47</v>
      </c>
      <c r="B48" t="s">
        <v>4</v>
      </c>
      <c r="C48" t="s">
        <v>1876</v>
      </c>
      <c r="D48" t="s">
        <v>37</v>
      </c>
      <c r="E48" t="s">
        <v>4244</v>
      </c>
      <c r="F48" t="s">
        <v>4226</v>
      </c>
      <c r="G48" t="s">
        <v>4227</v>
      </c>
      <c r="H48" t="s">
        <v>4228</v>
      </c>
      <c r="I48" t="s">
        <v>1710</v>
      </c>
      <c r="J48">
        <v>14</v>
      </c>
    </row>
    <row r="49" spans="1:10" x14ac:dyDescent="0.2">
      <c r="A49">
        <f t="shared" si="0"/>
        <v>48</v>
      </c>
      <c r="B49" t="s">
        <v>4</v>
      </c>
      <c r="C49" t="s">
        <v>1876</v>
      </c>
      <c r="D49" t="s">
        <v>142</v>
      </c>
      <c r="E49" t="s">
        <v>4263</v>
      </c>
      <c r="F49" t="s">
        <v>4226</v>
      </c>
      <c r="G49" t="s">
        <v>4235</v>
      </c>
      <c r="H49" t="s">
        <v>4228</v>
      </c>
      <c r="I49" t="s">
        <v>4258</v>
      </c>
      <c r="J49">
        <v>28</v>
      </c>
    </row>
    <row r="50" spans="1:10" x14ac:dyDescent="0.2">
      <c r="A50">
        <f t="shared" si="0"/>
        <v>49</v>
      </c>
      <c r="B50" t="s">
        <v>339</v>
      </c>
      <c r="C50" t="s">
        <v>1769</v>
      </c>
      <c r="D50" t="s">
        <v>388</v>
      </c>
      <c r="E50" t="s">
        <v>4380</v>
      </c>
      <c r="F50" t="s">
        <v>4226</v>
      </c>
      <c r="G50" t="s">
        <v>4253</v>
      </c>
      <c r="H50" t="s">
        <v>4228</v>
      </c>
      <c r="I50" t="s">
        <v>1710</v>
      </c>
      <c r="J50">
        <v>8</v>
      </c>
    </row>
    <row r="51" spans="1:10" x14ac:dyDescent="0.2">
      <c r="A51">
        <f t="shared" si="0"/>
        <v>50</v>
      </c>
      <c r="B51" t="s">
        <v>4</v>
      </c>
      <c r="C51" t="s">
        <v>1917</v>
      </c>
      <c r="D51" t="s">
        <v>190</v>
      </c>
      <c r="E51" t="s">
        <v>4232</v>
      </c>
      <c r="F51" t="s">
        <v>4226</v>
      </c>
      <c r="G51" t="s">
        <v>4227</v>
      </c>
      <c r="H51" t="s">
        <v>4228</v>
      </c>
      <c r="I51" t="s">
        <v>1710</v>
      </c>
      <c r="J51">
        <v>10</v>
      </c>
    </row>
    <row r="52" spans="1:10" x14ac:dyDescent="0.2">
      <c r="A52">
        <f t="shared" si="0"/>
        <v>51</v>
      </c>
      <c r="B52" t="s">
        <v>339</v>
      </c>
      <c r="C52" t="s">
        <v>3667</v>
      </c>
      <c r="D52" t="s">
        <v>348</v>
      </c>
      <c r="E52" t="s">
        <v>4373</v>
      </c>
      <c r="F52" t="s">
        <v>4226</v>
      </c>
      <c r="G52" t="s">
        <v>4227</v>
      </c>
      <c r="H52" t="s">
        <v>4228</v>
      </c>
      <c r="I52" t="s">
        <v>1710</v>
      </c>
      <c r="J52">
        <v>6</v>
      </c>
    </row>
    <row r="53" spans="1:10" x14ac:dyDescent="0.2">
      <c r="A53">
        <f t="shared" si="0"/>
        <v>52</v>
      </c>
      <c r="B53" t="s">
        <v>802</v>
      </c>
      <c r="C53" t="s">
        <v>2002</v>
      </c>
      <c r="D53" t="s">
        <v>876</v>
      </c>
      <c r="E53" t="s">
        <v>4535</v>
      </c>
      <c r="F53" t="s">
        <v>4226</v>
      </c>
      <c r="G53" t="s">
        <v>4227</v>
      </c>
      <c r="H53" t="s">
        <v>4228</v>
      </c>
      <c r="I53" t="s">
        <v>1710</v>
      </c>
      <c r="J53">
        <v>30</v>
      </c>
    </row>
    <row r="54" spans="1:10" x14ac:dyDescent="0.2">
      <c r="A54">
        <f t="shared" si="0"/>
        <v>53</v>
      </c>
      <c r="B54" t="s">
        <v>230</v>
      </c>
      <c r="C54" t="s">
        <v>1834</v>
      </c>
      <c r="D54" t="s">
        <v>2092</v>
      </c>
      <c r="E54" t="s">
        <v>4321</v>
      </c>
      <c r="F54" t="s">
        <v>4226</v>
      </c>
      <c r="G54" t="s">
        <v>4235</v>
      </c>
      <c r="H54" t="s">
        <v>4241</v>
      </c>
      <c r="I54" t="s">
        <v>1710</v>
      </c>
      <c r="J54">
        <v>3</v>
      </c>
    </row>
    <row r="55" spans="1:10" x14ac:dyDescent="0.2">
      <c r="A55">
        <f t="shared" si="0"/>
        <v>54</v>
      </c>
      <c r="B55" t="s">
        <v>802</v>
      </c>
      <c r="C55" t="s">
        <v>2041</v>
      </c>
      <c r="D55" t="s">
        <v>1043</v>
      </c>
      <c r="E55" t="s">
        <v>4531</v>
      </c>
      <c r="F55" t="s">
        <v>4226</v>
      </c>
      <c r="G55" t="s">
        <v>4235</v>
      </c>
      <c r="H55" t="s">
        <v>4228</v>
      </c>
      <c r="I55" t="s">
        <v>1710</v>
      </c>
      <c r="J55">
        <v>16</v>
      </c>
    </row>
    <row r="56" spans="1:10" x14ac:dyDescent="0.2">
      <c r="A56">
        <f t="shared" si="0"/>
        <v>55</v>
      </c>
      <c r="B56" t="s">
        <v>339</v>
      </c>
      <c r="C56" t="s">
        <v>1763</v>
      </c>
      <c r="D56" t="s">
        <v>2149</v>
      </c>
      <c r="E56" t="s">
        <v>4442</v>
      </c>
      <c r="F56" t="s">
        <v>4226</v>
      </c>
      <c r="G56" t="s">
        <v>4227</v>
      </c>
      <c r="H56" t="s">
        <v>4241</v>
      </c>
      <c r="I56" t="s">
        <v>4231</v>
      </c>
      <c r="J56">
        <v>34</v>
      </c>
    </row>
    <row r="57" spans="1:10" x14ac:dyDescent="0.2">
      <c r="A57">
        <f t="shared" si="0"/>
        <v>56</v>
      </c>
      <c r="B57" t="s">
        <v>592</v>
      </c>
      <c r="C57" t="s">
        <v>1958</v>
      </c>
      <c r="D57" t="s">
        <v>603</v>
      </c>
      <c r="E57" t="s">
        <v>4505</v>
      </c>
      <c r="F57" t="s">
        <v>4226</v>
      </c>
      <c r="G57" t="s">
        <v>4235</v>
      </c>
      <c r="H57" t="s">
        <v>4228</v>
      </c>
      <c r="I57" t="s">
        <v>4231</v>
      </c>
      <c r="J57">
        <v>25</v>
      </c>
    </row>
    <row r="58" spans="1:10" x14ac:dyDescent="0.2">
      <c r="A58">
        <f t="shared" si="0"/>
        <v>57</v>
      </c>
      <c r="B58" t="s">
        <v>4</v>
      </c>
      <c r="C58" t="s">
        <v>1876</v>
      </c>
      <c r="D58" t="s">
        <v>1151</v>
      </c>
      <c r="E58" t="s">
        <v>4249</v>
      </c>
      <c r="F58" t="s">
        <v>4226</v>
      </c>
      <c r="G58" t="s">
        <v>4227</v>
      </c>
      <c r="H58" t="s">
        <v>4228</v>
      </c>
      <c r="I58" t="s">
        <v>1710</v>
      </c>
      <c r="J58">
        <v>12</v>
      </c>
    </row>
    <row r="59" spans="1:10" x14ac:dyDescent="0.2">
      <c r="A59">
        <f t="shared" si="0"/>
        <v>58</v>
      </c>
      <c r="B59" t="s">
        <v>339</v>
      </c>
      <c r="C59" t="s">
        <v>1769</v>
      </c>
      <c r="D59" t="s">
        <v>378</v>
      </c>
      <c r="E59" t="s">
        <v>4378</v>
      </c>
      <c r="F59" t="s">
        <v>4226</v>
      </c>
      <c r="G59" t="s">
        <v>4227</v>
      </c>
      <c r="H59" t="s">
        <v>4228</v>
      </c>
      <c r="I59" t="s">
        <v>1710</v>
      </c>
      <c r="J59">
        <v>16</v>
      </c>
    </row>
    <row r="60" spans="1:10" x14ac:dyDescent="0.2">
      <c r="A60">
        <f t="shared" si="0"/>
        <v>59</v>
      </c>
      <c r="B60" t="s">
        <v>4</v>
      </c>
      <c r="C60" t="s">
        <v>1876</v>
      </c>
      <c r="D60" t="s">
        <v>57</v>
      </c>
      <c r="E60" t="s">
        <v>4247</v>
      </c>
      <c r="F60" t="s">
        <v>4226</v>
      </c>
      <c r="G60" t="s">
        <v>4227</v>
      </c>
      <c r="H60" t="s">
        <v>4228</v>
      </c>
      <c r="I60" t="s">
        <v>1710</v>
      </c>
      <c r="J60">
        <v>9</v>
      </c>
    </row>
    <row r="61" spans="1:10" x14ac:dyDescent="0.2">
      <c r="A61">
        <f t="shared" si="0"/>
        <v>60</v>
      </c>
      <c r="B61" t="s">
        <v>4</v>
      </c>
      <c r="C61" t="s">
        <v>1876</v>
      </c>
      <c r="D61" t="s">
        <v>115</v>
      </c>
      <c r="E61" t="s">
        <v>4256</v>
      </c>
      <c r="F61" t="s">
        <v>4226</v>
      </c>
      <c r="G61" t="s">
        <v>4227</v>
      </c>
      <c r="H61" t="s">
        <v>4228</v>
      </c>
      <c r="I61" t="s">
        <v>1710</v>
      </c>
      <c r="J61">
        <v>42</v>
      </c>
    </row>
    <row r="62" spans="1:10" x14ac:dyDescent="0.2">
      <c r="A62">
        <f t="shared" si="0"/>
        <v>61</v>
      </c>
      <c r="B62" t="s">
        <v>4</v>
      </c>
      <c r="C62" t="s">
        <v>1917</v>
      </c>
      <c r="D62" t="s">
        <v>192</v>
      </c>
      <c r="E62" t="s">
        <v>4233</v>
      </c>
      <c r="F62" t="s">
        <v>4226</v>
      </c>
      <c r="G62" t="s">
        <v>4227</v>
      </c>
      <c r="H62" t="s">
        <v>4228</v>
      </c>
      <c r="I62" t="s">
        <v>1710</v>
      </c>
      <c r="J62">
        <v>15</v>
      </c>
    </row>
    <row r="63" spans="1:10" x14ac:dyDescent="0.2">
      <c r="A63">
        <f t="shared" si="0"/>
        <v>62</v>
      </c>
      <c r="B63" t="s">
        <v>339</v>
      </c>
      <c r="C63" t="s">
        <v>3672</v>
      </c>
      <c r="D63" t="s">
        <v>344</v>
      </c>
      <c r="E63" t="s">
        <v>4443</v>
      </c>
      <c r="F63" t="s">
        <v>4226</v>
      </c>
      <c r="G63" t="s">
        <v>4253</v>
      </c>
      <c r="H63" t="s">
        <v>4228</v>
      </c>
      <c r="I63" t="s">
        <v>1710</v>
      </c>
      <c r="J63">
        <v>16</v>
      </c>
    </row>
    <row r="64" spans="1:10" x14ac:dyDescent="0.2">
      <c r="A64">
        <f t="shared" si="0"/>
        <v>63</v>
      </c>
      <c r="B64" t="s">
        <v>592</v>
      </c>
      <c r="C64" t="s">
        <v>1958</v>
      </c>
      <c r="D64" t="s">
        <v>629</v>
      </c>
      <c r="E64" t="s">
        <v>4511</v>
      </c>
      <c r="F64" t="s">
        <v>4226</v>
      </c>
      <c r="G64" t="s">
        <v>4235</v>
      </c>
      <c r="H64" t="s">
        <v>4228</v>
      </c>
      <c r="I64" t="s">
        <v>4231</v>
      </c>
      <c r="J64">
        <v>14</v>
      </c>
    </row>
    <row r="65" spans="1:10" x14ac:dyDescent="0.2">
      <c r="A65">
        <f t="shared" si="0"/>
        <v>64</v>
      </c>
      <c r="B65" t="s">
        <v>339</v>
      </c>
      <c r="C65" t="s">
        <v>1763</v>
      </c>
      <c r="D65" t="s">
        <v>406</v>
      </c>
      <c r="E65" t="s">
        <v>4386</v>
      </c>
      <c r="F65" t="s">
        <v>4226</v>
      </c>
      <c r="G65" t="s">
        <v>4230</v>
      </c>
      <c r="H65" t="s">
        <v>4228</v>
      </c>
      <c r="I65" t="s">
        <v>1710</v>
      </c>
      <c r="J65">
        <v>11</v>
      </c>
    </row>
    <row r="66" spans="1:10" x14ac:dyDescent="0.2">
      <c r="A66">
        <f t="shared" si="0"/>
        <v>65</v>
      </c>
      <c r="B66" t="s">
        <v>230</v>
      </c>
      <c r="C66" t="s">
        <v>1825</v>
      </c>
      <c r="D66" t="s">
        <v>2112</v>
      </c>
      <c r="E66" t="s">
        <v>4367</v>
      </c>
      <c r="F66" t="s">
        <v>4226</v>
      </c>
      <c r="G66" t="s">
        <v>4227</v>
      </c>
      <c r="H66" t="s">
        <v>4228</v>
      </c>
      <c r="I66" t="s">
        <v>1710</v>
      </c>
      <c r="J66">
        <v>26</v>
      </c>
    </row>
    <row r="67" spans="1:10" x14ac:dyDescent="0.2">
      <c r="A67">
        <f t="shared" si="0"/>
        <v>66</v>
      </c>
      <c r="B67" t="s">
        <v>4</v>
      </c>
      <c r="C67" t="s">
        <v>1876</v>
      </c>
      <c r="D67" t="s">
        <v>19</v>
      </c>
      <c r="E67" t="s">
        <v>4243</v>
      </c>
      <c r="F67" t="s">
        <v>4226</v>
      </c>
      <c r="G67" t="s">
        <v>4227</v>
      </c>
      <c r="H67" t="s">
        <v>4228</v>
      </c>
      <c r="I67" t="s">
        <v>1710</v>
      </c>
      <c r="J67">
        <v>13</v>
      </c>
    </row>
    <row r="68" spans="1:10" x14ac:dyDescent="0.2">
      <c r="A68">
        <f t="shared" ref="A68:A131" si="1">A67+1</f>
        <v>67</v>
      </c>
      <c r="B68" t="s">
        <v>4</v>
      </c>
      <c r="C68" t="s">
        <v>1876</v>
      </c>
      <c r="D68" t="s">
        <v>85</v>
      </c>
      <c r="E68" t="s">
        <v>4250</v>
      </c>
      <c r="F68" t="s">
        <v>4226</v>
      </c>
      <c r="G68" t="s">
        <v>4227</v>
      </c>
      <c r="H68" t="s">
        <v>4228</v>
      </c>
      <c r="I68" t="s">
        <v>1710</v>
      </c>
      <c r="J68">
        <v>13</v>
      </c>
    </row>
    <row r="69" spans="1:10" x14ac:dyDescent="0.2">
      <c r="A69">
        <f t="shared" si="1"/>
        <v>68</v>
      </c>
      <c r="B69" t="s">
        <v>592</v>
      </c>
      <c r="C69" t="s">
        <v>1950</v>
      </c>
      <c r="D69" t="s">
        <v>2246</v>
      </c>
      <c r="E69" t="s">
        <v>4492</v>
      </c>
      <c r="F69" t="s">
        <v>4226</v>
      </c>
      <c r="G69" t="s">
        <v>4253</v>
      </c>
      <c r="H69" t="s">
        <v>4319</v>
      </c>
      <c r="I69" t="s">
        <v>1710</v>
      </c>
      <c r="J69">
        <v>9</v>
      </c>
    </row>
    <row r="70" spans="1:10" x14ac:dyDescent="0.2">
      <c r="A70">
        <f t="shared" si="1"/>
        <v>69</v>
      </c>
      <c r="B70" t="s">
        <v>592</v>
      </c>
      <c r="C70" t="s">
        <v>1950</v>
      </c>
      <c r="D70" t="s">
        <v>688</v>
      </c>
      <c r="E70" t="s">
        <v>4456</v>
      </c>
      <c r="F70" t="s">
        <v>4226</v>
      </c>
      <c r="G70" t="s">
        <v>4227</v>
      </c>
      <c r="H70" t="s">
        <v>4228</v>
      </c>
      <c r="I70" t="s">
        <v>1710</v>
      </c>
      <c r="J70">
        <v>88</v>
      </c>
    </row>
    <row r="71" spans="1:10" x14ac:dyDescent="0.2">
      <c r="A71">
        <f t="shared" si="1"/>
        <v>70</v>
      </c>
      <c r="B71" t="s">
        <v>4</v>
      </c>
      <c r="C71" t="s">
        <v>1876</v>
      </c>
      <c r="D71" t="s">
        <v>136</v>
      </c>
      <c r="E71" t="s">
        <v>4260</v>
      </c>
      <c r="F71" t="s">
        <v>4226</v>
      </c>
      <c r="G71" t="s">
        <v>4235</v>
      </c>
      <c r="H71" t="s">
        <v>4228</v>
      </c>
      <c r="I71" t="s">
        <v>1710</v>
      </c>
      <c r="J71">
        <v>9</v>
      </c>
    </row>
    <row r="72" spans="1:10" x14ac:dyDescent="0.2">
      <c r="A72">
        <f t="shared" si="1"/>
        <v>71</v>
      </c>
      <c r="B72" t="s">
        <v>592</v>
      </c>
      <c r="C72" t="s">
        <v>1950</v>
      </c>
      <c r="D72" t="s">
        <v>682</v>
      </c>
      <c r="E72" t="s">
        <v>4454</v>
      </c>
      <c r="F72" t="s">
        <v>4226</v>
      </c>
      <c r="G72" t="s">
        <v>4227</v>
      </c>
      <c r="H72" t="s">
        <v>4228</v>
      </c>
      <c r="I72" t="s">
        <v>1710</v>
      </c>
      <c r="J72">
        <v>101</v>
      </c>
    </row>
    <row r="73" spans="1:10" x14ac:dyDescent="0.2">
      <c r="A73">
        <f t="shared" si="1"/>
        <v>72</v>
      </c>
      <c r="B73" t="s">
        <v>592</v>
      </c>
      <c r="C73" t="s">
        <v>1950</v>
      </c>
      <c r="D73" t="s">
        <v>676</v>
      </c>
      <c r="E73" t="s">
        <v>4450</v>
      </c>
      <c r="F73" t="s">
        <v>4226</v>
      </c>
      <c r="G73" t="s">
        <v>4230</v>
      </c>
      <c r="H73" t="s">
        <v>4228</v>
      </c>
      <c r="I73" t="s">
        <v>1710</v>
      </c>
      <c r="J73">
        <v>83</v>
      </c>
    </row>
    <row r="74" spans="1:10" x14ac:dyDescent="0.2">
      <c r="A74">
        <f t="shared" si="1"/>
        <v>73</v>
      </c>
      <c r="B74" t="s">
        <v>4</v>
      </c>
      <c r="C74" t="s">
        <v>3568</v>
      </c>
      <c r="D74" t="s">
        <v>168</v>
      </c>
      <c r="E74" t="s">
        <v>4239</v>
      </c>
      <c r="F74" t="s">
        <v>4226</v>
      </c>
      <c r="G74" t="s">
        <v>4235</v>
      </c>
      <c r="H74" t="s">
        <v>4228</v>
      </c>
      <c r="I74" t="s">
        <v>1710</v>
      </c>
      <c r="J74">
        <v>8</v>
      </c>
    </row>
    <row r="75" spans="1:10" x14ac:dyDescent="0.2">
      <c r="A75">
        <f t="shared" si="1"/>
        <v>74</v>
      </c>
      <c r="B75" t="s">
        <v>592</v>
      </c>
      <c r="C75" t="s">
        <v>1950</v>
      </c>
      <c r="D75" t="s">
        <v>694</v>
      </c>
      <c r="E75" t="s">
        <v>4459</v>
      </c>
      <c r="F75" t="s">
        <v>4226</v>
      </c>
      <c r="G75" t="s">
        <v>4227</v>
      </c>
      <c r="H75" t="s">
        <v>4228</v>
      </c>
      <c r="I75" t="s">
        <v>1710</v>
      </c>
      <c r="J75">
        <v>85</v>
      </c>
    </row>
    <row r="76" spans="1:10" x14ac:dyDescent="0.2">
      <c r="A76">
        <f t="shared" si="1"/>
        <v>75</v>
      </c>
      <c r="B76" t="s">
        <v>592</v>
      </c>
      <c r="C76" t="s">
        <v>1950</v>
      </c>
      <c r="D76" t="s">
        <v>2262</v>
      </c>
      <c r="E76" t="s">
        <v>4496</v>
      </c>
      <c r="F76" t="s">
        <v>4226</v>
      </c>
      <c r="G76" t="s">
        <v>4253</v>
      </c>
      <c r="H76" t="s">
        <v>4319</v>
      </c>
      <c r="I76" t="s">
        <v>1710</v>
      </c>
      <c r="J76">
        <v>38</v>
      </c>
    </row>
    <row r="77" spans="1:10" x14ac:dyDescent="0.2">
      <c r="A77">
        <f t="shared" si="1"/>
        <v>76</v>
      </c>
      <c r="B77" t="s">
        <v>4</v>
      </c>
      <c r="C77" t="s">
        <v>1876</v>
      </c>
      <c r="D77" t="s">
        <v>1180</v>
      </c>
      <c r="E77" t="s">
        <v>4262</v>
      </c>
      <c r="F77" t="s">
        <v>4226</v>
      </c>
      <c r="G77" t="s">
        <v>4235</v>
      </c>
      <c r="H77" t="s">
        <v>4228</v>
      </c>
      <c r="I77" t="s">
        <v>1710</v>
      </c>
      <c r="J77">
        <v>17</v>
      </c>
    </row>
    <row r="78" spans="1:10" x14ac:dyDescent="0.2">
      <c r="A78">
        <f t="shared" si="1"/>
        <v>77</v>
      </c>
      <c r="D78" t="s">
        <v>2164</v>
      </c>
      <c r="E78" t="s">
        <v>4557</v>
      </c>
      <c r="J78">
        <v>24</v>
      </c>
    </row>
    <row r="79" spans="1:10" x14ac:dyDescent="0.2">
      <c r="A79">
        <f t="shared" si="1"/>
        <v>78</v>
      </c>
      <c r="B79" t="s">
        <v>592</v>
      </c>
      <c r="C79" t="s">
        <v>3751</v>
      </c>
      <c r="D79" t="s">
        <v>647</v>
      </c>
      <c r="E79" t="s">
        <v>4522</v>
      </c>
      <c r="F79" t="s">
        <v>4226</v>
      </c>
      <c r="G79" t="s">
        <v>4235</v>
      </c>
      <c r="H79" t="s">
        <v>4228</v>
      </c>
      <c r="I79" t="s">
        <v>4231</v>
      </c>
      <c r="J79">
        <v>14</v>
      </c>
    </row>
    <row r="80" spans="1:10" x14ac:dyDescent="0.2">
      <c r="A80">
        <f t="shared" si="1"/>
        <v>79</v>
      </c>
      <c r="B80" t="s">
        <v>339</v>
      </c>
      <c r="C80" t="s">
        <v>1763</v>
      </c>
      <c r="D80" t="s">
        <v>430</v>
      </c>
      <c r="E80" t="s">
        <v>4393</v>
      </c>
      <c r="F80" t="s">
        <v>4226</v>
      </c>
      <c r="G80" t="s">
        <v>4227</v>
      </c>
      <c r="H80" t="s">
        <v>4228</v>
      </c>
      <c r="I80" t="s">
        <v>1710</v>
      </c>
      <c r="J80">
        <v>65</v>
      </c>
    </row>
    <row r="81" spans="1:10" x14ac:dyDescent="0.2">
      <c r="A81">
        <f t="shared" si="1"/>
        <v>80</v>
      </c>
      <c r="B81" t="s">
        <v>339</v>
      </c>
      <c r="C81" t="s">
        <v>1763</v>
      </c>
      <c r="D81" t="s">
        <v>436</v>
      </c>
      <c r="E81" t="s">
        <v>4395</v>
      </c>
      <c r="F81" t="s">
        <v>4226</v>
      </c>
      <c r="G81" t="s">
        <v>4227</v>
      </c>
      <c r="H81" t="s">
        <v>4228</v>
      </c>
      <c r="I81" t="s">
        <v>1710</v>
      </c>
      <c r="J81">
        <v>54</v>
      </c>
    </row>
    <row r="82" spans="1:10" x14ac:dyDescent="0.2">
      <c r="A82">
        <f t="shared" si="1"/>
        <v>81</v>
      </c>
      <c r="B82" t="s">
        <v>230</v>
      </c>
      <c r="C82" t="s">
        <v>1834</v>
      </c>
      <c r="D82" t="s">
        <v>1222</v>
      </c>
      <c r="E82" t="s">
        <v>4302</v>
      </c>
      <c r="F82" t="s">
        <v>4226</v>
      </c>
      <c r="G82" t="s">
        <v>4227</v>
      </c>
      <c r="H82" t="s">
        <v>4228</v>
      </c>
      <c r="I82" t="s">
        <v>1710</v>
      </c>
      <c r="J82">
        <v>17</v>
      </c>
    </row>
    <row r="83" spans="1:10" x14ac:dyDescent="0.2">
      <c r="A83">
        <f t="shared" si="1"/>
        <v>82</v>
      </c>
      <c r="B83" t="s">
        <v>339</v>
      </c>
      <c r="C83" t="s">
        <v>3663</v>
      </c>
      <c r="D83" t="s">
        <v>342</v>
      </c>
      <c r="E83" t="s">
        <v>4382</v>
      </c>
      <c r="F83" t="s">
        <v>4226</v>
      </c>
      <c r="G83" t="s">
        <v>4227</v>
      </c>
      <c r="H83" t="s">
        <v>4228</v>
      </c>
      <c r="I83" t="s">
        <v>1710</v>
      </c>
      <c r="J83">
        <v>10</v>
      </c>
    </row>
    <row r="84" spans="1:10" x14ac:dyDescent="0.2">
      <c r="A84">
        <f t="shared" si="1"/>
        <v>83</v>
      </c>
      <c r="B84" t="s">
        <v>4</v>
      </c>
      <c r="C84" t="s">
        <v>1876</v>
      </c>
      <c r="D84" t="s">
        <v>162</v>
      </c>
      <c r="E84" t="s">
        <v>4266</v>
      </c>
      <c r="F84" t="s">
        <v>4226</v>
      </c>
      <c r="G84" t="s">
        <v>4230</v>
      </c>
      <c r="H84" t="s">
        <v>4228</v>
      </c>
      <c r="I84" t="s">
        <v>1710</v>
      </c>
      <c r="J84">
        <v>5</v>
      </c>
    </row>
    <row r="85" spans="1:10" x14ac:dyDescent="0.2">
      <c r="A85">
        <f t="shared" si="1"/>
        <v>84</v>
      </c>
      <c r="B85" t="s">
        <v>802</v>
      </c>
      <c r="C85" t="s">
        <v>2002</v>
      </c>
      <c r="D85" t="s">
        <v>830</v>
      </c>
      <c r="E85" t="s">
        <v>4533</v>
      </c>
      <c r="F85" t="s">
        <v>4226</v>
      </c>
      <c r="G85" t="s">
        <v>4227</v>
      </c>
      <c r="H85" t="s">
        <v>4228</v>
      </c>
      <c r="I85" t="s">
        <v>1710</v>
      </c>
      <c r="J85">
        <v>5</v>
      </c>
    </row>
    <row r="86" spans="1:10" x14ac:dyDescent="0.2">
      <c r="A86">
        <f t="shared" si="1"/>
        <v>85</v>
      </c>
      <c r="B86" t="s">
        <v>339</v>
      </c>
      <c r="C86" t="s">
        <v>1763</v>
      </c>
      <c r="D86" t="s">
        <v>396</v>
      </c>
      <c r="E86" t="s">
        <v>4383</v>
      </c>
      <c r="F86" t="s">
        <v>4226</v>
      </c>
      <c r="G86" t="s">
        <v>4227</v>
      </c>
      <c r="H86" t="s">
        <v>4228</v>
      </c>
      <c r="I86" t="s">
        <v>1710</v>
      </c>
      <c r="J86">
        <v>17</v>
      </c>
    </row>
    <row r="87" spans="1:10" x14ac:dyDescent="0.2">
      <c r="A87">
        <f t="shared" si="1"/>
        <v>86</v>
      </c>
      <c r="B87" t="s">
        <v>802</v>
      </c>
      <c r="C87" t="s">
        <v>2002</v>
      </c>
      <c r="D87" t="s">
        <v>946</v>
      </c>
      <c r="E87" t="s">
        <v>4540</v>
      </c>
      <c r="F87" t="s">
        <v>4226</v>
      </c>
      <c r="G87" t="s">
        <v>4227</v>
      </c>
      <c r="H87" t="s">
        <v>4228</v>
      </c>
      <c r="I87" t="s">
        <v>1710</v>
      </c>
      <c r="J87">
        <v>8</v>
      </c>
    </row>
    <row r="88" spans="1:10" x14ac:dyDescent="0.2">
      <c r="A88">
        <f t="shared" si="1"/>
        <v>87</v>
      </c>
      <c r="B88" t="s">
        <v>802</v>
      </c>
      <c r="C88" t="s">
        <v>1997</v>
      </c>
      <c r="D88" t="s">
        <v>814</v>
      </c>
      <c r="E88" t="s">
        <v>4532</v>
      </c>
      <c r="F88" t="s">
        <v>4226</v>
      </c>
      <c r="G88" t="s">
        <v>4227</v>
      </c>
      <c r="H88" t="s">
        <v>4228</v>
      </c>
      <c r="I88" t="s">
        <v>1710</v>
      </c>
      <c r="J88">
        <v>29</v>
      </c>
    </row>
    <row r="89" spans="1:10" x14ac:dyDescent="0.2">
      <c r="A89">
        <f t="shared" si="1"/>
        <v>88</v>
      </c>
      <c r="D89" t="s">
        <v>2175</v>
      </c>
      <c r="E89" t="s">
        <v>1518</v>
      </c>
      <c r="J89">
        <v>9</v>
      </c>
    </row>
    <row r="90" spans="1:10" x14ac:dyDescent="0.2">
      <c r="A90">
        <f t="shared" si="1"/>
        <v>89</v>
      </c>
      <c r="B90" t="s">
        <v>4</v>
      </c>
      <c r="C90" t="s">
        <v>1876</v>
      </c>
      <c r="D90" t="s">
        <v>93</v>
      </c>
      <c r="E90" t="s">
        <v>4252</v>
      </c>
      <c r="F90" t="s">
        <v>4226</v>
      </c>
      <c r="G90" t="s">
        <v>4230</v>
      </c>
      <c r="H90" t="s">
        <v>4228</v>
      </c>
      <c r="I90" t="s">
        <v>1710</v>
      </c>
      <c r="J90">
        <v>7</v>
      </c>
    </row>
    <row r="91" spans="1:10" x14ac:dyDescent="0.2">
      <c r="A91">
        <f t="shared" si="1"/>
        <v>90</v>
      </c>
      <c r="B91" t="s">
        <v>339</v>
      </c>
      <c r="C91" t="s">
        <v>3672</v>
      </c>
      <c r="D91" t="s">
        <v>346</v>
      </c>
      <c r="E91" t="s">
        <v>4444</v>
      </c>
      <c r="F91" t="s">
        <v>4226</v>
      </c>
      <c r="G91" t="s">
        <v>4235</v>
      </c>
      <c r="H91" t="s">
        <v>4228</v>
      </c>
      <c r="I91" t="s">
        <v>4231</v>
      </c>
      <c r="J91">
        <v>13</v>
      </c>
    </row>
    <row r="92" spans="1:10" x14ac:dyDescent="0.2">
      <c r="A92">
        <f t="shared" si="1"/>
        <v>91</v>
      </c>
      <c r="B92" t="s">
        <v>592</v>
      </c>
      <c r="C92" t="s">
        <v>1950</v>
      </c>
      <c r="D92" t="s">
        <v>2252</v>
      </c>
      <c r="E92" t="s">
        <v>4495</v>
      </c>
      <c r="F92" t="s">
        <v>4226</v>
      </c>
      <c r="G92" t="s">
        <v>4227</v>
      </c>
      <c r="H92" t="s">
        <v>4319</v>
      </c>
      <c r="I92" t="s">
        <v>1710</v>
      </c>
      <c r="J92">
        <v>62</v>
      </c>
    </row>
    <row r="93" spans="1:10" x14ac:dyDescent="0.2">
      <c r="A93">
        <f t="shared" si="1"/>
        <v>92</v>
      </c>
      <c r="B93" t="s">
        <v>4</v>
      </c>
      <c r="C93" t="s">
        <v>1876</v>
      </c>
      <c r="D93" t="s">
        <v>154</v>
      </c>
      <c r="E93" t="s">
        <v>4265</v>
      </c>
      <c r="F93" t="s">
        <v>4226</v>
      </c>
      <c r="G93" t="s">
        <v>4235</v>
      </c>
      <c r="H93" t="s">
        <v>4228</v>
      </c>
      <c r="I93" t="s">
        <v>4258</v>
      </c>
      <c r="J93">
        <v>19</v>
      </c>
    </row>
    <row r="94" spans="1:10" x14ac:dyDescent="0.2">
      <c r="A94">
        <f t="shared" si="1"/>
        <v>93</v>
      </c>
      <c r="B94" t="s">
        <v>339</v>
      </c>
      <c r="C94" t="s">
        <v>1763</v>
      </c>
      <c r="D94" t="s">
        <v>580</v>
      </c>
      <c r="E94" t="s">
        <v>4439</v>
      </c>
      <c r="F94" t="s">
        <v>4226</v>
      </c>
      <c r="G94" t="s">
        <v>4227</v>
      </c>
      <c r="H94" t="s">
        <v>4228</v>
      </c>
      <c r="I94" t="s">
        <v>1710</v>
      </c>
      <c r="J94">
        <v>36</v>
      </c>
    </row>
    <row r="95" spans="1:10" x14ac:dyDescent="0.2">
      <c r="A95">
        <f t="shared" si="1"/>
        <v>94</v>
      </c>
      <c r="B95" t="s">
        <v>230</v>
      </c>
      <c r="C95" t="s">
        <v>1834</v>
      </c>
      <c r="D95" t="s">
        <v>4317</v>
      </c>
      <c r="E95" t="s">
        <v>4318</v>
      </c>
      <c r="F95" t="s">
        <v>4226</v>
      </c>
      <c r="G95" t="s">
        <v>4227</v>
      </c>
      <c r="H95" t="s">
        <v>4319</v>
      </c>
      <c r="I95" t="s">
        <v>1710</v>
      </c>
      <c r="J95">
        <v>7</v>
      </c>
    </row>
    <row r="96" spans="1:10" x14ac:dyDescent="0.2">
      <c r="A96">
        <f t="shared" si="1"/>
        <v>95</v>
      </c>
      <c r="D96" t="s">
        <v>2158</v>
      </c>
      <c r="E96" t="s">
        <v>4558</v>
      </c>
      <c r="J96">
        <v>8</v>
      </c>
    </row>
    <row r="97" spans="1:10" x14ac:dyDescent="0.2">
      <c r="A97">
        <f t="shared" si="1"/>
        <v>96</v>
      </c>
      <c r="B97" t="s">
        <v>592</v>
      </c>
      <c r="C97" t="s">
        <v>1950</v>
      </c>
      <c r="D97" t="s">
        <v>684</v>
      </c>
      <c r="E97" t="s">
        <v>685</v>
      </c>
      <c r="F97" t="s">
        <v>4226</v>
      </c>
      <c r="G97" t="s">
        <v>4230</v>
      </c>
      <c r="H97" t="s">
        <v>4228</v>
      </c>
      <c r="I97" t="s">
        <v>1710</v>
      </c>
      <c r="J97">
        <v>113</v>
      </c>
    </row>
    <row r="98" spans="1:10" x14ac:dyDescent="0.2">
      <c r="A98">
        <f t="shared" si="1"/>
        <v>97</v>
      </c>
      <c r="B98" t="s">
        <v>592</v>
      </c>
      <c r="C98" t="s">
        <v>1950</v>
      </c>
      <c r="D98" t="s">
        <v>2160</v>
      </c>
      <c r="E98" t="s">
        <v>4489</v>
      </c>
      <c r="F98" t="s">
        <v>4226</v>
      </c>
      <c r="G98" t="s">
        <v>4481</v>
      </c>
      <c r="H98" t="s">
        <v>4241</v>
      </c>
      <c r="I98" t="s">
        <v>1710</v>
      </c>
      <c r="J98">
        <v>5</v>
      </c>
    </row>
    <row r="99" spans="1:10" x14ac:dyDescent="0.2">
      <c r="A99">
        <f t="shared" si="1"/>
        <v>98</v>
      </c>
      <c r="B99" t="s">
        <v>592</v>
      </c>
      <c r="C99" t="s">
        <v>1950</v>
      </c>
      <c r="D99" t="s">
        <v>734</v>
      </c>
      <c r="E99" t="s">
        <v>4475</v>
      </c>
      <c r="F99" t="s">
        <v>4226</v>
      </c>
      <c r="G99" t="s">
        <v>4235</v>
      </c>
      <c r="H99" t="s">
        <v>4228</v>
      </c>
      <c r="I99" t="s">
        <v>4231</v>
      </c>
      <c r="J99">
        <v>7</v>
      </c>
    </row>
    <row r="100" spans="1:10" x14ac:dyDescent="0.2">
      <c r="A100">
        <f t="shared" si="1"/>
        <v>99</v>
      </c>
      <c r="B100" t="s">
        <v>802</v>
      </c>
      <c r="C100" t="s">
        <v>2002</v>
      </c>
      <c r="D100" t="s">
        <v>1013</v>
      </c>
      <c r="E100" t="s">
        <v>1014</v>
      </c>
      <c r="F100" t="s">
        <v>4226</v>
      </c>
      <c r="G100" t="s">
        <v>4235</v>
      </c>
      <c r="H100" t="s">
        <v>4228</v>
      </c>
      <c r="I100" t="s">
        <v>1710</v>
      </c>
      <c r="J100">
        <v>17</v>
      </c>
    </row>
    <row r="101" spans="1:10" x14ac:dyDescent="0.2">
      <c r="A101">
        <f t="shared" si="1"/>
        <v>100</v>
      </c>
      <c r="B101" t="s">
        <v>802</v>
      </c>
      <c r="C101" t="s">
        <v>2002</v>
      </c>
      <c r="D101" t="s">
        <v>924</v>
      </c>
      <c r="E101" t="s">
        <v>925</v>
      </c>
      <c r="F101" t="s">
        <v>4226</v>
      </c>
      <c r="G101" t="s">
        <v>4230</v>
      </c>
      <c r="H101" t="s">
        <v>4228</v>
      </c>
      <c r="I101" t="s">
        <v>1710</v>
      </c>
      <c r="J101">
        <v>10</v>
      </c>
    </row>
    <row r="102" spans="1:10" x14ac:dyDescent="0.2">
      <c r="A102">
        <f t="shared" si="1"/>
        <v>101</v>
      </c>
      <c r="B102" t="s">
        <v>802</v>
      </c>
      <c r="C102" t="s">
        <v>2002</v>
      </c>
      <c r="D102" t="s">
        <v>944</v>
      </c>
      <c r="E102" t="s">
        <v>945</v>
      </c>
      <c r="F102" t="s">
        <v>4226</v>
      </c>
      <c r="G102" t="s">
        <v>4227</v>
      </c>
      <c r="H102" t="s">
        <v>4228</v>
      </c>
      <c r="I102" t="s">
        <v>4258</v>
      </c>
      <c r="J102">
        <v>15</v>
      </c>
    </row>
    <row r="103" spans="1:10" x14ac:dyDescent="0.2">
      <c r="A103">
        <f t="shared" si="1"/>
        <v>102</v>
      </c>
      <c r="B103" t="s">
        <v>802</v>
      </c>
      <c r="C103" t="s">
        <v>2002</v>
      </c>
      <c r="D103" t="s">
        <v>818</v>
      </c>
      <c r="E103" t="s">
        <v>819</v>
      </c>
      <c r="F103" t="s">
        <v>4226</v>
      </c>
      <c r="G103" t="s">
        <v>4235</v>
      </c>
      <c r="H103" t="s">
        <v>4228</v>
      </c>
      <c r="I103" t="s">
        <v>1710</v>
      </c>
      <c r="J103">
        <v>11</v>
      </c>
    </row>
    <row r="104" spans="1:10" x14ac:dyDescent="0.2">
      <c r="A104">
        <f t="shared" si="1"/>
        <v>103</v>
      </c>
      <c r="B104" t="s">
        <v>802</v>
      </c>
      <c r="C104" t="s">
        <v>2002</v>
      </c>
      <c r="D104" t="s">
        <v>808</v>
      </c>
      <c r="E104" t="s">
        <v>809</v>
      </c>
      <c r="F104" t="s">
        <v>4226</v>
      </c>
      <c r="G104" t="s">
        <v>4230</v>
      </c>
      <c r="H104" t="s">
        <v>4228</v>
      </c>
      <c r="I104" t="s">
        <v>1710</v>
      </c>
      <c r="J104">
        <v>25</v>
      </c>
    </row>
    <row r="105" spans="1:10" x14ac:dyDescent="0.2">
      <c r="A105">
        <f t="shared" si="1"/>
        <v>104</v>
      </c>
      <c r="B105" t="s">
        <v>802</v>
      </c>
      <c r="C105" t="s">
        <v>2002</v>
      </c>
      <c r="D105" t="s">
        <v>834</v>
      </c>
      <c r="E105" t="s">
        <v>835</v>
      </c>
      <c r="F105" t="s">
        <v>4226</v>
      </c>
      <c r="G105" t="s">
        <v>4227</v>
      </c>
      <c r="H105" t="s">
        <v>4228</v>
      </c>
      <c r="I105" t="s">
        <v>1710</v>
      </c>
      <c r="J105">
        <v>14</v>
      </c>
    </row>
    <row r="106" spans="1:10" x14ac:dyDescent="0.2">
      <c r="A106">
        <f t="shared" si="1"/>
        <v>105</v>
      </c>
      <c r="B106" t="s">
        <v>230</v>
      </c>
      <c r="C106" t="s">
        <v>1825</v>
      </c>
      <c r="D106" t="s">
        <v>309</v>
      </c>
      <c r="E106" t="s">
        <v>4335</v>
      </c>
      <c r="F106" t="s">
        <v>4226</v>
      </c>
      <c r="G106" t="s">
        <v>4227</v>
      </c>
      <c r="H106" t="s">
        <v>4228</v>
      </c>
      <c r="I106" t="s">
        <v>1710</v>
      </c>
      <c r="J106">
        <v>8</v>
      </c>
    </row>
    <row r="107" spans="1:10" x14ac:dyDescent="0.2">
      <c r="A107">
        <f t="shared" si="1"/>
        <v>106</v>
      </c>
      <c r="B107" t="s">
        <v>802</v>
      </c>
      <c r="C107" t="s">
        <v>2002</v>
      </c>
      <c r="D107" t="s">
        <v>1001</v>
      </c>
      <c r="E107" t="s">
        <v>1002</v>
      </c>
      <c r="F107" t="s">
        <v>4226</v>
      </c>
      <c r="G107" t="s">
        <v>4235</v>
      </c>
      <c r="H107" t="s">
        <v>4228</v>
      </c>
      <c r="I107" t="s">
        <v>1710</v>
      </c>
      <c r="J107">
        <v>26</v>
      </c>
    </row>
    <row r="108" spans="1:10" x14ac:dyDescent="0.2">
      <c r="A108">
        <f t="shared" si="1"/>
        <v>107</v>
      </c>
      <c r="B108" t="s">
        <v>592</v>
      </c>
      <c r="C108" t="s">
        <v>1950</v>
      </c>
      <c r="D108" t="s">
        <v>748</v>
      </c>
      <c r="E108" t="s">
        <v>4480</v>
      </c>
      <c r="F108" t="s">
        <v>4226</v>
      </c>
      <c r="G108" t="s">
        <v>4481</v>
      </c>
      <c r="H108" t="s">
        <v>4228</v>
      </c>
      <c r="I108" t="s">
        <v>4231</v>
      </c>
      <c r="J108">
        <v>22</v>
      </c>
    </row>
    <row r="109" spans="1:10" x14ac:dyDescent="0.2">
      <c r="A109">
        <f t="shared" si="1"/>
        <v>108</v>
      </c>
      <c r="B109" t="s">
        <v>592</v>
      </c>
      <c r="C109" t="s">
        <v>1950</v>
      </c>
      <c r="D109" t="s">
        <v>2154</v>
      </c>
      <c r="E109" t="s">
        <v>2155</v>
      </c>
      <c r="F109" t="s">
        <v>4226</v>
      </c>
      <c r="G109" t="s">
        <v>4235</v>
      </c>
      <c r="H109" t="s">
        <v>4228</v>
      </c>
      <c r="I109" t="s">
        <v>1710</v>
      </c>
      <c r="J109">
        <v>11</v>
      </c>
    </row>
    <row r="110" spans="1:10" x14ac:dyDescent="0.2">
      <c r="A110">
        <f t="shared" si="1"/>
        <v>109</v>
      </c>
      <c r="B110" t="s">
        <v>592</v>
      </c>
      <c r="C110" t="s">
        <v>1950</v>
      </c>
      <c r="D110" t="s">
        <v>2156</v>
      </c>
      <c r="E110" t="s">
        <v>2157</v>
      </c>
      <c r="F110" t="s">
        <v>4226</v>
      </c>
      <c r="G110" t="s">
        <v>4235</v>
      </c>
      <c r="H110" t="s">
        <v>4228</v>
      </c>
      <c r="I110" t="s">
        <v>1710</v>
      </c>
      <c r="J110">
        <v>8</v>
      </c>
    </row>
    <row r="111" spans="1:10" x14ac:dyDescent="0.2">
      <c r="A111">
        <f t="shared" si="1"/>
        <v>110</v>
      </c>
      <c r="B111" t="s">
        <v>592</v>
      </c>
      <c r="C111" t="s">
        <v>1950</v>
      </c>
      <c r="D111" t="s">
        <v>2244</v>
      </c>
      <c r="E111" t="s">
        <v>2245</v>
      </c>
      <c r="F111" t="s">
        <v>4226</v>
      </c>
      <c r="G111" t="s">
        <v>4253</v>
      </c>
      <c r="H111" t="s">
        <v>4319</v>
      </c>
      <c r="I111" t="s">
        <v>1710</v>
      </c>
      <c r="J111">
        <v>24</v>
      </c>
    </row>
    <row r="112" spans="1:10" x14ac:dyDescent="0.2">
      <c r="A112">
        <f t="shared" si="1"/>
        <v>111</v>
      </c>
      <c r="B112" t="s">
        <v>592</v>
      </c>
      <c r="C112" t="s">
        <v>1950</v>
      </c>
      <c r="D112" t="s">
        <v>752</v>
      </c>
      <c r="E112" t="s">
        <v>4483</v>
      </c>
      <c r="F112" t="s">
        <v>4226</v>
      </c>
      <c r="G112" t="s">
        <v>4235</v>
      </c>
      <c r="H112" t="s">
        <v>4228</v>
      </c>
      <c r="I112" t="s">
        <v>4231</v>
      </c>
      <c r="J112">
        <v>69</v>
      </c>
    </row>
    <row r="113" spans="1:10" x14ac:dyDescent="0.2">
      <c r="A113">
        <f t="shared" si="1"/>
        <v>112</v>
      </c>
      <c r="B113" t="s">
        <v>592</v>
      </c>
      <c r="C113" t="s">
        <v>1950</v>
      </c>
      <c r="D113" t="s">
        <v>702</v>
      </c>
      <c r="E113" t="s">
        <v>4462</v>
      </c>
      <c r="F113" t="s">
        <v>4226</v>
      </c>
      <c r="G113" t="s">
        <v>4253</v>
      </c>
      <c r="H113" t="s">
        <v>4228</v>
      </c>
      <c r="I113" t="s">
        <v>4231</v>
      </c>
      <c r="J113">
        <v>63</v>
      </c>
    </row>
    <row r="114" spans="1:10" x14ac:dyDescent="0.2">
      <c r="A114">
        <f t="shared" si="1"/>
        <v>113</v>
      </c>
      <c r="B114" t="s">
        <v>592</v>
      </c>
      <c r="C114" t="s">
        <v>3755</v>
      </c>
      <c r="D114" t="s">
        <v>639</v>
      </c>
      <c r="E114" t="s">
        <v>4525</v>
      </c>
      <c r="F114" t="s">
        <v>4226</v>
      </c>
      <c r="G114" t="s">
        <v>4235</v>
      </c>
      <c r="H114" t="s">
        <v>4228</v>
      </c>
      <c r="I114" t="s">
        <v>1710</v>
      </c>
      <c r="J114">
        <v>28</v>
      </c>
    </row>
    <row r="115" spans="1:10" x14ac:dyDescent="0.2">
      <c r="A115">
        <f t="shared" si="1"/>
        <v>114</v>
      </c>
      <c r="B115" t="s">
        <v>592</v>
      </c>
      <c r="C115" t="s">
        <v>1950</v>
      </c>
      <c r="D115" t="s">
        <v>2242</v>
      </c>
      <c r="E115" t="s">
        <v>2243</v>
      </c>
      <c r="F115" t="s">
        <v>4226</v>
      </c>
      <c r="G115" t="s">
        <v>4253</v>
      </c>
      <c r="H115" t="s">
        <v>4319</v>
      </c>
      <c r="I115" t="s">
        <v>1710</v>
      </c>
      <c r="J115">
        <v>12</v>
      </c>
    </row>
    <row r="116" spans="1:10" x14ac:dyDescent="0.2">
      <c r="A116">
        <f t="shared" si="1"/>
        <v>115</v>
      </c>
      <c r="B116" t="s">
        <v>592</v>
      </c>
      <c r="C116" t="s">
        <v>1950</v>
      </c>
      <c r="D116" t="s">
        <v>726</v>
      </c>
      <c r="E116" t="s">
        <v>4471</v>
      </c>
      <c r="F116" t="s">
        <v>4226</v>
      </c>
      <c r="G116" t="s">
        <v>4230</v>
      </c>
      <c r="H116" t="s">
        <v>4228</v>
      </c>
      <c r="I116" t="s">
        <v>1710</v>
      </c>
      <c r="J116">
        <v>33</v>
      </c>
    </row>
    <row r="117" spans="1:10" x14ac:dyDescent="0.2">
      <c r="A117">
        <f t="shared" si="1"/>
        <v>116</v>
      </c>
      <c r="B117" t="s">
        <v>4</v>
      </c>
      <c r="C117" t="s">
        <v>1876</v>
      </c>
      <c r="D117" t="s">
        <v>130</v>
      </c>
      <c r="E117" t="s">
        <v>4257</v>
      </c>
      <c r="F117" t="s">
        <v>4226</v>
      </c>
      <c r="G117" t="s">
        <v>4253</v>
      </c>
      <c r="H117" t="s">
        <v>4228</v>
      </c>
      <c r="I117" t="s">
        <v>4258</v>
      </c>
      <c r="J117">
        <v>5</v>
      </c>
    </row>
    <row r="118" spans="1:10" x14ac:dyDescent="0.2">
      <c r="A118">
        <f t="shared" si="1"/>
        <v>117</v>
      </c>
      <c r="B118" t="s">
        <v>592</v>
      </c>
      <c r="C118" t="s">
        <v>1950</v>
      </c>
      <c r="D118" t="s">
        <v>740</v>
      </c>
      <c r="E118" t="s">
        <v>4478</v>
      </c>
      <c r="F118" t="s">
        <v>4226</v>
      </c>
      <c r="G118" t="s">
        <v>4235</v>
      </c>
      <c r="H118" t="s">
        <v>4228</v>
      </c>
      <c r="I118" t="s">
        <v>4231</v>
      </c>
      <c r="J118">
        <v>81</v>
      </c>
    </row>
    <row r="119" spans="1:10" x14ac:dyDescent="0.2">
      <c r="A119">
        <f t="shared" si="1"/>
        <v>118</v>
      </c>
      <c r="B119" t="s">
        <v>592</v>
      </c>
      <c r="C119" t="s">
        <v>1950</v>
      </c>
      <c r="D119" t="s">
        <v>666</v>
      </c>
      <c r="E119" t="s">
        <v>4446</v>
      </c>
      <c r="F119" t="s">
        <v>4226</v>
      </c>
      <c r="G119" t="s">
        <v>4227</v>
      </c>
      <c r="H119" t="s">
        <v>4228</v>
      </c>
      <c r="I119" t="s">
        <v>1710</v>
      </c>
      <c r="J119">
        <v>17</v>
      </c>
    </row>
    <row r="120" spans="1:10" x14ac:dyDescent="0.2">
      <c r="A120">
        <f t="shared" si="1"/>
        <v>119</v>
      </c>
      <c r="B120" t="s">
        <v>339</v>
      </c>
      <c r="C120" t="s">
        <v>1763</v>
      </c>
      <c r="D120" t="s">
        <v>2227</v>
      </c>
      <c r="E120" t="s">
        <v>4440</v>
      </c>
      <c r="F120" t="s">
        <v>4226</v>
      </c>
      <c r="G120" t="s">
        <v>4253</v>
      </c>
      <c r="H120" t="s">
        <v>4319</v>
      </c>
      <c r="I120" t="s">
        <v>1710</v>
      </c>
      <c r="J120">
        <v>5</v>
      </c>
    </row>
    <row r="121" spans="1:10" x14ac:dyDescent="0.2">
      <c r="A121">
        <f t="shared" si="1"/>
        <v>120</v>
      </c>
      <c r="B121" t="s">
        <v>339</v>
      </c>
      <c r="C121" t="s">
        <v>1763</v>
      </c>
      <c r="D121" t="s">
        <v>570</v>
      </c>
      <c r="E121" t="s">
        <v>4435</v>
      </c>
      <c r="F121" t="s">
        <v>4226</v>
      </c>
      <c r="G121" t="s">
        <v>4235</v>
      </c>
      <c r="H121" t="s">
        <v>4228</v>
      </c>
      <c r="I121" t="s">
        <v>1710</v>
      </c>
      <c r="J121">
        <v>10</v>
      </c>
    </row>
    <row r="122" spans="1:10" x14ac:dyDescent="0.2">
      <c r="A122">
        <f t="shared" si="1"/>
        <v>121</v>
      </c>
      <c r="B122" t="s">
        <v>4</v>
      </c>
      <c r="C122" t="s">
        <v>1917</v>
      </c>
      <c r="D122" t="s">
        <v>206</v>
      </c>
      <c r="E122" t="s">
        <v>4236</v>
      </c>
      <c r="F122" t="s">
        <v>4226</v>
      </c>
      <c r="G122" t="s">
        <v>4227</v>
      </c>
      <c r="H122" t="s">
        <v>4228</v>
      </c>
      <c r="I122" t="s">
        <v>1710</v>
      </c>
      <c r="J122">
        <v>9</v>
      </c>
    </row>
    <row r="123" spans="1:10" x14ac:dyDescent="0.2">
      <c r="A123">
        <f t="shared" si="1"/>
        <v>122</v>
      </c>
      <c r="B123" t="s">
        <v>4</v>
      </c>
      <c r="C123" t="s">
        <v>1917</v>
      </c>
      <c r="D123" t="s">
        <v>174</v>
      </c>
      <c r="E123" t="s">
        <v>4225</v>
      </c>
      <c r="F123" t="s">
        <v>4226</v>
      </c>
      <c r="G123" t="s">
        <v>4227</v>
      </c>
      <c r="H123" t="s">
        <v>4228</v>
      </c>
      <c r="I123" t="s">
        <v>1710</v>
      </c>
      <c r="J123">
        <v>26</v>
      </c>
    </row>
    <row r="124" spans="1:10" x14ac:dyDescent="0.2">
      <c r="A124">
        <f t="shared" si="1"/>
        <v>123</v>
      </c>
      <c r="B124" t="s">
        <v>4</v>
      </c>
      <c r="C124" t="s">
        <v>1876</v>
      </c>
      <c r="D124" t="s">
        <v>13</v>
      </c>
      <c r="E124" t="s">
        <v>4242</v>
      </c>
      <c r="F124" t="s">
        <v>4226</v>
      </c>
      <c r="G124" t="s">
        <v>4227</v>
      </c>
      <c r="H124" t="s">
        <v>4228</v>
      </c>
      <c r="I124" t="s">
        <v>1710</v>
      </c>
      <c r="J124">
        <v>14</v>
      </c>
    </row>
    <row r="125" spans="1:10" x14ac:dyDescent="0.2">
      <c r="A125">
        <f t="shared" si="1"/>
        <v>124</v>
      </c>
      <c r="B125" t="s">
        <v>802</v>
      </c>
      <c r="C125" t="s">
        <v>2002</v>
      </c>
      <c r="D125" t="s">
        <v>844</v>
      </c>
      <c r="E125" t="s">
        <v>4534</v>
      </c>
      <c r="F125" t="s">
        <v>4226</v>
      </c>
      <c r="G125" t="s">
        <v>4227</v>
      </c>
      <c r="H125" t="s">
        <v>4228</v>
      </c>
      <c r="I125" t="s">
        <v>1710</v>
      </c>
      <c r="J125">
        <v>31</v>
      </c>
    </row>
    <row r="126" spans="1:10" x14ac:dyDescent="0.2">
      <c r="A126">
        <f t="shared" si="1"/>
        <v>125</v>
      </c>
      <c r="B126" t="s">
        <v>339</v>
      </c>
      <c r="C126" t="s">
        <v>1763</v>
      </c>
      <c r="D126" t="s">
        <v>553</v>
      </c>
      <c r="E126" t="s">
        <v>4428</v>
      </c>
      <c r="F126" t="s">
        <v>4226</v>
      </c>
      <c r="G126" t="s">
        <v>4235</v>
      </c>
      <c r="H126" t="s">
        <v>4228</v>
      </c>
      <c r="I126" t="s">
        <v>1710</v>
      </c>
      <c r="J126">
        <v>19</v>
      </c>
    </row>
    <row r="127" spans="1:10" x14ac:dyDescent="0.2">
      <c r="A127">
        <f t="shared" si="1"/>
        <v>126</v>
      </c>
      <c r="B127" t="s">
        <v>592</v>
      </c>
      <c r="C127" t="s">
        <v>1950</v>
      </c>
      <c r="D127" t="s">
        <v>680</v>
      </c>
      <c r="E127" t="s">
        <v>4453</v>
      </c>
      <c r="F127" t="s">
        <v>4226</v>
      </c>
      <c r="G127" t="s">
        <v>4253</v>
      </c>
      <c r="H127" t="s">
        <v>4228</v>
      </c>
      <c r="I127" t="s">
        <v>4231</v>
      </c>
      <c r="J127">
        <v>36</v>
      </c>
    </row>
    <row r="128" spans="1:10" x14ac:dyDescent="0.2">
      <c r="A128">
        <f t="shared" si="1"/>
        <v>127</v>
      </c>
      <c r="B128" t="s">
        <v>4</v>
      </c>
      <c r="C128" t="s">
        <v>1917</v>
      </c>
      <c r="D128" t="s">
        <v>178</v>
      </c>
      <c r="E128" t="s">
        <v>4229</v>
      </c>
      <c r="F128" t="s">
        <v>4226</v>
      </c>
      <c r="G128" t="s">
        <v>4227</v>
      </c>
      <c r="H128" t="s">
        <v>4228</v>
      </c>
      <c r="I128" t="s">
        <v>1710</v>
      </c>
      <c r="J128">
        <v>11</v>
      </c>
    </row>
    <row r="129" spans="1:10" x14ac:dyDescent="0.2">
      <c r="A129">
        <f t="shared" si="1"/>
        <v>128</v>
      </c>
      <c r="B129" t="s">
        <v>592</v>
      </c>
      <c r="C129" t="s">
        <v>1950</v>
      </c>
      <c r="D129" t="s">
        <v>696</v>
      </c>
      <c r="E129" t="s">
        <v>4460</v>
      </c>
      <c r="F129" t="s">
        <v>4226</v>
      </c>
      <c r="G129" t="s">
        <v>4227</v>
      </c>
      <c r="H129" t="s">
        <v>4228</v>
      </c>
      <c r="I129" t="s">
        <v>4231</v>
      </c>
      <c r="J129">
        <v>149</v>
      </c>
    </row>
    <row r="130" spans="1:10" x14ac:dyDescent="0.2">
      <c r="A130">
        <f t="shared" si="1"/>
        <v>129</v>
      </c>
      <c r="B130" t="s">
        <v>802</v>
      </c>
      <c r="C130" t="s">
        <v>2041</v>
      </c>
      <c r="D130" t="s">
        <v>4529</v>
      </c>
      <c r="E130" t="s">
        <v>4530</v>
      </c>
      <c r="F130" t="s">
        <v>4226</v>
      </c>
      <c r="G130" t="s">
        <v>4227</v>
      </c>
      <c r="H130" t="s">
        <v>4228</v>
      </c>
      <c r="I130" t="s">
        <v>1710</v>
      </c>
      <c r="J130">
        <v>8</v>
      </c>
    </row>
    <row r="131" spans="1:10" x14ac:dyDescent="0.2">
      <c r="A131">
        <f t="shared" si="1"/>
        <v>130</v>
      </c>
      <c r="B131" t="s">
        <v>4</v>
      </c>
      <c r="C131" t="s">
        <v>1876</v>
      </c>
      <c r="D131" t="s">
        <v>89</v>
      </c>
      <c r="E131" t="s">
        <v>4251</v>
      </c>
      <c r="F131" t="s">
        <v>4226</v>
      </c>
      <c r="G131" t="s">
        <v>4235</v>
      </c>
      <c r="H131" t="s">
        <v>4228</v>
      </c>
      <c r="I131" t="s">
        <v>1710</v>
      </c>
      <c r="J131">
        <v>11</v>
      </c>
    </row>
    <row r="132" spans="1:10" x14ac:dyDescent="0.2">
      <c r="A132">
        <f t="shared" ref="A132:A195" si="2">A131+1</f>
        <v>131</v>
      </c>
      <c r="B132" t="s">
        <v>230</v>
      </c>
      <c r="C132" t="s">
        <v>1825</v>
      </c>
      <c r="D132" t="s">
        <v>301</v>
      </c>
      <c r="E132" t="s">
        <v>4325</v>
      </c>
      <c r="F132" t="s">
        <v>4226</v>
      </c>
      <c r="G132" t="s">
        <v>4227</v>
      </c>
      <c r="H132" t="s">
        <v>4228</v>
      </c>
      <c r="I132" t="s">
        <v>1710</v>
      </c>
      <c r="J132">
        <v>21</v>
      </c>
    </row>
    <row r="133" spans="1:10" x14ac:dyDescent="0.2">
      <c r="A133">
        <f t="shared" si="2"/>
        <v>132</v>
      </c>
      <c r="B133" t="s">
        <v>230</v>
      </c>
      <c r="C133" t="s">
        <v>1825</v>
      </c>
      <c r="D133" t="s">
        <v>2116</v>
      </c>
      <c r="E133" t="s">
        <v>4370</v>
      </c>
      <c r="F133" t="s">
        <v>4226</v>
      </c>
      <c r="G133" t="s">
        <v>4235</v>
      </c>
      <c r="H133" t="s">
        <v>4228</v>
      </c>
      <c r="I133" t="s">
        <v>1710</v>
      </c>
      <c r="J133">
        <v>18</v>
      </c>
    </row>
    <row r="134" spans="1:10" x14ac:dyDescent="0.2">
      <c r="A134">
        <f t="shared" si="2"/>
        <v>133</v>
      </c>
      <c r="B134" t="s">
        <v>230</v>
      </c>
      <c r="C134" t="s">
        <v>1825</v>
      </c>
      <c r="D134" t="s">
        <v>333</v>
      </c>
      <c r="E134" t="s">
        <v>4364</v>
      </c>
      <c r="F134" t="s">
        <v>4226</v>
      </c>
      <c r="G134" t="s">
        <v>4235</v>
      </c>
      <c r="H134" t="s">
        <v>4228</v>
      </c>
      <c r="I134" t="s">
        <v>1710</v>
      </c>
      <c r="J134">
        <v>13</v>
      </c>
    </row>
    <row r="135" spans="1:10" x14ac:dyDescent="0.2">
      <c r="A135">
        <f t="shared" si="2"/>
        <v>134</v>
      </c>
      <c r="B135" t="s">
        <v>1045</v>
      </c>
      <c r="C135" t="s">
        <v>1747</v>
      </c>
      <c r="D135" t="s">
        <v>1094</v>
      </c>
      <c r="E135" t="s">
        <v>1736</v>
      </c>
      <c r="F135" t="s">
        <v>4226</v>
      </c>
      <c r="G135" t="s">
        <v>4235</v>
      </c>
      <c r="H135" t="s">
        <v>4241</v>
      </c>
      <c r="I135" t="s">
        <v>4231</v>
      </c>
      <c r="J135">
        <v>10</v>
      </c>
    </row>
    <row r="136" spans="1:10" x14ac:dyDescent="0.2">
      <c r="A136">
        <f t="shared" si="2"/>
        <v>135</v>
      </c>
      <c r="B136" t="s">
        <v>592</v>
      </c>
      <c r="C136" t="s">
        <v>1950</v>
      </c>
      <c r="D136" t="s">
        <v>4490</v>
      </c>
      <c r="E136" t="s">
        <v>4491</v>
      </c>
      <c r="F136" t="s">
        <v>4226</v>
      </c>
      <c r="G136" t="s">
        <v>4227</v>
      </c>
      <c r="H136" t="s">
        <v>4319</v>
      </c>
      <c r="I136" t="s">
        <v>1710</v>
      </c>
      <c r="J136">
        <v>10</v>
      </c>
    </row>
    <row r="137" spans="1:10" x14ac:dyDescent="0.2">
      <c r="A137">
        <f t="shared" si="2"/>
        <v>136</v>
      </c>
      <c r="B137" t="s">
        <v>592</v>
      </c>
      <c r="C137" t="s">
        <v>1950</v>
      </c>
      <c r="D137" t="s">
        <v>2208</v>
      </c>
      <c r="E137" t="s">
        <v>4468</v>
      </c>
      <c r="F137" t="s">
        <v>4226</v>
      </c>
      <c r="G137" t="s">
        <v>4227</v>
      </c>
      <c r="H137" t="s">
        <v>4228</v>
      </c>
      <c r="I137" t="s">
        <v>1710</v>
      </c>
      <c r="J137">
        <v>36</v>
      </c>
    </row>
    <row r="138" spans="1:10" x14ac:dyDescent="0.2">
      <c r="A138">
        <f t="shared" si="2"/>
        <v>137</v>
      </c>
      <c r="B138" t="s">
        <v>339</v>
      </c>
      <c r="C138" t="s">
        <v>1763</v>
      </c>
      <c r="D138" t="s">
        <v>576</v>
      </c>
      <c r="E138" t="s">
        <v>4436</v>
      </c>
      <c r="F138" t="s">
        <v>4226</v>
      </c>
      <c r="G138" t="s">
        <v>4253</v>
      </c>
      <c r="H138" t="s">
        <v>4228</v>
      </c>
      <c r="I138" t="s">
        <v>1710</v>
      </c>
      <c r="J138">
        <v>16</v>
      </c>
    </row>
    <row r="139" spans="1:10" x14ac:dyDescent="0.2">
      <c r="A139">
        <f t="shared" si="2"/>
        <v>138</v>
      </c>
      <c r="B139" t="s">
        <v>592</v>
      </c>
      <c r="C139" t="s">
        <v>1950</v>
      </c>
      <c r="D139" t="s">
        <v>732</v>
      </c>
      <c r="E139" t="s">
        <v>4474</v>
      </c>
      <c r="F139" t="s">
        <v>4226</v>
      </c>
      <c r="G139" t="s">
        <v>4235</v>
      </c>
      <c r="H139" t="s">
        <v>4228</v>
      </c>
      <c r="I139" t="s">
        <v>4231</v>
      </c>
      <c r="J139">
        <v>17</v>
      </c>
    </row>
    <row r="140" spans="1:10" x14ac:dyDescent="0.2">
      <c r="A140">
        <f t="shared" si="2"/>
        <v>139</v>
      </c>
      <c r="B140" t="s">
        <v>802</v>
      </c>
      <c r="C140" t="s">
        <v>2002</v>
      </c>
      <c r="D140" t="s">
        <v>934</v>
      </c>
      <c r="E140" t="s">
        <v>4474</v>
      </c>
      <c r="F140" t="s">
        <v>4226</v>
      </c>
      <c r="G140" t="s">
        <v>4235</v>
      </c>
      <c r="H140" t="s">
        <v>4228</v>
      </c>
      <c r="I140" t="s">
        <v>1710</v>
      </c>
      <c r="J140">
        <v>4</v>
      </c>
    </row>
    <row r="141" spans="1:10" x14ac:dyDescent="0.2">
      <c r="A141">
        <f t="shared" si="2"/>
        <v>140</v>
      </c>
      <c r="B141" t="s">
        <v>802</v>
      </c>
      <c r="C141" t="s">
        <v>2002</v>
      </c>
      <c r="D141" t="s">
        <v>2210</v>
      </c>
      <c r="E141" t="s">
        <v>4541</v>
      </c>
      <c r="F141" t="s">
        <v>4226</v>
      </c>
      <c r="G141" t="s">
        <v>4235</v>
      </c>
      <c r="H141" t="s">
        <v>4228</v>
      </c>
      <c r="I141" t="s">
        <v>1710</v>
      </c>
      <c r="J141">
        <v>7</v>
      </c>
    </row>
    <row r="142" spans="1:10" x14ac:dyDescent="0.2">
      <c r="A142">
        <f t="shared" si="2"/>
        <v>141</v>
      </c>
      <c r="B142" t="s">
        <v>802</v>
      </c>
      <c r="C142" t="s">
        <v>2041</v>
      </c>
      <c r="D142" t="s">
        <v>1541</v>
      </c>
      <c r="E142" t="s">
        <v>1542</v>
      </c>
      <c r="F142" t="s">
        <v>4226</v>
      </c>
      <c r="G142" t="s">
        <v>4227</v>
      </c>
      <c r="H142" t="s">
        <v>4228</v>
      </c>
      <c r="I142" t="s">
        <v>1710</v>
      </c>
      <c r="J142">
        <v>22</v>
      </c>
    </row>
    <row r="143" spans="1:10" x14ac:dyDescent="0.2">
      <c r="A143">
        <f t="shared" si="2"/>
        <v>142</v>
      </c>
      <c r="B143" t="s">
        <v>802</v>
      </c>
      <c r="C143" t="s">
        <v>1997</v>
      </c>
      <c r="D143" t="s">
        <v>2173</v>
      </c>
      <c r="E143" t="s">
        <v>2174</v>
      </c>
      <c r="F143" t="s">
        <v>4226</v>
      </c>
      <c r="G143" t="s">
        <v>4235</v>
      </c>
      <c r="H143" t="s">
        <v>4228</v>
      </c>
      <c r="I143" t="s">
        <v>1710</v>
      </c>
      <c r="J143">
        <v>14</v>
      </c>
    </row>
    <row r="144" spans="1:10" x14ac:dyDescent="0.2">
      <c r="A144">
        <f t="shared" si="2"/>
        <v>143</v>
      </c>
      <c r="B144" t="s">
        <v>802</v>
      </c>
      <c r="C144" t="s">
        <v>2002</v>
      </c>
      <c r="D144" t="s">
        <v>880</v>
      </c>
      <c r="E144" t="s">
        <v>881</v>
      </c>
      <c r="F144" t="s">
        <v>4226</v>
      </c>
      <c r="G144" t="s">
        <v>4227</v>
      </c>
      <c r="H144" t="s">
        <v>4228</v>
      </c>
      <c r="I144" t="s">
        <v>1710</v>
      </c>
      <c r="J144">
        <v>51</v>
      </c>
    </row>
    <row r="145" spans="1:10" x14ac:dyDescent="0.2">
      <c r="A145">
        <f t="shared" si="2"/>
        <v>144</v>
      </c>
      <c r="B145" t="s">
        <v>339</v>
      </c>
      <c r="C145" t="s">
        <v>1763</v>
      </c>
      <c r="D145" t="s">
        <v>476</v>
      </c>
      <c r="E145" t="s">
        <v>477</v>
      </c>
      <c r="F145" t="s">
        <v>4226</v>
      </c>
      <c r="G145" t="s">
        <v>4227</v>
      </c>
      <c r="H145" t="s">
        <v>4228</v>
      </c>
      <c r="I145" t="s">
        <v>1710</v>
      </c>
      <c r="J145">
        <v>5</v>
      </c>
    </row>
    <row r="146" spans="1:10" x14ac:dyDescent="0.2">
      <c r="A146">
        <f t="shared" si="2"/>
        <v>145</v>
      </c>
      <c r="B146" t="s">
        <v>4</v>
      </c>
      <c r="C146" t="s">
        <v>1876</v>
      </c>
      <c r="D146" t="s">
        <v>146</v>
      </c>
      <c r="E146" t="s">
        <v>147</v>
      </c>
      <c r="F146" t="s">
        <v>4226</v>
      </c>
      <c r="G146" t="s">
        <v>4235</v>
      </c>
      <c r="H146" t="s">
        <v>4228</v>
      </c>
      <c r="I146" t="s">
        <v>4258</v>
      </c>
      <c r="J146">
        <v>8</v>
      </c>
    </row>
    <row r="147" spans="1:10" x14ac:dyDescent="0.2">
      <c r="A147">
        <f t="shared" si="2"/>
        <v>146</v>
      </c>
      <c r="B147" t="s">
        <v>592</v>
      </c>
      <c r="C147" t="s">
        <v>1950</v>
      </c>
      <c r="D147" t="s">
        <v>774</v>
      </c>
      <c r="E147" t="s">
        <v>775</v>
      </c>
      <c r="F147" t="s">
        <v>4226</v>
      </c>
      <c r="G147" t="s">
        <v>4227</v>
      </c>
      <c r="H147" t="s">
        <v>4228</v>
      </c>
      <c r="I147" t="s">
        <v>1710</v>
      </c>
      <c r="J147">
        <v>14</v>
      </c>
    </row>
    <row r="148" spans="1:10" x14ac:dyDescent="0.2">
      <c r="A148">
        <f t="shared" si="2"/>
        <v>147</v>
      </c>
      <c r="B148" t="s">
        <v>230</v>
      </c>
      <c r="C148" t="s">
        <v>1825</v>
      </c>
      <c r="D148" t="s">
        <v>1256</v>
      </c>
      <c r="E148" t="s">
        <v>4329</v>
      </c>
      <c r="F148" t="s">
        <v>4226</v>
      </c>
      <c r="G148" t="s">
        <v>4227</v>
      </c>
      <c r="H148" t="s">
        <v>4228</v>
      </c>
      <c r="I148" t="s">
        <v>1710</v>
      </c>
      <c r="J148">
        <v>37</v>
      </c>
    </row>
    <row r="149" spans="1:10" x14ac:dyDescent="0.2">
      <c r="A149">
        <f t="shared" si="2"/>
        <v>148</v>
      </c>
      <c r="B149" t="s">
        <v>592</v>
      </c>
      <c r="C149" t="s">
        <v>3755</v>
      </c>
      <c r="D149" t="s">
        <v>645</v>
      </c>
      <c r="E149" t="s">
        <v>4527</v>
      </c>
      <c r="F149" t="s">
        <v>4226</v>
      </c>
      <c r="G149" t="s">
        <v>4235</v>
      </c>
      <c r="H149" t="s">
        <v>4228</v>
      </c>
      <c r="I149" t="s">
        <v>1710</v>
      </c>
      <c r="J149">
        <v>10</v>
      </c>
    </row>
    <row r="150" spans="1:10" x14ac:dyDescent="0.2">
      <c r="A150">
        <f t="shared" si="2"/>
        <v>149</v>
      </c>
      <c r="B150" t="s">
        <v>4</v>
      </c>
      <c r="C150" t="s">
        <v>1876</v>
      </c>
      <c r="D150" t="s">
        <v>156</v>
      </c>
      <c r="E150" t="s">
        <v>157</v>
      </c>
      <c r="F150" t="s">
        <v>4226</v>
      </c>
      <c r="G150" t="s">
        <v>4235</v>
      </c>
      <c r="H150" t="s">
        <v>4228</v>
      </c>
      <c r="I150" t="s">
        <v>4258</v>
      </c>
      <c r="J150">
        <v>17</v>
      </c>
    </row>
    <row r="151" spans="1:10" x14ac:dyDescent="0.2">
      <c r="A151">
        <f t="shared" si="2"/>
        <v>150</v>
      </c>
      <c r="B151" t="s">
        <v>339</v>
      </c>
      <c r="C151" t="s">
        <v>1763</v>
      </c>
      <c r="D151" t="s">
        <v>504</v>
      </c>
      <c r="E151" t="s">
        <v>505</v>
      </c>
      <c r="F151" t="s">
        <v>4226</v>
      </c>
      <c r="G151" t="s">
        <v>4227</v>
      </c>
      <c r="H151" t="s">
        <v>4228</v>
      </c>
      <c r="I151" t="s">
        <v>1710</v>
      </c>
      <c r="J151">
        <v>8</v>
      </c>
    </row>
    <row r="152" spans="1:10" x14ac:dyDescent="0.2">
      <c r="A152">
        <f t="shared" si="2"/>
        <v>151</v>
      </c>
      <c r="B152" t="s">
        <v>592</v>
      </c>
      <c r="C152" t="s">
        <v>1950</v>
      </c>
      <c r="D152" t="s">
        <v>2260</v>
      </c>
      <c r="E152" t="s">
        <v>2261</v>
      </c>
      <c r="F152" t="s">
        <v>4226</v>
      </c>
      <c r="G152" t="s">
        <v>4253</v>
      </c>
      <c r="H152" t="s">
        <v>4319</v>
      </c>
      <c r="I152" t="s">
        <v>1710</v>
      </c>
      <c r="J152">
        <v>10</v>
      </c>
    </row>
    <row r="153" spans="1:10" x14ac:dyDescent="0.2">
      <c r="A153">
        <f t="shared" si="2"/>
        <v>152</v>
      </c>
      <c r="B153" t="s">
        <v>1045</v>
      </c>
      <c r="C153" t="s">
        <v>1747</v>
      </c>
      <c r="D153" t="s">
        <v>1078</v>
      </c>
      <c r="E153" t="s">
        <v>1079</v>
      </c>
      <c r="F153" t="s">
        <v>4226</v>
      </c>
      <c r="G153" t="s">
        <v>4235</v>
      </c>
      <c r="H153" t="s">
        <v>4228</v>
      </c>
      <c r="I153" t="s">
        <v>1710</v>
      </c>
      <c r="J153">
        <v>19</v>
      </c>
    </row>
    <row r="154" spans="1:10" x14ac:dyDescent="0.2">
      <c r="A154">
        <f t="shared" si="2"/>
        <v>153</v>
      </c>
      <c r="B154" t="s">
        <v>802</v>
      </c>
      <c r="C154" t="s">
        <v>2002</v>
      </c>
      <c r="D154" t="s">
        <v>1011</v>
      </c>
      <c r="E154" t="s">
        <v>1012</v>
      </c>
      <c r="F154" t="s">
        <v>4226</v>
      </c>
      <c r="G154" t="s">
        <v>4235</v>
      </c>
      <c r="H154" t="s">
        <v>4228</v>
      </c>
      <c r="I154" t="s">
        <v>1710</v>
      </c>
      <c r="J154">
        <v>27</v>
      </c>
    </row>
    <row r="155" spans="1:10" x14ac:dyDescent="0.2">
      <c r="A155">
        <f t="shared" si="2"/>
        <v>154</v>
      </c>
      <c r="B155" t="s">
        <v>802</v>
      </c>
      <c r="C155" t="s">
        <v>2002</v>
      </c>
      <c r="D155" t="s">
        <v>1499</v>
      </c>
      <c r="E155" t="s">
        <v>1500</v>
      </c>
      <c r="F155" t="s">
        <v>4226</v>
      </c>
      <c r="G155" t="s">
        <v>4230</v>
      </c>
      <c r="H155" t="s">
        <v>4228</v>
      </c>
      <c r="I155" t="s">
        <v>1710</v>
      </c>
      <c r="J155">
        <v>10</v>
      </c>
    </row>
    <row r="156" spans="1:10" x14ac:dyDescent="0.2">
      <c r="A156">
        <f t="shared" si="2"/>
        <v>155</v>
      </c>
      <c r="B156" t="s">
        <v>802</v>
      </c>
      <c r="C156" t="s">
        <v>2002</v>
      </c>
      <c r="D156" t="s">
        <v>872</v>
      </c>
      <c r="E156" t="s">
        <v>873</v>
      </c>
      <c r="F156" t="s">
        <v>4226</v>
      </c>
      <c r="G156" t="s">
        <v>4227</v>
      </c>
      <c r="H156" t="s">
        <v>4228</v>
      </c>
      <c r="I156" t="s">
        <v>1710</v>
      </c>
      <c r="J156">
        <v>9</v>
      </c>
    </row>
    <row r="157" spans="1:10" x14ac:dyDescent="0.2">
      <c r="A157">
        <f t="shared" si="2"/>
        <v>156</v>
      </c>
      <c r="B157" t="s">
        <v>802</v>
      </c>
      <c r="C157" t="s">
        <v>2002</v>
      </c>
      <c r="D157" t="s">
        <v>1007</v>
      </c>
      <c r="E157" t="s">
        <v>1008</v>
      </c>
      <c r="F157" t="s">
        <v>4226</v>
      </c>
      <c r="G157" t="s">
        <v>4235</v>
      </c>
      <c r="H157" t="s">
        <v>4228</v>
      </c>
      <c r="I157" t="s">
        <v>1710</v>
      </c>
      <c r="J157">
        <v>15</v>
      </c>
    </row>
    <row r="158" spans="1:10" x14ac:dyDescent="0.2">
      <c r="A158">
        <f t="shared" si="2"/>
        <v>157</v>
      </c>
      <c r="B158" t="s">
        <v>802</v>
      </c>
      <c r="C158" t="s">
        <v>2002</v>
      </c>
      <c r="D158" t="s">
        <v>909</v>
      </c>
      <c r="E158" t="s">
        <v>910</v>
      </c>
      <c r="F158" t="s">
        <v>4226</v>
      </c>
      <c r="G158" t="s">
        <v>4227</v>
      </c>
      <c r="H158" t="s">
        <v>4228</v>
      </c>
      <c r="I158" t="s">
        <v>1710</v>
      </c>
      <c r="J158">
        <v>6</v>
      </c>
    </row>
    <row r="159" spans="1:10" x14ac:dyDescent="0.2">
      <c r="A159">
        <f t="shared" si="2"/>
        <v>158</v>
      </c>
      <c r="B159" t="s">
        <v>802</v>
      </c>
      <c r="C159" t="s">
        <v>2002</v>
      </c>
      <c r="D159" t="s">
        <v>878</v>
      </c>
      <c r="E159" t="s">
        <v>879</v>
      </c>
      <c r="F159" t="s">
        <v>4226</v>
      </c>
      <c r="G159" t="s">
        <v>4235</v>
      </c>
      <c r="H159" t="s">
        <v>4228</v>
      </c>
      <c r="I159" t="s">
        <v>1710</v>
      </c>
      <c r="J159">
        <v>35</v>
      </c>
    </row>
    <row r="160" spans="1:10" x14ac:dyDescent="0.2">
      <c r="A160">
        <f t="shared" si="2"/>
        <v>159</v>
      </c>
      <c r="B160" t="s">
        <v>802</v>
      </c>
      <c r="C160" t="s">
        <v>2002</v>
      </c>
      <c r="D160" t="s">
        <v>966</v>
      </c>
      <c r="E160" t="s">
        <v>967</v>
      </c>
      <c r="F160" t="s">
        <v>4226</v>
      </c>
      <c r="G160" t="s">
        <v>4235</v>
      </c>
      <c r="H160" t="s">
        <v>4228</v>
      </c>
      <c r="I160" t="s">
        <v>1710</v>
      </c>
      <c r="J160">
        <v>26</v>
      </c>
    </row>
    <row r="161" spans="1:10" x14ac:dyDescent="0.2">
      <c r="A161">
        <f t="shared" si="2"/>
        <v>160</v>
      </c>
      <c r="B161" t="s">
        <v>802</v>
      </c>
      <c r="C161" t="s">
        <v>2002</v>
      </c>
      <c r="D161" t="s">
        <v>926</v>
      </c>
      <c r="E161" t="s">
        <v>927</v>
      </c>
      <c r="F161" t="s">
        <v>4226</v>
      </c>
      <c r="G161" t="s">
        <v>4253</v>
      </c>
      <c r="H161" t="s">
        <v>4228</v>
      </c>
      <c r="I161" t="s">
        <v>1710</v>
      </c>
      <c r="J161">
        <v>11</v>
      </c>
    </row>
    <row r="162" spans="1:10" x14ac:dyDescent="0.2">
      <c r="A162">
        <f t="shared" si="2"/>
        <v>161</v>
      </c>
      <c r="B162" t="s">
        <v>802</v>
      </c>
      <c r="C162" t="s">
        <v>2002</v>
      </c>
      <c r="D162" t="s">
        <v>870</v>
      </c>
      <c r="E162" t="s">
        <v>871</v>
      </c>
      <c r="F162" t="s">
        <v>4226</v>
      </c>
      <c r="G162" t="s">
        <v>4227</v>
      </c>
      <c r="H162" t="s">
        <v>4228</v>
      </c>
      <c r="I162" t="s">
        <v>1710</v>
      </c>
      <c r="J162">
        <v>14</v>
      </c>
    </row>
    <row r="163" spans="1:10" x14ac:dyDescent="0.2">
      <c r="A163">
        <f t="shared" si="2"/>
        <v>162</v>
      </c>
      <c r="B163" t="s">
        <v>802</v>
      </c>
      <c r="C163" t="s">
        <v>2002</v>
      </c>
      <c r="D163" t="s">
        <v>904</v>
      </c>
      <c r="E163" t="s">
        <v>1493</v>
      </c>
      <c r="J163">
        <v>48</v>
      </c>
    </row>
    <row r="164" spans="1:10" x14ac:dyDescent="0.2">
      <c r="A164">
        <f t="shared" si="2"/>
        <v>163</v>
      </c>
      <c r="B164" t="s">
        <v>339</v>
      </c>
      <c r="C164" t="s">
        <v>1763</v>
      </c>
      <c r="D164" t="s">
        <v>444</v>
      </c>
      <c r="E164" t="s">
        <v>445</v>
      </c>
      <c r="F164" t="s">
        <v>4226</v>
      </c>
      <c r="G164" t="s">
        <v>4227</v>
      </c>
      <c r="H164" t="s">
        <v>4228</v>
      </c>
      <c r="I164" t="s">
        <v>1710</v>
      </c>
      <c r="J164">
        <v>22</v>
      </c>
    </row>
    <row r="165" spans="1:10" x14ac:dyDescent="0.2">
      <c r="A165">
        <f t="shared" si="2"/>
        <v>164</v>
      </c>
      <c r="B165" t="s">
        <v>802</v>
      </c>
      <c r="C165" t="s">
        <v>2002</v>
      </c>
      <c r="D165" t="s">
        <v>894</v>
      </c>
      <c r="E165" t="s">
        <v>895</v>
      </c>
      <c r="F165" t="s">
        <v>4226</v>
      </c>
      <c r="G165" t="s">
        <v>4230</v>
      </c>
      <c r="H165" t="s">
        <v>4228</v>
      </c>
      <c r="I165" t="s">
        <v>1710</v>
      </c>
      <c r="J165">
        <v>28</v>
      </c>
    </row>
    <row r="166" spans="1:10" x14ac:dyDescent="0.2">
      <c r="A166">
        <f t="shared" si="2"/>
        <v>165</v>
      </c>
      <c r="B166" t="s">
        <v>802</v>
      </c>
      <c r="C166" t="s">
        <v>2002</v>
      </c>
      <c r="D166" t="s">
        <v>954</v>
      </c>
      <c r="E166" t="s">
        <v>955</v>
      </c>
      <c r="F166" t="s">
        <v>4226</v>
      </c>
      <c r="G166" t="s">
        <v>4235</v>
      </c>
      <c r="H166" t="s">
        <v>4228</v>
      </c>
      <c r="I166" t="s">
        <v>1710</v>
      </c>
      <c r="J166">
        <v>29</v>
      </c>
    </row>
    <row r="167" spans="1:10" x14ac:dyDescent="0.2">
      <c r="A167">
        <f t="shared" si="2"/>
        <v>166</v>
      </c>
      <c r="B167" t="s">
        <v>802</v>
      </c>
      <c r="C167" t="s">
        <v>2002</v>
      </c>
      <c r="D167" t="s">
        <v>940</v>
      </c>
      <c r="E167" t="s">
        <v>941</v>
      </c>
      <c r="F167" t="s">
        <v>4226</v>
      </c>
      <c r="G167" t="s">
        <v>4235</v>
      </c>
      <c r="H167" t="s">
        <v>4228</v>
      </c>
      <c r="I167" t="s">
        <v>1710</v>
      </c>
      <c r="J167">
        <v>11</v>
      </c>
    </row>
    <row r="168" spans="1:10" x14ac:dyDescent="0.2">
      <c r="A168">
        <f t="shared" si="2"/>
        <v>167</v>
      </c>
      <c r="B168" t="s">
        <v>802</v>
      </c>
      <c r="C168" t="s">
        <v>2002</v>
      </c>
      <c r="D168" t="s">
        <v>1019</v>
      </c>
      <c r="E168" t="s">
        <v>1020</v>
      </c>
      <c r="F168" t="s">
        <v>4226</v>
      </c>
      <c r="G168" t="s">
        <v>4235</v>
      </c>
      <c r="H168" t="s">
        <v>4228</v>
      </c>
      <c r="I168" t="s">
        <v>1710</v>
      </c>
      <c r="J168">
        <v>22</v>
      </c>
    </row>
    <row r="169" spans="1:10" x14ac:dyDescent="0.2">
      <c r="A169">
        <f t="shared" si="2"/>
        <v>168</v>
      </c>
      <c r="B169" t="s">
        <v>802</v>
      </c>
      <c r="C169" t="s">
        <v>2002</v>
      </c>
      <c r="D169" t="s">
        <v>4542</v>
      </c>
      <c r="E169" t="s">
        <v>4543</v>
      </c>
      <c r="F169" t="s">
        <v>4226</v>
      </c>
      <c r="G169" t="s">
        <v>4235</v>
      </c>
      <c r="H169" t="s">
        <v>4228</v>
      </c>
      <c r="I169" t="s">
        <v>1710</v>
      </c>
      <c r="J169">
        <v>38</v>
      </c>
    </row>
    <row r="170" spans="1:10" x14ac:dyDescent="0.2">
      <c r="A170">
        <f t="shared" si="2"/>
        <v>169</v>
      </c>
      <c r="B170" t="s">
        <v>802</v>
      </c>
      <c r="C170" t="s">
        <v>2002</v>
      </c>
      <c r="D170" t="s">
        <v>882</v>
      </c>
      <c r="E170" t="s">
        <v>883</v>
      </c>
      <c r="F170" t="s">
        <v>4226</v>
      </c>
      <c r="G170" t="s">
        <v>4227</v>
      </c>
      <c r="H170" t="s">
        <v>4228</v>
      </c>
      <c r="I170" t="s">
        <v>1710</v>
      </c>
      <c r="J170">
        <v>18</v>
      </c>
    </row>
    <row r="171" spans="1:10" x14ac:dyDescent="0.2">
      <c r="A171">
        <f t="shared" si="2"/>
        <v>170</v>
      </c>
      <c r="B171" t="s">
        <v>802</v>
      </c>
      <c r="C171" t="s">
        <v>2002</v>
      </c>
      <c r="D171" t="s">
        <v>996</v>
      </c>
      <c r="E171" t="s">
        <v>997</v>
      </c>
      <c r="F171" t="s">
        <v>4226</v>
      </c>
      <c r="G171" t="s">
        <v>4235</v>
      </c>
      <c r="H171" t="s">
        <v>4228</v>
      </c>
      <c r="I171" t="s">
        <v>1710</v>
      </c>
      <c r="J171">
        <v>11</v>
      </c>
    </row>
    <row r="172" spans="1:10" x14ac:dyDescent="0.2">
      <c r="A172">
        <f t="shared" si="2"/>
        <v>171</v>
      </c>
      <c r="B172" t="s">
        <v>802</v>
      </c>
      <c r="C172" t="s">
        <v>2002</v>
      </c>
      <c r="D172" t="s">
        <v>860</v>
      </c>
      <c r="E172" t="s">
        <v>861</v>
      </c>
      <c r="F172" t="s">
        <v>4226</v>
      </c>
      <c r="G172" t="s">
        <v>4235</v>
      </c>
      <c r="H172" t="s">
        <v>4228</v>
      </c>
      <c r="I172" t="s">
        <v>1710</v>
      </c>
      <c r="J172">
        <v>21</v>
      </c>
    </row>
    <row r="173" spans="1:10" x14ac:dyDescent="0.2">
      <c r="A173">
        <f t="shared" si="2"/>
        <v>172</v>
      </c>
      <c r="B173" t="s">
        <v>802</v>
      </c>
      <c r="C173" t="s">
        <v>2002</v>
      </c>
      <c r="D173" t="s">
        <v>958</v>
      </c>
      <c r="E173" t="s">
        <v>959</v>
      </c>
      <c r="F173" t="s">
        <v>4226</v>
      </c>
      <c r="G173" t="s">
        <v>4235</v>
      </c>
      <c r="H173" t="s">
        <v>4228</v>
      </c>
      <c r="I173" t="s">
        <v>1710</v>
      </c>
      <c r="J173">
        <v>25</v>
      </c>
    </row>
    <row r="174" spans="1:10" x14ac:dyDescent="0.2">
      <c r="A174">
        <f t="shared" si="2"/>
        <v>173</v>
      </c>
      <c r="B174" t="s">
        <v>802</v>
      </c>
      <c r="C174" t="s">
        <v>2002</v>
      </c>
      <c r="D174" t="s">
        <v>884</v>
      </c>
      <c r="E174" t="s">
        <v>885</v>
      </c>
      <c r="F174" t="s">
        <v>4226</v>
      </c>
      <c r="G174" t="s">
        <v>4227</v>
      </c>
      <c r="H174" t="s">
        <v>4228</v>
      </c>
      <c r="I174" t="s">
        <v>1710</v>
      </c>
      <c r="J174">
        <v>11</v>
      </c>
    </row>
    <row r="175" spans="1:10" x14ac:dyDescent="0.2">
      <c r="A175">
        <f t="shared" si="2"/>
        <v>174</v>
      </c>
      <c r="B175" t="s">
        <v>802</v>
      </c>
      <c r="C175" t="s">
        <v>2002</v>
      </c>
      <c r="D175" t="s">
        <v>938</v>
      </c>
      <c r="E175" t="s">
        <v>939</v>
      </c>
      <c r="F175" t="s">
        <v>4226</v>
      </c>
      <c r="G175" t="s">
        <v>4235</v>
      </c>
      <c r="H175" t="s">
        <v>4228</v>
      </c>
      <c r="I175" t="s">
        <v>4258</v>
      </c>
      <c r="J175">
        <v>17</v>
      </c>
    </row>
    <row r="176" spans="1:10" x14ac:dyDescent="0.2">
      <c r="A176">
        <f t="shared" si="2"/>
        <v>175</v>
      </c>
      <c r="B176" t="s">
        <v>802</v>
      </c>
      <c r="C176" t="s">
        <v>2002</v>
      </c>
      <c r="D176" t="s">
        <v>920</v>
      </c>
      <c r="E176" t="s">
        <v>921</v>
      </c>
      <c r="F176" t="s">
        <v>4226</v>
      </c>
      <c r="G176" t="s">
        <v>4227</v>
      </c>
      <c r="H176" t="s">
        <v>4228</v>
      </c>
      <c r="I176" t="s">
        <v>1710</v>
      </c>
      <c r="J176">
        <v>11</v>
      </c>
    </row>
    <row r="177" spans="1:10" x14ac:dyDescent="0.2">
      <c r="A177">
        <f t="shared" si="2"/>
        <v>176</v>
      </c>
      <c r="B177" t="s">
        <v>802</v>
      </c>
      <c r="C177" t="s">
        <v>2002</v>
      </c>
      <c r="D177" t="s">
        <v>1017</v>
      </c>
      <c r="E177" t="s">
        <v>1018</v>
      </c>
      <c r="F177" t="s">
        <v>4226</v>
      </c>
      <c r="G177" t="s">
        <v>4235</v>
      </c>
      <c r="H177" t="s">
        <v>4228</v>
      </c>
      <c r="I177" t="s">
        <v>1710</v>
      </c>
      <c r="J177">
        <v>11</v>
      </c>
    </row>
    <row r="178" spans="1:10" x14ac:dyDescent="0.2">
      <c r="A178">
        <f t="shared" si="2"/>
        <v>177</v>
      </c>
      <c r="B178" t="s">
        <v>802</v>
      </c>
      <c r="C178" t="s">
        <v>2002</v>
      </c>
      <c r="D178" t="s">
        <v>832</v>
      </c>
      <c r="E178" t="s">
        <v>833</v>
      </c>
      <c r="F178" t="s">
        <v>4226</v>
      </c>
      <c r="G178" t="s">
        <v>4227</v>
      </c>
      <c r="H178" t="s">
        <v>4228</v>
      </c>
      <c r="I178" t="s">
        <v>1710</v>
      </c>
      <c r="J178">
        <v>16</v>
      </c>
    </row>
    <row r="179" spans="1:10" x14ac:dyDescent="0.2">
      <c r="A179">
        <f t="shared" si="2"/>
        <v>178</v>
      </c>
      <c r="B179" t="s">
        <v>802</v>
      </c>
      <c r="C179" t="s">
        <v>2002</v>
      </c>
      <c r="D179" t="s">
        <v>956</v>
      </c>
      <c r="E179" t="s">
        <v>957</v>
      </c>
      <c r="F179" t="s">
        <v>4226</v>
      </c>
      <c r="G179" t="s">
        <v>4235</v>
      </c>
      <c r="H179" t="s">
        <v>4228</v>
      </c>
      <c r="I179" t="s">
        <v>1710</v>
      </c>
      <c r="J179">
        <v>6</v>
      </c>
    </row>
    <row r="180" spans="1:10" x14ac:dyDescent="0.2">
      <c r="A180">
        <f t="shared" si="2"/>
        <v>179</v>
      </c>
      <c r="B180" t="s">
        <v>802</v>
      </c>
      <c r="C180" t="s">
        <v>2002</v>
      </c>
      <c r="D180" t="s">
        <v>952</v>
      </c>
      <c r="E180" t="s">
        <v>953</v>
      </c>
      <c r="F180" t="s">
        <v>4226</v>
      </c>
      <c r="G180" t="s">
        <v>4235</v>
      </c>
      <c r="H180" t="s">
        <v>4228</v>
      </c>
      <c r="I180" t="s">
        <v>1710</v>
      </c>
      <c r="J180">
        <v>14</v>
      </c>
    </row>
    <row r="181" spans="1:10" x14ac:dyDescent="0.2">
      <c r="A181">
        <f t="shared" si="2"/>
        <v>180</v>
      </c>
      <c r="B181" t="s">
        <v>802</v>
      </c>
      <c r="C181" t="s">
        <v>2002</v>
      </c>
      <c r="D181" t="s">
        <v>840</v>
      </c>
      <c r="E181" t="s">
        <v>841</v>
      </c>
      <c r="F181" t="s">
        <v>4226</v>
      </c>
      <c r="G181" t="s">
        <v>4227</v>
      </c>
      <c r="H181" t="s">
        <v>4228</v>
      </c>
      <c r="I181" t="s">
        <v>1710</v>
      </c>
      <c r="J181">
        <v>20</v>
      </c>
    </row>
    <row r="182" spans="1:10" x14ac:dyDescent="0.2">
      <c r="A182">
        <f t="shared" si="2"/>
        <v>181</v>
      </c>
      <c r="B182" t="s">
        <v>802</v>
      </c>
      <c r="C182" t="s">
        <v>3848</v>
      </c>
      <c r="D182" t="s">
        <v>1025</v>
      </c>
      <c r="E182" t="s">
        <v>1026</v>
      </c>
      <c r="F182" t="s">
        <v>4226</v>
      </c>
      <c r="G182" t="s">
        <v>4227</v>
      </c>
      <c r="H182" t="s">
        <v>4228</v>
      </c>
      <c r="I182" t="s">
        <v>1710</v>
      </c>
      <c r="J182">
        <v>20</v>
      </c>
    </row>
    <row r="183" spans="1:10" x14ac:dyDescent="0.2">
      <c r="A183">
        <f t="shared" si="2"/>
        <v>182</v>
      </c>
      <c r="B183" t="s">
        <v>802</v>
      </c>
      <c r="C183" t="s">
        <v>2002</v>
      </c>
      <c r="D183" t="s">
        <v>902</v>
      </c>
      <c r="E183" t="s">
        <v>903</v>
      </c>
      <c r="F183" t="s">
        <v>4226</v>
      </c>
      <c r="G183" t="s">
        <v>4227</v>
      </c>
      <c r="H183" t="s">
        <v>4228</v>
      </c>
      <c r="I183" t="s">
        <v>1710</v>
      </c>
      <c r="J183">
        <v>2</v>
      </c>
    </row>
    <row r="184" spans="1:10" x14ac:dyDescent="0.2">
      <c r="A184">
        <f t="shared" si="2"/>
        <v>183</v>
      </c>
      <c r="B184" t="s">
        <v>592</v>
      </c>
      <c r="C184" t="s">
        <v>3755</v>
      </c>
      <c r="D184" t="s">
        <v>637</v>
      </c>
      <c r="E184" t="s">
        <v>4524</v>
      </c>
      <c r="F184" t="s">
        <v>4226</v>
      </c>
      <c r="G184" t="s">
        <v>4227</v>
      </c>
      <c r="H184" t="s">
        <v>4228</v>
      </c>
      <c r="I184" t="s">
        <v>1710</v>
      </c>
      <c r="J184">
        <v>8</v>
      </c>
    </row>
    <row r="185" spans="1:10" x14ac:dyDescent="0.2">
      <c r="A185">
        <f t="shared" si="2"/>
        <v>184</v>
      </c>
      <c r="B185" t="s">
        <v>802</v>
      </c>
      <c r="C185" t="s">
        <v>2002</v>
      </c>
      <c r="D185" t="s">
        <v>980</v>
      </c>
      <c r="E185" t="s">
        <v>981</v>
      </c>
      <c r="F185" t="s">
        <v>4226</v>
      </c>
      <c r="G185" t="s">
        <v>4235</v>
      </c>
      <c r="H185" t="s">
        <v>4228</v>
      </c>
      <c r="I185" t="s">
        <v>1710</v>
      </c>
      <c r="J185">
        <v>10</v>
      </c>
    </row>
    <row r="186" spans="1:10" x14ac:dyDescent="0.2">
      <c r="A186">
        <f t="shared" si="2"/>
        <v>185</v>
      </c>
      <c r="B186" t="s">
        <v>802</v>
      </c>
      <c r="C186" t="s">
        <v>2002</v>
      </c>
      <c r="D186" t="s">
        <v>896</v>
      </c>
      <c r="E186" t="s">
        <v>897</v>
      </c>
      <c r="F186" t="s">
        <v>4226</v>
      </c>
      <c r="G186" t="s">
        <v>4227</v>
      </c>
      <c r="H186" t="s">
        <v>4228</v>
      </c>
      <c r="I186" t="s">
        <v>1710</v>
      </c>
      <c r="J186">
        <v>26</v>
      </c>
    </row>
    <row r="187" spans="1:10" x14ac:dyDescent="0.2">
      <c r="A187">
        <f t="shared" si="2"/>
        <v>186</v>
      </c>
      <c r="D187" t="s">
        <v>588</v>
      </c>
      <c r="E187" t="s">
        <v>589</v>
      </c>
      <c r="J187">
        <v>3</v>
      </c>
    </row>
    <row r="188" spans="1:10" x14ac:dyDescent="0.2">
      <c r="A188">
        <f t="shared" si="2"/>
        <v>187</v>
      </c>
      <c r="B188" t="s">
        <v>339</v>
      </c>
      <c r="C188" t="s">
        <v>1763</v>
      </c>
      <c r="D188" t="s">
        <v>500</v>
      </c>
      <c r="E188" t="s">
        <v>501</v>
      </c>
      <c r="F188" t="s">
        <v>4226</v>
      </c>
      <c r="G188" t="s">
        <v>4227</v>
      </c>
      <c r="H188" t="s">
        <v>4228</v>
      </c>
      <c r="I188" t="s">
        <v>1710</v>
      </c>
      <c r="J188">
        <v>4</v>
      </c>
    </row>
    <row r="189" spans="1:10" x14ac:dyDescent="0.2">
      <c r="A189">
        <f t="shared" si="2"/>
        <v>188</v>
      </c>
      <c r="B189" t="s">
        <v>339</v>
      </c>
      <c r="C189" t="s">
        <v>1763</v>
      </c>
      <c r="D189" t="s">
        <v>4421</v>
      </c>
      <c r="E189" t="s">
        <v>4422</v>
      </c>
      <c r="F189" t="s">
        <v>4226</v>
      </c>
      <c r="G189" t="s">
        <v>4235</v>
      </c>
      <c r="H189" t="s">
        <v>4228</v>
      </c>
      <c r="I189" t="s">
        <v>1710</v>
      </c>
      <c r="J189">
        <v>19</v>
      </c>
    </row>
    <row r="190" spans="1:10" x14ac:dyDescent="0.2">
      <c r="A190">
        <f t="shared" si="2"/>
        <v>189</v>
      </c>
      <c r="B190" t="s">
        <v>339</v>
      </c>
      <c r="C190" t="s">
        <v>1763</v>
      </c>
      <c r="D190" t="s">
        <v>2128</v>
      </c>
      <c r="E190" t="s">
        <v>2129</v>
      </c>
      <c r="F190" t="s">
        <v>4226</v>
      </c>
      <c r="G190" t="s">
        <v>4230</v>
      </c>
      <c r="H190" t="s">
        <v>4228</v>
      </c>
      <c r="I190" t="s">
        <v>1710</v>
      </c>
      <c r="J190">
        <v>15</v>
      </c>
    </row>
    <row r="191" spans="1:10" x14ac:dyDescent="0.2">
      <c r="A191">
        <f t="shared" si="2"/>
        <v>190</v>
      </c>
      <c r="B191" t="s">
        <v>339</v>
      </c>
      <c r="C191" t="s">
        <v>1763</v>
      </c>
      <c r="D191" t="s">
        <v>428</v>
      </c>
      <c r="E191" t="s">
        <v>429</v>
      </c>
      <c r="F191" t="s">
        <v>4226</v>
      </c>
      <c r="G191" t="s">
        <v>4227</v>
      </c>
      <c r="H191" t="s">
        <v>4228</v>
      </c>
      <c r="I191" t="s">
        <v>1710</v>
      </c>
      <c r="J191">
        <v>16</v>
      </c>
    </row>
    <row r="192" spans="1:10" x14ac:dyDescent="0.2">
      <c r="A192">
        <f t="shared" si="2"/>
        <v>191</v>
      </c>
      <c r="B192" t="s">
        <v>339</v>
      </c>
      <c r="C192" t="s">
        <v>1769</v>
      </c>
      <c r="D192" t="s">
        <v>360</v>
      </c>
      <c r="E192" t="s">
        <v>361</v>
      </c>
      <c r="F192" t="s">
        <v>4226</v>
      </c>
      <c r="G192" t="s">
        <v>4227</v>
      </c>
      <c r="H192" t="s">
        <v>4228</v>
      </c>
      <c r="I192" t="s">
        <v>1710</v>
      </c>
      <c r="J192">
        <v>7</v>
      </c>
    </row>
    <row r="193" spans="1:10" x14ac:dyDescent="0.2">
      <c r="A193">
        <f t="shared" si="2"/>
        <v>192</v>
      </c>
      <c r="B193" t="s">
        <v>339</v>
      </c>
      <c r="C193" t="s">
        <v>1763</v>
      </c>
      <c r="D193" t="s">
        <v>4388</v>
      </c>
      <c r="E193" t="s">
        <v>4389</v>
      </c>
      <c r="F193" t="s">
        <v>4226</v>
      </c>
      <c r="G193" t="s">
        <v>4227</v>
      </c>
      <c r="H193" t="s">
        <v>4228</v>
      </c>
      <c r="I193" t="s">
        <v>1710</v>
      </c>
      <c r="J193">
        <v>7</v>
      </c>
    </row>
    <row r="194" spans="1:10" x14ac:dyDescent="0.2">
      <c r="A194">
        <f t="shared" si="2"/>
        <v>193</v>
      </c>
      <c r="B194" t="s">
        <v>339</v>
      </c>
      <c r="C194" t="s">
        <v>1763</v>
      </c>
      <c r="D194" t="s">
        <v>2233</v>
      </c>
      <c r="E194" t="s">
        <v>2234</v>
      </c>
      <c r="F194" t="s">
        <v>4226</v>
      </c>
      <c r="G194" t="s">
        <v>4227</v>
      </c>
      <c r="H194" t="s">
        <v>4241</v>
      </c>
      <c r="I194" t="s">
        <v>4231</v>
      </c>
      <c r="J194">
        <v>9</v>
      </c>
    </row>
    <row r="195" spans="1:10" x14ac:dyDescent="0.2">
      <c r="A195">
        <f t="shared" si="2"/>
        <v>194</v>
      </c>
      <c r="B195" t="s">
        <v>339</v>
      </c>
      <c r="C195" t="s">
        <v>1763</v>
      </c>
      <c r="D195" t="s">
        <v>452</v>
      </c>
      <c r="E195" t="s">
        <v>453</v>
      </c>
      <c r="F195" t="s">
        <v>4226</v>
      </c>
      <c r="G195" t="s">
        <v>4227</v>
      </c>
      <c r="H195" t="s">
        <v>4228</v>
      </c>
      <c r="I195" t="s">
        <v>1710</v>
      </c>
      <c r="J195">
        <v>20</v>
      </c>
    </row>
    <row r="196" spans="1:10" x14ac:dyDescent="0.2">
      <c r="A196">
        <f t="shared" ref="A196:A259" si="3">A195+1</f>
        <v>195</v>
      </c>
      <c r="B196" t="s">
        <v>4</v>
      </c>
      <c r="C196" t="s">
        <v>1876</v>
      </c>
      <c r="D196" t="s">
        <v>124</v>
      </c>
      <c r="E196" t="s">
        <v>125</v>
      </c>
      <c r="F196" t="s">
        <v>4226</v>
      </c>
      <c r="G196" t="s">
        <v>4253</v>
      </c>
      <c r="H196" t="s">
        <v>4228</v>
      </c>
      <c r="I196" t="s">
        <v>1710</v>
      </c>
      <c r="J196">
        <v>23</v>
      </c>
    </row>
    <row r="197" spans="1:10" x14ac:dyDescent="0.2">
      <c r="A197">
        <f t="shared" si="3"/>
        <v>196</v>
      </c>
      <c r="B197" t="s">
        <v>802</v>
      </c>
      <c r="C197" t="s">
        <v>2002</v>
      </c>
      <c r="D197" t="s">
        <v>868</v>
      </c>
      <c r="E197" t="s">
        <v>869</v>
      </c>
      <c r="F197" t="s">
        <v>4226</v>
      </c>
      <c r="G197" t="s">
        <v>4227</v>
      </c>
      <c r="H197" t="s">
        <v>4228</v>
      </c>
      <c r="I197" t="s">
        <v>1710</v>
      </c>
      <c r="J197">
        <v>26</v>
      </c>
    </row>
    <row r="198" spans="1:10" x14ac:dyDescent="0.2">
      <c r="A198">
        <f t="shared" si="3"/>
        <v>197</v>
      </c>
      <c r="B198" t="s">
        <v>4</v>
      </c>
      <c r="C198" t="s">
        <v>1876</v>
      </c>
      <c r="D198" t="s">
        <v>77</v>
      </c>
      <c r="E198" t="s">
        <v>78</v>
      </c>
      <c r="F198" t="s">
        <v>4226</v>
      </c>
      <c r="G198" t="s">
        <v>4227</v>
      </c>
      <c r="H198" t="s">
        <v>4228</v>
      </c>
      <c r="I198" t="s">
        <v>1710</v>
      </c>
      <c r="J198">
        <v>21</v>
      </c>
    </row>
    <row r="199" spans="1:10" x14ac:dyDescent="0.2">
      <c r="A199">
        <f t="shared" si="3"/>
        <v>198</v>
      </c>
      <c r="B199" t="s">
        <v>339</v>
      </c>
      <c r="C199" t="s">
        <v>1763</v>
      </c>
      <c r="D199" t="s">
        <v>442</v>
      </c>
      <c r="E199" t="s">
        <v>443</v>
      </c>
      <c r="F199" t="s">
        <v>4226</v>
      </c>
      <c r="G199" t="s">
        <v>4230</v>
      </c>
      <c r="H199" t="s">
        <v>4228</v>
      </c>
      <c r="I199" t="s">
        <v>1710</v>
      </c>
      <c r="J199">
        <v>45</v>
      </c>
    </row>
    <row r="200" spans="1:10" x14ac:dyDescent="0.2">
      <c r="A200">
        <f t="shared" si="3"/>
        <v>199</v>
      </c>
      <c r="B200" t="s">
        <v>339</v>
      </c>
      <c r="C200" t="s">
        <v>1763</v>
      </c>
      <c r="D200" t="s">
        <v>422</v>
      </c>
      <c r="E200" t="s">
        <v>423</v>
      </c>
      <c r="F200" t="s">
        <v>4226</v>
      </c>
      <c r="G200" t="s">
        <v>4227</v>
      </c>
      <c r="H200" t="s">
        <v>4228</v>
      </c>
      <c r="I200" t="s">
        <v>1710</v>
      </c>
      <c r="J200">
        <v>65</v>
      </c>
    </row>
    <row r="201" spans="1:10" x14ac:dyDescent="0.2">
      <c r="A201">
        <f t="shared" si="3"/>
        <v>200</v>
      </c>
      <c r="B201" t="s">
        <v>1045</v>
      </c>
      <c r="C201" t="s">
        <v>3863</v>
      </c>
      <c r="D201" t="s">
        <v>1098</v>
      </c>
      <c r="E201" t="s">
        <v>4546</v>
      </c>
      <c r="F201" t="s">
        <v>4226</v>
      </c>
      <c r="G201" t="s">
        <v>4235</v>
      </c>
      <c r="H201" t="s">
        <v>4241</v>
      </c>
      <c r="I201" t="s">
        <v>4231</v>
      </c>
      <c r="J201">
        <v>15</v>
      </c>
    </row>
    <row r="202" spans="1:10" x14ac:dyDescent="0.2">
      <c r="A202">
        <f t="shared" si="3"/>
        <v>201</v>
      </c>
      <c r="B202" t="s">
        <v>802</v>
      </c>
      <c r="C202" t="s">
        <v>2002</v>
      </c>
      <c r="D202" t="s">
        <v>922</v>
      </c>
      <c r="E202" t="s">
        <v>923</v>
      </c>
      <c r="F202" t="s">
        <v>4226</v>
      </c>
      <c r="G202" t="s">
        <v>4253</v>
      </c>
      <c r="H202" t="s">
        <v>4228</v>
      </c>
      <c r="I202" t="s">
        <v>1710</v>
      </c>
      <c r="J202">
        <v>18</v>
      </c>
    </row>
    <row r="203" spans="1:10" x14ac:dyDescent="0.2">
      <c r="A203">
        <f t="shared" si="3"/>
        <v>202</v>
      </c>
      <c r="B203" t="s">
        <v>592</v>
      </c>
      <c r="C203" t="s">
        <v>1950</v>
      </c>
      <c r="D203" t="s">
        <v>760</v>
      </c>
      <c r="E203" t="s">
        <v>761</v>
      </c>
      <c r="F203" t="s">
        <v>4226</v>
      </c>
      <c r="G203" t="s">
        <v>4235</v>
      </c>
      <c r="H203" t="s">
        <v>4228</v>
      </c>
      <c r="I203" t="s">
        <v>1710</v>
      </c>
      <c r="J203">
        <v>13</v>
      </c>
    </row>
    <row r="204" spans="1:10" x14ac:dyDescent="0.2">
      <c r="A204">
        <f t="shared" si="3"/>
        <v>203</v>
      </c>
      <c r="B204" t="s">
        <v>592</v>
      </c>
      <c r="C204" t="s">
        <v>1950</v>
      </c>
      <c r="D204" t="s">
        <v>1421</v>
      </c>
      <c r="E204" t="s">
        <v>4451</v>
      </c>
      <c r="F204" t="s">
        <v>4226</v>
      </c>
      <c r="G204" t="s">
        <v>4227</v>
      </c>
      <c r="H204" t="s">
        <v>4228</v>
      </c>
      <c r="I204" t="s">
        <v>1710</v>
      </c>
      <c r="J204">
        <v>61</v>
      </c>
    </row>
    <row r="205" spans="1:10" x14ac:dyDescent="0.2">
      <c r="A205">
        <f t="shared" si="3"/>
        <v>204</v>
      </c>
      <c r="B205" t="s">
        <v>339</v>
      </c>
      <c r="C205" t="s">
        <v>1763</v>
      </c>
      <c r="D205" t="s">
        <v>3216</v>
      </c>
      <c r="E205" t="s">
        <v>4216</v>
      </c>
      <c r="F205" t="s">
        <v>4226</v>
      </c>
      <c r="G205" t="s">
        <v>4235</v>
      </c>
      <c r="H205" t="s">
        <v>4241</v>
      </c>
      <c r="I205" t="s">
        <v>4231</v>
      </c>
      <c r="J205">
        <v>9</v>
      </c>
    </row>
    <row r="206" spans="1:10" x14ac:dyDescent="0.2">
      <c r="A206">
        <f t="shared" si="3"/>
        <v>205</v>
      </c>
      <c r="B206" t="s">
        <v>1045</v>
      </c>
      <c r="C206" t="s">
        <v>1747</v>
      </c>
      <c r="D206" t="s">
        <v>1066</v>
      </c>
      <c r="E206" t="s">
        <v>1067</v>
      </c>
      <c r="F206" t="s">
        <v>4226</v>
      </c>
      <c r="G206" t="s">
        <v>4227</v>
      </c>
      <c r="H206" t="s">
        <v>4228</v>
      </c>
      <c r="I206" t="s">
        <v>1710</v>
      </c>
      <c r="J206">
        <v>12</v>
      </c>
    </row>
    <row r="207" spans="1:10" x14ac:dyDescent="0.2">
      <c r="A207">
        <f t="shared" si="3"/>
        <v>206</v>
      </c>
      <c r="B207" t="s">
        <v>339</v>
      </c>
      <c r="C207" t="s">
        <v>1763</v>
      </c>
      <c r="D207" t="s">
        <v>1392</v>
      </c>
      <c r="E207" t="s">
        <v>1393</v>
      </c>
      <c r="F207" t="s">
        <v>4226</v>
      </c>
      <c r="G207" t="s">
        <v>4253</v>
      </c>
      <c r="H207" t="s">
        <v>4228</v>
      </c>
      <c r="I207" t="s">
        <v>1710</v>
      </c>
      <c r="J207">
        <v>14</v>
      </c>
    </row>
    <row r="208" spans="1:10" x14ac:dyDescent="0.2">
      <c r="A208">
        <f t="shared" si="3"/>
        <v>207</v>
      </c>
      <c r="B208" t="s">
        <v>592</v>
      </c>
      <c r="C208" t="s">
        <v>1958</v>
      </c>
      <c r="D208" t="s">
        <v>619</v>
      </c>
      <c r="E208" t="s">
        <v>620</v>
      </c>
      <c r="F208" t="s">
        <v>4226</v>
      </c>
      <c r="G208" t="s">
        <v>4235</v>
      </c>
      <c r="H208" t="s">
        <v>4228</v>
      </c>
      <c r="I208" t="s">
        <v>4231</v>
      </c>
      <c r="J208">
        <v>11</v>
      </c>
    </row>
    <row r="209" spans="1:10" x14ac:dyDescent="0.2">
      <c r="A209">
        <f t="shared" si="3"/>
        <v>208</v>
      </c>
      <c r="D209" t="s">
        <v>2165</v>
      </c>
      <c r="E209" t="s">
        <v>2166</v>
      </c>
      <c r="J209">
        <v>1</v>
      </c>
    </row>
    <row r="210" spans="1:10" x14ac:dyDescent="0.2">
      <c r="A210">
        <f t="shared" si="3"/>
        <v>209</v>
      </c>
      <c r="B210" t="s">
        <v>339</v>
      </c>
      <c r="C210" t="s">
        <v>1763</v>
      </c>
      <c r="D210" t="s">
        <v>2207</v>
      </c>
      <c r="E210" t="s">
        <v>4437</v>
      </c>
      <c r="F210" t="s">
        <v>4226</v>
      </c>
      <c r="G210" t="s">
        <v>4253</v>
      </c>
      <c r="H210" t="s">
        <v>4228</v>
      </c>
      <c r="I210" t="s">
        <v>4231</v>
      </c>
      <c r="J210">
        <v>13</v>
      </c>
    </row>
    <row r="211" spans="1:10" x14ac:dyDescent="0.2">
      <c r="A211">
        <f t="shared" si="3"/>
        <v>210</v>
      </c>
      <c r="B211" t="s">
        <v>339</v>
      </c>
      <c r="C211" t="s">
        <v>1763</v>
      </c>
      <c r="D211" t="s">
        <v>466</v>
      </c>
      <c r="E211" t="s">
        <v>4399</v>
      </c>
      <c r="F211" t="s">
        <v>4226</v>
      </c>
      <c r="G211" t="s">
        <v>4227</v>
      </c>
      <c r="H211" t="s">
        <v>4228</v>
      </c>
      <c r="I211" t="s">
        <v>1710</v>
      </c>
      <c r="J211">
        <v>20</v>
      </c>
    </row>
    <row r="212" spans="1:10" x14ac:dyDescent="0.2">
      <c r="A212">
        <f t="shared" si="3"/>
        <v>211</v>
      </c>
      <c r="B212" t="s">
        <v>1045</v>
      </c>
      <c r="C212" t="s">
        <v>1739</v>
      </c>
      <c r="D212" t="s">
        <v>2178</v>
      </c>
      <c r="E212" t="s">
        <v>4544</v>
      </c>
      <c r="F212" t="s">
        <v>4226</v>
      </c>
      <c r="G212" t="s">
        <v>4235</v>
      </c>
      <c r="H212" t="s">
        <v>4241</v>
      </c>
      <c r="I212" t="s">
        <v>4231</v>
      </c>
      <c r="J212">
        <v>1</v>
      </c>
    </row>
    <row r="213" spans="1:10" x14ac:dyDescent="0.2">
      <c r="A213">
        <f t="shared" si="3"/>
        <v>212</v>
      </c>
      <c r="B213" t="s">
        <v>339</v>
      </c>
      <c r="C213" t="s">
        <v>1763</v>
      </c>
      <c r="D213" t="s">
        <v>506</v>
      </c>
      <c r="E213" t="s">
        <v>4407</v>
      </c>
      <c r="F213" t="s">
        <v>4226</v>
      </c>
      <c r="G213" t="s">
        <v>4230</v>
      </c>
      <c r="H213" t="s">
        <v>4228</v>
      </c>
      <c r="I213" t="s">
        <v>1710</v>
      </c>
      <c r="J213">
        <v>15</v>
      </c>
    </row>
    <row r="214" spans="1:10" x14ac:dyDescent="0.2">
      <c r="A214">
        <f t="shared" si="3"/>
        <v>213</v>
      </c>
      <c r="B214" t="s">
        <v>592</v>
      </c>
      <c r="C214" t="s">
        <v>3755</v>
      </c>
      <c r="D214" t="s">
        <v>643</v>
      </c>
      <c r="E214" t="s">
        <v>4526</v>
      </c>
      <c r="F214" t="s">
        <v>4226</v>
      </c>
      <c r="G214" t="s">
        <v>4235</v>
      </c>
      <c r="H214" t="s">
        <v>4228</v>
      </c>
      <c r="I214" t="s">
        <v>1710</v>
      </c>
      <c r="J214">
        <v>11</v>
      </c>
    </row>
    <row r="215" spans="1:10" x14ac:dyDescent="0.2">
      <c r="A215">
        <f t="shared" si="3"/>
        <v>214</v>
      </c>
      <c r="B215" t="s">
        <v>802</v>
      </c>
      <c r="C215" t="s">
        <v>2002</v>
      </c>
      <c r="D215" t="s">
        <v>1009</v>
      </c>
      <c r="E215" t="s">
        <v>1010</v>
      </c>
      <c r="F215" t="s">
        <v>4226</v>
      </c>
      <c r="G215" t="s">
        <v>4235</v>
      </c>
      <c r="H215" t="s">
        <v>4228</v>
      </c>
      <c r="I215" t="s">
        <v>1710</v>
      </c>
      <c r="J215">
        <v>11</v>
      </c>
    </row>
    <row r="216" spans="1:10" x14ac:dyDescent="0.2">
      <c r="A216">
        <f t="shared" si="3"/>
        <v>215</v>
      </c>
      <c r="B216" t="s">
        <v>802</v>
      </c>
      <c r="C216" t="s">
        <v>2002</v>
      </c>
      <c r="D216" t="s">
        <v>1015</v>
      </c>
      <c r="E216" t="s">
        <v>1016</v>
      </c>
      <c r="F216" t="s">
        <v>4226</v>
      </c>
      <c r="G216" t="s">
        <v>4235</v>
      </c>
      <c r="H216" t="s">
        <v>4228</v>
      </c>
      <c r="I216" t="s">
        <v>1710</v>
      </c>
      <c r="J216">
        <v>8</v>
      </c>
    </row>
    <row r="217" spans="1:10" x14ac:dyDescent="0.2">
      <c r="A217">
        <f t="shared" si="3"/>
        <v>216</v>
      </c>
      <c r="B217" t="s">
        <v>802</v>
      </c>
      <c r="C217" t="s">
        <v>2002</v>
      </c>
      <c r="D217" t="s">
        <v>992</v>
      </c>
      <c r="E217" t="s">
        <v>993</v>
      </c>
      <c r="F217" t="s">
        <v>4226</v>
      </c>
      <c r="G217" t="s">
        <v>4235</v>
      </c>
      <c r="H217" t="s">
        <v>4228</v>
      </c>
      <c r="I217" t="s">
        <v>1710</v>
      </c>
      <c r="J217">
        <v>15</v>
      </c>
    </row>
    <row r="218" spans="1:10" x14ac:dyDescent="0.2">
      <c r="A218">
        <f t="shared" si="3"/>
        <v>217</v>
      </c>
      <c r="D218" t="s">
        <v>800</v>
      </c>
      <c r="E218" t="s">
        <v>801</v>
      </c>
      <c r="J218">
        <v>29</v>
      </c>
    </row>
    <row r="219" spans="1:10" x14ac:dyDescent="0.2">
      <c r="A219">
        <f t="shared" si="3"/>
        <v>218</v>
      </c>
      <c r="B219" t="s">
        <v>4</v>
      </c>
      <c r="C219" t="s">
        <v>1876</v>
      </c>
      <c r="D219" t="s">
        <v>23</v>
      </c>
      <c r="E219" t="s">
        <v>24</v>
      </c>
      <c r="F219" t="s">
        <v>4226</v>
      </c>
      <c r="G219" t="s">
        <v>4227</v>
      </c>
      <c r="H219" t="s">
        <v>4228</v>
      </c>
      <c r="I219" t="s">
        <v>1710</v>
      </c>
      <c r="J219">
        <v>27</v>
      </c>
    </row>
    <row r="220" spans="1:10" x14ac:dyDescent="0.2">
      <c r="A220">
        <f t="shared" si="3"/>
        <v>219</v>
      </c>
      <c r="D220" t="s">
        <v>4559</v>
      </c>
      <c r="E220" t="s">
        <v>4560</v>
      </c>
      <c r="J220">
        <v>31</v>
      </c>
    </row>
    <row r="221" spans="1:10" x14ac:dyDescent="0.2">
      <c r="A221">
        <f t="shared" si="3"/>
        <v>220</v>
      </c>
      <c r="B221" t="s">
        <v>4</v>
      </c>
      <c r="C221" t="s">
        <v>1917</v>
      </c>
      <c r="D221" t="s">
        <v>198</v>
      </c>
      <c r="E221" t="s">
        <v>199</v>
      </c>
      <c r="F221" t="s">
        <v>4226</v>
      </c>
      <c r="G221" t="s">
        <v>4230</v>
      </c>
      <c r="H221" t="s">
        <v>4228</v>
      </c>
      <c r="I221" t="s">
        <v>1710</v>
      </c>
      <c r="J221">
        <v>8</v>
      </c>
    </row>
    <row r="222" spans="1:10" x14ac:dyDescent="0.2">
      <c r="A222">
        <f t="shared" si="3"/>
        <v>221</v>
      </c>
      <c r="B222" t="s">
        <v>230</v>
      </c>
      <c r="C222" t="s">
        <v>1825</v>
      </c>
      <c r="D222" t="s">
        <v>1273</v>
      </c>
      <c r="E222" t="s">
        <v>4338</v>
      </c>
      <c r="F222" t="s">
        <v>4226</v>
      </c>
      <c r="G222" t="s">
        <v>4230</v>
      </c>
      <c r="H222" t="s">
        <v>4228</v>
      </c>
      <c r="I222" t="s">
        <v>4258</v>
      </c>
      <c r="J222">
        <v>24</v>
      </c>
    </row>
    <row r="223" spans="1:10" x14ac:dyDescent="0.2">
      <c r="A223">
        <f t="shared" si="3"/>
        <v>222</v>
      </c>
      <c r="B223" t="s">
        <v>802</v>
      </c>
      <c r="C223" t="s">
        <v>2002</v>
      </c>
      <c r="D223" t="s">
        <v>984</v>
      </c>
      <c r="E223" t="s">
        <v>985</v>
      </c>
      <c r="F223" t="s">
        <v>4226</v>
      </c>
      <c r="G223" t="s">
        <v>4235</v>
      </c>
      <c r="H223" t="s">
        <v>4228</v>
      </c>
      <c r="I223" t="s">
        <v>1710</v>
      </c>
      <c r="J223">
        <v>8</v>
      </c>
    </row>
    <row r="224" spans="1:10" x14ac:dyDescent="0.2">
      <c r="A224">
        <f t="shared" si="3"/>
        <v>223</v>
      </c>
      <c r="B224" t="s">
        <v>802</v>
      </c>
      <c r="C224" t="s">
        <v>2002</v>
      </c>
      <c r="D224" t="s">
        <v>905</v>
      </c>
      <c r="E224" t="s">
        <v>906</v>
      </c>
      <c r="F224" t="s">
        <v>4226</v>
      </c>
      <c r="G224" t="s">
        <v>4227</v>
      </c>
      <c r="H224" t="s">
        <v>4228</v>
      </c>
      <c r="I224" t="s">
        <v>1710</v>
      </c>
      <c r="J224">
        <v>16</v>
      </c>
    </row>
    <row r="225" spans="1:10" x14ac:dyDescent="0.2">
      <c r="A225">
        <f t="shared" si="3"/>
        <v>224</v>
      </c>
      <c r="B225" t="s">
        <v>802</v>
      </c>
      <c r="C225" t="s">
        <v>2002</v>
      </c>
      <c r="D225" t="s">
        <v>838</v>
      </c>
      <c r="E225" t="s">
        <v>839</v>
      </c>
      <c r="F225" t="s">
        <v>4226</v>
      </c>
      <c r="G225" t="s">
        <v>4227</v>
      </c>
      <c r="H225" t="s">
        <v>4228</v>
      </c>
      <c r="I225" t="s">
        <v>1710</v>
      </c>
      <c r="J225">
        <v>17</v>
      </c>
    </row>
    <row r="226" spans="1:10" x14ac:dyDescent="0.2">
      <c r="A226">
        <f t="shared" si="3"/>
        <v>225</v>
      </c>
      <c r="B226" t="s">
        <v>592</v>
      </c>
      <c r="C226" t="s">
        <v>4513</v>
      </c>
      <c r="D226" t="s">
        <v>710</v>
      </c>
      <c r="E226" t="s">
        <v>4514</v>
      </c>
      <c r="F226" t="s">
        <v>4226</v>
      </c>
      <c r="G226" t="s">
        <v>4235</v>
      </c>
      <c r="H226" t="s">
        <v>4228</v>
      </c>
      <c r="I226" t="s">
        <v>4231</v>
      </c>
      <c r="J226">
        <v>34</v>
      </c>
    </row>
    <row r="227" spans="1:10" x14ac:dyDescent="0.2">
      <c r="A227">
        <f t="shared" si="3"/>
        <v>226</v>
      </c>
      <c r="B227" t="s">
        <v>802</v>
      </c>
      <c r="C227" t="s">
        <v>2002</v>
      </c>
      <c r="D227" t="s">
        <v>948</v>
      </c>
      <c r="E227" t="s">
        <v>949</v>
      </c>
      <c r="F227" t="s">
        <v>4226</v>
      </c>
      <c r="G227" t="s">
        <v>4235</v>
      </c>
      <c r="H227" t="s">
        <v>4228</v>
      </c>
      <c r="I227" t="s">
        <v>1710</v>
      </c>
      <c r="J227">
        <v>27</v>
      </c>
    </row>
    <row r="228" spans="1:10" x14ac:dyDescent="0.2">
      <c r="A228">
        <f t="shared" si="3"/>
        <v>227</v>
      </c>
      <c r="B228" t="s">
        <v>802</v>
      </c>
      <c r="C228" t="s">
        <v>2002</v>
      </c>
      <c r="D228" t="s">
        <v>862</v>
      </c>
      <c r="E228" t="s">
        <v>863</v>
      </c>
      <c r="F228" t="s">
        <v>4226</v>
      </c>
      <c r="G228" t="s">
        <v>4227</v>
      </c>
      <c r="H228" t="s">
        <v>4228</v>
      </c>
      <c r="I228" t="s">
        <v>1710</v>
      </c>
      <c r="J228">
        <v>24</v>
      </c>
    </row>
    <row r="229" spans="1:10" x14ac:dyDescent="0.2">
      <c r="A229">
        <f t="shared" si="3"/>
        <v>228</v>
      </c>
      <c r="B229" t="s">
        <v>802</v>
      </c>
      <c r="C229" t="s">
        <v>2002</v>
      </c>
      <c r="D229" t="s">
        <v>918</v>
      </c>
      <c r="E229" t="s">
        <v>919</v>
      </c>
      <c r="F229" t="s">
        <v>4226</v>
      </c>
      <c r="G229" t="s">
        <v>4227</v>
      </c>
      <c r="H229" t="s">
        <v>4228</v>
      </c>
      <c r="I229" t="s">
        <v>1710</v>
      </c>
      <c r="J229">
        <v>17</v>
      </c>
    </row>
    <row r="230" spans="1:10" x14ac:dyDescent="0.2">
      <c r="A230">
        <f t="shared" si="3"/>
        <v>229</v>
      </c>
      <c r="B230" t="s">
        <v>802</v>
      </c>
      <c r="C230" t="s">
        <v>2002</v>
      </c>
      <c r="D230" t="s">
        <v>1005</v>
      </c>
      <c r="E230" t="s">
        <v>1006</v>
      </c>
      <c r="F230" t="s">
        <v>4226</v>
      </c>
      <c r="G230" t="s">
        <v>4235</v>
      </c>
      <c r="H230" t="s">
        <v>4228</v>
      </c>
      <c r="I230" t="s">
        <v>1710</v>
      </c>
      <c r="J230">
        <v>24</v>
      </c>
    </row>
    <row r="231" spans="1:10" x14ac:dyDescent="0.2">
      <c r="A231">
        <f t="shared" si="3"/>
        <v>230</v>
      </c>
      <c r="D231" t="s">
        <v>2212</v>
      </c>
      <c r="E231" t="s">
        <v>2213</v>
      </c>
      <c r="J231">
        <v>21</v>
      </c>
    </row>
    <row r="232" spans="1:10" x14ac:dyDescent="0.2">
      <c r="A232">
        <f t="shared" si="3"/>
        <v>231</v>
      </c>
      <c r="B232" t="s">
        <v>339</v>
      </c>
      <c r="C232" t="s">
        <v>1763</v>
      </c>
      <c r="D232" t="s">
        <v>528</v>
      </c>
      <c r="E232" t="s">
        <v>4413</v>
      </c>
      <c r="F232" t="s">
        <v>4226</v>
      </c>
      <c r="G232" t="s">
        <v>4253</v>
      </c>
      <c r="H232" t="s">
        <v>4228</v>
      </c>
      <c r="I232" t="s">
        <v>1710</v>
      </c>
      <c r="J232">
        <v>4</v>
      </c>
    </row>
    <row r="233" spans="1:10" x14ac:dyDescent="0.2">
      <c r="A233">
        <f t="shared" si="3"/>
        <v>232</v>
      </c>
      <c r="B233" t="s">
        <v>802</v>
      </c>
      <c r="C233" t="s">
        <v>2002</v>
      </c>
      <c r="D233" t="s">
        <v>962</v>
      </c>
      <c r="E233" t="s">
        <v>963</v>
      </c>
      <c r="F233" t="s">
        <v>4226</v>
      </c>
      <c r="G233" t="s">
        <v>4235</v>
      </c>
      <c r="H233" t="s">
        <v>4228</v>
      </c>
      <c r="I233" t="s">
        <v>1710</v>
      </c>
      <c r="J233">
        <v>14</v>
      </c>
    </row>
    <row r="234" spans="1:10" x14ac:dyDescent="0.2">
      <c r="A234">
        <f t="shared" si="3"/>
        <v>233</v>
      </c>
      <c r="B234" t="s">
        <v>4</v>
      </c>
      <c r="C234" t="s">
        <v>1876</v>
      </c>
      <c r="D234" t="s">
        <v>1161</v>
      </c>
      <c r="E234" t="s">
        <v>1162</v>
      </c>
      <c r="F234" t="s">
        <v>4226</v>
      </c>
      <c r="G234" t="s">
        <v>4227</v>
      </c>
      <c r="H234" t="s">
        <v>4228</v>
      </c>
      <c r="I234" t="s">
        <v>1710</v>
      </c>
      <c r="J234">
        <v>10</v>
      </c>
    </row>
    <row r="235" spans="1:10" x14ac:dyDescent="0.2">
      <c r="A235">
        <f t="shared" si="3"/>
        <v>234</v>
      </c>
      <c r="B235" t="s">
        <v>802</v>
      </c>
      <c r="C235" t="s">
        <v>2002</v>
      </c>
      <c r="D235" t="s">
        <v>998</v>
      </c>
      <c r="E235" t="s">
        <v>999</v>
      </c>
      <c r="F235" t="s">
        <v>4226</v>
      </c>
      <c r="G235" t="s">
        <v>4235</v>
      </c>
      <c r="H235" t="s">
        <v>4228</v>
      </c>
      <c r="I235" t="s">
        <v>1710</v>
      </c>
      <c r="J235">
        <v>6</v>
      </c>
    </row>
    <row r="236" spans="1:10" x14ac:dyDescent="0.2">
      <c r="A236">
        <f t="shared" si="3"/>
        <v>235</v>
      </c>
      <c r="B236" t="s">
        <v>230</v>
      </c>
      <c r="C236" t="s">
        <v>1825</v>
      </c>
      <c r="D236" t="s">
        <v>1590</v>
      </c>
      <c r="E236" t="s">
        <v>4327</v>
      </c>
      <c r="F236" t="s">
        <v>4226</v>
      </c>
      <c r="G236" t="s">
        <v>4230</v>
      </c>
      <c r="H236" t="s">
        <v>4228</v>
      </c>
      <c r="I236" t="s">
        <v>1710</v>
      </c>
      <c r="J236">
        <v>29</v>
      </c>
    </row>
    <row r="237" spans="1:10" x14ac:dyDescent="0.2">
      <c r="A237">
        <f t="shared" si="3"/>
        <v>236</v>
      </c>
      <c r="D237" t="s">
        <v>446</v>
      </c>
      <c r="E237" t="s">
        <v>4561</v>
      </c>
      <c r="J237">
        <v>12</v>
      </c>
    </row>
    <row r="238" spans="1:10" x14ac:dyDescent="0.2">
      <c r="A238">
        <f t="shared" si="3"/>
        <v>237</v>
      </c>
      <c r="B238" t="s">
        <v>802</v>
      </c>
      <c r="C238" t="s">
        <v>2002</v>
      </c>
      <c r="D238" t="s">
        <v>886</v>
      </c>
      <c r="E238" t="s">
        <v>887</v>
      </c>
      <c r="F238" t="s">
        <v>4226</v>
      </c>
      <c r="G238" t="s">
        <v>4227</v>
      </c>
      <c r="H238" t="s">
        <v>4228</v>
      </c>
      <c r="I238" t="s">
        <v>1710</v>
      </c>
      <c r="J238">
        <v>16</v>
      </c>
    </row>
    <row r="239" spans="1:10" x14ac:dyDescent="0.2">
      <c r="A239">
        <f t="shared" si="3"/>
        <v>238</v>
      </c>
      <c r="B239" t="s">
        <v>4</v>
      </c>
      <c r="C239" t="s">
        <v>1876</v>
      </c>
      <c r="D239" t="s">
        <v>35</v>
      </c>
      <c r="E239" t="s">
        <v>36</v>
      </c>
      <c r="F239" t="s">
        <v>4226</v>
      </c>
      <c r="G239" t="s">
        <v>4230</v>
      </c>
      <c r="H239" t="s">
        <v>4228</v>
      </c>
      <c r="I239" t="s">
        <v>1710</v>
      </c>
      <c r="J239">
        <v>13</v>
      </c>
    </row>
    <row r="240" spans="1:10" x14ac:dyDescent="0.2">
      <c r="A240">
        <f t="shared" si="3"/>
        <v>239</v>
      </c>
      <c r="B240" t="s">
        <v>802</v>
      </c>
      <c r="C240" t="s">
        <v>2002</v>
      </c>
      <c r="D240" t="s">
        <v>950</v>
      </c>
      <c r="E240" t="s">
        <v>951</v>
      </c>
      <c r="F240" t="s">
        <v>4226</v>
      </c>
      <c r="G240" t="s">
        <v>4235</v>
      </c>
      <c r="H240" t="s">
        <v>4228</v>
      </c>
      <c r="I240" t="s">
        <v>1710</v>
      </c>
      <c r="J240">
        <v>6</v>
      </c>
    </row>
    <row r="241" spans="1:10" x14ac:dyDescent="0.2">
      <c r="A241">
        <f t="shared" si="3"/>
        <v>240</v>
      </c>
      <c r="B241" t="s">
        <v>802</v>
      </c>
      <c r="C241" t="s">
        <v>2002</v>
      </c>
      <c r="D241" t="s">
        <v>986</v>
      </c>
      <c r="E241" t="s">
        <v>987</v>
      </c>
      <c r="F241" t="s">
        <v>4226</v>
      </c>
      <c r="G241" t="s">
        <v>4235</v>
      </c>
      <c r="H241" t="s">
        <v>4228</v>
      </c>
      <c r="I241" t="s">
        <v>1710</v>
      </c>
      <c r="J241">
        <v>27</v>
      </c>
    </row>
    <row r="242" spans="1:10" x14ac:dyDescent="0.2">
      <c r="A242">
        <f t="shared" si="3"/>
        <v>241</v>
      </c>
      <c r="B242" t="s">
        <v>802</v>
      </c>
      <c r="C242" t="s">
        <v>2002</v>
      </c>
      <c r="D242" t="s">
        <v>852</v>
      </c>
      <c r="E242" t="s">
        <v>853</v>
      </c>
      <c r="F242" t="s">
        <v>4226</v>
      </c>
      <c r="G242" t="s">
        <v>4227</v>
      </c>
      <c r="H242" t="s">
        <v>4228</v>
      </c>
      <c r="I242" t="s">
        <v>1710</v>
      </c>
      <c r="J242">
        <v>10</v>
      </c>
    </row>
    <row r="243" spans="1:10" x14ac:dyDescent="0.2">
      <c r="A243">
        <f t="shared" si="3"/>
        <v>242</v>
      </c>
      <c r="B243" t="s">
        <v>592</v>
      </c>
      <c r="C243" t="s">
        <v>1950</v>
      </c>
      <c r="D243" t="s">
        <v>756</v>
      </c>
      <c r="E243" t="s">
        <v>757</v>
      </c>
      <c r="F243" t="s">
        <v>4226</v>
      </c>
      <c r="G243" t="s">
        <v>4235</v>
      </c>
      <c r="H243" t="s">
        <v>4228</v>
      </c>
      <c r="I243" t="s">
        <v>1710</v>
      </c>
      <c r="J243">
        <v>33</v>
      </c>
    </row>
    <row r="244" spans="1:10" x14ac:dyDescent="0.2">
      <c r="A244">
        <f t="shared" si="3"/>
        <v>243</v>
      </c>
      <c r="B244" t="s">
        <v>592</v>
      </c>
      <c r="C244" t="s">
        <v>1986</v>
      </c>
      <c r="D244" t="s">
        <v>788</v>
      </c>
      <c r="E244" t="s">
        <v>4499</v>
      </c>
      <c r="F244" t="s">
        <v>4226</v>
      </c>
      <c r="G244" t="s">
        <v>4235</v>
      </c>
      <c r="H244" t="s">
        <v>4228</v>
      </c>
      <c r="I244" t="s">
        <v>4231</v>
      </c>
      <c r="J244">
        <v>11</v>
      </c>
    </row>
    <row r="245" spans="1:10" x14ac:dyDescent="0.2">
      <c r="A245">
        <f t="shared" si="3"/>
        <v>244</v>
      </c>
      <c r="B245" t="s">
        <v>802</v>
      </c>
      <c r="C245" t="s">
        <v>2002</v>
      </c>
      <c r="D245" t="s">
        <v>1021</v>
      </c>
      <c r="E245" t="s">
        <v>1022</v>
      </c>
      <c r="F245" t="s">
        <v>4226</v>
      </c>
      <c r="G245" t="s">
        <v>4235</v>
      </c>
      <c r="H245" t="s">
        <v>4228</v>
      </c>
      <c r="I245" t="s">
        <v>1710</v>
      </c>
      <c r="J245">
        <v>32</v>
      </c>
    </row>
    <row r="246" spans="1:10" x14ac:dyDescent="0.2">
      <c r="A246">
        <f t="shared" si="3"/>
        <v>245</v>
      </c>
      <c r="B246" t="s">
        <v>802</v>
      </c>
      <c r="C246" t="s">
        <v>2002</v>
      </c>
      <c r="D246" t="s">
        <v>928</v>
      </c>
      <c r="E246" t="s">
        <v>929</v>
      </c>
      <c r="F246" t="s">
        <v>4226</v>
      </c>
      <c r="G246" t="s">
        <v>4230</v>
      </c>
      <c r="H246" t="s">
        <v>4228</v>
      </c>
      <c r="I246" t="s">
        <v>4258</v>
      </c>
      <c r="J246">
        <v>16</v>
      </c>
    </row>
    <row r="247" spans="1:10" x14ac:dyDescent="0.2">
      <c r="A247">
        <f t="shared" si="3"/>
        <v>246</v>
      </c>
      <c r="B247" t="s">
        <v>4</v>
      </c>
      <c r="C247" t="s">
        <v>1876</v>
      </c>
      <c r="D247" t="s">
        <v>41</v>
      </c>
      <c r="E247" t="s">
        <v>42</v>
      </c>
      <c r="F247" t="s">
        <v>4226</v>
      </c>
      <c r="G247" t="s">
        <v>4227</v>
      </c>
      <c r="H247" t="s">
        <v>4228</v>
      </c>
      <c r="I247" t="s">
        <v>1710</v>
      </c>
      <c r="J247">
        <v>18</v>
      </c>
    </row>
    <row r="248" spans="1:10" x14ac:dyDescent="0.2">
      <c r="A248">
        <f t="shared" si="3"/>
        <v>247</v>
      </c>
      <c r="B248" t="s">
        <v>4</v>
      </c>
      <c r="C248" t="s">
        <v>1876</v>
      </c>
      <c r="D248" t="s">
        <v>53</v>
      </c>
      <c r="E248" t="s">
        <v>54</v>
      </c>
      <c r="F248" t="s">
        <v>4226</v>
      </c>
      <c r="G248" t="s">
        <v>4230</v>
      </c>
      <c r="H248" t="s">
        <v>4228</v>
      </c>
      <c r="I248" t="s">
        <v>1710</v>
      </c>
      <c r="J248">
        <v>8</v>
      </c>
    </row>
    <row r="249" spans="1:10" x14ac:dyDescent="0.2">
      <c r="A249">
        <f t="shared" si="3"/>
        <v>248</v>
      </c>
      <c r="B249" t="s">
        <v>802</v>
      </c>
      <c r="C249" t="s">
        <v>2002</v>
      </c>
      <c r="D249" t="s">
        <v>866</v>
      </c>
      <c r="E249" t="s">
        <v>867</v>
      </c>
      <c r="F249" t="s">
        <v>4226</v>
      </c>
      <c r="G249" t="s">
        <v>4227</v>
      </c>
      <c r="H249" t="s">
        <v>4228</v>
      </c>
      <c r="I249" t="s">
        <v>1710</v>
      </c>
      <c r="J249">
        <v>13</v>
      </c>
    </row>
    <row r="250" spans="1:10" x14ac:dyDescent="0.2">
      <c r="A250">
        <f t="shared" si="3"/>
        <v>249</v>
      </c>
      <c r="B250" t="s">
        <v>1045</v>
      </c>
      <c r="C250" t="s">
        <v>1755</v>
      </c>
      <c r="D250" t="s">
        <v>1102</v>
      </c>
      <c r="E250" t="s">
        <v>1103</v>
      </c>
      <c r="F250" t="s">
        <v>4226</v>
      </c>
      <c r="G250" t="s">
        <v>4227</v>
      </c>
      <c r="H250" t="s">
        <v>4228</v>
      </c>
      <c r="I250" t="s">
        <v>1710</v>
      </c>
      <c r="J250">
        <v>18</v>
      </c>
    </row>
    <row r="251" spans="1:10" x14ac:dyDescent="0.2">
      <c r="A251">
        <f t="shared" si="3"/>
        <v>250</v>
      </c>
      <c r="B251" t="s">
        <v>802</v>
      </c>
      <c r="C251" t="s">
        <v>2002</v>
      </c>
      <c r="D251" t="s">
        <v>850</v>
      </c>
      <c r="E251" t="s">
        <v>851</v>
      </c>
      <c r="F251" t="s">
        <v>4226</v>
      </c>
      <c r="G251" t="s">
        <v>4227</v>
      </c>
      <c r="H251" t="s">
        <v>4228</v>
      </c>
      <c r="I251" t="s">
        <v>1710</v>
      </c>
      <c r="J251">
        <v>10</v>
      </c>
    </row>
    <row r="252" spans="1:10" x14ac:dyDescent="0.2">
      <c r="A252">
        <f t="shared" si="3"/>
        <v>251</v>
      </c>
      <c r="B252" t="s">
        <v>4</v>
      </c>
      <c r="C252" t="s">
        <v>1876</v>
      </c>
      <c r="D252" t="s">
        <v>148</v>
      </c>
      <c r="E252" t="s">
        <v>149</v>
      </c>
      <c r="F252" t="s">
        <v>4226</v>
      </c>
      <c r="G252" t="s">
        <v>4235</v>
      </c>
      <c r="H252" t="s">
        <v>4228</v>
      </c>
      <c r="I252" t="s">
        <v>4258</v>
      </c>
      <c r="J252">
        <v>9</v>
      </c>
    </row>
    <row r="253" spans="1:10" x14ac:dyDescent="0.2">
      <c r="A253">
        <f t="shared" si="3"/>
        <v>252</v>
      </c>
      <c r="B253" t="s">
        <v>4</v>
      </c>
      <c r="C253" t="s">
        <v>1917</v>
      </c>
      <c r="D253" t="s">
        <v>208</v>
      </c>
      <c r="E253" t="s">
        <v>209</v>
      </c>
      <c r="F253" t="s">
        <v>4226</v>
      </c>
      <c r="G253" t="s">
        <v>4230</v>
      </c>
      <c r="H253" t="s">
        <v>4228</v>
      </c>
      <c r="I253" t="s">
        <v>4231</v>
      </c>
      <c r="J253">
        <v>11</v>
      </c>
    </row>
    <row r="254" spans="1:10" x14ac:dyDescent="0.2">
      <c r="A254">
        <f t="shared" si="3"/>
        <v>253</v>
      </c>
      <c r="B254" t="s">
        <v>230</v>
      </c>
      <c r="C254" t="s">
        <v>1834</v>
      </c>
      <c r="D254" t="s">
        <v>2220</v>
      </c>
      <c r="E254" t="s">
        <v>4322</v>
      </c>
      <c r="F254" t="s">
        <v>4226</v>
      </c>
      <c r="G254" t="s">
        <v>4253</v>
      </c>
      <c r="H254" t="s">
        <v>4319</v>
      </c>
      <c r="I254" t="s">
        <v>1710</v>
      </c>
      <c r="J254">
        <v>7</v>
      </c>
    </row>
    <row r="255" spans="1:10" x14ac:dyDescent="0.2">
      <c r="A255">
        <f t="shared" si="3"/>
        <v>254</v>
      </c>
      <c r="B255" t="s">
        <v>230</v>
      </c>
      <c r="C255" t="s">
        <v>1825</v>
      </c>
      <c r="D255" t="s">
        <v>2104</v>
      </c>
      <c r="E255" t="s">
        <v>4352</v>
      </c>
      <c r="F255" t="s">
        <v>4226</v>
      </c>
      <c r="G255" t="s">
        <v>4235</v>
      </c>
      <c r="H255" t="s">
        <v>4228</v>
      </c>
      <c r="I255" t="s">
        <v>1710</v>
      </c>
      <c r="J255">
        <v>12</v>
      </c>
    </row>
    <row r="256" spans="1:10" x14ac:dyDescent="0.2">
      <c r="A256">
        <f t="shared" si="3"/>
        <v>255</v>
      </c>
      <c r="B256" t="s">
        <v>4</v>
      </c>
      <c r="C256" t="s">
        <v>1876</v>
      </c>
      <c r="D256" t="s">
        <v>95</v>
      </c>
      <c r="E256" t="s">
        <v>96</v>
      </c>
      <c r="F256" t="s">
        <v>4226</v>
      </c>
      <c r="G256" t="s">
        <v>4235</v>
      </c>
      <c r="H256" t="s">
        <v>4228</v>
      </c>
      <c r="I256" t="s">
        <v>1710</v>
      </c>
      <c r="J256">
        <v>24</v>
      </c>
    </row>
    <row r="257" spans="1:10" x14ac:dyDescent="0.2">
      <c r="A257">
        <f t="shared" si="3"/>
        <v>256</v>
      </c>
      <c r="B257" t="s">
        <v>1045</v>
      </c>
      <c r="C257" t="s">
        <v>1739</v>
      </c>
      <c r="D257" t="s">
        <v>1056</v>
      </c>
      <c r="E257" t="s">
        <v>1057</v>
      </c>
      <c r="F257" t="s">
        <v>4226</v>
      </c>
      <c r="G257" t="s">
        <v>4235</v>
      </c>
      <c r="H257" t="s">
        <v>4228</v>
      </c>
      <c r="I257" t="s">
        <v>1710</v>
      </c>
      <c r="J257">
        <v>11</v>
      </c>
    </row>
    <row r="258" spans="1:10" x14ac:dyDescent="0.2">
      <c r="A258">
        <f t="shared" si="3"/>
        <v>257</v>
      </c>
      <c r="B258" t="s">
        <v>230</v>
      </c>
      <c r="C258" t="s">
        <v>1822</v>
      </c>
      <c r="D258" t="s">
        <v>235</v>
      </c>
      <c r="E258" t="s">
        <v>236</v>
      </c>
      <c r="F258" t="s">
        <v>4226</v>
      </c>
      <c r="G258" t="s">
        <v>4227</v>
      </c>
      <c r="H258" t="s">
        <v>4228</v>
      </c>
      <c r="I258" t="s">
        <v>1710</v>
      </c>
      <c r="J258">
        <v>10</v>
      </c>
    </row>
    <row r="259" spans="1:10" x14ac:dyDescent="0.2">
      <c r="A259">
        <f t="shared" si="3"/>
        <v>258</v>
      </c>
      <c r="B259" t="s">
        <v>802</v>
      </c>
      <c r="C259" t="s">
        <v>2002</v>
      </c>
      <c r="D259" t="s">
        <v>854</v>
      </c>
      <c r="E259" t="s">
        <v>855</v>
      </c>
      <c r="F259" t="s">
        <v>4226</v>
      </c>
      <c r="G259" t="s">
        <v>4227</v>
      </c>
      <c r="H259" t="s">
        <v>4228</v>
      </c>
      <c r="I259" t="s">
        <v>1710</v>
      </c>
      <c r="J259">
        <v>21</v>
      </c>
    </row>
    <row r="260" spans="1:10" x14ac:dyDescent="0.2">
      <c r="A260">
        <f t="shared" ref="A260:A323" si="4">A259+1</f>
        <v>259</v>
      </c>
      <c r="B260" t="s">
        <v>1045</v>
      </c>
      <c r="C260" t="s">
        <v>1739</v>
      </c>
      <c r="D260" t="s">
        <v>1560</v>
      </c>
      <c r="E260" t="s">
        <v>1561</v>
      </c>
      <c r="F260" t="s">
        <v>4226</v>
      </c>
      <c r="G260" t="s">
        <v>4235</v>
      </c>
      <c r="H260" t="s">
        <v>4228</v>
      </c>
      <c r="I260" t="s">
        <v>1710</v>
      </c>
      <c r="J260">
        <v>8</v>
      </c>
    </row>
    <row r="261" spans="1:10" x14ac:dyDescent="0.2">
      <c r="A261">
        <f t="shared" si="4"/>
        <v>260</v>
      </c>
      <c r="B261" t="s">
        <v>4</v>
      </c>
      <c r="C261" t="s">
        <v>1876</v>
      </c>
      <c r="D261" t="s">
        <v>126</v>
      </c>
      <c r="E261" t="s">
        <v>127</v>
      </c>
      <c r="F261" t="s">
        <v>4226</v>
      </c>
      <c r="G261" t="s">
        <v>4253</v>
      </c>
      <c r="H261" t="s">
        <v>4228</v>
      </c>
      <c r="I261" t="s">
        <v>1710</v>
      </c>
      <c r="J261">
        <v>6</v>
      </c>
    </row>
    <row r="262" spans="1:10" x14ac:dyDescent="0.2">
      <c r="A262">
        <f t="shared" si="4"/>
        <v>261</v>
      </c>
      <c r="B262" t="s">
        <v>230</v>
      </c>
      <c r="C262" t="s">
        <v>1825</v>
      </c>
      <c r="D262" t="s">
        <v>311</v>
      </c>
      <c r="E262" t="s">
        <v>4336</v>
      </c>
      <c r="F262" t="s">
        <v>4226</v>
      </c>
      <c r="G262" t="s">
        <v>4227</v>
      </c>
      <c r="H262" t="s">
        <v>4228</v>
      </c>
      <c r="I262" t="s">
        <v>1710</v>
      </c>
      <c r="J262">
        <v>23</v>
      </c>
    </row>
    <row r="263" spans="1:10" x14ac:dyDescent="0.2">
      <c r="A263">
        <f t="shared" si="4"/>
        <v>262</v>
      </c>
      <c r="B263" t="s">
        <v>802</v>
      </c>
      <c r="C263" t="s">
        <v>2002</v>
      </c>
      <c r="D263" t="s">
        <v>826</v>
      </c>
      <c r="E263" t="s">
        <v>827</v>
      </c>
      <c r="F263" t="s">
        <v>4226</v>
      </c>
      <c r="G263" t="s">
        <v>4227</v>
      </c>
      <c r="H263" t="s">
        <v>4228</v>
      </c>
      <c r="I263" t="s">
        <v>1710</v>
      </c>
      <c r="J263">
        <v>10</v>
      </c>
    </row>
    <row r="264" spans="1:10" x14ac:dyDescent="0.2">
      <c r="A264">
        <f t="shared" si="4"/>
        <v>263</v>
      </c>
      <c r="B264" t="s">
        <v>230</v>
      </c>
      <c r="C264" t="s">
        <v>1825</v>
      </c>
      <c r="D264" t="s">
        <v>2201</v>
      </c>
      <c r="E264" t="s">
        <v>4323</v>
      </c>
      <c r="F264" t="s">
        <v>4226</v>
      </c>
      <c r="G264" t="s">
        <v>4227</v>
      </c>
      <c r="H264" t="s">
        <v>4228</v>
      </c>
      <c r="I264" t="s">
        <v>1710</v>
      </c>
      <c r="J264">
        <v>10</v>
      </c>
    </row>
    <row r="265" spans="1:10" x14ac:dyDescent="0.2">
      <c r="A265">
        <f t="shared" si="4"/>
        <v>264</v>
      </c>
      <c r="B265" t="s">
        <v>4</v>
      </c>
      <c r="C265" t="s">
        <v>1876</v>
      </c>
      <c r="D265" t="s">
        <v>134</v>
      </c>
      <c r="E265" t="s">
        <v>135</v>
      </c>
      <c r="F265" t="s">
        <v>4226</v>
      </c>
      <c r="G265" t="s">
        <v>4235</v>
      </c>
      <c r="H265" t="s">
        <v>4228</v>
      </c>
      <c r="I265" t="s">
        <v>4258</v>
      </c>
      <c r="J265">
        <v>19</v>
      </c>
    </row>
    <row r="266" spans="1:10" x14ac:dyDescent="0.2">
      <c r="A266">
        <f t="shared" si="4"/>
        <v>265</v>
      </c>
      <c r="B266" t="s">
        <v>1045</v>
      </c>
      <c r="C266" t="s">
        <v>1739</v>
      </c>
      <c r="D266" t="s">
        <v>1550</v>
      </c>
      <c r="E266" t="s">
        <v>1551</v>
      </c>
      <c r="F266" t="s">
        <v>4226</v>
      </c>
      <c r="G266" t="s">
        <v>4227</v>
      </c>
      <c r="H266" t="s">
        <v>4228</v>
      </c>
      <c r="I266" t="s">
        <v>1710</v>
      </c>
      <c r="J266">
        <v>4</v>
      </c>
    </row>
    <row r="267" spans="1:10" x14ac:dyDescent="0.2">
      <c r="A267">
        <f t="shared" si="4"/>
        <v>266</v>
      </c>
      <c r="B267" t="s">
        <v>592</v>
      </c>
      <c r="C267" t="s">
        <v>1950</v>
      </c>
      <c r="D267" t="s">
        <v>2153</v>
      </c>
      <c r="E267" t="s">
        <v>4469</v>
      </c>
      <c r="F267" t="s">
        <v>4226</v>
      </c>
      <c r="G267" t="s">
        <v>4227</v>
      </c>
      <c r="H267" t="s">
        <v>4228</v>
      </c>
      <c r="I267" t="s">
        <v>1710</v>
      </c>
      <c r="J267">
        <v>25</v>
      </c>
    </row>
    <row r="268" spans="1:10" x14ac:dyDescent="0.2">
      <c r="A268">
        <f t="shared" si="4"/>
        <v>267</v>
      </c>
      <c r="B268" t="s">
        <v>4</v>
      </c>
      <c r="C268" t="s">
        <v>1917</v>
      </c>
      <c r="D268" t="s">
        <v>1184</v>
      </c>
      <c r="E268" t="s">
        <v>1185</v>
      </c>
      <c r="F268" t="s">
        <v>4226</v>
      </c>
      <c r="G268" t="s">
        <v>4227</v>
      </c>
      <c r="H268" t="s">
        <v>4228</v>
      </c>
      <c r="I268" t="s">
        <v>1710</v>
      </c>
      <c r="J268">
        <v>26</v>
      </c>
    </row>
    <row r="269" spans="1:10" x14ac:dyDescent="0.2">
      <c r="A269">
        <f t="shared" si="4"/>
        <v>268</v>
      </c>
      <c r="B269" t="s">
        <v>339</v>
      </c>
      <c r="C269" t="s">
        <v>1763</v>
      </c>
      <c r="D269" t="s">
        <v>578</v>
      </c>
      <c r="E269" t="s">
        <v>4438</v>
      </c>
      <c r="F269" t="s">
        <v>4226</v>
      </c>
      <c r="G269" t="s">
        <v>4253</v>
      </c>
      <c r="H269" t="s">
        <v>4228</v>
      </c>
      <c r="I269" t="s">
        <v>1710</v>
      </c>
      <c r="J269">
        <v>22</v>
      </c>
    </row>
    <row r="270" spans="1:10" x14ac:dyDescent="0.2">
      <c r="A270">
        <f t="shared" si="4"/>
        <v>269</v>
      </c>
      <c r="B270" t="s">
        <v>4</v>
      </c>
      <c r="C270" t="s">
        <v>1876</v>
      </c>
      <c r="D270" t="s">
        <v>1128</v>
      </c>
      <c r="E270" t="s">
        <v>1129</v>
      </c>
      <c r="F270" t="s">
        <v>4226</v>
      </c>
      <c r="G270" t="s">
        <v>4227</v>
      </c>
      <c r="H270" t="s">
        <v>4241</v>
      </c>
      <c r="I270" t="s">
        <v>4231</v>
      </c>
      <c r="J270">
        <v>17</v>
      </c>
    </row>
    <row r="271" spans="1:10" x14ac:dyDescent="0.2">
      <c r="A271">
        <f t="shared" si="4"/>
        <v>270</v>
      </c>
      <c r="B271" t="s">
        <v>230</v>
      </c>
      <c r="C271" t="s">
        <v>1825</v>
      </c>
      <c r="D271" t="s">
        <v>2118</v>
      </c>
      <c r="E271" t="s">
        <v>4371</v>
      </c>
      <c r="F271" t="s">
        <v>4226</v>
      </c>
      <c r="G271" t="s">
        <v>4253</v>
      </c>
      <c r="H271" t="s">
        <v>4241</v>
      </c>
      <c r="I271" t="s">
        <v>4231</v>
      </c>
      <c r="J271">
        <v>50</v>
      </c>
    </row>
    <row r="272" spans="1:10" x14ac:dyDescent="0.2">
      <c r="A272">
        <f t="shared" si="4"/>
        <v>271</v>
      </c>
      <c r="B272" t="s">
        <v>4</v>
      </c>
      <c r="C272" t="s">
        <v>1942</v>
      </c>
      <c r="D272" t="s">
        <v>218</v>
      </c>
      <c r="E272" t="s">
        <v>219</v>
      </c>
      <c r="F272" t="s">
        <v>4226</v>
      </c>
      <c r="G272" t="s">
        <v>4227</v>
      </c>
      <c r="H272" t="s">
        <v>4228</v>
      </c>
      <c r="I272" t="s">
        <v>1710</v>
      </c>
      <c r="J272">
        <v>15</v>
      </c>
    </row>
    <row r="273" spans="1:10" x14ac:dyDescent="0.2">
      <c r="A273">
        <f t="shared" si="4"/>
        <v>272</v>
      </c>
      <c r="B273" t="s">
        <v>592</v>
      </c>
      <c r="C273" t="s">
        <v>1950</v>
      </c>
      <c r="D273" t="s">
        <v>2258</v>
      </c>
      <c r="E273" t="s">
        <v>2259</v>
      </c>
      <c r="F273" t="s">
        <v>4226</v>
      </c>
      <c r="G273" t="s">
        <v>4227</v>
      </c>
      <c r="H273" t="s">
        <v>4319</v>
      </c>
      <c r="I273" t="s">
        <v>1710</v>
      </c>
      <c r="J273">
        <v>9</v>
      </c>
    </row>
    <row r="274" spans="1:10" x14ac:dyDescent="0.2">
      <c r="A274">
        <f t="shared" si="4"/>
        <v>273</v>
      </c>
      <c r="B274" t="s">
        <v>592</v>
      </c>
      <c r="C274" t="s">
        <v>1950</v>
      </c>
      <c r="D274" t="s">
        <v>2256</v>
      </c>
      <c r="E274" t="s">
        <v>2257</v>
      </c>
      <c r="F274" t="s">
        <v>4226</v>
      </c>
      <c r="G274" t="s">
        <v>4253</v>
      </c>
      <c r="H274" t="s">
        <v>4319</v>
      </c>
      <c r="I274" t="s">
        <v>1710</v>
      </c>
      <c r="J274">
        <v>15</v>
      </c>
    </row>
    <row r="275" spans="1:10" x14ac:dyDescent="0.2">
      <c r="A275">
        <f t="shared" si="4"/>
        <v>274</v>
      </c>
      <c r="B275" t="s">
        <v>4</v>
      </c>
      <c r="C275" t="s">
        <v>1876</v>
      </c>
      <c r="D275" t="s">
        <v>2216</v>
      </c>
      <c r="E275" t="s">
        <v>2217</v>
      </c>
      <c r="F275" t="s">
        <v>4226</v>
      </c>
      <c r="G275" t="s">
        <v>4227</v>
      </c>
      <c r="H275" t="s">
        <v>4228</v>
      </c>
      <c r="I275" t="s">
        <v>4240</v>
      </c>
      <c r="J275">
        <v>20</v>
      </c>
    </row>
    <row r="276" spans="1:10" x14ac:dyDescent="0.2">
      <c r="A276">
        <f t="shared" si="4"/>
        <v>275</v>
      </c>
      <c r="B276" t="s">
        <v>802</v>
      </c>
      <c r="C276" t="s">
        <v>2002</v>
      </c>
      <c r="D276" t="s">
        <v>848</v>
      </c>
      <c r="E276" t="s">
        <v>849</v>
      </c>
      <c r="F276" t="s">
        <v>4226</v>
      </c>
      <c r="G276" t="s">
        <v>4227</v>
      </c>
      <c r="H276" t="s">
        <v>4228</v>
      </c>
      <c r="I276" t="s">
        <v>1710</v>
      </c>
      <c r="J276">
        <v>33</v>
      </c>
    </row>
    <row r="277" spans="1:10" x14ac:dyDescent="0.2">
      <c r="A277">
        <f t="shared" si="4"/>
        <v>276</v>
      </c>
      <c r="B277" t="s">
        <v>592</v>
      </c>
      <c r="C277" t="s">
        <v>1958</v>
      </c>
      <c r="D277" t="s">
        <v>633</v>
      </c>
      <c r="E277" t="s">
        <v>4512</v>
      </c>
      <c r="F277" t="s">
        <v>4226</v>
      </c>
      <c r="G277" t="s">
        <v>4235</v>
      </c>
      <c r="H277" t="s">
        <v>4228</v>
      </c>
      <c r="I277" t="s">
        <v>4231</v>
      </c>
      <c r="J277">
        <v>11</v>
      </c>
    </row>
    <row r="278" spans="1:10" x14ac:dyDescent="0.2">
      <c r="A278">
        <f t="shared" si="4"/>
        <v>277</v>
      </c>
      <c r="B278" t="s">
        <v>4</v>
      </c>
      <c r="C278" t="s">
        <v>1917</v>
      </c>
      <c r="D278" t="s">
        <v>200</v>
      </c>
      <c r="E278" t="s">
        <v>201</v>
      </c>
      <c r="F278" t="s">
        <v>4226</v>
      </c>
      <c r="G278" t="s">
        <v>4230</v>
      </c>
      <c r="H278" t="s">
        <v>4228</v>
      </c>
      <c r="I278" t="s">
        <v>1710</v>
      </c>
      <c r="J278">
        <v>14</v>
      </c>
    </row>
    <row r="279" spans="1:10" x14ac:dyDescent="0.2">
      <c r="A279">
        <f t="shared" si="4"/>
        <v>278</v>
      </c>
      <c r="B279" t="s">
        <v>230</v>
      </c>
      <c r="C279" t="s">
        <v>1825</v>
      </c>
      <c r="D279" t="s">
        <v>305</v>
      </c>
      <c r="E279" t="s">
        <v>306</v>
      </c>
      <c r="F279" t="s">
        <v>4226</v>
      </c>
      <c r="G279" t="s">
        <v>4227</v>
      </c>
      <c r="H279" t="s">
        <v>4228</v>
      </c>
      <c r="I279" t="s">
        <v>1710</v>
      </c>
      <c r="J279">
        <v>6</v>
      </c>
    </row>
    <row r="280" spans="1:10" x14ac:dyDescent="0.2">
      <c r="A280">
        <f t="shared" si="4"/>
        <v>279</v>
      </c>
      <c r="B280" t="s">
        <v>230</v>
      </c>
      <c r="C280" t="s">
        <v>1822</v>
      </c>
      <c r="D280" t="s">
        <v>1215</v>
      </c>
      <c r="E280" t="s">
        <v>4274</v>
      </c>
      <c r="F280" t="s">
        <v>4226</v>
      </c>
      <c r="G280" t="s">
        <v>4230</v>
      </c>
      <c r="H280" t="s">
        <v>4228</v>
      </c>
      <c r="I280" t="s">
        <v>1710</v>
      </c>
      <c r="J280">
        <v>14</v>
      </c>
    </row>
    <row r="281" spans="1:10" x14ac:dyDescent="0.2">
      <c r="A281">
        <f t="shared" si="4"/>
        <v>280</v>
      </c>
      <c r="B281" t="s">
        <v>339</v>
      </c>
      <c r="C281" t="s">
        <v>1763</v>
      </c>
      <c r="D281" t="s">
        <v>490</v>
      </c>
      <c r="E281" t="s">
        <v>4403</v>
      </c>
      <c r="F281" t="s">
        <v>4226</v>
      </c>
      <c r="G281" t="s">
        <v>4227</v>
      </c>
      <c r="H281" t="s">
        <v>4228</v>
      </c>
      <c r="I281" t="s">
        <v>1710</v>
      </c>
      <c r="J281">
        <v>19</v>
      </c>
    </row>
    <row r="282" spans="1:10" x14ac:dyDescent="0.2">
      <c r="A282">
        <f t="shared" si="4"/>
        <v>281</v>
      </c>
      <c r="B282" t="s">
        <v>230</v>
      </c>
      <c r="C282" t="s">
        <v>1822</v>
      </c>
      <c r="D282" t="s">
        <v>1213</v>
      </c>
      <c r="E282" t="s">
        <v>4272</v>
      </c>
      <c r="F282" t="s">
        <v>4226</v>
      </c>
      <c r="G282" t="s">
        <v>4227</v>
      </c>
      <c r="H282" t="s">
        <v>4228</v>
      </c>
      <c r="I282" t="s">
        <v>1710</v>
      </c>
      <c r="J282">
        <v>8</v>
      </c>
    </row>
    <row r="283" spans="1:10" x14ac:dyDescent="0.2">
      <c r="A283">
        <f t="shared" si="4"/>
        <v>282</v>
      </c>
      <c r="B283" t="s">
        <v>230</v>
      </c>
      <c r="C283" t="s">
        <v>1822</v>
      </c>
      <c r="D283" t="s">
        <v>4270</v>
      </c>
      <c r="E283" t="s">
        <v>4271</v>
      </c>
      <c r="F283" t="s">
        <v>4226</v>
      </c>
      <c r="G283" t="s">
        <v>4227</v>
      </c>
      <c r="H283" t="s">
        <v>4228</v>
      </c>
      <c r="I283" t="s">
        <v>1710</v>
      </c>
      <c r="J283">
        <v>5</v>
      </c>
    </row>
    <row r="284" spans="1:10" x14ac:dyDescent="0.2">
      <c r="A284">
        <f t="shared" si="4"/>
        <v>283</v>
      </c>
      <c r="B284" t="s">
        <v>230</v>
      </c>
      <c r="C284" t="s">
        <v>1822</v>
      </c>
      <c r="D284" t="s">
        <v>269</v>
      </c>
      <c r="E284" t="s">
        <v>4291</v>
      </c>
      <c r="F284" t="s">
        <v>4226</v>
      </c>
      <c r="G284" t="s">
        <v>4235</v>
      </c>
      <c r="H284" t="s">
        <v>4228</v>
      </c>
      <c r="I284" t="s">
        <v>1710</v>
      </c>
      <c r="J284">
        <v>22</v>
      </c>
    </row>
    <row r="285" spans="1:10" x14ac:dyDescent="0.2">
      <c r="A285">
        <f t="shared" si="4"/>
        <v>284</v>
      </c>
      <c r="B285" t="s">
        <v>230</v>
      </c>
      <c r="C285" t="s">
        <v>1822</v>
      </c>
      <c r="D285" t="s">
        <v>253</v>
      </c>
      <c r="E285" t="s">
        <v>254</v>
      </c>
      <c r="F285" t="s">
        <v>4226</v>
      </c>
      <c r="G285" t="s">
        <v>4227</v>
      </c>
      <c r="H285" t="s">
        <v>4228</v>
      </c>
      <c r="I285" t="s">
        <v>1710</v>
      </c>
      <c r="J285">
        <v>11</v>
      </c>
    </row>
    <row r="286" spans="1:10" x14ac:dyDescent="0.2">
      <c r="A286">
        <f t="shared" si="4"/>
        <v>285</v>
      </c>
      <c r="B286" t="s">
        <v>230</v>
      </c>
      <c r="C286" t="s">
        <v>1825</v>
      </c>
      <c r="D286" t="s">
        <v>319</v>
      </c>
      <c r="E286" t="s">
        <v>4349</v>
      </c>
      <c r="F286" t="s">
        <v>4226</v>
      </c>
      <c r="G286" t="s">
        <v>4235</v>
      </c>
      <c r="H286" t="s">
        <v>4228</v>
      </c>
      <c r="I286" t="s">
        <v>1710</v>
      </c>
      <c r="J286">
        <v>12</v>
      </c>
    </row>
    <row r="287" spans="1:10" x14ac:dyDescent="0.2">
      <c r="A287">
        <f t="shared" si="4"/>
        <v>286</v>
      </c>
      <c r="B287" t="s">
        <v>802</v>
      </c>
      <c r="C287" t="s">
        <v>2002</v>
      </c>
      <c r="D287" t="s">
        <v>836</v>
      </c>
      <c r="E287" t="s">
        <v>837</v>
      </c>
      <c r="F287" t="s">
        <v>4226</v>
      </c>
      <c r="G287" t="s">
        <v>4227</v>
      </c>
      <c r="H287" t="s">
        <v>4228</v>
      </c>
      <c r="I287" t="s">
        <v>1710</v>
      </c>
      <c r="J287">
        <v>28</v>
      </c>
    </row>
    <row r="288" spans="1:10" x14ac:dyDescent="0.2">
      <c r="A288">
        <f t="shared" si="4"/>
        <v>287</v>
      </c>
      <c r="B288" t="s">
        <v>230</v>
      </c>
      <c r="C288" t="s">
        <v>1825</v>
      </c>
      <c r="D288" t="s">
        <v>315</v>
      </c>
      <c r="E288" t="s">
        <v>4345</v>
      </c>
      <c r="F288" t="s">
        <v>4226</v>
      </c>
      <c r="G288" t="s">
        <v>4235</v>
      </c>
      <c r="H288" t="s">
        <v>4228</v>
      </c>
      <c r="I288" t="s">
        <v>1710</v>
      </c>
      <c r="J288">
        <v>11</v>
      </c>
    </row>
    <row r="289" spans="1:10" x14ac:dyDescent="0.2">
      <c r="A289">
        <f t="shared" si="4"/>
        <v>288</v>
      </c>
      <c r="B289" t="s">
        <v>592</v>
      </c>
      <c r="C289" t="s">
        <v>1950</v>
      </c>
      <c r="D289" t="s">
        <v>704</v>
      </c>
      <c r="E289" t="s">
        <v>4463</v>
      </c>
      <c r="F289" t="s">
        <v>4226</v>
      </c>
      <c r="G289" t="s">
        <v>4253</v>
      </c>
      <c r="H289" t="s">
        <v>4228</v>
      </c>
      <c r="I289" t="s">
        <v>4231</v>
      </c>
      <c r="J289">
        <v>6</v>
      </c>
    </row>
    <row r="290" spans="1:10" x14ac:dyDescent="0.2">
      <c r="A290">
        <f t="shared" si="4"/>
        <v>289</v>
      </c>
      <c r="B290" t="s">
        <v>230</v>
      </c>
      <c r="C290" t="s">
        <v>1825</v>
      </c>
      <c r="D290" t="s">
        <v>1282</v>
      </c>
      <c r="E290" t="s">
        <v>4341</v>
      </c>
      <c r="F290" t="s">
        <v>4226</v>
      </c>
      <c r="G290" t="s">
        <v>4235</v>
      </c>
      <c r="H290" t="s">
        <v>4228</v>
      </c>
      <c r="I290" t="s">
        <v>1710</v>
      </c>
      <c r="J290">
        <v>10</v>
      </c>
    </row>
    <row r="291" spans="1:10" x14ac:dyDescent="0.2">
      <c r="A291">
        <f t="shared" si="4"/>
        <v>290</v>
      </c>
      <c r="B291" t="s">
        <v>230</v>
      </c>
      <c r="C291" t="s">
        <v>1822</v>
      </c>
      <c r="D291" t="s">
        <v>4275</v>
      </c>
      <c r="E291" t="s">
        <v>4276</v>
      </c>
      <c r="F291" t="s">
        <v>4226</v>
      </c>
      <c r="G291" t="s">
        <v>4227</v>
      </c>
      <c r="H291" t="s">
        <v>4228</v>
      </c>
      <c r="I291" t="s">
        <v>1710</v>
      </c>
      <c r="J291">
        <v>10</v>
      </c>
    </row>
    <row r="292" spans="1:10" x14ac:dyDescent="0.2">
      <c r="A292">
        <f t="shared" si="4"/>
        <v>291</v>
      </c>
      <c r="B292" t="s">
        <v>802</v>
      </c>
      <c r="C292" t="s">
        <v>2002</v>
      </c>
      <c r="D292" t="s">
        <v>1502</v>
      </c>
      <c r="E292" t="s">
        <v>1503</v>
      </c>
      <c r="F292" t="s">
        <v>4226</v>
      </c>
      <c r="G292" t="s">
        <v>4227</v>
      </c>
      <c r="H292" t="s">
        <v>4228</v>
      </c>
      <c r="I292" t="s">
        <v>1710</v>
      </c>
      <c r="J292">
        <v>8</v>
      </c>
    </row>
    <row r="293" spans="1:10" x14ac:dyDescent="0.2">
      <c r="A293">
        <f t="shared" si="4"/>
        <v>292</v>
      </c>
      <c r="B293" t="s">
        <v>592</v>
      </c>
      <c r="C293" t="s">
        <v>1958</v>
      </c>
      <c r="D293" t="s">
        <v>627</v>
      </c>
      <c r="E293" t="s">
        <v>628</v>
      </c>
      <c r="F293" t="s">
        <v>4226</v>
      </c>
      <c r="G293" t="s">
        <v>4253</v>
      </c>
      <c r="H293" t="s">
        <v>4228</v>
      </c>
      <c r="I293" t="s">
        <v>4231</v>
      </c>
      <c r="J293">
        <v>12</v>
      </c>
    </row>
    <row r="294" spans="1:10" x14ac:dyDescent="0.2">
      <c r="A294">
        <f t="shared" si="4"/>
        <v>293</v>
      </c>
      <c r="B294" t="s">
        <v>592</v>
      </c>
      <c r="C294" t="s">
        <v>1958</v>
      </c>
      <c r="D294" t="s">
        <v>623</v>
      </c>
      <c r="E294" t="s">
        <v>4509</v>
      </c>
      <c r="F294" t="s">
        <v>4226</v>
      </c>
      <c r="G294" t="s">
        <v>4235</v>
      </c>
      <c r="H294" t="s">
        <v>4228</v>
      </c>
      <c r="I294" t="s">
        <v>4231</v>
      </c>
      <c r="J294">
        <v>21</v>
      </c>
    </row>
    <row r="295" spans="1:10" x14ac:dyDescent="0.2">
      <c r="A295">
        <f t="shared" si="4"/>
        <v>294</v>
      </c>
      <c r="B295" t="s">
        <v>230</v>
      </c>
      <c r="C295" t="s">
        <v>1822</v>
      </c>
      <c r="D295" t="s">
        <v>1208</v>
      </c>
      <c r="E295" t="s">
        <v>4267</v>
      </c>
      <c r="F295" t="s">
        <v>4226</v>
      </c>
      <c r="G295" t="s">
        <v>4227</v>
      </c>
      <c r="H295" t="s">
        <v>4228</v>
      </c>
      <c r="I295" t="s">
        <v>1710</v>
      </c>
      <c r="J295">
        <v>19</v>
      </c>
    </row>
    <row r="296" spans="1:10" x14ac:dyDescent="0.2">
      <c r="A296">
        <f t="shared" si="4"/>
        <v>295</v>
      </c>
      <c r="B296" t="s">
        <v>339</v>
      </c>
      <c r="C296" t="s">
        <v>1763</v>
      </c>
      <c r="D296" t="s">
        <v>460</v>
      </c>
      <c r="E296" t="s">
        <v>4397</v>
      </c>
      <c r="F296" t="s">
        <v>4226</v>
      </c>
      <c r="G296" t="s">
        <v>4227</v>
      </c>
      <c r="H296" t="s">
        <v>4228</v>
      </c>
      <c r="I296" t="s">
        <v>1710</v>
      </c>
      <c r="J296">
        <v>25</v>
      </c>
    </row>
    <row r="297" spans="1:10" x14ac:dyDescent="0.2">
      <c r="A297">
        <f t="shared" si="4"/>
        <v>296</v>
      </c>
      <c r="B297" t="s">
        <v>339</v>
      </c>
      <c r="C297" t="s">
        <v>1763</v>
      </c>
      <c r="D297" t="s">
        <v>462</v>
      </c>
      <c r="E297" t="s">
        <v>4398</v>
      </c>
      <c r="F297" t="s">
        <v>4226</v>
      </c>
      <c r="G297" t="s">
        <v>4227</v>
      </c>
      <c r="H297" t="s">
        <v>4228</v>
      </c>
      <c r="I297" t="s">
        <v>1710</v>
      </c>
      <c r="J297">
        <v>16</v>
      </c>
    </row>
    <row r="298" spans="1:10" x14ac:dyDescent="0.2">
      <c r="A298">
        <f t="shared" si="4"/>
        <v>297</v>
      </c>
      <c r="B298" t="s">
        <v>1045</v>
      </c>
      <c r="C298" t="s">
        <v>1739</v>
      </c>
      <c r="D298" t="s">
        <v>1564</v>
      </c>
      <c r="E298" t="s">
        <v>1552</v>
      </c>
      <c r="F298" t="s">
        <v>4226</v>
      </c>
      <c r="G298" t="s">
        <v>4235</v>
      </c>
      <c r="H298" t="s">
        <v>4241</v>
      </c>
      <c r="I298" t="s">
        <v>4231</v>
      </c>
      <c r="J298">
        <v>19</v>
      </c>
    </row>
    <row r="299" spans="1:10" x14ac:dyDescent="0.2">
      <c r="A299">
        <f t="shared" si="4"/>
        <v>298</v>
      </c>
      <c r="B299" t="s">
        <v>802</v>
      </c>
      <c r="C299" t="s">
        <v>2002</v>
      </c>
      <c r="D299" t="s">
        <v>930</v>
      </c>
      <c r="E299" t="s">
        <v>931</v>
      </c>
      <c r="F299" t="s">
        <v>4226</v>
      </c>
      <c r="G299" t="s">
        <v>4227</v>
      </c>
      <c r="H299" t="s">
        <v>4228</v>
      </c>
      <c r="I299" t="s">
        <v>1710</v>
      </c>
      <c r="J299">
        <v>23</v>
      </c>
    </row>
    <row r="300" spans="1:10" x14ac:dyDescent="0.2">
      <c r="A300">
        <f t="shared" si="4"/>
        <v>299</v>
      </c>
      <c r="B300" t="s">
        <v>802</v>
      </c>
      <c r="C300" t="s">
        <v>2002</v>
      </c>
      <c r="D300" t="s">
        <v>976</v>
      </c>
      <c r="E300" t="s">
        <v>977</v>
      </c>
      <c r="F300" t="s">
        <v>4226</v>
      </c>
      <c r="G300" t="s">
        <v>4235</v>
      </c>
      <c r="H300" t="s">
        <v>4228</v>
      </c>
      <c r="I300" t="s">
        <v>1710</v>
      </c>
      <c r="J300">
        <v>14</v>
      </c>
    </row>
    <row r="301" spans="1:10" x14ac:dyDescent="0.2">
      <c r="A301">
        <f t="shared" si="4"/>
        <v>300</v>
      </c>
      <c r="B301" t="s">
        <v>802</v>
      </c>
      <c r="C301" t="s">
        <v>2002</v>
      </c>
      <c r="D301" t="s">
        <v>968</v>
      </c>
      <c r="E301" t="s">
        <v>969</v>
      </c>
      <c r="F301" t="s">
        <v>4226</v>
      </c>
      <c r="G301" t="s">
        <v>4235</v>
      </c>
      <c r="H301" t="s">
        <v>4228</v>
      </c>
      <c r="I301" t="s">
        <v>1710</v>
      </c>
      <c r="J301">
        <v>8</v>
      </c>
    </row>
    <row r="302" spans="1:10" x14ac:dyDescent="0.2">
      <c r="A302">
        <f t="shared" si="4"/>
        <v>301</v>
      </c>
      <c r="B302" t="s">
        <v>802</v>
      </c>
      <c r="C302" t="s">
        <v>2002</v>
      </c>
      <c r="D302" t="s">
        <v>1468</v>
      </c>
      <c r="E302" t="s">
        <v>1469</v>
      </c>
      <c r="F302" t="s">
        <v>4226</v>
      </c>
      <c r="G302" t="s">
        <v>4227</v>
      </c>
      <c r="H302" t="s">
        <v>4228</v>
      </c>
      <c r="I302" t="s">
        <v>1710</v>
      </c>
      <c r="J302">
        <v>20</v>
      </c>
    </row>
    <row r="303" spans="1:10" x14ac:dyDescent="0.2">
      <c r="A303">
        <f t="shared" si="4"/>
        <v>302</v>
      </c>
      <c r="B303" t="s">
        <v>802</v>
      </c>
      <c r="C303" t="s">
        <v>2002</v>
      </c>
      <c r="D303" t="s">
        <v>1529</v>
      </c>
      <c r="E303" t="s">
        <v>1530</v>
      </c>
      <c r="F303" t="s">
        <v>4226</v>
      </c>
      <c r="G303" t="s">
        <v>4235</v>
      </c>
      <c r="H303" t="s">
        <v>4228</v>
      </c>
      <c r="I303" t="s">
        <v>1710</v>
      </c>
      <c r="J303">
        <v>13</v>
      </c>
    </row>
    <row r="304" spans="1:10" x14ac:dyDescent="0.2">
      <c r="A304">
        <f t="shared" si="4"/>
        <v>303</v>
      </c>
      <c r="B304" t="s">
        <v>802</v>
      </c>
      <c r="C304" t="s">
        <v>2002</v>
      </c>
      <c r="D304" t="s">
        <v>864</v>
      </c>
      <c r="E304" t="s">
        <v>865</v>
      </c>
      <c r="F304" t="s">
        <v>4226</v>
      </c>
      <c r="G304" t="s">
        <v>4230</v>
      </c>
      <c r="H304" t="s">
        <v>4228</v>
      </c>
      <c r="I304" t="s">
        <v>1710</v>
      </c>
      <c r="J304">
        <v>13</v>
      </c>
    </row>
    <row r="305" spans="1:10" x14ac:dyDescent="0.2">
      <c r="A305">
        <f t="shared" si="4"/>
        <v>304</v>
      </c>
      <c r="B305" t="s">
        <v>802</v>
      </c>
      <c r="C305" t="s">
        <v>2002</v>
      </c>
      <c r="D305" t="s">
        <v>990</v>
      </c>
      <c r="E305" t="s">
        <v>991</v>
      </c>
      <c r="F305" t="s">
        <v>4226</v>
      </c>
      <c r="G305" t="s">
        <v>4235</v>
      </c>
      <c r="H305" t="s">
        <v>4228</v>
      </c>
      <c r="I305" t="s">
        <v>1710</v>
      </c>
      <c r="J305">
        <v>9</v>
      </c>
    </row>
    <row r="306" spans="1:10" x14ac:dyDescent="0.2">
      <c r="A306">
        <f t="shared" si="4"/>
        <v>305</v>
      </c>
      <c r="B306" t="s">
        <v>802</v>
      </c>
      <c r="C306" t="s">
        <v>2002</v>
      </c>
      <c r="D306" t="s">
        <v>846</v>
      </c>
      <c r="E306" t="s">
        <v>847</v>
      </c>
      <c r="F306" t="s">
        <v>4226</v>
      </c>
      <c r="G306" t="s">
        <v>4227</v>
      </c>
      <c r="H306" t="s">
        <v>4228</v>
      </c>
      <c r="I306" t="s">
        <v>1710</v>
      </c>
      <c r="J306">
        <v>15</v>
      </c>
    </row>
    <row r="307" spans="1:10" x14ac:dyDescent="0.2">
      <c r="A307">
        <f t="shared" si="4"/>
        <v>306</v>
      </c>
      <c r="B307" t="s">
        <v>4</v>
      </c>
      <c r="C307" t="s">
        <v>1876</v>
      </c>
      <c r="D307" t="s">
        <v>150</v>
      </c>
      <c r="E307" t="s">
        <v>151</v>
      </c>
      <c r="F307" t="s">
        <v>4226</v>
      </c>
      <c r="G307" t="s">
        <v>4235</v>
      </c>
      <c r="H307" t="s">
        <v>4228</v>
      </c>
      <c r="I307" t="s">
        <v>4258</v>
      </c>
      <c r="J307">
        <v>8</v>
      </c>
    </row>
    <row r="308" spans="1:10" x14ac:dyDescent="0.2">
      <c r="A308">
        <f t="shared" si="4"/>
        <v>307</v>
      </c>
      <c r="B308" t="s">
        <v>802</v>
      </c>
      <c r="C308" t="s">
        <v>2002</v>
      </c>
      <c r="D308" t="s">
        <v>900</v>
      </c>
      <c r="E308" t="s">
        <v>901</v>
      </c>
      <c r="F308" t="s">
        <v>4226</v>
      </c>
      <c r="G308" t="s">
        <v>4227</v>
      </c>
      <c r="H308" t="s">
        <v>4228</v>
      </c>
      <c r="I308" t="s">
        <v>1710</v>
      </c>
      <c r="J308">
        <v>8</v>
      </c>
    </row>
    <row r="309" spans="1:10" x14ac:dyDescent="0.2">
      <c r="A309">
        <f t="shared" si="4"/>
        <v>308</v>
      </c>
      <c r="B309" t="s">
        <v>230</v>
      </c>
      <c r="C309" t="s">
        <v>1822</v>
      </c>
      <c r="D309" t="s">
        <v>231</v>
      </c>
      <c r="E309" t="s">
        <v>4268</v>
      </c>
      <c r="F309" t="s">
        <v>4226</v>
      </c>
      <c r="G309" t="s">
        <v>4227</v>
      </c>
      <c r="H309" t="s">
        <v>4228</v>
      </c>
      <c r="I309" t="s">
        <v>1710</v>
      </c>
      <c r="J309">
        <v>9</v>
      </c>
    </row>
    <row r="310" spans="1:10" x14ac:dyDescent="0.2">
      <c r="A310">
        <f t="shared" si="4"/>
        <v>309</v>
      </c>
      <c r="B310" t="s">
        <v>339</v>
      </c>
      <c r="C310" t="s">
        <v>1763</v>
      </c>
      <c r="D310" t="s">
        <v>1397</v>
      </c>
      <c r="E310" t="s">
        <v>4430</v>
      </c>
      <c r="F310" t="s">
        <v>4226</v>
      </c>
      <c r="G310" t="s">
        <v>4253</v>
      </c>
      <c r="H310" t="s">
        <v>4228</v>
      </c>
      <c r="I310" t="s">
        <v>1710</v>
      </c>
      <c r="J310">
        <v>7</v>
      </c>
    </row>
    <row r="311" spans="1:10" x14ac:dyDescent="0.2">
      <c r="A311">
        <f t="shared" si="4"/>
        <v>310</v>
      </c>
      <c r="D311" t="s">
        <v>4562</v>
      </c>
      <c r="E311" t="s">
        <v>4563</v>
      </c>
      <c r="J311">
        <v>7</v>
      </c>
    </row>
    <row r="312" spans="1:10" x14ac:dyDescent="0.2">
      <c r="A312">
        <f t="shared" si="4"/>
        <v>311</v>
      </c>
      <c r="B312" t="s">
        <v>802</v>
      </c>
      <c r="C312" t="s">
        <v>2002</v>
      </c>
      <c r="D312" t="s">
        <v>898</v>
      </c>
      <c r="E312" t="s">
        <v>899</v>
      </c>
      <c r="F312" t="s">
        <v>4226</v>
      </c>
      <c r="G312" t="s">
        <v>4230</v>
      </c>
      <c r="H312" t="s">
        <v>4228</v>
      </c>
      <c r="I312" t="s">
        <v>1710</v>
      </c>
      <c r="J312">
        <v>42</v>
      </c>
    </row>
    <row r="313" spans="1:10" x14ac:dyDescent="0.2">
      <c r="A313">
        <f t="shared" si="4"/>
        <v>312</v>
      </c>
      <c r="B313" t="s">
        <v>802</v>
      </c>
      <c r="C313" t="s">
        <v>2002</v>
      </c>
      <c r="D313" t="s">
        <v>970</v>
      </c>
      <c r="E313" t="s">
        <v>971</v>
      </c>
      <c r="F313" t="s">
        <v>4226</v>
      </c>
      <c r="G313" t="s">
        <v>4235</v>
      </c>
      <c r="H313" t="s">
        <v>4228</v>
      </c>
      <c r="I313" t="s">
        <v>4258</v>
      </c>
      <c r="J313">
        <v>10</v>
      </c>
    </row>
    <row r="314" spans="1:10" x14ac:dyDescent="0.2">
      <c r="A314">
        <f t="shared" si="4"/>
        <v>313</v>
      </c>
      <c r="B314" t="s">
        <v>802</v>
      </c>
      <c r="C314" t="s">
        <v>2002</v>
      </c>
      <c r="D314" t="s">
        <v>972</v>
      </c>
      <c r="E314" t="s">
        <v>973</v>
      </c>
      <c r="F314" t="s">
        <v>4226</v>
      </c>
      <c r="G314" t="s">
        <v>4235</v>
      </c>
      <c r="H314" t="s">
        <v>4228</v>
      </c>
      <c r="I314" t="s">
        <v>1710</v>
      </c>
      <c r="J314">
        <v>12</v>
      </c>
    </row>
    <row r="315" spans="1:10" x14ac:dyDescent="0.2">
      <c r="A315">
        <f t="shared" si="4"/>
        <v>314</v>
      </c>
      <c r="B315" t="s">
        <v>802</v>
      </c>
      <c r="C315" t="s">
        <v>2002</v>
      </c>
      <c r="D315" t="s">
        <v>858</v>
      </c>
      <c r="E315" t="s">
        <v>859</v>
      </c>
      <c r="F315" t="s">
        <v>4226</v>
      </c>
      <c r="G315" t="s">
        <v>4227</v>
      </c>
      <c r="H315" t="s">
        <v>4228</v>
      </c>
      <c r="I315" t="s">
        <v>1710</v>
      </c>
      <c r="J315">
        <v>11</v>
      </c>
    </row>
    <row r="316" spans="1:10" x14ac:dyDescent="0.2">
      <c r="A316">
        <f t="shared" si="4"/>
        <v>315</v>
      </c>
      <c r="B316" t="s">
        <v>802</v>
      </c>
      <c r="C316" t="s">
        <v>2002</v>
      </c>
      <c r="D316" t="s">
        <v>806</v>
      </c>
      <c r="E316" t="s">
        <v>807</v>
      </c>
      <c r="F316" t="s">
        <v>4226</v>
      </c>
      <c r="G316" t="s">
        <v>4235</v>
      </c>
      <c r="H316" t="s">
        <v>4228</v>
      </c>
      <c r="I316" t="s">
        <v>1710</v>
      </c>
      <c r="J316">
        <v>11</v>
      </c>
    </row>
    <row r="317" spans="1:10" x14ac:dyDescent="0.2">
      <c r="A317">
        <f t="shared" si="4"/>
        <v>316</v>
      </c>
      <c r="B317" t="s">
        <v>4</v>
      </c>
      <c r="C317" t="s">
        <v>1942</v>
      </c>
      <c r="D317" t="s">
        <v>228</v>
      </c>
      <c r="E317" t="s">
        <v>229</v>
      </c>
      <c r="F317" t="s">
        <v>4226</v>
      </c>
      <c r="G317" t="s">
        <v>4227</v>
      </c>
      <c r="H317" t="s">
        <v>4228</v>
      </c>
      <c r="I317" t="s">
        <v>1710</v>
      </c>
      <c r="J317">
        <v>9</v>
      </c>
    </row>
    <row r="318" spans="1:10" x14ac:dyDescent="0.2">
      <c r="A318">
        <f t="shared" si="4"/>
        <v>317</v>
      </c>
      <c r="B318" t="s">
        <v>4</v>
      </c>
      <c r="C318" t="s">
        <v>1876</v>
      </c>
      <c r="D318" t="s">
        <v>109</v>
      </c>
      <c r="E318" t="s">
        <v>110</v>
      </c>
      <c r="F318" t="s">
        <v>4226</v>
      </c>
      <c r="G318" t="s">
        <v>4227</v>
      </c>
      <c r="H318" t="s">
        <v>4228</v>
      </c>
      <c r="I318" t="s">
        <v>1710</v>
      </c>
      <c r="J318">
        <v>14</v>
      </c>
    </row>
    <row r="319" spans="1:10" x14ac:dyDescent="0.2">
      <c r="A319">
        <f t="shared" si="4"/>
        <v>318</v>
      </c>
      <c r="B319" t="s">
        <v>592</v>
      </c>
      <c r="C319" t="s">
        <v>1950</v>
      </c>
      <c r="D319" t="s">
        <v>668</v>
      </c>
      <c r="E319" t="s">
        <v>4447</v>
      </c>
      <c r="F319" t="s">
        <v>4226</v>
      </c>
      <c r="G319" t="s">
        <v>4227</v>
      </c>
      <c r="H319" t="s">
        <v>4228</v>
      </c>
      <c r="I319" t="s">
        <v>1710</v>
      </c>
      <c r="J319">
        <v>39</v>
      </c>
    </row>
    <row r="320" spans="1:10" x14ac:dyDescent="0.2">
      <c r="A320">
        <f t="shared" si="4"/>
        <v>319</v>
      </c>
      <c r="D320" t="s">
        <v>599</v>
      </c>
      <c r="E320" t="s">
        <v>4564</v>
      </c>
      <c r="J320">
        <v>14</v>
      </c>
    </row>
    <row r="321" spans="1:10" x14ac:dyDescent="0.2">
      <c r="A321">
        <f t="shared" si="4"/>
        <v>320</v>
      </c>
      <c r="B321" t="s">
        <v>4</v>
      </c>
      <c r="C321" t="s">
        <v>1917</v>
      </c>
      <c r="D321" t="s">
        <v>212</v>
      </c>
      <c r="E321" t="s">
        <v>213</v>
      </c>
      <c r="F321" t="s">
        <v>4226</v>
      </c>
      <c r="G321" t="s">
        <v>4227</v>
      </c>
      <c r="H321" t="s">
        <v>4228</v>
      </c>
      <c r="I321" t="s">
        <v>1710</v>
      </c>
      <c r="J321">
        <v>29</v>
      </c>
    </row>
    <row r="322" spans="1:10" x14ac:dyDescent="0.2">
      <c r="A322">
        <f t="shared" si="4"/>
        <v>321</v>
      </c>
      <c r="B322" t="s">
        <v>1045</v>
      </c>
      <c r="C322" t="s">
        <v>2955</v>
      </c>
      <c r="D322" t="s">
        <v>1608</v>
      </c>
      <c r="E322" t="s">
        <v>1609</v>
      </c>
      <c r="F322" t="s">
        <v>4226</v>
      </c>
      <c r="G322" t="s">
        <v>4235</v>
      </c>
      <c r="H322" t="s">
        <v>4228</v>
      </c>
      <c r="I322" t="s">
        <v>1710</v>
      </c>
      <c r="J322">
        <v>1</v>
      </c>
    </row>
    <row r="323" spans="1:10" x14ac:dyDescent="0.2">
      <c r="A323">
        <f t="shared" si="4"/>
        <v>322</v>
      </c>
      <c r="B323" t="s">
        <v>802</v>
      </c>
      <c r="C323" t="s">
        <v>3849</v>
      </c>
      <c r="D323" t="s">
        <v>1031</v>
      </c>
      <c r="E323" t="s">
        <v>1032</v>
      </c>
      <c r="F323" t="s">
        <v>4226</v>
      </c>
      <c r="G323" t="s">
        <v>4227</v>
      </c>
      <c r="H323" t="s">
        <v>4228</v>
      </c>
      <c r="I323" t="s">
        <v>1710</v>
      </c>
      <c r="J323">
        <v>5</v>
      </c>
    </row>
    <row r="324" spans="1:10" x14ac:dyDescent="0.2">
      <c r="A324">
        <f t="shared" ref="A324:A387" si="5">A323+1</f>
        <v>323</v>
      </c>
      <c r="B324" t="s">
        <v>592</v>
      </c>
      <c r="C324" t="s">
        <v>2893</v>
      </c>
      <c r="D324" t="s">
        <v>655</v>
      </c>
      <c r="E324" t="s">
        <v>4516</v>
      </c>
      <c r="F324" t="s">
        <v>4226</v>
      </c>
      <c r="G324" t="s">
        <v>4235</v>
      </c>
      <c r="H324" t="s">
        <v>4228</v>
      </c>
      <c r="I324" t="s">
        <v>4231</v>
      </c>
      <c r="J324">
        <v>7</v>
      </c>
    </row>
    <row r="325" spans="1:10" x14ac:dyDescent="0.2">
      <c r="A325">
        <f t="shared" si="5"/>
        <v>324</v>
      </c>
      <c r="B325" t="s">
        <v>339</v>
      </c>
      <c r="C325" t="s">
        <v>1763</v>
      </c>
      <c r="D325" t="s">
        <v>520</v>
      </c>
      <c r="E325" t="s">
        <v>4411</v>
      </c>
      <c r="F325" t="s">
        <v>4226</v>
      </c>
      <c r="G325" t="s">
        <v>4227</v>
      </c>
      <c r="H325" t="s">
        <v>4228</v>
      </c>
      <c r="I325" t="s">
        <v>1710</v>
      </c>
      <c r="J325">
        <v>6</v>
      </c>
    </row>
    <row r="326" spans="1:10" x14ac:dyDescent="0.2">
      <c r="A326">
        <f t="shared" si="5"/>
        <v>325</v>
      </c>
      <c r="B326" t="s">
        <v>592</v>
      </c>
      <c r="C326" t="s">
        <v>1950</v>
      </c>
      <c r="D326" t="s">
        <v>750</v>
      </c>
      <c r="E326" t="s">
        <v>4482</v>
      </c>
      <c r="F326" t="s">
        <v>4226</v>
      </c>
      <c r="G326" t="s">
        <v>4235</v>
      </c>
      <c r="H326" t="s">
        <v>4228</v>
      </c>
      <c r="I326" t="s">
        <v>4231</v>
      </c>
      <c r="J326">
        <v>62</v>
      </c>
    </row>
    <row r="327" spans="1:10" x14ac:dyDescent="0.2">
      <c r="A327">
        <f t="shared" si="5"/>
        <v>326</v>
      </c>
      <c r="B327" t="s">
        <v>592</v>
      </c>
      <c r="C327" t="s">
        <v>1950</v>
      </c>
      <c r="D327" t="s">
        <v>770</v>
      </c>
      <c r="E327" t="s">
        <v>4487</v>
      </c>
      <c r="F327" t="s">
        <v>4226</v>
      </c>
      <c r="G327" t="s">
        <v>4235</v>
      </c>
      <c r="H327" t="s">
        <v>4228</v>
      </c>
      <c r="I327" t="s">
        <v>4231</v>
      </c>
      <c r="J327">
        <v>21</v>
      </c>
    </row>
    <row r="328" spans="1:10" x14ac:dyDescent="0.2">
      <c r="A328">
        <f t="shared" si="5"/>
        <v>327</v>
      </c>
      <c r="B328" t="s">
        <v>592</v>
      </c>
      <c r="C328" t="s">
        <v>3755</v>
      </c>
      <c r="D328" t="s">
        <v>2151</v>
      </c>
      <c r="E328" t="s">
        <v>4528</v>
      </c>
      <c r="F328" t="s">
        <v>4226</v>
      </c>
      <c r="G328" t="s">
        <v>4235</v>
      </c>
      <c r="H328" t="s">
        <v>4319</v>
      </c>
      <c r="I328" t="s">
        <v>4231</v>
      </c>
      <c r="J328">
        <v>9</v>
      </c>
    </row>
    <row r="329" spans="1:10" x14ac:dyDescent="0.2">
      <c r="A329">
        <f t="shared" si="5"/>
        <v>328</v>
      </c>
      <c r="B329" t="s">
        <v>339</v>
      </c>
      <c r="C329" t="s">
        <v>1763</v>
      </c>
      <c r="D329" t="s">
        <v>584</v>
      </c>
      <c r="E329" t="s">
        <v>4441</v>
      </c>
      <c r="F329" t="s">
        <v>4226</v>
      </c>
      <c r="G329" t="s">
        <v>4230</v>
      </c>
      <c r="H329" t="s">
        <v>4228</v>
      </c>
      <c r="I329" t="s">
        <v>4258</v>
      </c>
      <c r="J329">
        <v>17</v>
      </c>
    </row>
    <row r="330" spans="1:10" x14ac:dyDescent="0.2">
      <c r="A330">
        <f t="shared" si="5"/>
        <v>329</v>
      </c>
      <c r="B330" t="s">
        <v>339</v>
      </c>
      <c r="C330" t="s">
        <v>1763</v>
      </c>
      <c r="D330" t="s">
        <v>530</v>
      </c>
      <c r="E330" t="s">
        <v>4415</v>
      </c>
      <c r="F330" t="s">
        <v>4226</v>
      </c>
      <c r="G330" t="s">
        <v>4227</v>
      </c>
      <c r="H330" t="s">
        <v>4228</v>
      </c>
      <c r="I330" t="s">
        <v>1710</v>
      </c>
      <c r="J330">
        <v>40</v>
      </c>
    </row>
    <row r="331" spans="1:10" x14ac:dyDescent="0.2">
      <c r="A331">
        <f t="shared" si="5"/>
        <v>330</v>
      </c>
      <c r="B331" t="s">
        <v>339</v>
      </c>
      <c r="C331" t="s">
        <v>1763</v>
      </c>
      <c r="D331" t="s">
        <v>1382</v>
      </c>
      <c r="E331" t="s">
        <v>4414</v>
      </c>
      <c r="F331" t="s">
        <v>4226</v>
      </c>
      <c r="G331" t="s">
        <v>4227</v>
      </c>
      <c r="H331" t="s">
        <v>4228</v>
      </c>
      <c r="I331" t="s">
        <v>1710</v>
      </c>
      <c r="J331">
        <v>7</v>
      </c>
    </row>
    <row r="332" spans="1:10" x14ac:dyDescent="0.2">
      <c r="A332">
        <f t="shared" si="5"/>
        <v>331</v>
      </c>
      <c r="B332" t="s">
        <v>4</v>
      </c>
      <c r="C332" t="s">
        <v>1876</v>
      </c>
      <c r="D332" t="s">
        <v>71</v>
      </c>
      <c r="E332" t="s">
        <v>72</v>
      </c>
      <c r="F332" t="s">
        <v>4226</v>
      </c>
      <c r="G332" t="s">
        <v>4227</v>
      </c>
      <c r="H332" t="s">
        <v>4228</v>
      </c>
      <c r="I332" t="s">
        <v>1710</v>
      </c>
      <c r="J332">
        <v>22</v>
      </c>
    </row>
    <row r="333" spans="1:10" x14ac:dyDescent="0.2">
      <c r="A333">
        <f t="shared" si="5"/>
        <v>332</v>
      </c>
      <c r="B333" t="s">
        <v>592</v>
      </c>
      <c r="C333" t="s">
        <v>1958</v>
      </c>
      <c r="D333" t="s">
        <v>593</v>
      </c>
      <c r="E333" t="s">
        <v>4500</v>
      </c>
      <c r="F333" t="s">
        <v>4226</v>
      </c>
      <c r="G333" t="s">
        <v>4235</v>
      </c>
      <c r="H333" t="s">
        <v>4228</v>
      </c>
      <c r="I333" t="s">
        <v>4231</v>
      </c>
      <c r="J333">
        <v>24</v>
      </c>
    </row>
    <row r="334" spans="1:10" x14ac:dyDescent="0.2">
      <c r="A334">
        <f t="shared" si="5"/>
        <v>333</v>
      </c>
      <c r="B334" t="s">
        <v>592</v>
      </c>
      <c r="C334" t="s">
        <v>1986</v>
      </c>
      <c r="D334" t="s">
        <v>786</v>
      </c>
      <c r="E334" t="s">
        <v>4498</v>
      </c>
      <c r="F334" t="s">
        <v>4226</v>
      </c>
      <c r="G334" t="s">
        <v>4235</v>
      </c>
      <c r="H334" t="s">
        <v>4228</v>
      </c>
      <c r="I334" t="s">
        <v>1710</v>
      </c>
      <c r="J334">
        <v>15</v>
      </c>
    </row>
    <row r="335" spans="1:10" x14ac:dyDescent="0.2">
      <c r="A335">
        <f t="shared" si="5"/>
        <v>334</v>
      </c>
      <c r="B335" t="s">
        <v>802</v>
      </c>
      <c r="C335" t="s">
        <v>2002</v>
      </c>
      <c r="D335" t="s">
        <v>913</v>
      </c>
      <c r="E335" t="s">
        <v>4565</v>
      </c>
      <c r="F335" t="s">
        <v>4226</v>
      </c>
      <c r="G335" t="s">
        <v>4227</v>
      </c>
      <c r="H335" t="s">
        <v>4228</v>
      </c>
      <c r="I335" t="s">
        <v>1710</v>
      </c>
      <c r="J335">
        <v>16</v>
      </c>
    </row>
    <row r="336" spans="1:10" x14ac:dyDescent="0.2">
      <c r="A336">
        <f t="shared" si="5"/>
        <v>335</v>
      </c>
      <c r="D336" t="s">
        <v>782</v>
      </c>
      <c r="E336" t="s">
        <v>4566</v>
      </c>
      <c r="J336">
        <v>9</v>
      </c>
    </row>
    <row r="337" spans="1:10" x14ac:dyDescent="0.2">
      <c r="A337">
        <f t="shared" si="5"/>
        <v>336</v>
      </c>
      <c r="B337" t="s">
        <v>592</v>
      </c>
      <c r="C337" t="s">
        <v>1986</v>
      </c>
      <c r="D337" t="s">
        <v>784</v>
      </c>
      <c r="E337" t="s">
        <v>785</v>
      </c>
      <c r="F337" t="s">
        <v>4226</v>
      </c>
      <c r="G337" t="s">
        <v>4235</v>
      </c>
      <c r="H337" t="s">
        <v>4228</v>
      </c>
      <c r="I337" t="s">
        <v>4231</v>
      </c>
      <c r="J337">
        <v>4</v>
      </c>
    </row>
    <row r="338" spans="1:10" x14ac:dyDescent="0.2">
      <c r="A338">
        <f t="shared" si="5"/>
        <v>337</v>
      </c>
      <c r="B338" t="s">
        <v>230</v>
      </c>
      <c r="C338" t="s">
        <v>1825</v>
      </c>
      <c r="D338" t="s">
        <v>1313</v>
      </c>
      <c r="E338" t="s">
        <v>4358</v>
      </c>
      <c r="F338" t="s">
        <v>4226</v>
      </c>
      <c r="G338" t="s">
        <v>4235</v>
      </c>
      <c r="H338" t="s">
        <v>4228</v>
      </c>
      <c r="I338" t="s">
        <v>1710</v>
      </c>
      <c r="J338">
        <v>23</v>
      </c>
    </row>
    <row r="339" spans="1:10" x14ac:dyDescent="0.2">
      <c r="A339">
        <f t="shared" si="5"/>
        <v>338</v>
      </c>
      <c r="B339" t="s">
        <v>230</v>
      </c>
      <c r="C339" t="s">
        <v>1834</v>
      </c>
      <c r="D339" t="s">
        <v>1238</v>
      </c>
      <c r="E339" t="s">
        <v>4314</v>
      </c>
      <c r="F339" t="s">
        <v>4226</v>
      </c>
      <c r="G339" t="s">
        <v>4235</v>
      </c>
      <c r="H339" t="s">
        <v>4228</v>
      </c>
      <c r="I339" t="s">
        <v>1710</v>
      </c>
      <c r="J339">
        <v>11</v>
      </c>
    </row>
    <row r="340" spans="1:10" x14ac:dyDescent="0.2">
      <c r="A340">
        <f t="shared" si="5"/>
        <v>339</v>
      </c>
      <c r="B340" t="s">
        <v>592</v>
      </c>
      <c r="C340" t="s">
        <v>1950</v>
      </c>
      <c r="D340" t="s">
        <v>2250</v>
      </c>
      <c r="E340" t="s">
        <v>4494</v>
      </c>
      <c r="F340" t="s">
        <v>4226</v>
      </c>
      <c r="G340" t="s">
        <v>4253</v>
      </c>
      <c r="H340" t="s">
        <v>4319</v>
      </c>
      <c r="I340" t="s">
        <v>1710</v>
      </c>
      <c r="J340">
        <v>13</v>
      </c>
    </row>
    <row r="341" spans="1:10" x14ac:dyDescent="0.2">
      <c r="A341">
        <f t="shared" si="5"/>
        <v>340</v>
      </c>
      <c r="B341" t="s">
        <v>1045</v>
      </c>
      <c r="C341" t="s">
        <v>2955</v>
      </c>
      <c r="D341" t="s">
        <v>1108</v>
      </c>
      <c r="E341" t="s">
        <v>1109</v>
      </c>
      <c r="F341" t="s">
        <v>4226</v>
      </c>
      <c r="G341" t="s">
        <v>4235</v>
      </c>
      <c r="H341" t="s">
        <v>4241</v>
      </c>
      <c r="I341" t="s">
        <v>4231</v>
      </c>
      <c r="J341">
        <v>19</v>
      </c>
    </row>
    <row r="342" spans="1:10" x14ac:dyDescent="0.2">
      <c r="A342">
        <f t="shared" si="5"/>
        <v>341</v>
      </c>
      <c r="B342" t="s">
        <v>339</v>
      </c>
      <c r="C342" t="s">
        <v>1763</v>
      </c>
      <c r="D342" t="s">
        <v>516</v>
      </c>
      <c r="E342" t="s">
        <v>4410</v>
      </c>
      <c r="F342" t="s">
        <v>4226</v>
      </c>
      <c r="G342" t="s">
        <v>4230</v>
      </c>
      <c r="H342" t="s">
        <v>4228</v>
      </c>
      <c r="I342" t="s">
        <v>1710</v>
      </c>
      <c r="J342">
        <v>4</v>
      </c>
    </row>
    <row r="343" spans="1:10" x14ac:dyDescent="0.2">
      <c r="A343">
        <f t="shared" si="5"/>
        <v>342</v>
      </c>
      <c r="B343" t="s">
        <v>339</v>
      </c>
      <c r="C343" t="s">
        <v>1763</v>
      </c>
      <c r="D343" t="s">
        <v>434</v>
      </c>
      <c r="E343" t="s">
        <v>4394</v>
      </c>
      <c r="F343" t="s">
        <v>4226</v>
      </c>
      <c r="G343" t="s">
        <v>4227</v>
      </c>
      <c r="H343" t="s">
        <v>4228</v>
      </c>
      <c r="I343" t="s">
        <v>1710</v>
      </c>
      <c r="J343">
        <v>24</v>
      </c>
    </row>
    <row r="344" spans="1:10" x14ac:dyDescent="0.2">
      <c r="A344">
        <f t="shared" si="5"/>
        <v>343</v>
      </c>
      <c r="B344" t="s">
        <v>339</v>
      </c>
      <c r="C344" t="s">
        <v>1763</v>
      </c>
      <c r="D344" t="s">
        <v>2142</v>
      </c>
      <c r="E344" t="s">
        <v>4429</v>
      </c>
      <c r="F344" t="s">
        <v>4226</v>
      </c>
      <c r="G344" t="s">
        <v>4235</v>
      </c>
      <c r="H344" t="s">
        <v>4228</v>
      </c>
      <c r="I344" t="s">
        <v>1710</v>
      </c>
      <c r="J344">
        <v>14</v>
      </c>
    </row>
    <row r="345" spans="1:10" x14ac:dyDescent="0.2">
      <c r="A345">
        <f t="shared" si="5"/>
        <v>344</v>
      </c>
      <c r="B345" t="s">
        <v>339</v>
      </c>
      <c r="C345" t="s">
        <v>1763</v>
      </c>
      <c r="D345" t="s">
        <v>412</v>
      </c>
      <c r="E345" t="s">
        <v>4390</v>
      </c>
      <c r="F345" t="s">
        <v>4226</v>
      </c>
      <c r="G345" t="s">
        <v>4230</v>
      </c>
      <c r="H345" t="s">
        <v>4228</v>
      </c>
      <c r="I345" t="s">
        <v>1710</v>
      </c>
      <c r="J345">
        <v>13</v>
      </c>
    </row>
    <row r="346" spans="1:10" x14ac:dyDescent="0.2">
      <c r="A346">
        <f t="shared" si="5"/>
        <v>345</v>
      </c>
      <c r="B346" t="s">
        <v>4</v>
      </c>
      <c r="C346" t="s">
        <v>1876</v>
      </c>
      <c r="D346" t="s">
        <v>49</v>
      </c>
      <c r="E346" t="s">
        <v>50</v>
      </c>
      <c r="F346" t="s">
        <v>4226</v>
      </c>
      <c r="G346" t="s">
        <v>4227</v>
      </c>
      <c r="H346" t="s">
        <v>4228</v>
      </c>
      <c r="I346" t="s">
        <v>1710</v>
      </c>
      <c r="J346">
        <v>15</v>
      </c>
    </row>
    <row r="347" spans="1:10" x14ac:dyDescent="0.2">
      <c r="A347">
        <f t="shared" si="5"/>
        <v>346</v>
      </c>
      <c r="B347" t="s">
        <v>592</v>
      </c>
      <c r="C347" t="s">
        <v>1950</v>
      </c>
      <c r="D347" t="s">
        <v>736</v>
      </c>
      <c r="E347" t="s">
        <v>4476</v>
      </c>
      <c r="F347" t="s">
        <v>4226</v>
      </c>
      <c r="G347" t="s">
        <v>4235</v>
      </c>
      <c r="H347" t="s">
        <v>4228</v>
      </c>
      <c r="I347" t="s">
        <v>4231</v>
      </c>
      <c r="J347">
        <v>7</v>
      </c>
    </row>
    <row r="348" spans="1:10" x14ac:dyDescent="0.2">
      <c r="A348">
        <f t="shared" si="5"/>
        <v>347</v>
      </c>
      <c r="B348" t="s">
        <v>592</v>
      </c>
      <c r="C348" t="s">
        <v>3793</v>
      </c>
      <c r="D348" t="s">
        <v>4517</v>
      </c>
      <c r="E348" t="s">
        <v>4518</v>
      </c>
      <c r="F348" t="s">
        <v>4226</v>
      </c>
      <c r="G348" t="s">
        <v>4227</v>
      </c>
      <c r="H348" t="s">
        <v>4228</v>
      </c>
      <c r="I348" t="s">
        <v>1710</v>
      </c>
      <c r="J348">
        <v>4</v>
      </c>
    </row>
    <row r="349" spans="1:10" x14ac:dyDescent="0.2">
      <c r="A349">
        <f t="shared" si="5"/>
        <v>348</v>
      </c>
      <c r="B349" t="s">
        <v>592</v>
      </c>
      <c r="C349" t="s">
        <v>1950</v>
      </c>
      <c r="D349" t="s">
        <v>738</v>
      </c>
      <c r="E349" t="s">
        <v>4477</v>
      </c>
      <c r="F349" t="s">
        <v>4226</v>
      </c>
      <c r="G349" t="s">
        <v>4253</v>
      </c>
      <c r="H349" t="s">
        <v>4228</v>
      </c>
      <c r="I349" t="s">
        <v>4231</v>
      </c>
      <c r="J349">
        <v>33</v>
      </c>
    </row>
    <row r="350" spans="1:10" x14ac:dyDescent="0.2">
      <c r="A350">
        <f t="shared" si="5"/>
        <v>349</v>
      </c>
      <c r="B350" t="s">
        <v>339</v>
      </c>
      <c r="C350" t="s">
        <v>1763</v>
      </c>
      <c r="D350" t="s">
        <v>402</v>
      </c>
      <c r="E350" t="s">
        <v>4384</v>
      </c>
      <c r="F350" t="s">
        <v>4226</v>
      </c>
      <c r="G350" t="s">
        <v>4227</v>
      </c>
      <c r="H350" t="s">
        <v>4228</v>
      </c>
      <c r="I350" t="s">
        <v>1710</v>
      </c>
      <c r="J350">
        <v>14</v>
      </c>
    </row>
    <row r="351" spans="1:10" x14ac:dyDescent="0.2">
      <c r="A351">
        <f t="shared" si="5"/>
        <v>350</v>
      </c>
      <c r="B351" t="s">
        <v>4</v>
      </c>
      <c r="C351" t="s">
        <v>1917</v>
      </c>
      <c r="D351" t="s">
        <v>186</v>
      </c>
      <c r="E351" t="s">
        <v>1187</v>
      </c>
      <c r="F351" t="s">
        <v>4226</v>
      </c>
      <c r="G351" t="s">
        <v>4227</v>
      </c>
      <c r="H351" t="s">
        <v>4228</v>
      </c>
      <c r="I351" t="s">
        <v>4231</v>
      </c>
      <c r="J351">
        <v>19</v>
      </c>
    </row>
    <row r="352" spans="1:10" x14ac:dyDescent="0.2">
      <c r="A352">
        <f t="shared" si="5"/>
        <v>351</v>
      </c>
      <c r="B352" t="s">
        <v>4</v>
      </c>
      <c r="C352" t="s">
        <v>1917</v>
      </c>
      <c r="D352" t="s">
        <v>2086</v>
      </c>
      <c r="E352" t="s">
        <v>2087</v>
      </c>
      <c r="F352" t="s">
        <v>4226</v>
      </c>
      <c r="G352" t="s">
        <v>4235</v>
      </c>
      <c r="H352" t="s">
        <v>4228</v>
      </c>
      <c r="I352" t="s">
        <v>1710</v>
      </c>
      <c r="J352">
        <v>10</v>
      </c>
    </row>
    <row r="353" spans="1:10" x14ac:dyDescent="0.2">
      <c r="A353">
        <f t="shared" si="5"/>
        <v>352</v>
      </c>
      <c r="B353" t="s">
        <v>592</v>
      </c>
      <c r="C353" t="s">
        <v>1950</v>
      </c>
      <c r="D353" t="s">
        <v>690</v>
      </c>
      <c r="E353" t="s">
        <v>4457</v>
      </c>
      <c r="F353" t="s">
        <v>4226</v>
      </c>
      <c r="G353" t="s">
        <v>4227</v>
      </c>
      <c r="H353" t="s">
        <v>4228</v>
      </c>
      <c r="I353" t="s">
        <v>1710</v>
      </c>
      <c r="J353">
        <v>59</v>
      </c>
    </row>
    <row r="354" spans="1:10" x14ac:dyDescent="0.2">
      <c r="A354">
        <f t="shared" si="5"/>
        <v>353</v>
      </c>
      <c r="B354" t="s">
        <v>592</v>
      </c>
      <c r="C354" t="s">
        <v>1950</v>
      </c>
      <c r="D354" t="s">
        <v>692</v>
      </c>
      <c r="E354" t="s">
        <v>4458</v>
      </c>
      <c r="F354" t="s">
        <v>4226</v>
      </c>
      <c r="G354" t="s">
        <v>4227</v>
      </c>
      <c r="H354" t="s">
        <v>4228</v>
      </c>
      <c r="I354" t="s">
        <v>4258</v>
      </c>
      <c r="J354">
        <v>20</v>
      </c>
    </row>
    <row r="355" spans="1:10" x14ac:dyDescent="0.2">
      <c r="A355">
        <f t="shared" si="5"/>
        <v>354</v>
      </c>
      <c r="B355" t="s">
        <v>230</v>
      </c>
      <c r="C355" t="s">
        <v>1825</v>
      </c>
      <c r="D355" t="s">
        <v>1270</v>
      </c>
      <c r="E355" t="s">
        <v>4337</v>
      </c>
      <c r="F355" t="s">
        <v>4226</v>
      </c>
      <c r="G355" t="s">
        <v>4230</v>
      </c>
      <c r="H355" t="s">
        <v>4228</v>
      </c>
      <c r="I355" t="s">
        <v>4258</v>
      </c>
      <c r="J355">
        <v>25</v>
      </c>
    </row>
    <row r="356" spans="1:10" x14ac:dyDescent="0.2">
      <c r="A356">
        <f t="shared" si="5"/>
        <v>355</v>
      </c>
      <c r="B356" t="s">
        <v>4</v>
      </c>
      <c r="C356" t="s">
        <v>1917</v>
      </c>
      <c r="D356" t="s">
        <v>210</v>
      </c>
      <c r="E356" t="s">
        <v>211</v>
      </c>
      <c r="F356" t="s">
        <v>4226</v>
      </c>
      <c r="G356" t="s">
        <v>4230</v>
      </c>
      <c r="H356" t="s">
        <v>4228</v>
      </c>
      <c r="I356" t="s">
        <v>1710</v>
      </c>
      <c r="J356">
        <v>12</v>
      </c>
    </row>
    <row r="357" spans="1:10" x14ac:dyDescent="0.2">
      <c r="A357">
        <f t="shared" si="5"/>
        <v>356</v>
      </c>
      <c r="B357" t="s">
        <v>339</v>
      </c>
      <c r="C357" t="s">
        <v>1763</v>
      </c>
      <c r="D357" t="s">
        <v>1389</v>
      </c>
      <c r="E357" t="s">
        <v>4425</v>
      </c>
      <c r="F357" t="s">
        <v>4226</v>
      </c>
      <c r="G357" t="s">
        <v>4235</v>
      </c>
      <c r="H357" t="s">
        <v>4228</v>
      </c>
      <c r="I357" t="s">
        <v>1710</v>
      </c>
      <c r="J357">
        <v>9</v>
      </c>
    </row>
    <row r="358" spans="1:10" x14ac:dyDescent="0.2">
      <c r="A358">
        <f t="shared" si="5"/>
        <v>357</v>
      </c>
      <c r="B358" t="s">
        <v>4</v>
      </c>
      <c r="C358" t="s">
        <v>1876</v>
      </c>
      <c r="D358" t="s">
        <v>1168</v>
      </c>
      <c r="E358" t="s">
        <v>1169</v>
      </c>
      <c r="F358" t="s">
        <v>4226</v>
      </c>
      <c r="G358" t="s">
        <v>4235</v>
      </c>
      <c r="H358" t="s">
        <v>4228</v>
      </c>
      <c r="I358" t="s">
        <v>4258</v>
      </c>
      <c r="J358">
        <v>10</v>
      </c>
    </row>
    <row r="359" spans="1:10" x14ac:dyDescent="0.2">
      <c r="A359">
        <f t="shared" si="5"/>
        <v>358</v>
      </c>
      <c r="B359" t="s">
        <v>4</v>
      </c>
      <c r="C359" t="s">
        <v>1876</v>
      </c>
      <c r="D359" t="s">
        <v>79</v>
      </c>
      <c r="E359" t="s">
        <v>80</v>
      </c>
      <c r="F359" t="s">
        <v>4226</v>
      </c>
      <c r="G359" t="s">
        <v>4227</v>
      </c>
      <c r="H359" t="s">
        <v>4228</v>
      </c>
      <c r="I359" t="s">
        <v>1710</v>
      </c>
      <c r="J359">
        <v>12</v>
      </c>
    </row>
    <row r="360" spans="1:10" x14ac:dyDescent="0.2">
      <c r="A360">
        <f t="shared" si="5"/>
        <v>359</v>
      </c>
      <c r="B360" t="s">
        <v>4</v>
      </c>
      <c r="C360" t="s">
        <v>1876</v>
      </c>
      <c r="D360" t="s">
        <v>51</v>
      </c>
      <c r="E360" t="s">
        <v>52</v>
      </c>
      <c r="F360" t="s">
        <v>4226</v>
      </c>
      <c r="G360" t="s">
        <v>4230</v>
      </c>
      <c r="H360" t="s">
        <v>4228</v>
      </c>
      <c r="I360" t="s">
        <v>1710</v>
      </c>
      <c r="J360">
        <v>14</v>
      </c>
    </row>
    <row r="361" spans="1:10" x14ac:dyDescent="0.2">
      <c r="A361">
        <f t="shared" si="5"/>
        <v>360</v>
      </c>
      <c r="B361" t="s">
        <v>592</v>
      </c>
      <c r="C361" t="s">
        <v>1958</v>
      </c>
      <c r="D361" t="s">
        <v>609</v>
      </c>
      <c r="E361" t="s">
        <v>610</v>
      </c>
      <c r="F361" t="s">
        <v>4226</v>
      </c>
      <c r="G361" t="s">
        <v>4235</v>
      </c>
      <c r="H361" t="s">
        <v>4228</v>
      </c>
      <c r="I361" t="s">
        <v>4231</v>
      </c>
      <c r="J361">
        <v>11</v>
      </c>
    </row>
    <row r="362" spans="1:10" x14ac:dyDescent="0.2">
      <c r="A362">
        <f t="shared" si="5"/>
        <v>361</v>
      </c>
      <c r="B362" t="s">
        <v>4</v>
      </c>
      <c r="C362" t="s">
        <v>1876</v>
      </c>
      <c r="D362" t="s">
        <v>81</v>
      </c>
      <c r="E362" t="s">
        <v>82</v>
      </c>
      <c r="F362" t="s">
        <v>4226</v>
      </c>
      <c r="G362" t="s">
        <v>4227</v>
      </c>
      <c r="H362" t="s">
        <v>4228</v>
      </c>
      <c r="I362" t="s">
        <v>1710</v>
      </c>
      <c r="J362">
        <v>11</v>
      </c>
    </row>
    <row r="363" spans="1:10" x14ac:dyDescent="0.2">
      <c r="A363">
        <f t="shared" si="5"/>
        <v>362</v>
      </c>
      <c r="D363" t="s">
        <v>4555</v>
      </c>
      <c r="E363" t="s">
        <v>4567</v>
      </c>
      <c r="J363">
        <v>13</v>
      </c>
    </row>
    <row r="364" spans="1:10" x14ac:dyDescent="0.2">
      <c r="A364">
        <f t="shared" si="5"/>
        <v>363</v>
      </c>
      <c r="B364" t="s">
        <v>592</v>
      </c>
      <c r="C364" t="s">
        <v>1958</v>
      </c>
      <c r="D364" t="s">
        <v>617</v>
      </c>
      <c r="E364" t="s">
        <v>4507</v>
      </c>
      <c r="F364" t="s">
        <v>4226</v>
      </c>
      <c r="G364" t="s">
        <v>4235</v>
      </c>
      <c r="H364" t="s">
        <v>4228</v>
      </c>
      <c r="I364" t="s">
        <v>4231</v>
      </c>
      <c r="J364">
        <v>17</v>
      </c>
    </row>
    <row r="365" spans="1:10" x14ac:dyDescent="0.2">
      <c r="A365">
        <f t="shared" si="5"/>
        <v>364</v>
      </c>
      <c r="B365" t="s">
        <v>4</v>
      </c>
      <c r="C365" t="s">
        <v>1876</v>
      </c>
      <c r="D365" t="s">
        <v>83</v>
      </c>
      <c r="E365" t="s">
        <v>84</v>
      </c>
      <c r="F365" t="s">
        <v>4226</v>
      </c>
      <c r="G365" t="s">
        <v>4227</v>
      </c>
      <c r="H365" t="s">
        <v>4228</v>
      </c>
      <c r="I365" t="s">
        <v>1710</v>
      </c>
      <c r="J365">
        <v>24</v>
      </c>
    </row>
    <row r="366" spans="1:10" x14ac:dyDescent="0.2">
      <c r="A366">
        <f t="shared" si="5"/>
        <v>365</v>
      </c>
      <c r="B366" t="s">
        <v>339</v>
      </c>
      <c r="C366" t="s">
        <v>1763</v>
      </c>
      <c r="D366" t="s">
        <v>566</v>
      </c>
      <c r="E366" t="s">
        <v>567</v>
      </c>
      <c r="F366" t="s">
        <v>4226</v>
      </c>
      <c r="G366" t="s">
        <v>4253</v>
      </c>
      <c r="H366" t="s">
        <v>4228</v>
      </c>
      <c r="I366" t="s">
        <v>1710</v>
      </c>
      <c r="J366">
        <v>11</v>
      </c>
    </row>
    <row r="367" spans="1:10" x14ac:dyDescent="0.2">
      <c r="A367">
        <f t="shared" si="5"/>
        <v>366</v>
      </c>
      <c r="B367" t="s">
        <v>339</v>
      </c>
      <c r="C367" t="s">
        <v>1763</v>
      </c>
      <c r="D367" t="s">
        <v>2130</v>
      </c>
      <c r="E367" t="s">
        <v>4568</v>
      </c>
      <c r="F367" t="s">
        <v>4226</v>
      </c>
      <c r="G367" t="s">
        <v>4227</v>
      </c>
      <c r="H367" t="s">
        <v>4228</v>
      </c>
      <c r="I367" t="s">
        <v>1710</v>
      </c>
      <c r="J367">
        <v>27</v>
      </c>
    </row>
    <row r="368" spans="1:10" x14ac:dyDescent="0.2">
      <c r="A368">
        <f t="shared" si="5"/>
        <v>367</v>
      </c>
      <c r="B368" t="s">
        <v>339</v>
      </c>
      <c r="C368" t="s">
        <v>1769</v>
      </c>
      <c r="D368" t="s">
        <v>380</v>
      </c>
      <c r="E368" t="s">
        <v>381</v>
      </c>
      <c r="F368" t="s">
        <v>4226</v>
      </c>
      <c r="G368" t="s">
        <v>4230</v>
      </c>
      <c r="H368" t="s">
        <v>4228</v>
      </c>
      <c r="I368" t="s">
        <v>1710</v>
      </c>
      <c r="J368">
        <v>11</v>
      </c>
    </row>
    <row r="369" spans="1:10" x14ac:dyDescent="0.2">
      <c r="A369">
        <f t="shared" si="5"/>
        <v>368</v>
      </c>
      <c r="B369" t="s">
        <v>592</v>
      </c>
      <c r="C369" t="s">
        <v>1950</v>
      </c>
      <c r="D369" t="s">
        <v>662</v>
      </c>
      <c r="E369" t="s">
        <v>4445</v>
      </c>
      <c r="F369" t="s">
        <v>4226</v>
      </c>
      <c r="G369" t="s">
        <v>4235</v>
      </c>
      <c r="H369" t="s">
        <v>4228</v>
      </c>
      <c r="I369" t="s">
        <v>4231</v>
      </c>
      <c r="J369">
        <v>11</v>
      </c>
    </row>
    <row r="370" spans="1:10" x14ac:dyDescent="0.2">
      <c r="A370">
        <f t="shared" si="5"/>
        <v>369</v>
      </c>
      <c r="B370" t="s">
        <v>592</v>
      </c>
      <c r="C370" t="s">
        <v>1950</v>
      </c>
      <c r="D370" t="s">
        <v>742</v>
      </c>
      <c r="E370" t="s">
        <v>4479</v>
      </c>
      <c r="F370" t="s">
        <v>4226</v>
      </c>
      <c r="G370" t="s">
        <v>4253</v>
      </c>
      <c r="H370" t="s">
        <v>4228</v>
      </c>
      <c r="I370" t="s">
        <v>4231</v>
      </c>
      <c r="J370">
        <v>19</v>
      </c>
    </row>
    <row r="371" spans="1:10" x14ac:dyDescent="0.2">
      <c r="A371">
        <f t="shared" si="5"/>
        <v>370</v>
      </c>
      <c r="B371" t="s">
        <v>230</v>
      </c>
      <c r="C371" t="s">
        <v>1822</v>
      </c>
      <c r="D371" t="s">
        <v>233</v>
      </c>
      <c r="E371" t="s">
        <v>4269</v>
      </c>
      <c r="F371" t="s">
        <v>4226</v>
      </c>
      <c r="G371" t="s">
        <v>4227</v>
      </c>
      <c r="H371" t="s">
        <v>4228</v>
      </c>
      <c r="I371" t="s">
        <v>1710</v>
      </c>
      <c r="J371">
        <v>8</v>
      </c>
    </row>
    <row r="372" spans="1:10" x14ac:dyDescent="0.2">
      <c r="A372">
        <f t="shared" si="5"/>
        <v>371</v>
      </c>
      <c r="B372" t="s">
        <v>230</v>
      </c>
      <c r="C372" t="s">
        <v>1825</v>
      </c>
      <c r="D372" t="s">
        <v>2114</v>
      </c>
      <c r="E372" t="s">
        <v>4369</v>
      </c>
      <c r="F372" t="s">
        <v>4226</v>
      </c>
      <c r="G372" t="s">
        <v>4235</v>
      </c>
      <c r="H372" t="s">
        <v>4228</v>
      </c>
      <c r="I372" t="s">
        <v>1710</v>
      </c>
      <c r="J372">
        <v>12</v>
      </c>
    </row>
    <row r="373" spans="1:10" x14ac:dyDescent="0.2">
      <c r="A373">
        <f t="shared" si="5"/>
        <v>372</v>
      </c>
      <c r="B373" t="s">
        <v>4</v>
      </c>
      <c r="C373" t="s">
        <v>1876</v>
      </c>
      <c r="D373" t="s">
        <v>160</v>
      </c>
      <c r="E373" t="s">
        <v>161</v>
      </c>
      <c r="F373" t="s">
        <v>4226</v>
      </c>
      <c r="G373" t="s">
        <v>4235</v>
      </c>
      <c r="H373" t="s">
        <v>4228</v>
      </c>
      <c r="I373" t="s">
        <v>4258</v>
      </c>
      <c r="J373">
        <v>13</v>
      </c>
    </row>
    <row r="374" spans="1:10" x14ac:dyDescent="0.2">
      <c r="A374">
        <f t="shared" si="5"/>
        <v>373</v>
      </c>
      <c r="B374" t="s">
        <v>230</v>
      </c>
      <c r="C374" t="s">
        <v>1822</v>
      </c>
      <c r="D374" t="s">
        <v>4281</v>
      </c>
      <c r="E374" t="s">
        <v>4282</v>
      </c>
      <c r="F374" t="s">
        <v>4226</v>
      </c>
      <c r="G374" t="s">
        <v>4227</v>
      </c>
      <c r="H374" t="s">
        <v>4228</v>
      </c>
      <c r="I374" t="s">
        <v>1710</v>
      </c>
      <c r="J374">
        <v>5</v>
      </c>
    </row>
    <row r="375" spans="1:10" x14ac:dyDescent="0.2">
      <c r="A375">
        <f t="shared" si="5"/>
        <v>374</v>
      </c>
      <c r="B375" t="s">
        <v>230</v>
      </c>
      <c r="C375" t="s">
        <v>1822</v>
      </c>
      <c r="D375" t="s">
        <v>239</v>
      </c>
      <c r="E375" t="s">
        <v>4273</v>
      </c>
      <c r="F375" t="s">
        <v>4226</v>
      </c>
      <c r="G375" t="s">
        <v>4227</v>
      </c>
      <c r="H375" t="s">
        <v>4228</v>
      </c>
      <c r="I375" t="s">
        <v>1710</v>
      </c>
      <c r="J375">
        <v>9</v>
      </c>
    </row>
    <row r="376" spans="1:10" x14ac:dyDescent="0.2">
      <c r="A376">
        <f t="shared" si="5"/>
        <v>375</v>
      </c>
      <c r="B376" t="s">
        <v>339</v>
      </c>
      <c r="C376" t="s">
        <v>1769</v>
      </c>
      <c r="D376" t="s">
        <v>374</v>
      </c>
      <c r="E376" t="s">
        <v>375</v>
      </c>
      <c r="F376" t="s">
        <v>4226</v>
      </c>
      <c r="G376" t="s">
        <v>4227</v>
      </c>
      <c r="H376" t="s">
        <v>4228</v>
      </c>
      <c r="I376" t="s">
        <v>1710</v>
      </c>
      <c r="J376">
        <v>10</v>
      </c>
    </row>
    <row r="377" spans="1:10" x14ac:dyDescent="0.2">
      <c r="A377">
        <f t="shared" si="5"/>
        <v>376</v>
      </c>
      <c r="B377" t="s">
        <v>339</v>
      </c>
      <c r="C377" t="s">
        <v>1763</v>
      </c>
      <c r="D377" t="s">
        <v>586</v>
      </c>
      <c r="E377" t="s">
        <v>587</v>
      </c>
      <c r="F377" t="s">
        <v>4226</v>
      </c>
      <c r="G377" t="s">
        <v>4253</v>
      </c>
      <c r="H377" t="s">
        <v>4228</v>
      </c>
      <c r="I377" t="s">
        <v>1710</v>
      </c>
      <c r="J377">
        <v>10</v>
      </c>
    </row>
    <row r="378" spans="1:10" x14ac:dyDescent="0.2">
      <c r="A378">
        <f t="shared" si="5"/>
        <v>377</v>
      </c>
      <c r="B378" t="s">
        <v>230</v>
      </c>
      <c r="C378" t="s">
        <v>1834</v>
      </c>
      <c r="D378" t="s">
        <v>1235</v>
      </c>
      <c r="E378" t="s">
        <v>4313</v>
      </c>
      <c r="F378" t="s">
        <v>4226</v>
      </c>
      <c r="G378" t="s">
        <v>4235</v>
      </c>
      <c r="H378" t="s">
        <v>4228</v>
      </c>
      <c r="I378" t="s">
        <v>1710</v>
      </c>
      <c r="J378">
        <v>10</v>
      </c>
    </row>
    <row r="379" spans="1:10" x14ac:dyDescent="0.2">
      <c r="A379">
        <f t="shared" si="5"/>
        <v>378</v>
      </c>
      <c r="B379" t="s">
        <v>339</v>
      </c>
      <c r="C379" t="s">
        <v>1763</v>
      </c>
      <c r="D379" t="s">
        <v>564</v>
      </c>
      <c r="E379" t="s">
        <v>565</v>
      </c>
      <c r="F379" t="s">
        <v>4226</v>
      </c>
      <c r="G379" t="s">
        <v>4227</v>
      </c>
      <c r="H379" t="s">
        <v>4228</v>
      </c>
      <c r="I379" t="s">
        <v>1710</v>
      </c>
      <c r="J379">
        <v>19</v>
      </c>
    </row>
    <row r="380" spans="1:10" x14ac:dyDescent="0.2">
      <c r="A380">
        <f t="shared" si="5"/>
        <v>379</v>
      </c>
      <c r="B380" t="s">
        <v>230</v>
      </c>
      <c r="C380" t="s">
        <v>1825</v>
      </c>
      <c r="D380" t="s">
        <v>329</v>
      </c>
      <c r="E380" t="s">
        <v>4359</v>
      </c>
      <c r="F380" t="s">
        <v>4226</v>
      </c>
      <c r="G380" t="s">
        <v>4235</v>
      </c>
      <c r="H380" t="s">
        <v>4228</v>
      </c>
      <c r="I380" t="s">
        <v>1710</v>
      </c>
      <c r="J380">
        <v>18</v>
      </c>
    </row>
    <row r="381" spans="1:10" x14ac:dyDescent="0.2">
      <c r="A381">
        <f t="shared" si="5"/>
        <v>380</v>
      </c>
      <c r="B381" t="s">
        <v>230</v>
      </c>
      <c r="C381" t="s">
        <v>1834</v>
      </c>
      <c r="D381" t="s">
        <v>1230</v>
      </c>
      <c r="E381" t="s">
        <v>4307</v>
      </c>
      <c r="F381" t="s">
        <v>4226</v>
      </c>
      <c r="G381" t="s">
        <v>4227</v>
      </c>
      <c r="H381" t="s">
        <v>4228</v>
      </c>
      <c r="I381" t="s">
        <v>1710</v>
      </c>
      <c r="J381">
        <v>18</v>
      </c>
    </row>
    <row r="382" spans="1:10" x14ac:dyDescent="0.2">
      <c r="A382">
        <f t="shared" si="5"/>
        <v>381</v>
      </c>
      <c r="B382" t="s">
        <v>339</v>
      </c>
      <c r="C382" t="s">
        <v>1763</v>
      </c>
      <c r="D382" t="s">
        <v>494</v>
      </c>
      <c r="E382" t="s">
        <v>495</v>
      </c>
      <c r="F382" t="s">
        <v>4226</v>
      </c>
      <c r="G382" t="s">
        <v>4227</v>
      </c>
      <c r="H382" t="s">
        <v>4228</v>
      </c>
      <c r="I382" t="s">
        <v>1710</v>
      </c>
      <c r="J382">
        <v>17</v>
      </c>
    </row>
    <row r="383" spans="1:10" x14ac:dyDescent="0.2">
      <c r="A383">
        <f t="shared" si="5"/>
        <v>382</v>
      </c>
      <c r="B383" t="s">
        <v>339</v>
      </c>
      <c r="C383" t="s">
        <v>1763</v>
      </c>
      <c r="D383" t="s">
        <v>2206</v>
      </c>
      <c r="E383" t="s">
        <v>2224</v>
      </c>
      <c r="F383" t="s">
        <v>4226</v>
      </c>
      <c r="G383" t="s">
        <v>4235</v>
      </c>
      <c r="H383" t="s">
        <v>4228</v>
      </c>
      <c r="I383" t="s">
        <v>4258</v>
      </c>
      <c r="J383">
        <v>11</v>
      </c>
    </row>
    <row r="384" spans="1:10" x14ac:dyDescent="0.2">
      <c r="A384">
        <f t="shared" si="5"/>
        <v>383</v>
      </c>
      <c r="B384" t="s">
        <v>802</v>
      </c>
      <c r="C384" t="s">
        <v>2002</v>
      </c>
      <c r="D384" t="s">
        <v>856</v>
      </c>
      <c r="E384" t="s">
        <v>857</v>
      </c>
      <c r="F384" t="s">
        <v>4226</v>
      </c>
      <c r="G384" t="s">
        <v>4227</v>
      </c>
      <c r="H384" t="s">
        <v>4228</v>
      </c>
      <c r="I384" t="s">
        <v>1710</v>
      </c>
      <c r="J384">
        <v>12</v>
      </c>
    </row>
    <row r="385" spans="1:10" x14ac:dyDescent="0.2">
      <c r="A385">
        <f t="shared" si="5"/>
        <v>384</v>
      </c>
      <c r="B385" t="s">
        <v>339</v>
      </c>
      <c r="C385" t="s">
        <v>1763</v>
      </c>
      <c r="D385" t="s">
        <v>562</v>
      </c>
      <c r="E385" t="s">
        <v>563</v>
      </c>
      <c r="F385" t="s">
        <v>4226</v>
      </c>
      <c r="G385" t="s">
        <v>4227</v>
      </c>
      <c r="H385" t="s">
        <v>4228</v>
      </c>
      <c r="I385" t="s">
        <v>1710</v>
      </c>
      <c r="J385">
        <v>1</v>
      </c>
    </row>
    <row r="386" spans="1:10" x14ac:dyDescent="0.2">
      <c r="A386">
        <f t="shared" si="5"/>
        <v>385</v>
      </c>
      <c r="B386" t="s">
        <v>339</v>
      </c>
      <c r="C386" t="s">
        <v>1763</v>
      </c>
      <c r="D386" t="s">
        <v>514</v>
      </c>
      <c r="E386" t="s">
        <v>515</v>
      </c>
      <c r="F386" t="s">
        <v>4226</v>
      </c>
      <c r="G386" t="s">
        <v>4227</v>
      </c>
      <c r="H386" t="s">
        <v>4228</v>
      </c>
      <c r="I386" t="s">
        <v>1710</v>
      </c>
      <c r="J386">
        <v>32</v>
      </c>
    </row>
    <row r="387" spans="1:10" x14ac:dyDescent="0.2">
      <c r="A387">
        <f t="shared" si="5"/>
        <v>386</v>
      </c>
      <c r="B387" t="s">
        <v>339</v>
      </c>
      <c r="C387" t="s">
        <v>1763</v>
      </c>
      <c r="D387" t="s">
        <v>540</v>
      </c>
      <c r="E387" t="s">
        <v>541</v>
      </c>
      <c r="F387" t="s">
        <v>4226</v>
      </c>
      <c r="G387" t="s">
        <v>4230</v>
      </c>
      <c r="H387" t="s">
        <v>4228</v>
      </c>
      <c r="I387" t="s">
        <v>4258</v>
      </c>
      <c r="J387">
        <v>16</v>
      </c>
    </row>
    <row r="388" spans="1:10" x14ac:dyDescent="0.2">
      <c r="A388">
        <f t="shared" ref="A388:A451" si="6">A387+1</f>
        <v>387</v>
      </c>
      <c r="B388" t="s">
        <v>230</v>
      </c>
      <c r="C388" t="s">
        <v>1834</v>
      </c>
      <c r="D388" t="s">
        <v>299</v>
      </c>
      <c r="E388" t="s">
        <v>300</v>
      </c>
      <c r="F388" t="s">
        <v>4226</v>
      </c>
      <c r="G388" t="s">
        <v>4227</v>
      </c>
      <c r="H388" t="s">
        <v>4241</v>
      </c>
      <c r="I388" t="s">
        <v>4258</v>
      </c>
      <c r="J388">
        <v>10</v>
      </c>
    </row>
    <row r="389" spans="1:10" x14ac:dyDescent="0.2">
      <c r="A389">
        <f t="shared" si="6"/>
        <v>388</v>
      </c>
      <c r="B389" t="s">
        <v>339</v>
      </c>
      <c r="C389" t="s">
        <v>1769</v>
      </c>
      <c r="D389" t="s">
        <v>382</v>
      </c>
      <c r="E389" t="s">
        <v>383</v>
      </c>
      <c r="F389" t="s">
        <v>4226</v>
      </c>
      <c r="G389" t="s">
        <v>4253</v>
      </c>
      <c r="H389" t="s">
        <v>4228</v>
      </c>
      <c r="I389" t="s">
        <v>1710</v>
      </c>
      <c r="J389">
        <v>11</v>
      </c>
    </row>
    <row r="390" spans="1:10" x14ac:dyDescent="0.2">
      <c r="A390">
        <f t="shared" si="6"/>
        <v>389</v>
      </c>
      <c r="B390" t="s">
        <v>230</v>
      </c>
      <c r="C390" t="s">
        <v>1822</v>
      </c>
      <c r="D390" t="s">
        <v>243</v>
      </c>
      <c r="E390" t="s">
        <v>4278</v>
      </c>
      <c r="F390" t="s">
        <v>4226</v>
      </c>
      <c r="G390" t="s">
        <v>4227</v>
      </c>
      <c r="H390" t="s">
        <v>4228</v>
      </c>
      <c r="I390" t="s">
        <v>1710</v>
      </c>
      <c r="J390">
        <v>15</v>
      </c>
    </row>
    <row r="391" spans="1:10" x14ac:dyDescent="0.2">
      <c r="A391">
        <f t="shared" si="6"/>
        <v>390</v>
      </c>
      <c r="B391" t="s">
        <v>1045</v>
      </c>
      <c r="C391" t="s">
        <v>1747</v>
      </c>
      <c r="D391" t="s">
        <v>1076</v>
      </c>
      <c r="E391" t="s">
        <v>3891</v>
      </c>
      <c r="F391" t="s">
        <v>4226</v>
      </c>
      <c r="G391" t="s">
        <v>4235</v>
      </c>
      <c r="H391" t="s">
        <v>4241</v>
      </c>
      <c r="I391" t="s">
        <v>4231</v>
      </c>
      <c r="J391">
        <v>10</v>
      </c>
    </row>
    <row r="392" spans="1:10" x14ac:dyDescent="0.2">
      <c r="A392">
        <f t="shared" si="6"/>
        <v>391</v>
      </c>
      <c r="B392" t="s">
        <v>4</v>
      </c>
      <c r="C392" t="s">
        <v>1876</v>
      </c>
      <c r="D392" t="s">
        <v>25</v>
      </c>
      <c r="E392" t="s">
        <v>26</v>
      </c>
      <c r="F392" t="s">
        <v>4226</v>
      </c>
      <c r="G392" t="s">
        <v>4227</v>
      </c>
      <c r="H392" t="s">
        <v>4228</v>
      </c>
      <c r="I392" t="s">
        <v>1710</v>
      </c>
      <c r="J392">
        <v>30</v>
      </c>
    </row>
    <row r="393" spans="1:10" x14ac:dyDescent="0.2">
      <c r="A393">
        <f t="shared" si="6"/>
        <v>392</v>
      </c>
      <c r="B393" t="s">
        <v>1045</v>
      </c>
      <c r="C393" t="s">
        <v>1744</v>
      </c>
      <c r="D393" t="s">
        <v>1064</v>
      </c>
      <c r="E393" t="s">
        <v>1065</v>
      </c>
      <c r="F393" t="s">
        <v>4226</v>
      </c>
      <c r="G393" t="s">
        <v>4227</v>
      </c>
      <c r="H393" t="s">
        <v>4241</v>
      </c>
      <c r="I393" t="s">
        <v>4231</v>
      </c>
      <c r="J393">
        <v>12</v>
      </c>
    </row>
    <row r="394" spans="1:10" x14ac:dyDescent="0.2">
      <c r="A394">
        <f t="shared" si="6"/>
        <v>393</v>
      </c>
      <c r="B394" t="s">
        <v>4</v>
      </c>
      <c r="C394" t="s">
        <v>1876</v>
      </c>
      <c r="D394" t="s">
        <v>140</v>
      </c>
      <c r="E394" t="s">
        <v>141</v>
      </c>
      <c r="F394" t="s">
        <v>4226</v>
      </c>
      <c r="G394" t="s">
        <v>4235</v>
      </c>
      <c r="H394" t="s">
        <v>4228</v>
      </c>
      <c r="I394" t="s">
        <v>4258</v>
      </c>
      <c r="J394">
        <v>6</v>
      </c>
    </row>
    <row r="395" spans="1:10" x14ac:dyDescent="0.2">
      <c r="A395">
        <f t="shared" si="6"/>
        <v>394</v>
      </c>
      <c r="B395" t="s">
        <v>592</v>
      </c>
      <c r="C395" t="s">
        <v>3800</v>
      </c>
      <c r="D395" t="s">
        <v>796</v>
      </c>
      <c r="E395" t="s">
        <v>4521</v>
      </c>
      <c r="F395" t="s">
        <v>4226</v>
      </c>
      <c r="G395" t="s">
        <v>4235</v>
      </c>
      <c r="H395" t="s">
        <v>4228</v>
      </c>
      <c r="I395" t="s">
        <v>4231</v>
      </c>
      <c r="J395">
        <v>10</v>
      </c>
    </row>
    <row r="396" spans="1:10" x14ac:dyDescent="0.2">
      <c r="A396">
        <f t="shared" si="6"/>
        <v>395</v>
      </c>
      <c r="B396" t="s">
        <v>230</v>
      </c>
      <c r="C396" t="s">
        <v>1822</v>
      </c>
      <c r="D396" t="s">
        <v>259</v>
      </c>
      <c r="E396" t="s">
        <v>4287</v>
      </c>
      <c r="F396" t="s">
        <v>4226</v>
      </c>
      <c r="G396" t="s">
        <v>4235</v>
      </c>
      <c r="H396" t="s">
        <v>4228</v>
      </c>
      <c r="I396" t="s">
        <v>1710</v>
      </c>
      <c r="J396">
        <v>10</v>
      </c>
    </row>
    <row r="397" spans="1:10" x14ac:dyDescent="0.2">
      <c r="A397">
        <f t="shared" si="6"/>
        <v>396</v>
      </c>
      <c r="B397" t="s">
        <v>592</v>
      </c>
      <c r="C397" t="s">
        <v>1958</v>
      </c>
      <c r="D397" t="s">
        <v>597</v>
      </c>
      <c r="E397" t="s">
        <v>4502</v>
      </c>
      <c r="F397" t="s">
        <v>4226</v>
      </c>
      <c r="G397" t="s">
        <v>4235</v>
      </c>
      <c r="H397" t="s">
        <v>4228</v>
      </c>
      <c r="I397" t="s">
        <v>4231</v>
      </c>
      <c r="J397">
        <v>21</v>
      </c>
    </row>
    <row r="398" spans="1:10" x14ac:dyDescent="0.2">
      <c r="A398">
        <f t="shared" si="6"/>
        <v>397</v>
      </c>
      <c r="B398" t="s">
        <v>592</v>
      </c>
      <c r="C398" t="s">
        <v>1958</v>
      </c>
      <c r="D398" t="s">
        <v>613</v>
      </c>
      <c r="E398" t="s">
        <v>614</v>
      </c>
      <c r="F398" t="s">
        <v>4226</v>
      </c>
      <c r="G398" t="s">
        <v>4235</v>
      </c>
      <c r="H398" t="s">
        <v>4228</v>
      </c>
      <c r="I398" t="s">
        <v>4231</v>
      </c>
      <c r="J398">
        <v>14</v>
      </c>
    </row>
    <row r="399" spans="1:10" x14ac:dyDescent="0.2">
      <c r="A399">
        <f t="shared" si="6"/>
        <v>398</v>
      </c>
      <c r="B399" t="s">
        <v>592</v>
      </c>
      <c r="C399" t="s">
        <v>3800</v>
      </c>
      <c r="D399" t="s">
        <v>660</v>
      </c>
      <c r="E399" t="s">
        <v>4519</v>
      </c>
      <c r="F399" t="s">
        <v>4226</v>
      </c>
      <c r="G399" t="s">
        <v>4235</v>
      </c>
      <c r="H399" t="s">
        <v>4228</v>
      </c>
      <c r="I399" t="s">
        <v>4231</v>
      </c>
      <c r="J399">
        <v>13</v>
      </c>
    </row>
    <row r="400" spans="1:10" x14ac:dyDescent="0.2">
      <c r="A400">
        <f t="shared" si="6"/>
        <v>399</v>
      </c>
      <c r="B400" t="s">
        <v>592</v>
      </c>
      <c r="C400" t="s">
        <v>1979</v>
      </c>
      <c r="D400" t="s">
        <v>653</v>
      </c>
      <c r="E400" t="s">
        <v>4497</v>
      </c>
      <c r="F400" t="s">
        <v>4226</v>
      </c>
      <c r="G400" t="s">
        <v>4235</v>
      </c>
      <c r="H400" t="s">
        <v>4228</v>
      </c>
      <c r="I400" t="s">
        <v>4231</v>
      </c>
      <c r="J400">
        <v>12</v>
      </c>
    </row>
    <row r="401" spans="1:10" x14ac:dyDescent="0.2">
      <c r="A401">
        <f t="shared" si="6"/>
        <v>400</v>
      </c>
      <c r="B401" t="s">
        <v>339</v>
      </c>
      <c r="C401" t="s">
        <v>1763</v>
      </c>
      <c r="D401" t="s">
        <v>508</v>
      </c>
      <c r="E401" t="s">
        <v>509</v>
      </c>
      <c r="F401" t="s">
        <v>4226</v>
      </c>
      <c r="G401" t="s">
        <v>4227</v>
      </c>
      <c r="H401" t="s">
        <v>4228</v>
      </c>
      <c r="I401" t="s">
        <v>1710</v>
      </c>
      <c r="J401">
        <v>9</v>
      </c>
    </row>
    <row r="402" spans="1:10" x14ac:dyDescent="0.2">
      <c r="A402">
        <f t="shared" si="6"/>
        <v>401</v>
      </c>
      <c r="B402" t="s">
        <v>339</v>
      </c>
      <c r="C402" t="s">
        <v>1763</v>
      </c>
      <c r="D402" t="s">
        <v>4431</v>
      </c>
      <c r="E402" t="s">
        <v>4432</v>
      </c>
      <c r="F402" t="s">
        <v>4226</v>
      </c>
      <c r="G402" t="s">
        <v>4235</v>
      </c>
      <c r="H402" t="s">
        <v>4228</v>
      </c>
      <c r="I402" t="s">
        <v>4258</v>
      </c>
      <c r="J402">
        <v>5</v>
      </c>
    </row>
    <row r="403" spans="1:10" x14ac:dyDescent="0.2">
      <c r="A403">
        <f t="shared" si="6"/>
        <v>402</v>
      </c>
      <c r="B403" t="s">
        <v>230</v>
      </c>
      <c r="C403" t="s">
        <v>1834</v>
      </c>
      <c r="D403" t="s">
        <v>289</v>
      </c>
      <c r="E403" t="s">
        <v>4301</v>
      </c>
      <c r="F403" t="s">
        <v>4226</v>
      </c>
      <c r="G403" t="s">
        <v>4227</v>
      </c>
      <c r="H403" t="s">
        <v>4228</v>
      </c>
      <c r="I403" t="s">
        <v>1710</v>
      </c>
      <c r="J403">
        <v>11</v>
      </c>
    </row>
    <row r="404" spans="1:10" x14ac:dyDescent="0.2">
      <c r="A404">
        <f t="shared" si="6"/>
        <v>403</v>
      </c>
      <c r="B404" t="s">
        <v>802</v>
      </c>
      <c r="C404" t="s">
        <v>3849</v>
      </c>
      <c r="D404" t="s">
        <v>1033</v>
      </c>
      <c r="E404" t="s">
        <v>1034</v>
      </c>
      <c r="F404" t="s">
        <v>4226</v>
      </c>
      <c r="G404" t="s">
        <v>4227</v>
      </c>
      <c r="H404" t="s">
        <v>4228</v>
      </c>
      <c r="I404" t="s">
        <v>1710</v>
      </c>
      <c r="J404">
        <v>7</v>
      </c>
    </row>
    <row r="405" spans="1:10" x14ac:dyDescent="0.2">
      <c r="A405">
        <f t="shared" si="6"/>
        <v>404</v>
      </c>
      <c r="B405" t="s">
        <v>4</v>
      </c>
      <c r="C405" t="s">
        <v>1876</v>
      </c>
      <c r="D405" t="s">
        <v>17</v>
      </c>
      <c r="E405" t="s">
        <v>18</v>
      </c>
      <c r="F405" t="s">
        <v>4226</v>
      </c>
      <c r="G405" t="s">
        <v>4230</v>
      </c>
      <c r="H405" t="s">
        <v>4228</v>
      </c>
      <c r="I405" t="s">
        <v>1710</v>
      </c>
      <c r="J405">
        <v>40</v>
      </c>
    </row>
    <row r="406" spans="1:10" x14ac:dyDescent="0.2">
      <c r="A406">
        <f t="shared" si="6"/>
        <v>405</v>
      </c>
      <c r="B406" t="s">
        <v>802</v>
      </c>
      <c r="C406" t="s">
        <v>2002</v>
      </c>
      <c r="D406" t="s">
        <v>932</v>
      </c>
      <c r="E406" t="s">
        <v>933</v>
      </c>
      <c r="F406" t="s">
        <v>4226</v>
      </c>
      <c r="G406" t="s">
        <v>4227</v>
      </c>
      <c r="H406" t="s">
        <v>4228</v>
      </c>
      <c r="I406" t="s">
        <v>4258</v>
      </c>
      <c r="J406">
        <v>10</v>
      </c>
    </row>
    <row r="407" spans="1:10" x14ac:dyDescent="0.2">
      <c r="A407">
        <f t="shared" si="6"/>
        <v>406</v>
      </c>
      <c r="B407" t="s">
        <v>4</v>
      </c>
      <c r="C407" t="s">
        <v>1876</v>
      </c>
      <c r="D407" t="s">
        <v>97</v>
      </c>
      <c r="E407" t="s">
        <v>98</v>
      </c>
      <c r="F407" t="s">
        <v>4226</v>
      </c>
      <c r="G407" t="s">
        <v>4230</v>
      </c>
      <c r="H407" t="s">
        <v>4228</v>
      </c>
      <c r="I407" t="s">
        <v>1710</v>
      </c>
      <c r="J407">
        <v>45</v>
      </c>
    </row>
    <row r="408" spans="1:10" x14ac:dyDescent="0.2">
      <c r="A408">
        <f t="shared" si="6"/>
        <v>407</v>
      </c>
      <c r="B408" t="s">
        <v>339</v>
      </c>
      <c r="C408" t="s">
        <v>1763</v>
      </c>
      <c r="D408" t="s">
        <v>518</v>
      </c>
      <c r="E408" t="s">
        <v>519</v>
      </c>
      <c r="F408" t="s">
        <v>4226</v>
      </c>
      <c r="G408" t="s">
        <v>4230</v>
      </c>
      <c r="H408" t="s">
        <v>4228</v>
      </c>
      <c r="I408" t="s">
        <v>1710</v>
      </c>
      <c r="J408">
        <v>28</v>
      </c>
    </row>
    <row r="409" spans="1:10" x14ac:dyDescent="0.2">
      <c r="A409">
        <f t="shared" si="6"/>
        <v>408</v>
      </c>
      <c r="B409" t="s">
        <v>592</v>
      </c>
      <c r="C409" t="s">
        <v>3755</v>
      </c>
      <c r="D409" t="s">
        <v>635</v>
      </c>
      <c r="E409" t="s">
        <v>4523</v>
      </c>
      <c r="F409" t="s">
        <v>4226</v>
      </c>
      <c r="G409" t="s">
        <v>4235</v>
      </c>
      <c r="H409" t="s">
        <v>4228</v>
      </c>
      <c r="I409" t="s">
        <v>4231</v>
      </c>
      <c r="J409">
        <v>4</v>
      </c>
    </row>
    <row r="410" spans="1:10" x14ac:dyDescent="0.2">
      <c r="A410">
        <f t="shared" si="6"/>
        <v>409</v>
      </c>
      <c r="B410" t="s">
        <v>802</v>
      </c>
      <c r="C410" t="s">
        <v>2002</v>
      </c>
      <c r="D410" t="s">
        <v>907</v>
      </c>
      <c r="E410" t="s">
        <v>908</v>
      </c>
      <c r="F410" t="s">
        <v>4226</v>
      </c>
      <c r="G410" t="s">
        <v>4227</v>
      </c>
      <c r="H410" t="s">
        <v>4228</v>
      </c>
      <c r="I410" t="s">
        <v>1710</v>
      </c>
      <c r="J410">
        <v>42</v>
      </c>
    </row>
    <row r="411" spans="1:10" x14ac:dyDescent="0.2">
      <c r="A411">
        <f t="shared" si="6"/>
        <v>410</v>
      </c>
      <c r="B411" t="s">
        <v>592</v>
      </c>
      <c r="C411" t="s">
        <v>1950</v>
      </c>
      <c r="D411" t="s">
        <v>722</v>
      </c>
      <c r="E411" t="s">
        <v>4467</v>
      </c>
      <c r="F411" t="s">
        <v>4226</v>
      </c>
      <c r="G411" t="s">
        <v>4253</v>
      </c>
      <c r="H411" t="s">
        <v>4241</v>
      </c>
      <c r="I411" t="s">
        <v>4258</v>
      </c>
      <c r="J411">
        <v>47</v>
      </c>
    </row>
    <row r="412" spans="1:10" x14ac:dyDescent="0.2">
      <c r="A412">
        <f t="shared" si="6"/>
        <v>411</v>
      </c>
      <c r="B412" t="s">
        <v>802</v>
      </c>
      <c r="C412" t="s">
        <v>2002</v>
      </c>
      <c r="D412" t="s">
        <v>960</v>
      </c>
      <c r="E412" t="s">
        <v>961</v>
      </c>
      <c r="F412" t="s">
        <v>4226</v>
      </c>
      <c r="G412" t="s">
        <v>4235</v>
      </c>
      <c r="H412" t="s">
        <v>4228</v>
      </c>
      <c r="I412" t="s">
        <v>1710</v>
      </c>
      <c r="J412">
        <v>12</v>
      </c>
    </row>
    <row r="413" spans="1:10" x14ac:dyDescent="0.2">
      <c r="A413">
        <f t="shared" si="6"/>
        <v>412</v>
      </c>
      <c r="B413" t="s">
        <v>592</v>
      </c>
      <c r="C413" t="s">
        <v>1950</v>
      </c>
      <c r="D413" t="s">
        <v>730</v>
      </c>
      <c r="E413" t="s">
        <v>4473</v>
      </c>
      <c r="F413" t="s">
        <v>4226</v>
      </c>
      <c r="G413" t="s">
        <v>4235</v>
      </c>
      <c r="H413" t="s">
        <v>4228</v>
      </c>
      <c r="I413" t="s">
        <v>1710</v>
      </c>
      <c r="J413">
        <v>32</v>
      </c>
    </row>
    <row r="414" spans="1:10" x14ac:dyDescent="0.2">
      <c r="A414">
        <f t="shared" si="6"/>
        <v>413</v>
      </c>
      <c r="B414" t="s">
        <v>592</v>
      </c>
      <c r="C414" t="s">
        <v>1958</v>
      </c>
      <c r="D414" t="s">
        <v>1407</v>
      </c>
      <c r="E414" t="s">
        <v>4503</v>
      </c>
      <c r="F414" t="s">
        <v>4226</v>
      </c>
      <c r="G414" t="s">
        <v>4235</v>
      </c>
      <c r="H414" t="s">
        <v>4228</v>
      </c>
      <c r="I414" t="s">
        <v>4231</v>
      </c>
      <c r="J414">
        <v>12</v>
      </c>
    </row>
    <row r="415" spans="1:10" x14ac:dyDescent="0.2">
      <c r="A415">
        <f t="shared" si="6"/>
        <v>414</v>
      </c>
      <c r="B415" t="s">
        <v>4</v>
      </c>
      <c r="C415" t="s">
        <v>1917</v>
      </c>
      <c r="D415" t="s">
        <v>180</v>
      </c>
      <c r="E415" t="s">
        <v>181</v>
      </c>
      <c r="F415" t="s">
        <v>4226</v>
      </c>
      <c r="G415" t="s">
        <v>4230</v>
      </c>
      <c r="H415" t="s">
        <v>4228</v>
      </c>
      <c r="I415" t="s">
        <v>1710</v>
      </c>
      <c r="J415">
        <v>29</v>
      </c>
    </row>
    <row r="416" spans="1:10" x14ac:dyDescent="0.2">
      <c r="A416">
        <f t="shared" si="6"/>
        <v>415</v>
      </c>
      <c r="B416" t="s">
        <v>592</v>
      </c>
      <c r="C416" t="s">
        <v>1950</v>
      </c>
      <c r="D416" t="s">
        <v>706</v>
      </c>
      <c r="E416" t="s">
        <v>4464</v>
      </c>
      <c r="F416" t="s">
        <v>4226</v>
      </c>
      <c r="G416" t="s">
        <v>4227</v>
      </c>
      <c r="H416" t="s">
        <v>4228</v>
      </c>
      <c r="I416" t="s">
        <v>1710</v>
      </c>
      <c r="J416">
        <v>42</v>
      </c>
    </row>
    <row r="417" spans="1:10" x14ac:dyDescent="0.2">
      <c r="A417">
        <f t="shared" si="6"/>
        <v>416</v>
      </c>
      <c r="B417" t="s">
        <v>4</v>
      </c>
      <c r="C417" t="s">
        <v>1876</v>
      </c>
      <c r="D417" t="s">
        <v>39</v>
      </c>
      <c r="E417" t="s">
        <v>40</v>
      </c>
      <c r="F417" t="s">
        <v>4226</v>
      </c>
      <c r="G417" t="s">
        <v>4230</v>
      </c>
      <c r="H417" t="s">
        <v>4228</v>
      </c>
      <c r="I417" t="s">
        <v>1710</v>
      </c>
      <c r="J417">
        <v>18</v>
      </c>
    </row>
    <row r="418" spans="1:10" x14ac:dyDescent="0.2">
      <c r="A418">
        <f t="shared" si="6"/>
        <v>417</v>
      </c>
      <c r="B418" t="s">
        <v>339</v>
      </c>
      <c r="C418" t="s">
        <v>1763</v>
      </c>
      <c r="D418" t="s">
        <v>536</v>
      </c>
      <c r="E418" t="s">
        <v>537</v>
      </c>
      <c r="F418" t="s">
        <v>4226</v>
      </c>
      <c r="G418" t="s">
        <v>4227</v>
      </c>
      <c r="H418" t="s">
        <v>4228</v>
      </c>
      <c r="I418" t="s">
        <v>1710</v>
      </c>
      <c r="J418">
        <v>8</v>
      </c>
    </row>
    <row r="419" spans="1:10" x14ac:dyDescent="0.2">
      <c r="A419">
        <f t="shared" si="6"/>
        <v>418</v>
      </c>
      <c r="B419" t="s">
        <v>4</v>
      </c>
      <c r="C419" t="s">
        <v>1876</v>
      </c>
      <c r="D419" t="s">
        <v>63</v>
      </c>
      <c r="E419" t="s">
        <v>64</v>
      </c>
      <c r="F419" t="s">
        <v>4226</v>
      </c>
      <c r="G419" t="s">
        <v>4227</v>
      </c>
      <c r="H419" t="s">
        <v>4228</v>
      </c>
      <c r="I419" t="s">
        <v>1710</v>
      </c>
      <c r="J419">
        <v>2</v>
      </c>
    </row>
    <row r="420" spans="1:10" x14ac:dyDescent="0.2">
      <c r="A420">
        <f t="shared" si="6"/>
        <v>419</v>
      </c>
      <c r="B420" t="s">
        <v>4</v>
      </c>
      <c r="C420" t="s">
        <v>1917</v>
      </c>
      <c r="D420" t="s">
        <v>1191</v>
      </c>
      <c r="E420" t="s">
        <v>1192</v>
      </c>
      <c r="F420" t="s">
        <v>4226</v>
      </c>
      <c r="G420" t="s">
        <v>4227</v>
      </c>
      <c r="H420" t="s">
        <v>4228</v>
      </c>
      <c r="I420" t="s">
        <v>1710</v>
      </c>
      <c r="J420">
        <v>16</v>
      </c>
    </row>
    <row r="421" spans="1:10" x14ac:dyDescent="0.2">
      <c r="A421">
        <f t="shared" si="6"/>
        <v>420</v>
      </c>
      <c r="B421" t="s">
        <v>4</v>
      </c>
      <c r="C421" t="s">
        <v>1876</v>
      </c>
      <c r="D421" t="s">
        <v>1174</v>
      </c>
      <c r="E421" t="s">
        <v>1175</v>
      </c>
      <c r="F421" t="s">
        <v>4226</v>
      </c>
      <c r="G421" t="s">
        <v>4235</v>
      </c>
      <c r="H421" t="s">
        <v>4228</v>
      </c>
      <c r="I421" t="s">
        <v>4258</v>
      </c>
      <c r="J421">
        <v>20</v>
      </c>
    </row>
    <row r="422" spans="1:10" x14ac:dyDescent="0.2">
      <c r="A422">
        <f t="shared" si="6"/>
        <v>421</v>
      </c>
      <c r="B422" t="s">
        <v>592</v>
      </c>
      <c r="C422" t="s">
        <v>1950</v>
      </c>
      <c r="D422" t="s">
        <v>2152</v>
      </c>
      <c r="E422" t="s">
        <v>4448</v>
      </c>
      <c r="F422" t="s">
        <v>4226</v>
      </c>
      <c r="G422" t="s">
        <v>4253</v>
      </c>
      <c r="H422" t="s">
        <v>4228</v>
      </c>
      <c r="I422" t="s">
        <v>4231</v>
      </c>
      <c r="J422">
        <v>42</v>
      </c>
    </row>
    <row r="423" spans="1:10" x14ac:dyDescent="0.2">
      <c r="A423">
        <f t="shared" si="6"/>
        <v>422</v>
      </c>
      <c r="B423" t="s">
        <v>339</v>
      </c>
      <c r="C423" t="s">
        <v>1763</v>
      </c>
      <c r="D423" t="s">
        <v>1351</v>
      </c>
      <c r="E423" t="s">
        <v>1352</v>
      </c>
      <c r="F423" t="s">
        <v>4226</v>
      </c>
      <c r="G423" t="s">
        <v>4227</v>
      </c>
      <c r="H423" t="s">
        <v>4228</v>
      </c>
      <c r="I423" t="s">
        <v>1710</v>
      </c>
      <c r="J423">
        <v>12</v>
      </c>
    </row>
    <row r="424" spans="1:10" x14ac:dyDescent="0.2">
      <c r="A424">
        <f t="shared" si="6"/>
        <v>423</v>
      </c>
      <c r="B424" t="s">
        <v>339</v>
      </c>
      <c r="C424" t="s">
        <v>1763</v>
      </c>
      <c r="D424" t="s">
        <v>526</v>
      </c>
      <c r="E424" t="s">
        <v>527</v>
      </c>
      <c r="F424" t="s">
        <v>4226</v>
      </c>
      <c r="G424" t="s">
        <v>4227</v>
      </c>
      <c r="H424" t="s">
        <v>4228</v>
      </c>
      <c r="I424" t="s">
        <v>1710</v>
      </c>
      <c r="J424">
        <v>4</v>
      </c>
    </row>
    <row r="425" spans="1:10" x14ac:dyDescent="0.2">
      <c r="A425">
        <f t="shared" si="6"/>
        <v>424</v>
      </c>
      <c r="B425" t="s">
        <v>1045</v>
      </c>
      <c r="C425" t="s">
        <v>3863</v>
      </c>
      <c r="D425" t="s">
        <v>1096</v>
      </c>
      <c r="E425" t="s">
        <v>1097</v>
      </c>
      <c r="F425" t="s">
        <v>4226</v>
      </c>
      <c r="G425" t="s">
        <v>4235</v>
      </c>
      <c r="H425" t="s">
        <v>4228</v>
      </c>
      <c r="I425" t="s">
        <v>1710</v>
      </c>
      <c r="J425">
        <v>23</v>
      </c>
    </row>
    <row r="426" spans="1:10" x14ac:dyDescent="0.2">
      <c r="A426">
        <f t="shared" si="6"/>
        <v>425</v>
      </c>
      <c r="B426" t="s">
        <v>4</v>
      </c>
      <c r="C426" t="s">
        <v>3596</v>
      </c>
      <c r="D426" t="s">
        <v>170</v>
      </c>
      <c r="E426" t="s">
        <v>171</v>
      </c>
      <c r="F426" t="s">
        <v>4226</v>
      </c>
      <c r="G426" t="s">
        <v>4227</v>
      </c>
      <c r="H426" t="s">
        <v>4228</v>
      </c>
      <c r="I426" t="s">
        <v>1710</v>
      </c>
      <c r="J426">
        <v>13</v>
      </c>
    </row>
    <row r="427" spans="1:10" x14ac:dyDescent="0.2">
      <c r="A427">
        <f t="shared" si="6"/>
        <v>426</v>
      </c>
      <c r="B427" t="s">
        <v>339</v>
      </c>
      <c r="C427" t="s">
        <v>1763</v>
      </c>
      <c r="D427" t="s">
        <v>394</v>
      </c>
      <c r="E427" t="s">
        <v>395</v>
      </c>
      <c r="F427" t="s">
        <v>4226</v>
      </c>
      <c r="G427" t="s">
        <v>4227</v>
      </c>
      <c r="H427" t="s">
        <v>4228</v>
      </c>
      <c r="I427" t="s">
        <v>1710</v>
      </c>
      <c r="J427">
        <v>17</v>
      </c>
    </row>
    <row r="428" spans="1:10" x14ac:dyDescent="0.2">
      <c r="A428">
        <f t="shared" si="6"/>
        <v>427</v>
      </c>
      <c r="B428" t="s">
        <v>339</v>
      </c>
      <c r="C428" t="s">
        <v>1763</v>
      </c>
      <c r="D428" t="s">
        <v>1380</v>
      </c>
      <c r="E428" t="s">
        <v>1381</v>
      </c>
      <c r="F428" t="s">
        <v>4226</v>
      </c>
      <c r="G428" t="s">
        <v>4227</v>
      </c>
      <c r="H428" t="s">
        <v>4228</v>
      </c>
      <c r="I428" t="s">
        <v>1710</v>
      </c>
      <c r="J428">
        <v>12</v>
      </c>
    </row>
    <row r="429" spans="1:10" x14ac:dyDescent="0.2">
      <c r="A429">
        <f t="shared" si="6"/>
        <v>428</v>
      </c>
      <c r="B429" t="s">
        <v>4</v>
      </c>
      <c r="C429" t="s">
        <v>3596</v>
      </c>
      <c r="D429" t="s">
        <v>172</v>
      </c>
      <c r="E429" t="s">
        <v>173</v>
      </c>
      <c r="F429" t="s">
        <v>4226</v>
      </c>
      <c r="G429" t="s">
        <v>4227</v>
      </c>
      <c r="H429" t="s">
        <v>4228</v>
      </c>
      <c r="I429" t="s">
        <v>1710</v>
      </c>
      <c r="J429">
        <v>22</v>
      </c>
    </row>
    <row r="430" spans="1:10" x14ac:dyDescent="0.2">
      <c r="A430">
        <f t="shared" si="6"/>
        <v>429</v>
      </c>
      <c r="B430" t="s">
        <v>339</v>
      </c>
      <c r="C430" t="s">
        <v>1763</v>
      </c>
      <c r="D430" t="s">
        <v>1374</v>
      </c>
      <c r="E430" t="s">
        <v>1375</v>
      </c>
      <c r="F430" t="s">
        <v>4226</v>
      </c>
      <c r="G430" t="s">
        <v>4227</v>
      </c>
      <c r="H430" t="s">
        <v>4228</v>
      </c>
      <c r="I430" t="s">
        <v>1710</v>
      </c>
      <c r="J430">
        <v>11</v>
      </c>
    </row>
    <row r="431" spans="1:10" x14ac:dyDescent="0.2">
      <c r="A431">
        <f t="shared" si="6"/>
        <v>430</v>
      </c>
      <c r="B431" t="s">
        <v>592</v>
      </c>
      <c r="C431" t="s">
        <v>1950</v>
      </c>
      <c r="D431" t="s">
        <v>2209</v>
      </c>
      <c r="E431" t="s">
        <v>4461</v>
      </c>
      <c r="F431" t="s">
        <v>4226</v>
      </c>
      <c r="G431" t="s">
        <v>4227</v>
      </c>
      <c r="H431" t="s">
        <v>4228</v>
      </c>
      <c r="I431" t="s">
        <v>1710</v>
      </c>
      <c r="J431">
        <v>40</v>
      </c>
    </row>
    <row r="432" spans="1:10" x14ac:dyDescent="0.2">
      <c r="A432">
        <f t="shared" si="6"/>
        <v>431</v>
      </c>
      <c r="B432" t="s">
        <v>802</v>
      </c>
      <c r="C432" t="s">
        <v>2002</v>
      </c>
      <c r="D432" t="s">
        <v>988</v>
      </c>
      <c r="E432" t="s">
        <v>989</v>
      </c>
      <c r="F432" t="s">
        <v>4226</v>
      </c>
      <c r="G432" t="s">
        <v>4235</v>
      </c>
      <c r="H432" t="s">
        <v>4228</v>
      </c>
      <c r="I432" t="s">
        <v>1710</v>
      </c>
      <c r="J432">
        <v>31</v>
      </c>
    </row>
    <row r="433" spans="1:10" x14ac:dyDescent="0.2">
      <c r="A433">
        <f t="shared" si="6"/>
        <v>432</v>
      </c>
      <c r="B433" t="s">
        <v>339</v>
      </c>
      <c r="C433" t="s">
        <v>1763</v>
      </c>
      <c r="D433" t="s">
        <v>400</v>
      </c>
      <c r="E433" t="s">
        <v>401</v>
      </c>
      <c r="F433" t="s">
        <v>4226</v>
      </c>
      <c r="G433" t="s">
        <v>4227</v>
      </c>
      <c r="H433" t="s">
        <v>4228</v>
      </c>
      <c r="I433" t="s">
        <v>1710</v>
      </c>
      <c r="J433">
        <v>11</v>
      </c>
    </row>
    <row r="434" spans="1:10" x14ac:dyDescent="0.2">
      <c r="A434">
        <f t="shared" si="6"/>
        <v>433</v>
      </c>
      <c r="B434" t="s">
        <v>339</v>
      </c>
      <c r="C434" t="s">
        <v>1763</v>
      </c>
      <c r="D434" t="s">
        <v>1399</v>
      </c>
      <c r="E434" t="s">
        <v>1400</v>
      </c>
      <c r="F434" t="s">
        <v>4226</v>
      </c>
      <c r="G434" t="s">
        <v>4235</v>
      </c>
      <c r="H434" t="s">
        <v>4228</v>
      </c>
      <c r="I434" t="s">
        <v>1710</v>
      </c>
      <c r="J434">
        <v>12</v>
      </c>
    </row>
    <row r="435" spans="1:10" x14ac:dyDescent="0.2">
      <c r="A435">
        <f t="shared" si="6"/>
        <v>434</v>
      </c>
      <c r="B435" t="s">
        <v>339</v>
      </c>
      <c r="C435" t="s">
        <v>1763</v>
      </c>
      <c r="D435" t="s">
        <v>557</v>
      </c>
      <c r="E435" t="s">
        <v>558</v>
      </c>
      <c r="F435" t="s">
        <v>4226</v>
      </c>
      <c r="G435" t="s">
        <v>4235</v>
      </c>
      <c r="H435" t="s">
        <v>4228</v>
      </c>
      <c r="I435" t="s">
        <v>1710</v>
      </c>
      <c r="J435">
        <v>6</v>
      </c>
    </row>
    <row r="436" spans="1:10" x14ac:dyDescent="0.2">
      <c r="A436">
        <f t="shared" si="6"/>
        <v>435</v>
      </c>
      <c r="B436" t="s">
        <v>592</v>
      </c>
      <c r="C436" t="s">
        <v>1950</v>
      </c>
      <c r="D436" t="s">
        <v>724</v>
      </c>
      <c r="E436" t="s">
        <v>4470</v>
      </c>
      <c r="F436" t="s">
        <v>4226</v>
      </c>
      <c r="G436" t="s">
        <v>4235</v>
      </c>
      <c r="H436" t="s">
        <v>4228</v>
      </c>
      <c r="I436" t="s">
        <v>1710</v>
      </c>
      <c r="J436">
        <v>104</v>
      </c>
    </row>
    <row r="437" spans="1:10" x14ac:dyDescent="0.2">
      <c r="A437">
        <f t="shared" si="6"/>
        <v>436</v>
      </c>
      <c r="B437" t="s">
        <v>339</v>
      </c>
      <c r="C437" t="s">
        <v>1763</v>
      </c>
      <c r="D437" t="s">
        <v>484</v>
      </c>
      <c r="E437" t="s">
        <v>485</v>
      </c>
      <c r="F437" t="s">
        <v>4226</v>
      </c>
      <c r="G437" t="s">
        <v>4227</v>
      </c>
      <c r="H437" t="s">
        <v>4228</v>
      </c>
      <c r="I437" t="s">
        <v>1710</v>
      </c>
      <c r="J437">
        <v>31</v>
      </c>
    </row>
    <row r="438" spans="1:10" x14ac:dyDescent="0.2">
      <c r="A438">
        <f t="shared" si="6"/>
        <v>437</v>
      </c>
      <c r="B438" t="s">
        <v>230</v>
      </c>
      <c r="C438" t="s">
        <v>1825</v>
      </c>
      <c r="D438" t="s">
        <v>1260</v>
      </c>
      <c r="E438" t="s">
        <v>4331</v>
      </c>
      <c r="F438" t="s">
        <v>4226</v>
      </c>
      <c r="G438" t="s">
        <v>4227</v>
      </c>
      <c r="H438" t="s">
        <v>4228</v>
      </c>
      <c r="I438" t="s">
        <v>1710</v>
      </c>
      <c r="J438">
        <v>12</v>
      </c>
    </row>
    <row r="439" spans="1:10" x14ac:dyDescent="0.2">
      <c r="A439">
        <f t="shared" si="6"/>
        <v>438</v>
      </c>
      <c r="B439" t="s">
        <v>230</v>
      </c>
      <c r="C439" t="s">
        <v>1825</v>
      </c>
      <c r="D439" t="s">
        <v>317</v>
      </c>
      <c r="E439" t="s">
        <v>4347</v>
      </c>
      <c r="F439" t="s">
        <v>4226</v>
      </c>
      <c r="G439" t="s">
        <v>4235</v>
      </c>
      <c r="H439" t="s">
        <v>4228</v>
      </c>
      <c r="I439" t="s">
        <v>1710</v>
      </c>
      <c r="J439">
        <v>4</v>
      </c>
    </row>
    <row r="440" spans="1:10" x14ac:dyDescent="0.2">
      <c r="A440">
        <f t="shared" si="6"/>
        <v>439</v>
      </c>
      <c r="B440" t="s">
        <v>339</v>
      </c>
      <c r="C440" t="s">
        <v>1763</v>
      </c>
      <c r="D440" t="s">
        <v>478</v>
      </c>
      <c r="E440" t="s">
        <v>479</v>
      </c>
      <c r="F440" t="s">
        <v>4226</v>
      </c>
      <c r="G440" t="s">
        <v>4227</v>
      </c>
      <c r="H440" t="s">
        <v>4228</v>
      </c>
      <c r="I440" t="s">
        <v>1710</v>
      </c>
      <c r="J440">
        <v>9</v>
      </c>
    </row>
    <row r="441" spans="1:10" x14ac:dyDescent="0.2">
      <c r="A441">
        <f t="shared" si="6"/>
        <v>440</v>
      </c>
      <c r="B441" t="s">
        <v>592</v>
      </c>
      <c r="C441" t="s">
        <v>1958</v>
      </c>
      <c r="D441" t="s">
        <v>1594</v>
      </c>
      <c r="E441" t="s">
        <v>1595</v>
      </c>
      <c r="F441" t="s">
        <v>4226</v>
      </c>
      <c r="G441" t="s">
        <v>4253</v>
      </c>
      <c r="H441" t="s">
        <v>4228</v>
      </c>
      <c r="I441" t="s">
        <v>4231</v>
      </c>
      <c r="J441">
        <v>4</v>
      </c>
    </row>
    <row r="442" spans="1:10" x14ac:dyDescent="0.2">
      <c r="A442">
        <f t="shared" si="6"/>
        <v>441</v>
      </c>
      <c r="B442" t="s">
        <v>802</v>
      </c>
      <c r="C442" t="s">
        <v>1997</v>
      </c>
      <c r="D442" t="s">
        <v>820</v>
      </c>
      <c r="E442" t="s">
        <v>821</v>
      </c>
      <c r="F442" t="s">
        <v>4226</v>
      </c>
      <c r="G442" t="s">
        <v>4235</v>
      </c>
      <c r="H442" t="s">
        <v>4228</v>
      </c>
      <c r="I442" t="s">
        <v>1710</v>
      </c>
      <c r="J442">
        <v>33</v>
      </c>
    </row>
    <row r="443" spans="1:10" x14ac:dyDescent="0.2">
      <c r="A443">
        <f t="shared" si="6"/>
        <v>442</v>
      </c>
      <c r="B443" t="s">
        <v>802</v>
      </c>
      <c r="C443" t="s">
        <v>1997</v>
      </c>
      <c r="D443" t="s">
        <v>824</v>
      </c>
      <c r="E443" t="s">
        <v>825</v>
      </c>
      <c r="F443" t="s">
        <v>4226</v>
      </c>
      <c r="G443" t="s">
        <v>4253</v>
      </c>
      <c r="H443" t="s">
        <v>4228</v>
      </c>
      <c r="I443" t="s">
        <v>1710</v>
      </c>
      <c r="J443">
        <v>1</v>
      </c>
    </row>
    <row r="444" spans="1:10" x14ac:dyDescent="0.2">
      <c r="A444">
        <f t="shared" si="6"/>
        <v>443</v>
      </c>
      <c r="B444" t="s">
        <v>802</v>
      </c>
      <c r="C444" t="s">
        <v>2002</v>
      </c>
      <c r="D444" t="s">
        <v>842</v>
      </c>
      <c r="E444" t="s">
        <v>843</v>
      </c>
      <c r="F444" t="s">
        <v>4226</v>
      </c>
      <c r="G444" t="s">
        <v>4235</v>
      </c>
      <c r="H444" t="s">
        <v>4228</v>
      </c>
      <c r="I444" t="s">
        <v>1710</v>
      </c>
      <c r="J444">
        <v>22</v>
      </c>
    </row>
    <row r="445" spans="1:10" x14ac:dyDescent="0.2">
      <c r="A445">
        <f t="shared" si="6"/>
        <v>444</v>
      </c>
      <c r="B445" t="s">
        <v>4</v>
      </c>
      <c r="C445" t="s">
        <v>1917</v>
      </c>
      <c r="D445" t="s">
        <v>196</v>
      </c>
      <c r="E445" t="s">
        <v>197</v>
      </c>
      <c r="F445" t="s">
        <v>4226</v>
      </c>
      <c r="G445" t="s">
        <v>4230</v>
      </c>
      <c r="H445" t="s">
        <v>4228</v>
      </c>
      <c r="I445" t="s">
        <v>1710</v>
      </c>
      <c r="J445">
        <v>20</v>
      </c>
    </row>
    <row r="446" spans="1:10" x14ac:dyDescent="0.2">
      <c r="A446">
        <f t="shared" si="6"/>
        <v>445</v>
      </c>
      <c r="B446" t="s">
        <v>592</v>
      </c>
      <c r="C446" t="s">
        <v>1950</v>
      </c>
      <c r="D446" t="s">
        <v>712</v>
      </c>
      <c r="E446" t="s">
        <v>4465</v>
      </c>
      <c r="F446" t="s">
        <v>4226</v>
      </c>
      <c r="G446" t="s">
        <v>4227</v>
      </c>
      <c r="H446" t="s">
        <v>4228</v>
      </c>
      <c r="I446" t="s">
        <v>1710</v>
      </c>
      <c r="J446">
        <v>14</v>
      </c>
    </row>
    <row r="447" spans="1:10" x14ac:dyDescent="0.2">
      <c r="A447">
        <f t="shared" si="6"/>
        <v>446</v>
      </c>
      <c r="B447" t="s">
        <v>230</v>
      </c>
      <c r="C447" t="s">
        <v>1822</v>
      </c>
      <c r="D447" t="s">
        <v>285</v>
      </c>
      <c r="E447" t="s">
        <v>4299</v>
      </c>
      <c r="F447" t="s">
        <v>4226</v>
      </c>
      <c r="G447" t="s">
        <v>4235</v>
      </c>
      <c r="H447" t="s">
        <v>4228</v>
      </c>
      <c r="I447" t="s">
        <v>1710</v>
      </c>
      <c r="J447">
        <v>10</v>
      </c>
    </row>
    <row r="448" spans="1:10" x14ac:dyDescent="0.2">
      <c r="A448">
        <f t="shared" si="6"/>
        <v>447</v>
      </c>
      <c r="B448" t="s">
        <v>230</v>
      </c>
      <c r="C448" t="s">
        <v>1822</v>
      </c>
      <c r="D448" t="s">
        <v>261</v>
      </c>
      <c r="E448" t="s">
        <v>4288</v>
      </c>
      <c r="F448" t="s">
        <v>4226</v>
      </c>
      <c r="G448" t="s">
        <v>4235</v>
      </c>
      <c r="H448" t="s">
        <v>4228</v>
      </c>
      <c r="I448" t="s">
        <v>1710</v>
      </c>
      <c r="J448">
        <v>16</v>
      </c>
    </row>
    <row r="449" spans="1:10" x14ac:dyDescent="0.2">
      <c r="A449">
        <f t="shared" si="6"/>
        <v>448</v>
      </c>
      <c r="B449" t="s">
        <v>4</v>
      </c>
      <c r="C449" t="s">
        <v>1876</v>
      </c>
      <c r="D449" t="s">
        <v>116</v>
      </c>
      <c r="E449" t="s">
        <v>117</v>
      </c>
      <c r="F449" t="s">
        <v>4226</v>
      </c>
      <c r="G449" t="s">
        <v>4227</v>
      </c>
      <c r="H449" t="s">
        <v>4228</v>
      </c>
      <c r="I449" t="s">
        <v>1710</v>
      </c>
      <c r="J449">
        <v>18</v>
      </c>
    </row>
    <row r="450" spans="1:10" x14ac:dyDescent="0.2">
      <c r="A450">
        <f t="shared" si="6"/>
        <v>449</v>
      </c>
      <c r="B450" t="s">
        <v>1045</v>
      </c>
      <c r="C450" t="s">
        <v>4547</v>
      </c>
      <c r="D450" t="s">
        <v>1585</v>
      </c>
      <c r="E450" t="s">
        <v>1586</v>
      </c>
      <c r="F450" t="s">
        <v>4226</v>
      </c>
      <c r="G450" t="s">
        <v>4235</v>
      </c>
      <c r="H450" t="s">
        <v>4228</v>
      </c>
      <c r="I450" t="s">
        <v>1710</v>
      </c>
      <c r="J450">
        <v>6</v>
      </c>
    </row>
    <row r="451" spans="1:10" x14ac:dyDescent="0.2">
      <c r="A451">
        <f t="shared" si="6"/>
        <v>450</v>
      </c>
      <c r="B451" t="s">
        <v>4</v>
      </c>
      <c r="C451" t="s">
        <v>1876</v>
      </c>
      <c r="D451" t="s">
        <v>43</v>
      </c>
      <c r="E451" t="s">
        <v>44</v>
      </c>
      <c r="F451" t="s">
        <v>4226</v>
      </c>
      <c r="G451" t="s">
        <v>4227</v>
      </c>
      <c r="H451" t="s">
        <v>4228</v>
      </c>
      <c r="I451" t="s">
        <v>1710</v>
      </c>
      <c r="J451">
        <v>8</v>
      </c>
    </row>
    <row r="452" spans="1:10" x14ac:dyDescent="0.2">
      <c r="A452">
        <f t="shared" ref="A452:A515" si="7">A451+1</f>
        <v>451</v>
      </c>
      <c r="B452" t="s">
        <v>802</v>
      </c>
      <c r="C452" t="s">
        <v>3848</v>
      </c>
      <c r="D452" t="s">
        <v>1029</v>
      </c>
      <c r="E452" t="s">
        <v>1030</v>
      </c>
      <c r="F452" t="s">
        <v>4226</v>
      </c>
      <c r="G452" t="s">
        <v>4235</v>
      </c>
      <c r="H452" t="s">
        <v>4228</v>
      </c>
      <c r="I452" t="s">
        <v>1710</v>
      </c>
      <c r="J452">
        <v>6</v>
      </c>
    </row>
    <row r="453" spans="1:10" x14ac:dyDescent="0.2">
      <c r="A453">
        <f t="shared" si="7"/>
        <v>452</v>
      </c>
      <c r="B453" t="s">
        <v>230</v>
      </c>
      <c r="C453" t="s">
        <v>1825</v>
      </c>
      <c r="D453" t="s">
        <v>1266</v>
      </c>
      <c r="E453" t="s">
        <v>4334</v>
      </c>
      <c r="F453" t="s">
        <v>4226</v>
      </c>
      <c r="G453" t="s">
        <v>4227</v>
      </c>
      <c r="H453" t="s">
        <v>4228</v>
      </c>
      <c r="I453" t="s">
        <v>1710</v>
      </c>
      <c r="J453">
        <v>7</v>
      </c>
    </row>
    <row r="454" spans="1:10" x14ac:dyDescent="0.2">
      <c r="A454">
        <f t="shared" si="7"/>
        <v>453</v>
      </c>
      <c r="B454" t="s">
        <v>4</v>
      </c>
      <c r="C454" t="s">
        <v>1876</v>
      </c>
      <c r="D454" t="s">
        <v>144</v>
      </c>
      <c r="E454" t="s">
        <v>145</v>
      </c>
      <c r="F454" t="s">
        <v>4226</v>
      </c>
      <c r="G454" t="s">
        <v>4235</v>
      </c>
      <c r="H454" t="s">
        <v>4228</v>
      </c>
      <c r="I454" t="s">
        <v>1710</v>
      </c>
      <c r="J454">
        <v>13</v>
      </c>
    </row>
    <row r="455" spans="1:10" x14ac:dyDescent="0.2">
      <c r="A455">
        <f t="shared" si="7"/>
        <v>454</v>
      </c>
      <c r="B455" t="s">
        <v>230</v>
      </c>
      <c r="C455" t="s">
        <v>1825</v>
      </c>
      <c r="D455" t="s">
        <v>1263</v>
      </c>
      <c r="E455" t="s">
        <v>4333</v>
      </c>
      <c r="F455" t="s">
        <v>4226</v>
      </c>
      <c r="G455" t="s">
        <v>4227</v>
      </c>
      <c r="H455" t="s">
        <v>4228</v>
      </c>
      <c r="I455" t="s">
        <v>1710</v>
      </c>
      <c r="J455">
        <v>28</v>
      </c>
    </row>
    <row r="456" spans="1:10" x14ac:dyDescent="0.2">
      <c r="A456">
        <f t="shared" si="7"/>
        <v>455</v>
      </c>
      <c r="B456" t="s">
        <v>339</v>
      </c>
      <c r="C456" t="s">
        <v>1769</v>
      </c>
      <c r="D456" t="s">
        <v>2126</v>
      </c>
      <c r="E456" t="s">
        <v>2127</v>
      </c>
      <c r="F456" t="s">
        <v>4226</v>
      </c>
      <c r="G456" t="s">
        <v>4253</v>
      </c>
      <c r="H456" t="s">
        <v>4228</v>
      </c>
      <c r="I456" t="s">
        <v>1710</v>
      </c>
      <c r="J456">
        <v>8</v>
      </c>
    </row>
    <row r="457" spans="1:10" x14ac:dyDescent="0.2">
      <c r="A457">
        <f t="shared" si="7"/>
        <v>456</v>
      </c>
      <c r="B457" t="s">
        <v>230</v>
      </c>
      <c r="C457" t="s">
        <v>1825</v>
      </c>
      <c r="D457" t="s">
        <v>313</v>
      </c>
      <c r="E457" t="s">
        <v>4343</v>
      </c>
      <c r="F457" t="s">
        <v>4226</v>
      </c>
      <c r="G457" t="s">
        <v>4235</v>
      </c>
      <c r="H457" t="s">
        <v>4228</v>
      </c>
      <c r="I457" t="s">
        <v>1710</v>
      </c>
      <c r="J457">
        <v>19</v>
      </c>
    </row>
    <row r="458" spans="1:10" x14ac:dyDescent="0.2">
      <c r="A458">
        <f t="shared" si="7"/>
        <v>457</v>
      </c>
      <c r="B458" t="s">
        <v>4</v>
      </c>
      <c r="C458" t="s">
        <v>1876</v>
      </c>
      <c r="D458" t="s">
        <v>21</v>
      </c>
      <c r="E458" t="s">
        <v>22</v>
      </c>
      <c r="F458" t="s">
        <v>4226</v>
      </c>
      <c r="G458" t="s">
        <v>4227</v>
      </c>
      <c r="H458" t="s">
        <v>4228</v>
      </c>
      <c r="I458" t="s">
        <v>1710</v>
      </c>
      <c r="J458">
        <v>29</v>
      </c>
    </row>
    <row r="459" spans="1:10" x14ac:dyDescent="0.2">
      <c r="A459">
        <f t="shared" si="7"/>
        <v>458</v>
      </c>
      <c r="B459" t="s">
        <v>4</v>
      </c>
      <c r="C459" t="s">
        <v>1917</v>
      </c>
      <c r="D459" t="s">
        <v>214</v>
      </c>
      <c r="E459" t="s">
        <v>215</v>
      </c>
      <c r="F459" t="s">
        <v>4226</v>
      </c>
      <c r="G459" t="s">
        <v>4227</v>
      </c>
      <c r="H459" t="s">
        <v>4228</v>
      </c>
      <c r="I459" t="s">
        <v>1710</v>
      </c>
      <c r="J459">
        <v>14</v>
      </c>
    </row>
    <row r="460" spans="1:10" x14ac:dyDescent="0.2">
      <c r="A460">
        <f t="shared" si="7"/>
        <v>459</v>
      </c>
      <c r="B460" t="s">
        <v>230</v>
      </c>
      <c r="C460" t="s">
        <v>1825</v>
      </c>
      <c r="D460" t="s">
        <v>325</v>
      </c>
      <c r="E460" t="s">
        <v>4354</v>
      </c>
      <c r="F460" t="s">
        <v>4226</v>
      </c>
      <c r="G460" t="s">
        <v>4235</v>
      </c>
      <c r="H460" t="s">
        <v>4228</v>
      </c>
      <c r="I460" t="s">
        <v>1710</v>
      </c>
      <c r="J460">
        <v>4</v>
      </c>
    </row>
    <row r="461" spans="1:10" x14ac:dyDescent="0.2">
      <c r="A461">
        <f t="shared" si="7"/>
        <v>460</v>
      </c>
      <c r="B461" t="s">
        <v>230</v>
      </c>
      <c r="C461" t="s">
        <v>1825</v>
      </c>
      <c r="D461" t="s">
        <v>307</v>
      </c>
      <c r="E461" t="s">
        <v>4332</v>
      </c>
      <c r="F461" t="s">
        <v>4226</v>
      </c>
      <c r="G461" t="s">
        <v>4227</v>
      </c>
      <c r="H461" t="s">
        <v>4228</v>
      </c>
      <c r="I461" t="s">
        <v>1710</v>
      </c>
      <c r="J461">
        <v>9</v>
      </c>
    </row>
    <row r="462" spans="1:10" x14ac:dyDescent="0.2">
      <c r="A462">
        <f t="shared" si="7"/>
        <v>461</v>
      </c>
      <c r="B462" t="s">
        <v>339</v>
      </c>
      <c r="C462" t="s">
        <v>1763</v>
      </c>
      <c r="D462" t="s">
        <v>4433</v>
      </c>
      <c r="E462" t="s">
        <v>4434</v>
      </c>
      <c r="F462" t="s">
        <v>4226</v>
      </c>
      <c r="G462" t="s">
        <v>4235</v>
      </c>
      <c r="H462" t="s">
        <v>4228</v>
      </c>
      <c r="I462" t="s">
        <v>1710</v>
      </c>
      <c r="J462">
        <v>2</v>
      </c>
    </row>
    <row r="463" spans="1:10" x14ac:dyDescent="0.2">
      <c r="A463">
        <f t="shared" si="7"/>
        <v>462</v>
      </c>
      <c r="B463" t="s">
        <v>1045</v>
      </c>
      <c r="C463" t="s">
        <v>1747</v>
      </c>
      <c r="D463" t="s">
        <v>1070</v>
      </c>
      <c r="E463" t="s">
        <v>1071</v>
      </c>
      <c r="F463" t="s">
        <v>4226</v>
      </c>
      <c r="G463" t="s">
        <v>4253</v>
      </c>
      <c r="H463" t="s">
        <v>4228</v>
      </c>
      <c r="I463" t="s">
        <v>1710</v>
      </c>
      <c r="J463">
        <v>22</v>
      </c>
    </row>
    <row r="464" spans="1:10" x14ac:dyDescent="0.2">
      <c r="A464">
        <f t="shared" si="7"/>
        <v>463</v>
      </c>
      <c r="B464" t="s">
        <v>230</v>
      </c>
      <c r="C464" t="s">
        <v>1834</v>
      </c>
      <c r="D464" t="s">
        <v>2202</v>
      </c>
      <c r="E464" t="s">
        <v>4316</v>
      </c>
      <c r="F464" t="s">
        <v>4226</v>
      </c>
      <c r="G464" t="s">
        <v>4235</v>
      </c>
      <c r="H464" t="s">
        <v>4228</v>
      </c>
      <c r="I464" t="s">
        <v>1710</v>
      </c>
      <c r="J464">
        <v>5</v>
      </c>
    </row>
    <row r="465" spans="1:10" x14ac:dyDescent="0.2">
      <c r="A465">
        <f t="shared" si="7"/>
        <v>464</v>
      </c>
      <c r="B465" t="s">
        <v>339</v>
      </c>
      <c r="C465" t="s">
        <v>1769</v>
      </c>
      <c r="D465" t="s">
        <v>362</v>
      </c>
      <c r="E465" t="s">
        <v>363</v>
      </c>
      <c r="F465" t="s">
        <v>4226</v>
      </c>
      <c r="G465" t="s">
        <v>4227</v>
      </c>
      <c r="H465" t="s">
        <v>4228</v>
      </c>
      <c r="I465" t="s">
        <v>1710</v>
      </c>
      <c r="J465">
        <v>10</v>
      </c>
    </row>
    <row r="466" spans="1:10" x14ac:dyDescent="0.2">
      <c r="A466">
        <f t="shared" si="7"/>
        <v>465</v>
      </c>
      <c r="B466" t="s">
        <v>4</v>
      </c>
      <c r="C466" t="s">
        <v>1876</v>
      </c>
      <c r="D466" t="s">
        <v>67</v>
      </c>
      <c r="E466" t="s">
        <v>68</v>
      </c>
      <c r="F466" t="s">
        <v>4226</v>
      </c>
      <c r="G466" t="s">
        <v>4227</v>
      </c>
      <c r="H466" t="s">
        <v>4228</v>
      </c>
      <c r="I466" t="s">
        <v>1710</v>
      </c>
      <c r="J466">
        <v>21</v>
      </c>
    </row>
    <row r="467" spans="1:10" x14ac:dyDescent="0.2">
      <c r="A467">
        <f t="shared" si="7"/>
        <v>466</v>
      </c>
      <c r="B467" t="s">
        <v>592</v>
      </c>
      <c r="C467" t="s">
        <v>1950</v>
      </c>
      <c r="D467" t="s">
        <v>728</v>
      </c>
      <c r="E467" t="s">
        <v>4472</v>
      </c>
      <c r="F467" t="s">
        <v>4226</v>
      </c>
      <c r="G467" t="s">
        <v>4235</v>
      </c>
      <c r="H467" t="s">
        <v>4228</v>
      </c>
      <c r="I467" t="s">
        <v>4231</v>
      </c>
      <c r="J467">
        <v>12</v>
      </c>
    </row>
    <row r="468" spans="1:10" x14ac:dyDescent="0.2">
      <c r="A468">
        <f t="shared" si="7"/>
        <v>467</v>
      </c>
      <c r="B468" t="s">
        <v>1045</v>
      </c>
      <c r="C468" t="s">
        <v>1760</v>
      </c>
      <c r="D468" t="s">
        <v>1604</v>
      </c>
      <c r="E468" t="s">
        <v>1605</v>
      </c>
      <c r="F468" t="s">
        <v>4226</v>
      </c>
      <c r="G468" t="s">
        <v>4235</v>
      </c>
      <c r="H468" t="s">
        <v>4228</v>
      </c>
      <c r="I468" t="s">
        <v>1710</v>
      </c>
      <c r="J468">
        <v>14</v>
      </c>
    </row>
    <row r="469" spans="1:10" x14ac:dyDescent="0.2">
      <c r="A469">
        <f t="shared" si="7"/>
        <v>468</v>
      </c>
      <c r="B469" t="s">
        <v>230</v>
      </c>
      <c r="C469" t="s">
        <v>1834</v>
      </c>
      <c r="D469" t="s">
        <v>1588</v>
      </c>
      <c r="E469" t="s">
        <v>4309</v>
      </c>
      <c r="F469" t="s">
        <v>4226</v>
      </c>
      <c r="G469" t="s">
        <v>4227</v>
      </c>
      <c r="H469" t="s">
        <v>4228</v>
      </c>
      <c r="I469" t="s">
        <v>1710</v>
      </c>
      <c r="J469">
        <v>7</v>
      </c>
    </row>
    <row r="470" spans="1:10" x14ac:dyDescent="0.2">
      <c r="A470">
        <f t="shared" si="7"/>
        <v>469</v>
      </c>
      <c r="B470" t="s">
        <v>4</v>
      </c>
      <c r="C470" t="s">
        <v>1917</v>
      </c>
      <c r="D470" t="s">
        <v>184</v>
      </c>
      <c r="E470" t="s">
        <v>185</v>
      </c>
      <c r="F470" t="s">
        <v>4226</v>
      </c>
      <c r="G470" t="s">
        <v>4227</v>
      </c>
      <c r="H470" t="s">
        <v>4228</v>
      </c>
      <c r="I470" t="s">
        <v>1710</v>
      </c>
      <c r="J470">
        <v>14</v>
      </c>
    </row>
    <row r="471" spans="1:10" x14ac:dyDescent="0.2">
      <c r="A471">
        <f t="shared" si="7"/>
        <v>470</v>
      </c>
      <c r="B471" t="s">
        <v>230</v>
      </c>
      <c r="C471" t="s">
        <v>1834</v>
      </c>
      <c r="D471" t="s">
        <v>2088</v>
      </c>
      <c r="E471" t="s">
        <v>4312</v>
      </c>
      <c r="F471" t="s">
        <v>4226</v>
      </c>
      <c r="G471" t="s">
        <v>4235</v>
      </c>
      <c r="H471" t="s">
        <v>4228</v>
      </c>
      <c r="I471" t="s">
        <v>1710</v>
      </c>
      <c r="J471">
        <v>8</v>
      </c>
    </row>
    <row r="472" spans="1:10" x14ac:dyDescent="0.2">
      <c r="A472">
        <f t="shared" si="7"/>
        <v>471</v>
      </c>
      <c r="B472" t="s">
        <v>4</v>
      </c>
      <c r="C472" t="s">
        <v>1876</v>
      </c>
      <c r="D472" t="s">
        <v>1134</v>
      </c>
      <c r="E472" t="s">
        <v>1135</v>
      </c>
      <c r="F472" t="s">
        <v>4226</v>
      </c>
      <c r="G472" t="s">
        <v>4227</v>
      </c>
      <c r="H472" t="s">
        <v>4228</v>
      </c>
      <c r="I472" t="s">
        <v>1710</v>
      </c>
      <c r="J472">
        <v>11</v>
      </c>
    </row>
    <row r="473" spans="1:10" x14ac:dyDescent="0.2">
      <c r="A473">
        <f t="shared" si="7"/>
        <v>472</v>
      </c>
      <c r="B473" t="s">
        <v>592</v>
      </c>
      <c r="C473" t="s">
        <v>1958</v>
      </c>
      <c r="D473" t="s">
        <v>615</v>
      </c>
      <c r="E473" t="s">
        <v>616</v>
      </c>
      <c r="F473" t="s">
        <v>4226</v>
      </c>
      <c r="G473" t="s">
        <v>4235</v>
      </c>
      <c r="H473" t="s">
        <v>4228</v>
      </c>
      <c r="I473" t="s">
        <v>4231</v>
      </c>
      <c r="J473">
        <v>17</v>
      </c>
    </row>
    <row r="474" spans="1:10" x14ac:dyDescent="0.2">
      <c r="A474">
        <f t="shared" si="7"/>
        <v>473</v>
      </c>
      <c r="B474" t="s">
        <v>339</v>
      </c>
      <c r="C474" t="s">
        <v>1763</v>
      </c>
      <c r="D474" t="s">
        <v>432</v>
      </c>
      <c r="E474" t="s">
        <v>433</v>
      </c>
      <c r="F474" t="s">
        <v>4226</v>
      </c>
      <c r="G474" t="s">
        <v>4227</v>
      </c>
      <c r="H474" t="s">
        <v>4228</v>
      </c>
      <c r="I474" t="s">
        <v>1710</v>
      </c>
      <c r="J474">
        <v>25</v>
      </c>
    </row>
    <row r="475" spans="1:10" x14ac:dyDescent="0.2">
      <c r="A475">
        <f t="shared" si="7"/>
        <v>474</v>
      </c>
      <c r="B475" t="s">
        <v>1045</v>
      </c>
      <c r="C475" t="s">
        <v>1747</v>
      </c>
      <c r="D475" t="s">
        <v>1084</v>
      </c>
      <c r="E475" t="s">
        <v>1085</v>
      </c>
      <c r="F475" t="s">
        <v>4226</v>
      </c>
      <c r="G475" t="s">
        <v>4235</v>
      </c>
      <c r="H475" t="s">
        <v>4228</v>
      </c>
      <c r="I475" t="s">
        <v>1710</v>
      </c>
      <c r="J475">
        <v>13</v>
      </c>
    </row>
    <row r="476" spans="1:10" x14ac:dyDescent="0.2">
      <c r="A476">
        <f t="shared" si="7"/>
        <v>475</v>
      </c>
      <c r="B476" t="s">
        <v>1045</v>
      </c>
      <c r="C476" t="s">
        <v>1739</v>
      </c>
      <c r="D476" t="s">
        <v>1048</v>
      </c>
      <c r="E476" t="s">
        <v>1049</v>
      </c>
      <c r="F476" t="s">
        <v>4226</v>
      </c>
      <c r="G476" t="s">
        <v>4227</v>
      </c>
      <c r="H476" t="s">
        <v>4228</v>
      </c>
      <c r="I476" t="s">
        <v>1710</v>
      </c>
      <c r="J476">
        <v>13</v>
      </c>
    </row>
    <row r="477" spans="1:10" x14ac:dyDescent="0.2">
      <c r="A477">
        <f t="shared" si="7"/>
        <v>476</v>
      </c>
      <c r="B477" t="s">
        <v>339</v>
      </c>
      <c r="C477" t="s">
        <v>1763</v>
      </c>
      <c r="D477" t="s">
        <v>568</v>
      </c>
      <c r="E477" t="s">
        <v>569</v>
      </c>
      <c r="F477" t="s">
        <v>4226</v>
      </c>
      <c r="G477" t="s">
        <v>4235</v>
      </c>
      <c r="H477" t="s">
        <v>4228</v>
      </c>
      <c r="I477" t="s">
        <v>1710</v>
      </c>
      <c r="J477">
        <v>19</v>
      </c>
    </row>
    <row r="478" spans="1:10" x14ac:dyDescent="0.2">
      <c r="A478">
        <f t="shared" si="7"/>
        <v>477</v>
      </c>
      <c r="B478" t="s">
        <v>230</v>
      </c>
      <c r="C478" t="s">
        <v>1825</v>
      </c>
      <c r="D478" t="s">
        <v>2108</v>
      </c>
      <c r="E478" t="s">
        <v>4363</v>
      </c>
      <c r="F478" t="s">
        <v>4226</v>
      </c>
      <c r="G478" t="s">
        <v>4230</v>
      </c>
      <c r="H478" t="s">
        <v>4228</v>
      </c>
      <c r="I478" t="s">
        <v>4258</v>
      </c>
      <c r="J478">
        <v>8</v>
      </c>
    </row>
    <row r="479" spans="1:10" x14ac:dyDescent="0.2">
      <c r="A479">
        <f t="shared" si="7"/>
        <v>478</v>
      </c>
      <c r="B479" t="s">
        <v>4</v>
      </c>
      <c r="C479" t="s">
        <v>1917</v>
      </c>
      <c r="D479" t="s">
        <v>188</v>
      </c>
      <c r="E479" t="s">
        <v>189</v>
      </c>
      <c r="F479" t="s">
        <v>4226</v>
      </c>
      <c r="G479" t="s">
        <v>4227</v>
      </c>
      <c r="H479" t="s">
        <v>4228</v>
      </c>
      <c r="I479" t="s">
        <v>1710</v>
      </c>
      <c r="J479">
        <v>5</v>
      </c>
    </row>
    <row r="480" spans="1:10" x14ac:dyDescent="0.2">
      <c r="A480">
        <f t="shared" si="7"/>
        <v>479</v>
      </c>
      <c r="D480" t="s">
        <v>2167</v>
      </c>
      <c r="E480" t="s">
        <v>2168</v>
      </c>
      <c r="J480">
        <v>49</v>
      </c>
    </row>
    <row r="481" spans="1:10" x14ac:dyDescent="0.2">
      <c r="A481">
        <f t="shared" si="7"/>
        <v>480</v>
      </c>
      <c r="B481" t="s">
        <v>230</v>
      </c>
      <c r="C481" t="s">
        <v>1825</v>
      </c>
      <c r="D481" t="s">
        <v>2122</v>
      </c>
      <c r="E481" t="s">
        <v>4372</v>
      </c>
      <c r="F481" t="s">
        <v>4226</v>
      </c>
      <c r="G481" t="s">
        <v>4235</v>
      </c>
      <c r="H481" t="s">
        <v>4241</v>
      </c>
      <c r="I481" t="s">
        <v>1710</v>
      </c>
      <c r="J481">
        <v>6</v>
      </c>
    </row>
    <row r="482" spans="1:10" x14ac:dyDescent="0.2">
      <c r="A482">
        <f t="shared" si="7"/>
        <v>481</v>
      </c>
      <c r="B482" t="s">
        <v>339</v>
      </c>
      <c r="C482" t="s">
        <v>1763</v>
      </c>
      <c r="D482" t="s">
        <v>532</v>
      </c>
      <c r="E482" t="s">
        <v>533</v>
      </c>
      <c r="F482" t="s">
        <v>4226</v>
      </c>
      <c r="G482" t="s">
        <v>4227</v>
      </c>
      <c r="H482" t="s">
        <v>4228</v>
      </c>
      <c r="I482" t="s">
        <v>1710</v>
      </c>
      <c r="J482">
        <v>5</v>
      </c>
    </row>
    <row r="483" spans="1:10" x14ac:dyDescent="0.2">
      <c r="A483">
        <f t="shared" si="7"/>
        <v>482</v>
      </c>
      <c r="B483" t="s">
        <v>339</v>
      </c>
      <c r="C483" t="s">
        <v>1769</v>
      </c>
      <c r="D483" t="s">
        <v>358</v>
      </c>
      <c r="E483" t="s">
        <v>359</v>
      </c>
      <c r="F483" t="s">
        <v>4226</v>
      </c>
      <c r="G483" t="s">
        <v>4227</v>
      </c>
      <c r="H483" t="s">
        <v>4228</v>
      </c>
      <c r="I483" t="s">
        <v>1710</v>
      </c>
      <c r="J483">
        <v>8</v>
      </c>
    </row>
    <row r="484" spans="1:10" x14ac:dyDescent="0.2">
      <c r="A484">
        <f t="shared" si="7"/>
        <v>483</v>
      </c>
      <c r="B484" t="s">
        <v>339</v>
      </c>
      <c r="C484" t="s">
        <v>1769</v>
      </c>
      <c r="D484" t="s">
        <v>368</v>
      </c>
      <c r="E484" t="s">
        <v>369</v>
      </c>
      <c r="F484" t="s">
        <v>4226</v>
      </c>
      <c r="G484" t="s">
        <v>4227</v>
      </c>
      <c r="H484" t="s">
        <v>4228</v>
      </c>
      <c r="I484" t="s">
        <v>1710</v>
      </c>
      <c r="J484">
        <v>6</v>
      </c>
    </row>
    <row r="485" spans="1:10" x14ac:dyDescent="0.2">
      <c r="A485">
        <f t="shared" si="7"/>
        <v>484</v>
      </c>
      <c r="B485" t="s">
        <v>1045</v>
      </c>
      <c r="C485" t="s">
        <v>1739</v>
      </c>
      <c r="D485" t="s">
        <v>1562</v>
      </c>
      <c r="E485" t="s">
        <v>1563</v>
      </c>
      <c r="F485" t="s">
        <v>4226</v>
      </c>
      <c r="G485" t="s">
        <v>4235</v>
      </c>
      <c r="H485" t="s">
        <v>4228</v>
      </c>
      <c r="I485" t="s">
        <v>1710</v>
      </c>
      <c r="J485">
        <v>2</v>
      </c>
    </row>
    <row r="486" spans="1:10" x14ac:dyDescent="0.2">
      <c r="A486">
        <f t="shared" si="7"/>
        <v>485</v>
      </c>
      <c r="B486" t="s">
        <v>4</v>
      </c>
      <c r="C486" t="s">
        <v>1876</v>
      </c>
      <c r="D486" t="s">
        <v>1159</v>
      </c>
      <c r="E486" t="s">
        <v>1160</v>
      </c>
      <c r="F486" t="s">
        <v>4226</v>
      </c>
      <c r="G486" t="s">
        <v>4235</v>
      </c>
      <c r="H486" t="s">
        <v>4228</v>
      </c>
      <c r="I486" t="s">
        <v>1710</v>
      </c>
      <c r="J486">
        <v>25</v>
      </c>
    </row>
    <row r="487" spans="1:10" x14ac:dyDescent="0.2">
      <c r="A487">
        <f t="shared" si="7"/>
        <v>486</v>
      </c>
      <c r="B487" t="s">
        <v>592</v>
      </c>
      <c r="C487" t="s">
        <v>1979</v>
      </c>
      <c r="D487" t="s">
        <v>651</v>
      </c>
      <c r="E487" t="s">
        <v>652</v>
      </c>
      <c r="F487" t="s">
        <v>4226</v>
      </c>
      <c r="G487" t="s">
        <v>4235</v>
      </c>
      <c r="H487" t="s">
        <v>4228</v>
      </c>
      <c r="I487" t="s">
        <v>4231</v>
      </c>
      <c r="J487">
        <v>0</v>
      </c>
    </row>
    <row r="488" spans="1:10" x14ac:dyDescent="0.2">
      <c r="A488">
        <f t="shared" si="7"/>
        <v>487</v>
      </c>
      <c r="B488" t="s">
        <v>1045</v>
      </c>
      <c r="C488" t="s">
        <v>1739</v>
      </c>
      <c r="D488" t="s">
        <v>1052</v>
      </c>
      <c r="E488" t="s">
        <v>1556</v>
      </c>
      <c r="F488" t="s">
        <v>4226</v>
      </c>
      <c r="G488" t="s">
        <v>4230</v>
      </c>
      <c r="H488" t="s">
        <v>4241</v>
      </c>
      <c r="I488" t="s">
        <v>4231</v>
      </c>
      <c r="J488">
        <v>16</v>
      </c>
    </row>
    <row r="489" spans="1:10" x14ac:dyDescent="0.2">
      <c r="A489">
        <f t="shared" si="7"/>
        <v>488</v>
      </c>
      <c r="B489" t="s">
        <v>339</v>
      </c>
      <c r="C489" t="s">
        <v>1763</v>
      </c>
      <c r="D489" t="s">
        <v>440</v>
      </c>
      <c r="E489" t="s">
        <v>441</v>
      </c>
      <c r="F489" t="s">
        <v>4226</v>
      </c>
      <c r="G489" t="s">
        <v>4227</v>
      </c>
      <c r="H489" t="s">
        <v>4228</v>
      </c>
      <c r="I489" t="s">
        <v>1710</v>
      </c>
      <c r="J489">
        <v>89</v>
      </c>
    </row>
    <row r="490" spans="1:10" x14ac:dyDescent="0.2">
      <c r="A490">
        <f t="shared" si="7"/>
        <v>489</v>
      </c>
      <c r="B490" t="s">
        <v>339</v>
      </c>
      <c r="C490" t="s">
        <v>1763</v>
      </c>
      <c r="D490" t="s">
        <v>438</v>
      </c>
      <c r="E490" t="s">
        <v>439</v>
      </c>
      <c r="F490" t="s">
        <v>4226</v>
      </c>
      <c r="G490" t="s">
        <v>4230</v>
      </c>
      <c r="H490" t="s">
        <v>4228</v>
      </c>
      <c r="I490" t="s">
        <v>1710</v>
      </c>
      <c r="J490">
        <v>54</v>
      </c>
    </row>
    <row r="491" spans="1:10" x14ac:dyDescent="0.2">
      <c r="A491">
        <f t="shared" si="7"/>
        <v>490</v>
      </c>
      <c r="B491" t="s">
        <v>339</v>
      </c>
      <c r="C491" t="s">
        <v>1763</v>
      </c>
      <c r="D491" t="s">
        <v>418</v>
      </c>
      <c r="E491" t="s">
        <v>419</v>
      </c>
      <c r="F491" t="s">
        <v>4226</v>
      </c>
      <c r="G491" t="s">
        <v>4227</v>
      </c>
      <c r="H491" t="s">
        <v>4228</v>
      </c>
      <c r="I491" t="s">
        <v>1710</v>
      </c>
      <c r="J491">
        <v>88</v>
      </c>
    </row>
    <row r="492" spans="1:10" x14ac:dyDescent="0.2">
      <c r="A492">
        <f t="shared" si="7"/>
        <v>491</v>
      </c>
      <c r="B492" t="s">
        <v>592</v>
      </c>
      <c r="C492" t="s">
        <v>1958</v>
      </c>
      <c r="D492" t="s">
        <v>595</v>
      </c>
      <c r="E492" t="s">
        <v>4501</v>
      </c>
      <c r="F492" t="s">
        <v>4226</v>
      </c>
      <c r="G492" t="s">
        <v>4235</v>
      </c>
      <c r="H492" t="s">
        <v>4228</v>
      </c>
      <c r="I492" t="s">
        <v>4231</v>
      </c>
      <c r="J492">
        <v>10</v>
      </c>
    </row>
    <row r="493" spans="1:10" x14ac:dyDescent="0.2">
      <c r="A493">
        <f t="shared" si="7"/>
        <v>492</v>
      </c>
      <c r="B493" t="s">
        <v>339</v>
      </c>
      <c r="C493" t="s">
        <v>1763</v>
      </c>
      <c r="D493" t="s">
        <v>555</v>
      </c>
      <c r="E493" t="s">
        <v>556</v>
      </c>
      <c r="F493" t="s">
        <v>4226</v>
      </c>
      <c r="G493" t="s">
        <v>4235</v>
      </c>
      <c r="H493" t="s">
        <v>4228</v>
      </c>
      <c r="I493" t="s">
        <v>1710</v>
      </c>
      <c r="J493">
        <v>17</v>
      </c>
    </row>
    <row r="494" spans="1:10" x14ac:dyDescent="0.2">
      <c r="A494">
        <f t="shared" si="7"/>
        <v>493</v>
      </c>
      <c r="B494" t="s">
        <v>230</v>
      </c>
      <c r="C494" t="s">
        <v>1825</v>
      </c>
      <c r="D494" t="s">
        <v>327</v>
      </c>
      <c r="E494" t="s">
        <v>4355</v>
      </c>
      <c r="F494" t="s">
        <v>4226</v>
      </c>
      <c r="G494" t="s">
        <v>4235</v>
      </c>
      <c r="H494" t="s">
        <v>4228</v>
      </c>
      <c r="I494" t="s">
        <v>1710</v>
      </c>
      <c r="J494">
        <v>4</v>
      </c>
    </row>
    <row r="495" spans="1:10" x14ac:dyDescent="0.2">
      <c r="A495">
        <f t="shared" si="7"/>
        <v>494</v>
      </c>
      <c r="B495" t="s">
        <v>230</v>
      </c>
      <c r="C495" t="s">
        <v>1822</v>
      </c>
      <c r="D495" t="s">
        <v>277</v>
      </c>
      <c r="E495" t="s">
        <v>4295</v>
      </c>
      <c r="F495" t="s">
        <v>4226</v>
      </c>
      <c r="G495" t="s">
        <v>4235</v>
      </c>
      <c r="H495" t="s">
        <v>4228</v>
      </c>
      <c r="I495" t="s">
        <v>1710</v>
      </c>
      <c r="J495">
        <v>6</v>
      </c>
    </row>
    <row r="496" spans="1:10" x14ac:dyDescent="0.2">
      <c r="A496">
        <f t="shared" si="7"/>
        <v>495</v>
      </c>
      <c r="B496" t="s">
        <v>230</v>
      </c>
      <c r="C496" t="s">
        <v>1834</v>
      </c>
      <c r="D496" t="s">
        <v>1228</v>
      </c>
      <c r="E496" t="s">
        <v>4305</v>
      </c>
      <c r="F496" t="s">
        <v>4226</v>
      </c>
      <c r="G496" t="s">
        <v>4227</v>
      </c>
      <c r="H496" t="s">
        <v>4228</v>
      </c>
      <c r="I496" t="s">
        <v>1710</v>
      </c>
      <c r="J496">
        <v>13</v>
      </c>
    </row>
    <row r="497" spans="1:10" x14ac:dyDescent="0.2">
      <c r="A497">
        <f t="shared" si="7"/>
        <v>496</v>
      </c>
      <c r="B497" t="s">
        <v>1045</v>
      </c>
      <c r="C497" t="s">
        <v>1739</v>
      </c>
      <c r="D497" t="s">
        <v>1566</v>
      </c>
      <c r="E497" t="s">
        <v>1567</v>
      </c>
      <c r="F497" t="s">
        <v>4226</v>
      </c>
      <c r="G497" t="s">
        <v>4235</v>
      </c>
      <c r="H497" t="s">
        <v>4241</v>
      </c>
      <c r="I497" t="s">
        <v>4231</v>
      </c>
      <c r="J497">
        <v>6</v>
      </c>
    </row>
    <row r="498" spans="1:10" x14ac:dyDescent="0.2">
      <c r="A498">
        <f t="shared" si="7"/>
        <v>497</v>
      </c>
      <c r="B498" t="s">
        <v>230</v>
      </c>
      <c r="C498" t="s">
        <v>1822</v>
      </c>
      <c r="D498" t="s">
        <v>255</v>
      </c>
      <c r="E498" t="s">
        <v>4285</v>
      </c>
      <c r="F498" t="s">
        <v>4226</v>
      </c>
      <c r="G498" t="s">
        <v>4253</v>
      </c>
      <c r="H498" t="s">
        <v>4228</v>
      </c>
      <c r="I498" t="s">
        <v>1710</v>
      </c>
      <c r="J498">
        <v>21</v>
      </c>
    </row>
    <row r="499" spans="1:10" x14ac:dyDescent="0.2">
      <c r="A499">
        <f t="shared" si="7"/>
        <v>498</v>
      </c>
      <c r="B499" t="s">
        <v>592</v>
      </c>
      <c r="C499" t="s">
        <v>1950</v>
      </c>
      <c r="D499" t="s">
        <v>716</v>
      </c>
      <c r="E499" t="s">
        <v>4466</v>
      </c>
      <c r="F499" t="s">
        <v>4226</v>
      </c>
      <c r="G499" t="s">
        <v>4227</v>
      </c>
      <c r="H499" t="s">
        <v>4228</v>
      </c>
      <c r="I499" t="s">
        <v>1710</v>
      </c>
      <c r="J499">
        <v>51</v>
      </c>
    </row>
    <row r="500" spans="1:10" x14ac:dyDescent="0.2">
      <c r="A500">
        <f t="shared" si="7"/>
        <v>499</v>
      </c>
      <c r="B500" t="s">
        <v>4</v>
      </c>
      <c r="C500" t="s">
        <v>1942</v>
      </c>
      <c r="D500" t="s">
        <v>222</v>
      </c>
      <c r="E500" t="s">
        <v>223</v>
      </c>
      <c r="F500" t="s">
        <v>4226</v>
      </c>
      <c r="G500" t="s">
        <v>4227</v>
      </c>
      <c r="H500" t="s">
        <v>4228</v>
      </c>
      <c r="I500" t="s">
        <v>1710</v>
      </c>
      <c r="J500">
        <v>6</v>
      </c>
    </row>
    <row r="501" spans="1:10" x14ac:dyDescent="0.2">
      <c r="A501">
        <f t="shared" si="7"/>
        <v>500</v>
      </c>
      <c r="B501" t="s">
        <v>1045</v>
      </c>
      <c r="C501" t="s">
        <v>1747</v>
      </c>
      <c r="D501" t="s">
        <v>1086</v>
      </c>
      <c r="E501" t="s">
        <v>1087</v>
      </c>
      <c r="F501" t="s">
        <v>4226</v>
      </c>
      <c r="G501" t="s">
        <v>4235</v>
      </c>
      <c r="H501" t="s">
        <v>4228</v>
      </c>
      <c r="I501" t="s">
        <v>1710</v>
      </c>
      <c r="J501">
        <v>8</v>
      </c>
    </row>
    <row r="502" spans="1:10" x14ac:dyDescent="0.2">
      <c r="A502">
        <f t="shared" si="7"/>
        <v>501</v>
      </c>
      <c r="B502" t="s">
        <v>4</v>
      </c>
      <c r="C502" t="s">
        <v>1917</v>
      </c>
      <c r="D502" t="s">
        <v>194</v>
      </c>
      <c r="E502" t="s">
        <v>195</v>
      </c>
      <c r="F502" t="s">
        <v>4226</v>
      </c>
      <c r="G502" t="s">
        <v>4230</v>
      </c>
      <c r="H502" t="s">
        <v>4228</v>
      </c>
      <c r="I502" t="s">
        <v>1710</v>
      </c>
      <c r="J502">
        <v>26</v>
      </c>
    </row>
    <row r="503" spans="1:10" x14ac:dyDescent="0.2">
      <c r="A503">
        <f t="shared" si="7"/>
        <v>502</v>
      </c>
      <c r="B503" t="s">
        <v>1045</v>
      </c>
      <c r="C503" t="s">
        <v>1755</v>
      </c>
      <c r="D503" t="s">
        <v>1100</v>
      </c>
      <c r="E503" t="s">
        <v>1598</v>
      </c>
      <c r="F503" t="s">
        <v>4226</v>
      </c>
      <c r="G503" t="s">
        <v>4227</v>
      </c>
      <c r="H503" t="s">
        <v>4241</v>
      </c>
      <c r="I503" t="s">
        <v>4231</v>
      </c>
      <c r="J503">
        <v>7</v>
      </c>
    </row>
    <row r="504" spans="1:10" x14ac:dyDescent="0.2">
      <c r="A504">
        <f t="shared" si="7"/>
        <v>503</v>
      </c>
      <c r="B504" t="s">
        <v>339</v>
      </c>
      <c r="C504" t="s">
        <v>1763</v>
      </c>
      <c r="D504" t="s">
        <v>2231</v>
      </c>
      <c r="E504" t="s">
        <v>2232</v>
      </c>
      <c r="F504" t="s">
        <v>4226</v>
      </c>
      <c r="G504" t="s">
        <v>4253</v>
      </c>
      <c r="H504" t="s">
        <v>4319</v>
      </c>
      <c r="I504" t="s">
        <v>1710</v>
      </c>
      <c r="J504">
        <v>35</v>
      </c>
    </row>
    <row r="505" spans="1:10" x14ac:dyDescent="0.2">
      <c r="A505">
        <f t="shared" si="7"/>
        <v>504</v>
      </c>
      <c r="B505" t="s">
        <v>592</v>
      </c>
      <c r="C505" t="s">
        <v>1958</v>
      </c>
      <c r="D505" t="s">
        <v>611</v>
      </c>
      <c r="E505" t="s">
        <v>4506</v>
      </c>
      <c r="F505" t="s">
        <v>4226</v>
      </c>
      <c r="G505" t="s">
        <v>4235</v>
      </c>
      <c r="H505" t="s">
        <v>4228</v>
      </c>
      <c r="I505" t="s">
        <v>4231</v>
      </c>
      <c r="J505">
        <v>14</v>
      </c>
    </row>
    <row r="506" spans="1:10" x14ac:dyDescent="0.2">
      <c r="A506">
        <f t="shared" si="7"/>
        <v>505</v>
      </c>
      <c r="B506" t="s">
        <v>339</v>
      </c>
      <c r="C506" t="s">
        <v>1763</v>
      </c>
      <c r="D506" t="s">
        <v>1370</v>
      </c>
      <c r="E506" t="s">
        <v>1371</v>
      </c>
      <c r="F506" t="s">
        <v>4226</v>
      </c>
      <c r="G506" t="s">
        <v>4227</v>
      </c>
      <c r="H506" t="s">
        <v>4228</v>
      </c>
      <c r="I506" t="s">
        <v>1710</v>
      </c>
      <c r="J506">
        <v>8</v>
      </c>
    </row>
    <row r="507" spans="1:10" x14ac:dyDescent="0.2">
      <c r="A507">
        <f t="shared" si="7"/>
        <v>506</v>
      </c>
      <c r="B507" t="s">
        <v>1045</v>
      </c>
      <c r="C507" t="s">
        <v>1739</v>
      </c>
      <c r="D507" t="s">
        <v>1058</v>
      </c>
      <c r="E507" t="s">
        <v>4545</v>
      </c>
      <c r="F507" t="s">
        <v>4226</v>
      </c>
      <c r="G507" t="s">
        <v>4235</v>
      </c>
      <c r="H507" t="s">
        <v>4241</v>
      </c>
      <c r="I507" t="s">
        <v>4231</v>
      </c>
      <c r="J507">
        <v>6</v>
      </c>
    </row>
    <row r="508" spans="1:10" x14ac:dyDescent="0.2">
      <c r="A508">
        <f t="shared" si="7"/>
        <v>507</v>
      </c>
      <c r="B508" t="s">
        <v>802</v>
      </c>
      <c r="C508" t="s">
        <v>2041</v>
      </c>
      <c r="D508" t="s">
        <v>1037</v>
      </c>
      <c r="E508" t="s">
        <v>1038</v>
      </c>
      <c r="F508" t="s">
        <v>4226</v>
      </c>
      <c r="G508" t="s">
        <v>4227</v>
      </c>
      <c r="H508" t="s">
        <v>4228</v>
      </c>
      <c r="I508" t="s">
        <v>1710</v>
      </c>
      <c r="J508">
        <v>24</v>
      </c>
    </row>
    <row r="509" spans="1:10" x14ac:dyDescent="0.2">
      <c r="A509">
        <f t="shared" si="7"/>
        <v>508</v>
      </c>
      <c r="B509" t="s">
        <v>230</v>
      </c>
      <c r="C509" t="s">
        <v>1822</v>
      </c>
      <c r="D509" t="s">
        <v>271</v>
      </c>
      <c r="E509" t="s">
        <v>4292</v>
      </c>
      <c r="F509" t="s">
        <v>4226</v>
      </c>
      <c r="G509" t="s">
        <v>4235</v>
      </c>
      <c r="H509" t="s">
        <v>4228</v>
      </c>
      <c r="I509" t="s">
        <v>1710</v>
      </c>
      <c r="J509">
        <v>10</v>
      </c>
    </row>
    <row r="510" spans="1:10" x14ac:dyDescent="0.2">
      <c r="A510">
        <f t="shared" si="7"/>
        <v>509</v>
      </c>
      <c r="B510" t="s">
        <v>1045</v>
      </c>
      <c r="C510" t="s">
        <v>1747</v>
      </c>
      <c r="D510" t="s">
        <v>1575</v>
      </c>
      <c r="E510" t="s">
        <v>1576</v>
      </c>
      <c r="F510" t="s">
        <v>4226</v>
      </c>
      <c r="G510" t="s">
        <v>4227</v>
      </c>
      <c r="H510" t="s">
        <v>4228</v>
      </c>
      <c r="I510" t="s">
        <v>1710</v>
      </c>
      <c r="J510">
        <v>16</v>
      </c>
    </row>
    <row r="511" spans="1:10" x14ac:dyDescent="0.2">
      <c r="A511">
        <f t="shared" si="7"/>
        <v>510</v>
      </c>
      <c r="B511" t="s">
        <v>802</v>
      </c>
      <c r="C511" t="s">
        <v>1997</v>
      </c>
      <c r="D511" t="s">
        <v>822</v>
      </c>
      <c r="E511" t="s">
        <v>823</v>
      </c>
      <c r="F511" t="s">
        <v>4226</v>
      </c>
      <c r="G511" t="s">
        <v>4235</v>
      </c>
      <c r="H511" t="s">
        <v>4228</v>
      </c>
      <c r="I511" t="s">
        <v>1710</v>
      </c>
      <c r="J511">
        <v>7</v>
      </c>
    </row>
    <row r="512" spans="1:10" x14ac:dyDescent="0.2">
      <c r="A512">
        <f t="shared" si="7"/>
        <v>511</v>
      </c>
      <c r="B512" t="s">
        <v>802</v>
      </c>
      <c r="C512" t="s">
        <v>3848</v>
      </c>
      <c r="D512" t="s">
        <v>1027</v>
      </c>
      <c r="E512" t="s">
        <v>1028</v>
      </c>
      <c r="F512" t="s">
        <v>4226</v>
      </c>
      <c r="G512" t="s">
        <v>4227</v>
      </c>
      <c r="H512" t="s">
        <v>4228</v>
      </c>
      <c r="I512" t="s">
        <v>1710</v>
      </c>
      <c r="J512">
        <v>1</v>
      </c>
    </row>
    <row r="513" spans="1:10" x14ac:dyDescent="0.2">
      <c r="A513">
        <f t="shared" si="7"/>
        <v>512</v>
      </c>
      <c r="B513" t="s">
        <v>592</v>
      </c>
      <c r="C513" t="s">
        <v>1950</v>
      </c>
      <c r="D513" t="s">
        <v>678</v>
      </c>
      <c r="E513" t="s">
        <v>4452</v>
      </c>
      <c r="F513" t="s">
        <v>4226</v>
      </c>
      <c r="G513" t="s">
        <v>4253</v>
      </c>
      <c r="H513" t="s">
        <v>4228</v>
      </c>
      <c r="I513" t="s">
        <v>4231</v>
      </c>
      <c r="J513">
        <v>5</v>
      </c>
    </row>
    <row r="514" spans="1:10" x14ac:dyDescent="0.2">
      <c r="A514">
        <f t="shared" si="7"/>
        <v>513</v>
      </c>
      <c r="B514" t="s">
        <v>802</v>
      </c>
      <c r="C514" t="s">
        <v>1997</v>
      </c>
      <c r="D514" t="s">
        <v>816</v>
      </c>
      <c r="E514" t="s">
        <v>817</v>
      </c>
      <c r="F514" t="s">
        <v>4226</v>
      </c>
      <c r="G514" t="s">
        <v>4253</v>
      </c>
      <c r="H514" t="s">
        <v>4228</v>
      </c>
      <c r="I514" t="s">
        <v>1710</v>
      </c>
      <c r="J514">
        <v>3</v>
      </c>
    </row>
    <row r="515" spans="1:10" x14ac:dyDescent="0.2">
      <c r="A515">
        <f t="shared" si="7"/>
        <v>514</v>
      </c>
      <c r="B515" t="s">
        <v>592</v>
      </c>
      <c r="C515" t="s">
        <v>1950</v>
      </c>
      <c r="D515" t="s">
        <v>2248</v>
      </c>
      <c r="E515" t="s">
        <v>4493</v>
      </c>
      <c r="F515" t="s">
        <v>4226</v>
      </c>
      <c r="G515" t="s">
        <v>4253</v>
      </c>
      <c r="H515" t="s">
        <v>4319</v>
      </c>
      <c r="I515" t="s">
        <v>1710</v>
      </c>
      <c r="J515">
        <v>7</v>
      </c>
    </row>
    <row r="516" spans="1:10" x14ac:dyDescent="0.2">
      <c r="A516">
        <f t="shared" ref="A516:A579" si="8">A515+1</f>
        <v>515</v>
      </c>
      <c r="B516" t="s">
        <v>230</v>
      </c>
      <c r="C516" t="s">
        <v>1825</v>
      </c>
      <c r="D516" t="s">
        <v>337</v>
      </c>
      <c r="E516" t="s">
        <v>338</v>
      </c>
      <c r="F516" t="s">
        <v>4226</v>
      </c>
      <c r="G516" t="s">
        <v>4235</v>
      </c>
      <c r="H516" t="s">
        <v>4241</v>
      </c>
      <c r="I516" t="s">
        <v>4258</v>
      </c>
      <c r="J516">
        <v>5</v>
      </c>
    </row>
    <row r="517" spans="1:10" x14ac:dyDescent="0.2">
      <c r="A517">
        <f t="shared" si="8"/>
        <v>516</v>
      </c>
      <c r="B517" t="s">
        <v>592</v>
      </c>
      <c r="C517" t="s">
        <v>1950</v>
      </c>
      <c r="D517" t="s">
        <v>766</v>
      </c>
      <c r="E517" t="s">
        <v>4486</v>
      </c>
      <c r="F517" t="s">
        <v>4226</v>
      </c>
      <c r="G517" t="s">
        <v>4235</v>
      </c>
      <c r="H517" t="s">
        <v>4228</v>
      </c>
      <c r="I517" t="s">
        <v>1710</v>
      </c>
      <c r="J517">
        <v>103</v>
      </c>
    </row>
    <row r="518" spans="1:10" x14ac:dyDescent="0.2">
      <c r="A518">
        <f t="shared" si="8"/>
        <v>517</v>
      </c>
      <c r="B518" t="s">
        <v>230</v>
      </c>
      <c r="C518" t="s">
        <v>1825</v>
      </c>
      <c r="D518" t="s">
        <v>2120</v>
      </c>
      <c r="E518" t="s">
        <v>2121</v>
      </c>
      <c r="F518" t="s">
        <v>4226</v>
      </c>
      <c r="G518" t="s">
        <v>4235</v>
      </c>
      <c r="H518" t="s">
        <v>4241</v>
      </c>
      <c r="I518" t="s">
        <v>1710</v>
      </c>
      <c r="J518">
        <v>16</v>
      </c>
    </row>
    <row r="519" spans="1:10" x14ac:dyDescent="0.2">
      <c r="A519">
        <f t="shared" si="8"/>
        <v>518</v>
      </c>
      <c r="B519" t="s">
        <v>230</v>
      </c>
      <c r="C519" t="s">
        <v>1825</v>
      </c>
      <c r="D519" t="s">
        <v>331</v>
      </c>
      <c r="E519" t="s">
        <v>4362</v>
      </c>
      <c r="F519" t="s">
        <v>4226</v>
      </c>
      <c r="G519" t="s">
        <v>4230</v>
      </c>
      <c r="H519" t="s">
        <v>4228</v>
      </c>
      <c r="I519" t="s">
        <v>4258</v>
      </c>
      <c r="J519">
        <v>7</v>
      </c>
    </row>
    <row r="520" spans="1:10" x14ac:dyDescent="0.2">
      <c r="A520">
        <f t="shared" si="8"/>
        <v>519</v>
      </c>
      <c r="B520" t="s">
        <v>592</v>
      </c>
      <c r="C520" t="s">
        <v>1950</v>
      </c>
      <c r="D520" t="s">
        <v>764</v>
      </c>
      <c r="E520" t="s">
        <v>4485</v>
      </c>
      <c r="F520" t="s">
        <v>4226</v>
      </c>
      <c r="G520" t="s">
        <v>4235</v>
      </c>
      <c r="H520" t="s">
        <v>4228</v>
      </c>
      <c r="I520" t="s">
        <v>1710</v>
      </c>
      <c r="J520">
        <v>28</v>
      </c>
    </row>
    <row r="521" spans="1:10" x14ac:dyDescent="0.2">
      <c r="A521">
        <f t="shared" si="8"/>
        <v>520</v>
      </c>
      <c r="B521" t="s">
        <v>339</v>
      </c>
      <c r="C521" t="s">
        <v>1763</v>
      </c>
      <c r="D521" t="s">
        <v>574</v>
      </c>
      <c r="E521" t="s">
        <v>575</v>
      </c>
      <c r="F521" t="s">
        <v>4226</v>
      </c>
      <c r="G521" t="s">
        <v>4253</v>
      </c>
      <c r="H521" t="s">
        <v>4228</v>
      </c>
      <c r="I521" t="s">
        <v>1710</v>
      </c>
      <c r="J521">
        <v>10</v>
      </c>
    </row>
    <row r="522" spans="1:10" x14ac:dyDescent="0.2">
      <c r="A522">
        <f t="shared" si="8"/>
        <v>521</v>
      </c>
      <c r="B522" t="s">
        <v>339</v>
      </c>
      <c r="C522" t="s">
        <v>1763</v>
      </c>
      <c r="D522" t="s">
        <v>2145</v>
      </c>
      <c r="E522" t="s">
        <v>2146</v>
      </c>
      <c r="F522" t="s">
        <v>4226</v>
      </c>
      <c r="G522" t="s">
        <v>4253</v>
      </c>
      <c r="H522" t="s">
        <v>4228</v>
      </c>
      <c r="I522" t="s">
        <v>4231</v>
      </c>
      <c r="J522">
        <v>12</v>
      </c>
    </row>
    <row r="523" spans="1:10" x14ac:dyDescent="0.2">
      <c r="A523">
        <f t="shared" si="8"/>
        <v>522</v>
      </c>
      <c r="B523" t="s">
        <v>339</v>
      </c>
      <c r="C523" t="s">
        <v>1763</v>
      </c>
      <c r="D523" t="s">
        <v>450</v>
      </c>
      <c r="E523" t="s">
        <v>451</v>
      </c>
      <c r="F523" t="s">
        <v>4226</v>
      </c>
      <c r="G523" t="s">
        <v>4230</v>
      </c>
      <c r="H523" t="s">
        <v>4228</v>
      </c>
      <c r="I523" t="s">
        <v>1710</v>
      </c>
      <c r="J523">
        <v>79</v>
      </c>
    </row>
    <row r="524" spans="1:10" x14ac:dyDescent="0.2">
      <c r="A524">
        <f t="shared" si="8"/>
        <v>523</v>
      </c>
      <c r="B524" t="s">
        <v>230</v>
      </c>
      <c r="C524" t="s">
        <v>1825</v>
      </c>
      <c r="D524" t="s">
        <v>1298</v>
      </c>
      <c r="E524" t="s">
        <v>4350</v>
      </c>
      <c r="F524" t="s">
        <v>4226</v>
      </c>
      <c r="G524" t="s">
        <v>4235</v>
      </c>
      <c r="H524" t="s">
        <v>4228</v>
      </c>
      <c r="I524" t="s">
        <v>1710</v>
      </c>
      <c r="J524">
        <v>16</v>
      </c>
    </row>
    <row r="525" spans="1:10" x14ac:dyDescent="0.2">
      <c r="A525">
        <f t="shared" si="8"/>
        <v>524</v>
      </c>
      <c r="B525" t="s">
        <v>339</v>
      </c>
      <c r="C525" t="s">
        <v>1763</v>
      </c>
      <c r="D525" t="s">
        <v>398</v>
      </c>
      <c r="E525" t="s">
        <v>399</v>
      </c>
      <c r="F525" t="s">
        <v>4226</v>
      </c>
      <c r="G525" t="s">
        <v>4227</v>
      </c>
      <c r="H525" t="s">
        <v>4228</v>
      </c>
      <c r="I525" t="s">
        <v>1710</v>
      </c>
      <c r="J525">
        <v>21</v>
      </c>
    </row>
    <row r="526" spans="1:10" x14ac:dyDescent="0.2">
      <c r="A526">
        <f t="shared" si="8"/>
        <v>525</v>
      </c>
      <c r="B526" t="s">
        <v>802</v>
      </c>
      <c r="C526" t="s">
        <v>2002</v>
      </c>
      <c r="D526" t="s">
        <v>978</v>
      </c>
      <c r="E526" t="s">
        <v>979</v>
      </c>
      <c r="F526" t="s">
        <v>4226</v>
      </c>
      <c r="G526" t="s">
        <v>4235</v>
      </c>
      <c r="H526" t="s">
        <v>4228</v>
      </c>
      <c r="I526" t="s">
        <v>1710</v>
      </c>
      <c r="J526">
        <v>12</v>
      </c>
    </row>
    <row r="527" spans="1:10" x14ac:dyDescent="0.2">
      <c r="A527">
        <f t="shared" si="8"/>
        <v>526</v>
      </c>
      <c r="B527" t="s">
        <v>339</v>
      </c>
      <c r="C527" t="s">
        <v>1763</v>
      </c>
      <c r="D527" t="s">
        <v>542</v>
      </c>
      <c r="E527" t="s">
        <v>543</v>
      </c>
      <c r="F527" t="s">
        <v>4226</v>
      </c>
      <c r="G527" t="s">
        <v>4253</v>
      </c>
      <c r="H527" t="s">
        <v>4228</v>
      </c>
      <c r="I527" t="s">
        <v>1710</v>
      </c>
      <c r="J527">
        <v>20</v>
      </c>
    </row>
    <row r="528" spans="1:10" x14ac:dyDescent="0.2">
      <c r="A528">
        <f t="shared" si="8"/>
        <v>527</v>
      </c>
      <c r="B528" t="s">
        <v>592</v>
      </c>
      <c r="C528" t="s">
        <v>1950</v>
      </c>
      <c r="D528" t="s">
        <v>670</v>
      </c>
      <c r="E528" t="s">
        <v>4449</v>
      </c>
      <c r="F528" t="s">
        <v>4226</v>
      </c>
      <c r="G528" t="s">
        <v>4253</v>
      </c>
      <c r="H528" t="s">
        <v>4228</v>
      </c>
      <c r="I528" t="s">
        <v>4231</v>
      </c>
      <c r="J528">
        <v>33</v>
      </c>
    </row>
    <row r="529" spans="1:10" x14ac:dyDescent="0.2">
      <c r="A529">
        <f t="shared" si="8"/>
        <v>528</v>
      </c>
      <c r="B529" t="s">
        <v>4</v>
      </c>
      <c r="C529" t="s">
        <v>3568</v>
      </c>
      <c r="D529" t="s">
        <v>164</v>
      </c>
      <c r="E529" t="s">
        <v>165</v>
      </c>
      <c r="F529" t="s">
        <v>4226</v>
      </c>
      <c r="G529" t="s">
        <v>4230</v>
      </c>
      <c r="H529" t="s">
        <v>4228</v>
      </c>
      <c r="I529" t="s">
        <v>1710</v>
      </c>
      <c r="J529">
        <v>13</v>
      </c>
    </row>
    <row r="530" spans="1:10" x14ac:dyDescent="0.2">
      <c r="A530">
        <f t="shared" si="8"/>
        <v>529</v>
      </c>
      <c r="B530" t="s">
        <v>4</v>
      </c>
      <c r="C530" t="s">
        <v>1876</v>
      </c>
      <c r="D530" t="s">
        <v>120</v>
      </c>
      <c r="E530" t="s">
        <v>121</v>
      </c>
      <c r="F530" t="s">
        <v>4226</v>
      </c>
      <c r="G530" t="s">
        <v>4230</v>
      </c>
      <c r="H530" t="s">
        <v>4228</v>
      </c>
      <c r="I530" t="s">
        <v>1710</v>
      </c>
      <c r="J530">
        <v>11</v>
      </c>
    </row>
    <row r="531" spans="1:10" x14ac:dyDescent="0.2">
      <c r="A531">
        <f t="shared" si="8"/>
        <v>530</v>
      </c>
      <c r="B531" t="s">
        <v>230</v>
      </c>
      <c r="C531" t="s">
        <v>1825</v>
      </c>
      <c r="D531" t="s">
        <v>1309</v>
      </c>
      <c r="E531" t="s">
        <v>4357</v>
      </c>
      <c r="F531" t="s">
        <v>4226</v>
      </c>
      <c r="G531" t="s">
        <v>4235</v>
      </c>
      <c r="H531" t="s">
        <v>4228</v>
      </c>
      <c r="I531" t="s">
        <v>1710</v>
      </c>
      <c r="J531">
        <v>12</v>
      </c>
    </row>
    <row r="532" spans="1:10" x14ac:dyDescent="0.2">
      <c r="A532">
        <f t="shared" si="8"/>
        <v>531</v>
      </c>
      <c r="B532" t="s">
        <v>4</v>
      </c>
      <c r="C532" t="s">
        <v>1876</v>
      </c>
      <c r="D532" t="s">
        <v>31</v>
      </c>
      <c r="E532" t="s">
        <v>32</v>
      </c>
      <c r="F532" t="s">
        <v>4226</v>
      </c>
      <c r="G532" t="s">
        <v>4230</v>
      </c>
      <c r="H532" t="s">
        <v>4228</v>
      </c>
      <c r="I532" t="s">
        <v>1710</v>
      </c>
      <c r="J532">
        <v>6</v>
      </c>
    </row>
    <row r="533" spans="1:10" x14ac:dyDescent="0.2">
      <c r="A533">
        <f t="shared" si="8"/>
        <v>532</v>
      </c>
      <c r="B533" t="s">
        <v>802</v>
      </c>
      <c r="C533" t="s">
        <v>2002</v>
      </c>
      <c r="D533" t="s">
        <v>982</v>
      </c>
      <c r="E533" t="s">
        <v>983</v>
      </c>
      <c r="F533" t="s">
        <v>4226</v>
      </c>
      <c r="G533" t="s">
        <v>4235</v>
      </c>
      <c r="H533" t="s">
        <v>4228</v>
      </c>
      <c r="I533" t="s">
        <v>1710</v>
      </c>
      <c r="J533">
        <v>8</v>
      </c>
    </row>
    <row r="534" spans="1:10" x14ac:dyDescent="0.2">
      <c r="A534">
        <f t="shared" si="8"/>
        <v>533</v>
      </c>
      <c r="B534" t="s">
        <v>4</v>
      </c>
      <c r="C534" t="s">
        <v>1876</v>
      </c>
      <c r="D534" t="s">
        <v>27</v>
      </c>
      <c r="E534" t="s">
        <v>28</v>
      </c>
      <c r="F534" t="s">
        <v>4226</v>
      </c>
      <c r="G534" t="s">
        <v>4230</v>
      </c>
      <c r="H534" t="s">
        <v>4228</v>
      </c>
      <c r="I534" t="s">
        <v>1710</v>
      </c>
      <c r="J534">
        <v>8</v>
      </c>
    </row>
    <row r="535" spans="1:10" x14ac:dyDescent="0.2">
      <c r="A535">
        <f t="shared" si="8"/>
        <v>534</v>
      </c>
      <c r="B535" t="s">
        <v>339</v>
      </c>
      <c r="C535" t="s">
        <v>1763</v>
      </c>
      <c r="D535" t="s">
        <v>548</v>
      </c>
      <c r="E535" t="s">
        <v>28</v>
      </c>
      <c r="F535" t="s">
        <v>4226</v>
      </c>
      <c r="G535" t="s">
        <v>4253</v>
      </c>
      <c r="H535" t="s">
        <v>4228</v>
      </c>
      <c r="I535" t="s">
        <v>1710</v>
      </c>
      <c r="J535">
        <v>12</v>
      </c>
    </row>
    <row r="536" spans="1:10" x14ac:dyDescent="0.2">
      <c r="A536">
        <f t="shared" si="8"/>
        <v>535</v>
      </c>
      <c r="B536" t="s">
        <v>339</v>
      </c>
      <c r="C536" t="s">
        <v>1763</v>
      </c>
      <c r="D536" t="s">
        <v>468</v>
      </c>
      <c r="E536" t="s">
        <v>469</v>
      </c>
      <c r="F536" t="s">
        <v>4226</v>
      </c>
      <c r="G536" t="s">
        <v>4230</v>
      </c>
      <c r="H536" t="s">
        <v>4228</v>
      </c>
      <c r="I536" t="s">
        <v>1710</v>
      </c>
      <c r="J536">
        <v>14</v>
      </c>
    </row>
    <row r="537" spans="1:10" x14ac:dyDescent="0.2">
      <c r="A537">
        <f t="shared" si="8"/>
        <v>536</v>
      </c>
      <c r="B537" t="s">
        <v>230</v>
      </c>
      <c r="C537" t="s">
        <v>1825</v>
      </c>
      <c r="D537" t="s">
        <v>1289</v>
      </c>
      <c r="E537" t="s">
        <v>4344</v>
      </c>
      <c r="F537" t="s">
        <v>4226</v>
      </c>
      <c r="G537" t="s">
        <v>4235</v>
      </c>
      <c r="H537" t="s">
        <v>4228</v>
      </c>
      <c r="I537" t="s">
        <v>1710</v>
      </c>
      <c r="J537">
        <v>16</v>
      </c>
    </row>
    <row r="538" spans="1:10" x14ac:dyDescent="0.2">
      <c r="A538">
        <f t="shared" si="8"/>
        <v>537</v>
      </c>
      <c r="B538" t="s">
        <v>4</v>
      </c>
      <c r="C538" t="s">
        <v>1876</v>
      </c>
      <c r="D538" t="s">
        <v>118</v>
      </c>
      <c r="E538" t="s">
        <v>119</v>
      </c>
      <c r="F538" t="s">
        <v>4226</v>
      </c>
      <c r="G538" t="s">
        <v>4230</v>
      </c>
      <c r="H538" t="s">
        <v>4228</v>
      </c>
      <c r="I538" t="s">
        <v>1710</v>
      </c>
      <c r="J538">
        <v>13</v>
      </c>
    </row>
    <row r="539" spans="1:10" x14ac:dyDescent="0.2">
      <c r="A539">
        <f t="shared" si="8"/>
        <v>538</v>
      </c>
      <c r="B539" t="s">
        <v>4</v>
      </c>
      <c r="C539" t="s">
        <v>1876</v>
      </c>
      <c r="D539" t="s">
        <v>158</v>
      </c>
      <c r="E539" t="s">
        <v>159</v>
      </c>
      <c r="F539" t="s">
        <v>4226</v>
      </c>
      <c r="G539" t="s">
        <v>4235</v>
      </c>
      <c r="H539" t="s">
        <v>4228</v>
      </c>
      <c r="I539" t="s">
        <v>4258</v>
      </c>
      <c r="J539">
        <v>38</v>
      </c>
    </row>
    <row r="540" spans="1:10" x14ac:dyDescent="0.2">
      <c r="A540">
        <f t="shared" si="8"/>
        <v>539</v>
      </c>
      <c r="B540" t="s">
        <v>339</v>
      </c>
      <c r="C540" t="s">
        <v>1763</v>
      </c>
      <c r="D540" t="s">
        <v>426</v>
      </c>
      <c r="E540" t="s">
        <v>427</v>
      </c>
      <c r="F540" t="s">
        <v>4226</v>
      </c>
      <c r="G540" t="s">
        <v>4230</v>
      </c>
      <c r="H540" t="s">
        <v>4228</v>
      </c>
      <c r="I540" t="s">
        <v>1710</v>
      </c>
      <c r="J540">
        <v>16</v>
      </c>
    </row>
    <row r="541" spans="1:10" x14ac:dyDescent="0.2">
      <c r="A541">
        <f t="shared" si="8"/>
        <v>540</v>
      </c>
      <c r="B541" t="s">
        <v>802</v>
      </c>
      <c r="C541" t="s">
        <v>2041</v>
      </c>
      <c r="D541" t="s">
        <v>1041</v>
      </c>
      <c r="E541" t="s">
        <v>1042</v>
      </c>
      <c r="F541" t="s">
        <v>4226</v>
      </c>
      <c r="G541" t="s">
        <v>4227</v>
      </c>
      <c r="H541" t="s">
        <v>4228</v>
      </c>
      <c r="I541" t="s">
        <v>1710</v>
      </c>
      <c r="J541">
        <v>5</v>
      </c>
    </row>
    <row r="542" spans="1:10" x14ac:dyDescent="0.2">
      <c r="A542">
        <f t="shared" si="8"/>
        <v>541</v>
      </c>
      <c r="B542" t="s">
        <v>339</v>
      </c>
      <c r="C542" t="s">
        <v>1763</v>
      </c>
      <c r="D542" t="s">
        <v>582</v>
      </c>
      <c r="E542" t="s">
        <v>583</v>
      </c>
      <c r="F542" t="s">
        <v>4226</v>
      </c>
      <c r="G542" t="s">
        <v>4235</v>
      </c>
      <c r="H542" t="s">
        <v>4228</v>
      </c>
      <c r="I542" t="s">
        <v>4258</v>
      </c>
      <c r="J542">
        <v>22</v>
      </c>
    </row>
    <row r="543" spans="1:10" x14ac:dyDescent="0.2">
      <c r="A543">
        <f t="shared" si="8"/>
        <v>542</v>
      </c>
      <c r="B543" t="s">
        <v>4</v>
      </c>
      <c r="C543" t="s">
        <v>1876</v>
      </c>
      <c r="D543" t="s">
        <v>91</v>
      </c>
      <c r="E543" t="s">
        <v>92</v>
      </c>
      <c r="F543" t="s">
        <v>4226</v>
      </c>
      <c r="G543" t="s">
        <v>4230</v>
      </c>
      <c r="H543" t="s">
        <v>4228</v>
      </c>
      <c r="I543" t="s">
        <v>1710</v>
      </c>
      <c r="J543">
        <v>17</v>
      </c>
    </row>
    <row r="544" spans="1:10" x14ac:dyDescent="0.2">
      <c r="A544">
        <f t="shared" si="8"/>
        <v>543</v>
      </c>
      <c r="B544" t="s">
        <v>4</v>
      </c>
      <c r="C544" t="s">
        <v>1876</v>
      </c>
      <c r="D544" t="s">
        <v>33</v>
      </c>
      <c r="E544" t="s">
        <v>34</v>
      </c>
      <c r="F544" t="s">
        <v>4226</v>
      </c>
      <c r="G544" t="s">
        <v>4230</v>
      </c>
      <c r="H544" t="s">
        <v>4228</v>
      </c>
      <c r="I544" t="s">
        <v>1710</v>
      </c>
      <c r="J544">
        <v>24</v>
      </c>
    </row>
    <row r="545" spans="1:10" x14ac:dyDescent="0.2">
      <c r="A545">
        <f t="shared" si="8"/>
        <v>544</v>
      </c>
      <c r="B545" t="s">
        <v>4</v>
      </c>
      <c r="C545" t="s">
        <v>1876</v>
      </c>
      <c r="D545" t="s">
        <v>138</v>
      </c>
      <c r="E545" t="s">
        <v>139</v>
      </c>
      <c r="F545" t="s">
        <v>4226</v>
      </c>
      <c r="G545" t="s">
        <v>4235</v>
      </c>
      <c r="H545" t="s">
        <v>4228</v>
      </c>
      <c r="I545" t="s">
        <v>4258</v>
      </c>
      <c r="J545">
        <v>6</v>
      </c>
    </row>
    <row r="546" spans="1:10" x14ac:dyDescent="0.2">
      <c r="A546">
        <f t="shared" si="8"/>
        <v>545</v>
      </c>
      <c r="B546" t="s">
        <v>4</v>
      </c>
      <c r="C546" t="s">
        <v>1876</v>
      </c>
      <c r="D546" t="s">
        <v>61</v>
      </c>
      <c r="E546" t="s">
        <v>62</v>
      </c>
      <c r="F546" t="s">
        <v>4226</v>
      </c>
      <c r="G546" t="s">
        <v>4230</v>
      </c>
      <c r="H546" t="s">
        <v>4228</v>
      </c>
      <c r="I546" t="s">
        <v>1710</v>
      </c>
      <c r="J546">
        <v>30</v>
      </c>
    </row>
    <row r="547" spans="1:10" x14ac:dyDescent="0.2">
      <c r="A547">
        <f t="shared" si="8"/>
        <v>546</v>
      </c>
      <c r="B547" t="s">
        <v>339</v>
      </c>
      <c r="C547" t="s">
        <v>1763</v>
      </c>
      <c r="D547" t="s">
        <v>416</v>
      </c>
      <c r="E547" t="s">
        <v>417</v>
      </c>
      <c r="F547" t="s">
        <v>4226</v>
      </c>
      <c r="G547" t="s">
        <v>4230</v>
      </c>
      <c r="H547" t="s">
        <v>4228</v>
      </c>
      <c r="I547" t="s">
        <v>1710</v>
      </c>
      <c r="J547">
        <v>62</v>
      </c>
    </row>
    <row r="548" spans="1:10" x14ac:dyDescent="0.2">
      <c r="A548">
        <f t="shared" si="8"/>
        <v>547</v>
      </c>
      <c r="B548" t="s">
        <v>592</v>
      </c>
      <c r="C548" t="s">
        <v>1950</v>
      </c>
      <c r="D548" t="s">
        <v>772</v>
      </c>
      <c r="E548" t="s">
        <v>4488</v>
      </c>
      <c r="F548" t="s">
        <v>4226</v>
      </c>
      <c r="G548" t="s">
        <v>4230</v>
      </c>
      <c r="H548" t="s">
        <v>4228</v>
      </c>
      <c r="I548" t="s">
        <v>4231</v>
      </c>
      <c r="J548">
        <v>43</v>
      </c>
    </row>
    <row r="549" spans="1:10" x14ac:dyDescent="0.2">
      <c r="A549">
        <f t="shared" si="8"/>
        <v>548</v>
      </c>
      <c r="B549" t="s">
        <v>230</v>
      </c>
      <c r="C549" t="s">
        <v>1834</v>
      </c>
      <c r="D549" t="s">
        <v>294</v>
      </c>
      <c r="E549" t="s">
        <v>4304</v>
      </c>
      <c r="F549" t="s">
        <v>4226</v>
      </c>
      <c r="G549" t="s">
        <v>4227</v>
      </c>
      <c r="H549" t="s">
        <v>4228</v>
      </c>
      <c r="I549" t="s">
        <v>1710</v>
      </c>
      <c r="J549">
        <v>11</v>
      </c>
    </row>
    <row r="550" spans="1:10" x14ac:dyDescent="0.2">
      <c r="A550">
        <f t="shared" si="8"/>
        <v>549</v>
      </c>
      <c r="B550" t="s">
        <v>592</v>
      </c>
      <c r="C550" t="s">
        <v>1714</v>
      </c>
      <c r="D550" t="s">
        <v>2171</v>
      </c>
      <c r="E550" t="s">
        <v>2172</v>
      </c>
      <c r="F550" t="s">
        <v>4226</v>
      </c>
      <c r="G550" t="s">
        <v>4481</v>
      </c>
      <c r="H550" t="s">
        <v>4241</v>
      </c>
      <c r="I550" t="s">
        <v>1710</v>
      </c>
      <c r="J550">
        <v>18</v>
      </c>
    </row>
    <row r="551" spans="1:10" x14ac:dyDescent="0.2">
      <c r="A551">
        <f t="shared" si="8"/>
        <v>550</v>
      </c>
      <c r="B551" t="s">
        <v>4</v>
      </c>
      <c r="C551" t="s">
        <v>1876</v>
      </c>
      <c r="D551" t="s">
        <v>75</v>
      </c>
      <c r="E551" t="s">
        <v>76</v>
      </c>
      <c r="F551" t="s">
        <v>4226</v>
      </c>
      <c r="G551" t="s">
        <v>4227</v>
      </c>
      <c r="H551" t="s">
        <v>4228</v>
      </c>
      <c r="I551" t="s">
        <v>1710</v>
      </c>
      <c r="J551">
        <v>30</v>
      </c>
    </row>
    <row r="552" spans="1:10" x14ac:dyDescent="0.2">
      <c r="A552">
        <f t="shared" si="8"/>
        <v>551</v>
      </c>
      <c r="B552" t="s">
        <v>339</v>
      </c>
      <c r="C552" t="s">
        <v>1769</v>
      </c>
      <c r="D552" t="s">
        <v>354</v>
      </c>
      <c r="E552" t="s">
        <v>355</v>
      </c>
      <c r="F552" t="s">
        <v>4226</v>
      </c>
      <c r="G552" t="s">
        <v>4227</v>
      </c>
      <c r="H552" t="s">
        <v>4228</v>
      </c>
      <c r="I552" t="s">
        <v>1710</v>
      </c>
      <c r="J552">
        <v>13</v>
      </c>
    </row>
    <row r="553" spans="1:10" x14ac:dyDescent="0.2">
      <c r="A553">
        <f t="shared" si="8"/>
        <v>552</v>
      </c>
      <c r="B553" t="s">
        <v>592</v>
      </c>
      <c r="C553" t="s">
        <v>1950</v>
      </c>
      <c r="D553" t="s">
        <v>698</v>
      </c>
      <c r="E553" t="s">
        <v>699</v>
      </c>
      <c r="F553" t="s">
        <v>4226</v>
      </c>
      <c r="G553" t="s">
        <v>4253</v>
      </c>
      <c r="H553" t="s">
        <v>4228</v>
      </c>
      <c r="I553" t="s">
        <v>4231</v>
      </c>
      <c r="J553">
        <v>7</v>
      </c>
    </row>
    <row r="554" spans="1:10" x14ac:dyDescent="0.2">
      <c r="A554">
        <f t="shared" si="8"/>
        <v>553</v>
      </c>
      <c r="B554" t="s">
        <v>592</v>
      </c>
      <c r="C554" t="s">
        <v>1958</v>
      </c>
      <c r="D554" t="s">
        <v>605</v>
      </c>
      <c r="E554" t="s">
        <v>606</v>
      </c>
      <c r="F554" t="s">
        <v>4226</v>
      </c>
      <c r="G554" t="s">
        <v>4235</v>
      </c>
      <c r="H554" t="s">
        <v>4228</v>
      </c>
      <c r="I554" t="s">
        <v>4231</v>
      </c>
      <c r="J554">
        <v>32</v>
      </c>
    </row>
    <row r="555" spans="1:10" x14ac:dyDescent="0.2">
      <c r="A555">
        <f t="shared" si="8"/>
        <v>554</v>
      </c>
      <c r="B555" t="s">
        <v>230</v>
      </c>
      <c r="C555" t="s">
        <v>1834</v>
      </c>
      <c r="D555" t="s">
        <v>1233</v>
      </c>
      <c r="E555" t="s">
        <v>4308</v>
      </c>
      <c r="F555" t="s">
        <v>4226</v>
      </c>
      <c r="G555" t="s">
        <v>4227</v>
      </c>
      <c r="H555" t="s">
        <v>4228</v>
      </c>
      <c r="I555" t="s">
        <v>1710</v>
      </c>
      <c r="J555">
        <v>4</v>
      </c>
    </row>
    <row r="556" spans="1:10" x14ac:dyDescent="0.2">
      <c r="A556">
        <f t="shared" si="8"/>
        <v>555</v>
      </c>
      <c r="B556" t="s">
        <v>339</v>
      </c>
      <c r="C556" t="s">
        <v>1769</v>
      </c>
      <c r="D556" t="s">
        <v>384</v>
      </c>
      <c r="E556" t="s">
        <v>385</v>
      </c>
      <c r="F556" t="s">
        <v>4226</v>
      </c>
      <c r="G556" t="s">
        <v>4235</v>
      </c>
      <c r="H556" t="s">
        <v>4228</v>
      </c>
      <c r="I556" t="s">
        <v>1710</v>
      </c>
      <c r="J556">
        <v>11</v>
      </c>
    </row>
    <row r="557" spans="1:10" x14ac:dyDescent="0.2">
      <c r="A557">
        <f t="shared" si="8"/>
        <v>556</v>
      </c>
      <c r="B557" t="s">
        <v>339</v>
      </c>
      <c r="C557" t="s">
        <v>1763</v>
      </c>
      <c r="D557" s="75" t="s">
        <v>4570</v>
      </c>
      <c r="E557" t="s">
        <v>340</v>
      </c>
      <c r="F557" t="s">
        <v>4226</v>
      </c>
      <c r="G557" t="s">
        <v>4253</v>
      </c>
      <c r="H557" t="s">
        <v>4228</v>
      </c>
      <c r="I557" t="s">
        <v>1710</v>
      </c>
      <c r="J557">
        <v>11</v>
      </c>
    </row>
    <row r="558" spans="1:10" x14ac:dyDescent="0.2">
      <c r="A558">
        <f t="shared" si="8"/>
        <v>557</v>
      </c>
      <c r="B558" t="s">
        <v>230</v>
      </c>
      <c r="C558" t="s">
        <v>1822</v>
      </c>
      <c r="D558" t="s">
        <v>257</v>
      </c>
      <c r="E558" t="s">
        <v>4286</v>
      </c>
      <c r="F558" t="s">
        <v>4226</v>
      </c>
      <c r="G558" t="s">
        <v>4235</v>
      </c>
      <c r="H558" t="s">
        <v>4228</v>
      </c>
      <c r="I558" t="s">
        <v>1710</v>
      </c>
      <c r="J558">
        <v>9</v>
      </c>
    </row>
    <row r="559" spans="1:10" x14ac:dyDescent="0.2">
      <c r="A559">
        <f t="shared" si="8"/>
        <v>558</v>
      </c>
      <c r="B559" t="s">
        <v>592</v>
      </c>
      <c r="C559" t="s">
        <v>1950</v>
      </c>
      <c r="D559" t="s">
        <v>746</v>
      </c>
      <c r="E559" t="s">
        <v>747</v>
      </c>
      <c r="F559" t="s">
        <v>4226</v>
      </c>
      <c r="G559" t="s">
        <v>4235</v>
      </c>
      <c r="H559" t="s">
        <v>4228</v>
      </c>
      <c r="I559" t="s">
        <v>4231</v>
      </c>
      <c r="J559">
        <v>2</v>
      </c>
    </row>
    <row r="560" spans="1:10" x14ac:dyDescent="0.2">
      <c r="A560">
        <f t="shared" si="8"/>
        <v>559</v>
      </c>
      <c r="B560" t="s">
        <v>230</v>
      </c>
      <c r="C560" t="s">
        <v>1822</v>
      </c>
      <c r="D560" t="s">
        <v>281</v>
      </c>
      <c r="E560" t="s">
        <v>4298</v>
      </c>
      <c r="F560" t="s">
        <v>4226</v>
      </c>
      <c r="G560" t="s">
        <v>4227</v>
      </c>
      <c r="H560" t="s">
        <v>4228</v>
      </c>
      <c r="I560" t="s">
        <v>1710</v>
      </c>
      <c r="J560">
        <v>8</v>
      </c>
    </row>
    <row r="561" spans="1:10" x14ac:dyDescent="0.2">
      <c r="A561">
        <f t="shared" si="8"/>
        <v>560</v>
      </c>
      <c r="B561" t="s">
        <v>339</v>
      </c>
      <c r="C561" t="s">
        <v>1763</v>
      </c>
      <c r="D561" t="s">
        <v>480</v>
      </c>
      <c r="E561" t="s">
        <v>481</v>
      </c>
      <c r="F561" t="s">
        <v>4226</v>
      </c>
      <c r="G561" t="s">
        <v>4227</v>
      </c>
      <c r="H561" t="s">
        <v>4228</v>
      </c>
      <c r="I561" t="s">
        <v>1710</v>
      </c>
      <c r="J561">
        <v>18</v>
      </c>
    </row>
    <row r="562" spans="1:10" x14ac:dyDescent="0.2">
      <c r="A562">
        <f t="shared" si="8"/>
        <v>561</v>
      </c>
      <c r="B562" t="s">
        <v>339</v>
      </c>
      <c r="C562" t="s">
        <v>1763</v>
      </c>
      <c r="D562" t="s">
        <v>2147</v>
      </c>
      <c r="E562" t="s">
        <v>2148</v>
      </c>
      <c r="F562" t="s">
        <v>4226</v>
      </c>
      <c r="G562" t="s">
        <v>4253</v>
      </c>
      <c r="H562" t="s">
        <v>4228</v>
      </c>
      <c r="I562" t="s">
        <v>1710</v>
      </c>
      <c r="J562">
        <v>32</v>
      </c>
    </row>
    <row r="563" spans="1:10" x14ac:dyDescent="0.2">
      <c r="A563">
        <f t="shared" si="8"/>
        <v>562</v>
      </c>
      <c r="B563" t="s">
        <v>230</v>
      </c>
      <c r="C563" t="s">
        <v>1825</v>
      </c>
      <c r="D563" t="s">
        <v>1307</v>
      </c>
      <c r="E563" t="s">
        <v>4356</v>
      </c>
      <c r="F563" t="s">
        <v>4226</v>
      </c>
      <c r="G563" t="s">
        <v>4235</v>
      </c>
      <c r="H563" t="s">
        <v>4228</v>
      </c>
      <c r="I563" t="s">
        <v>1710</v>
      </c>
      <c r="J563">
        <v>25</v>
      </c>
    </row>
    <row r="564" spans="1:10" x14ac:dyDescent="0.2">
      <c r="A564">
        <f t="shared" si="8"/>
        <v>563</v>
      </c>
      <c r="D564" t="s">
        <v>2162</v>
      </c>
      <c r="E564" t="s">
        <v>2163</v>
      </c>
      <c r="J564">
        <v>10</v>
      </c>
    </row>
    <row r="565" spans="1:10" x14ac:dyDescent="0.2">
      <c r="A565">
        <f t="shared" si="8"/>
        <v>564</v>
      </c>
      <c r="B565" t="s">
        <v>230</v>
      </c>
      <c r="C565" t="s">
        <v>1822</v>
      </c>
      <c r="D565" t="s">
        <v>2203</v>
      </c>
      <c r="E565" t="s">
        <v>4297</v>
      </c>
      <c r="F565" t="s">
        <v>4226</v>
      </c>
      <c r="G565" t="s">
        <v>4235</v>
      </c>
      <c r="H565" t="s">
        <v>4228</v>
      </c>
      <c r="I565" t="s">
        <v>1710</v>
      </c>
      <c r="J565">
        <v>4</v>
      </c>
    </row>
    <row r="566" spans="1:10" x14ac:dyDescent="0.2">
      <c r="A566">
        <f t="shared" si="8"/>
        <v>565</v>
      </c>
      <c r="B566" t="s">
        <v>230</v>
      </c>
      <c r="C566" t="s">
        <v>1825</v>
      </c>
      <c r="D566" t="s">
        <v>2099</v>
      </c>
      <c r="E566" t="s">
        <v>4330</v>
      </c>
      <c r="F566" t="s">
        <v>4226</v>
      </c>
      <c r="G566" t="s">
        <v>4227</v>
      </c>
      <c r="H566" t="s">
        <v>4228</v>
      </c>
      <c r="I566" t="s">
        <v>1710</v>
      </c>
      <c r="J566">
        <v>15</v>
      </c>
    </row>
    <row r="567" spans="1:10" x14ac:dyDescent="0.2">
      <c r="A567">
        <f t="shared" si="8"/>
        <v>566</v>
      </c>
      <c r="B567" t="s">
        <v>230</v>
      </c>
      <c r="C567" t="s">
        <v>1825</v>
      </c>
      <c r="D567" t="s">
        <v>2097</v>
      </c>
      <c r="E567" t="s">
        <v>4328</v>
      </c>
      <c r="F567" t="s">
        <v>4226</v>
      </c>
      <c r="G567" t="s">
        <v>4227</v>
      </c>
      <c r="H567" t="s">
        <v>4228</v>
      </c>
      <c r="I567" t="s">
        <v>1710</v>
      </c>
      <c r="J567">
        <v>19</v>
      </c>
    </row>
    <row r="568" spans="1:10" x14ac:dyDescent="0.2">
      <c r="A568">
        <f t="shared" si="8"/>
        <v>567</v>
      </c>
      <c r="B568" t="s">
        <v>339</v>
      </c>
      <c r="C568" t="s">
        <v>1763</v>
      </c>
      <c r="D568" t="s">
        <v>496</v>
      </c>
      <c r="E568" t="s">
        <v>497</v>
      </c>
      <c r="F568" t="s">
        <v>4226</v>
      </c>
      <c r="G568" t="s">
        <v>4227</v>
      </c>
      <c r="H568" t="s">
        <v>4228</v>
      </c>
      <c r="I568" t="s">
        <v>1710</v>
      </c>
      <c r="J568">
        <v>24</v>
      </c>
    </row>
    <row r="569" spans="1:10" x14ac:dyDescent="0.2">
      <c r="A569">
        <f t="shared" si="8"/>
        <v>568</v>
      </c>
      <c r="B569" t="s">
        <v>592</v>
      </c>
      <c r="C569" t="s">
        <v>1950</v>
      </c>
      <c r="D569" t="s">
        <v>664</v>
      </c>
      <c r="E569" t="s">
        <v>665</v>
      </c>
      <c r="F569" t="s">
        <v>4226</v>
      </c>
      <c r="G569" t="s">
        <v>4235</v>
      </c>
      <c r="H569" t="s">
        <v>4228</v>
      </c>
      <c r="I569" t="s">
        <v>4231</v>
      </c>
      <c r="J569">
        <v>20</v>
      </c>
    </row>
    <row r="570" spans="1:10" x14ac:dyDescent="0.2">
      <c r="A570">
        <f t="shared" si="8"/>
        <v>569</v>
      </c>
      <c r="B570" t="s">
        <v>802</v>
      </c>
      <c r="C570" t="s">
        <v>2002</v>
      </c>
      <c r="D570" t="s">
        <v>994</v>
      </c>
      <c r="E570" t="s">
        <v>995</v>
      </c>
      <c r="F570" t="s">
        <v>4226</v>
      </c>
      <c r="G570" t="s">
        <v>4235</v>
      </c>
      <c r="H570" t="s">
        <v>4228</v>
      </c>
      <c r="I570" t="s">
        <v>1710</v>
      </c>
      <c r="J570">
        <v>30</v>
      </c>
    </row>
    <row r="571" spans="1:10" x14ac:dyDescent="0.2">
      <c r="A571">
        <f t="shared" si="8"/>
        <v>570</v>
      </c>
      <c r="B571" t="s">
        <v>230</v>
      </c>
      <c r="C571" t="s">
        <v>1834</v>
      </c>
      <c r="D571" t="s">
        <v>1240</v>
      </c>
      <c r="E571" t="s">
        <v>4315</v>
      </c>
      <c r="F571" t="s">
        <v>4226</v>
      </c>
      <c r="G571" t="s">
        <v>4235</v>
      </c>
      <c r="H571" t="s">
        <v>4228</v>
      </c>
      <c r="I571" t="s">
        <v>1710</v>
      </c>
      <c r="J571">
        <v>6</v>
      </c>
    </row>
    <row r="572" spans="1:10" x14ac:dyDescent="0.2">
      <c r="A572">
        <f t="shared" si="8"/>
        <v>571</v>
      </c>
      <c r="B572" t="s">
        <v>339</v>
      </c>
      <c r="C572" t="s">
        <v>1763</v>
      </c>
      <c r="D572" t="s">
        <v>1384</v>
      </c>
      <c r="E572" t="s">
        <v>1385</v>
      </c>
      <c r="F572" t="s">
        <v>4226</v>
      </c>
      <c r="G572" t="s">
        <v>4230</v>
      </c>
      <c r="H572" t="s">
        <v>4228</v>
      </c>
      <c r="I572" t="s">
        <v>1710</v>
      </c>
      <c r="J572">
        <v>12</v>
      </c>
    </row>
    <row r="573" spans="1:10" x14ac:dyDescent="0.2">
      <c r="A573">
        <f t="shared" si="8"/>
        <v>572</v>
      </c>
      <c r="B573" t="s">
        <v>592</v>
      </c>
      <c r="C573" t="s">
        <v>1950</v>
      </c>
      <c r="D573" t="s">
        <v>718</v>
      </c>
      <c r="E573" t="s">
        <v>719</v>
      </c>
      <c r="F573" t="s">
        <v>4226</v>
      </c>
      <c r="G573" t="s">
        <v>4227</v>
      </c>
      <c r="H573" t="s">
        <v>4228</v>
      </c>
      <c r="I573" t="s">
        <v>1710</v>
      </c>
      <c r="J573">
        <v>23</v>
      </c>
    </row>
    <row r="574" spans="1:10" x14ac:dyDescent="0.2">
      <c r="A574">
        <f t="shared" si="8"/>
        <v>573</v>
      </c>
      <c r="B574" t="s">
        <v>802</v>
      </c>
      <c r="C574" t="s">
        <v>1997</v>
      </c>
      <c r="D574" t="s">
        <v>812</v>
      </c>
      <c r="E574" t="s">
        <v>813</v>
      </c>
      <c r="F574" t="s">
        <v>4226</v>
      </c>
      <c r="G574" t="s">
        <v>4227</v>
      </c>
      <c r="H574" t="s">
        <v>4228</v>
      </c>
      <c r="I574" t="s">
        <v>1710</v>
      </c>
      <c r="J574">
        <v>5</v>
      </c>
    </row>
    <row r="575" spans="1:10" x14ac:dyDescent="0.2">
      <c r="A575">
        <f t="shared" si="8"/>
        <v>574</v>
      </c>
      <c r="B575" t="s">
        <v>230</v>
      </c>
      <c r="C575" t="s">
        <v>1825</v>
      </c>
      <c r="D575" t="s">
        <v>2204</v>
      </c>
      <c r="E575" t="s">
        <v>4368</v>
      </c>
      <c r="F575" t="s">
        <v>4226</v>
      </c>
      <c r="G575" t="s">
        <v>4227</v>
      </c>
      <c r="H575" t="s">
        <v>4228</v>
      </c>
      <c r="I575" t="s">
        <v>1710</v>
      </c>
      <c r="J575">
        <v>22</v>
      </c>
    </row>
    <row r="576" spans="1:10" x14ac:dyDescent="0.2">
      <c r="A576">
        <f t="shared" si="8"/>
        <v>575</v>
      </c>
      <c r="B576" t="s">
        <v>339</v>
      </c>
      <c r="C576" t="s">
        <v>1763</v>
      </c>
      <c r="D576" t="s">
        <v>2138</v>
      </c>
      <c r="E576" t="s">
        <v>341</v>
      </c>
      <c r="F576" t="s">
        <v>4226</v>
      </c>
      <c r="G576" t="s">
        <v>4227</v>
      </c>
      <c r="H576" t="s">
        <v>4228</v>
      </c>
      <c r="I576" t="s">
        <v>1710</v>
      </c>
      <c r="J576">
        <v>7</v>
      </c>
    </row>
    <row r="577" spans="1:10" x14ac:dyDescent="0.2">
      <c r="A577">
        <f t="shared" si="8"/>
        <v>576</v>
      </c>
      <c r="B577" t="s">
        <v>592</v>
      </c>
      <c r="C577" t="s">
        <v>1950</v>
      </c>
      <c r="D577" t="s">
        <v>658</v>
      </c>
      <c r="E577" t="s">
        <v>659</v>
      </c>
      <c r="F577" t="s">
        <v>4226</v>
      </c>
      <c r="G577" t="s">
        <v>4227</v>
      </c>
      <c r="H577" t="s">
        <v>4228</v>
      </c>
      <c r="I577" t="s">
        <v>1710</v>
      </c>
      <c r="J577">
        <v>26</v>
      </c>
    </row>
    <row r="578" spans="1:10" x14ac:dyDescent="0.2">
      <c r="A578">
        <f t="shared" si="8"/>
        <v>577</v>
      </c>
      <c r="B578" t="s">
        <v>339</v>
      </c>
      <c r="C578" t="s">
        <v>1763</v>
      </c>
      <c r="D578" t="s">
        <v>546</v>
      </c>
      <c r="E578" t="s">
        <v>547</v>
      </c>
      <c r="F578" t="s">
        <v>4226</v>
      </c>
      <c r="G578" t="s">
        <v>4253</v>
      </c>
      <c r="H578" t="s">
        <v>4228</v>
      </c>
      <c r="I578" t="s">
        <v>4258</v>
      </c>
      <c r="J578">
        <v>15</v>
      </c>
    </row>
    <row r="579" spans="1:10" x14ac:dyDescent="0.2">
      <c r="A579">
        <f t="shared" si="8"/>
        <v>578</v>
      </c>
      <c r="B579" t="s">
        <v>1045</v>
      </c>
      <c r="C579" t="s">
        <v>1744</v>
      </c>
      <c r="D579" t="s">
        <v>1062</v>
      </c>
      <c r="E579" t="s">
        <v>1063</v>
      </c>
      <c r="F579" t="s">
        <v>4226</v>
      </c>
      <c r="G579" t="s">
        <v>4227</v>
      </c>
      <c r="H579" t="s">
        <v>4241</v>
      </c>
      <c r="I579" t="s">
        <v>4231</v>
      </c>
      <c r="J579">
        <v>9</v>
      </c>
    </row>
    <row r="580" spans="1:10" x14ac:dyDescent="0.2">
      <c r="A580">
        <f t="shared" ref="A580:A643" si="9">A579+1</f>
        <v>579</v>
      </c>
      <c r="B580" t="s">
        <v>592</v>
      </c>
      <c r="C580" t="s">
        <v>3755</v>
      </c>
      <c r="D580" t="s">
        <v>641</v>
      </c>
      <c r="E580" t="s">
        <v>642</v>
      </c>
      <c r="F580" t="s">
        <v>4226</v>
      </c>
      <c r="G580" t="s">
        <v>4235</v>
      </c>
      <c r="H580" t="s">
        <v>4228</v>
      </c>
      <c r="I580" t="s">
        <v>4231</v>
      </c>
      <c r="J580">
        <v>15</v>
      </c>
    </row>
    <row r="581" spans="1:10" x14ac:dyDescent="0.2">
      <c r="A581">
        <f t="shared" si="9"/>
        <v>580</v>
      </c>
      <c r="B581" t="s">
        <v>592</v>
      </c>
      <c r="C581" t="s">
        <v>1950</v>
      </c>
      <c r="D581" t="s">
        <v>754</v>
      </c>
      <c r="E581" t="s">
        <v>755</v>
      </c>
      <c r="F581" t="s">
        <v>4226</v>
      </c>
      <c r="G581" t="s">
        <v>4235</v>
      </c>
      <c r="H581" t="s">
        <v>4228</v>
      </c>
      <c r="I581" t="s">
        <v>4231</v>
      </c>
      <c r="J581">
        <v>51</v>
      </c>
    </row>
    <row r="582" spans="1:10" x14ac:dyDescent="0.2">
      <c r="A582">
        <f t="shared" si="9"/>
        <v>581</v>
      </c>
      <c r="B582" t="s">
        <v>339</v>
      </c>
      <c r="C582" t="s">
        <v>1763</v>
      </c>
      <c r="D582" t="s">
        <v>2136</v>
      </c>
      <c r="E582" t="s">
        <v>2137</v>
      </c>
      <c r="F582" t="s">
        <v>4226</v>
      </c>
      <c r="G582" t="s">
        <v>4227</v>
      </c>
      <c r="H582" t="s">
        <v>4228</v>
      </c>
      <c r="I582" t="s">
        <v>1710</v>
      </c>
      <c r="J582">
        <v>6</v>
      </c>
    </row>
    <row r="583" spans="1:10" x14ac:dyDescent="0.2">
      <c r="A583">
        <f t="shared" si="9"/>
        <v>582</v>
      </c>
      <c r="B583" t="s">
        <v>4</v>
      </c>
      <c r="C583" t="s">
        <v>1876</v>
      </c>
      <c r="D583" t="s">
        <v>99</v>
      </c>
      <c r="E583" t="s">
        <v>100</v>
      </c>
      <c r="F583" t="s">
        <v>4226</v>
      </c>
      <c r="G583" t="s">
        <v>4253</v>
      </c>
      <c r="H583" t="s">
        <v>4241</v>
      </c>
      <c r="I583" t="s">
        <v>4231</v>
      </c>
      <c r="J583">
        <v>26</v>
      </c>
    </row>
    <row r="584" spans="1:10" x14ac:dyDescent="0.2">
      <c r="A584">
        <f t="shared" si="9"/>
        <v>583</v>
      </c>
      <c r="B584" t="s">
        <v>802</v>
      </c>
      <c r="C584" t="s">
        <v>2002</v>
      </c>
      <c r="D584" t="s">
        <v>1003</v>
      </c>
      <c r="E584" t="s">
        <v>1004</v>
      </c>
      <c r="F584" t="s">
        <v>4226</v>
      </c>
      <c r="G584" t="s">
        <v>4235</v>
      </c>
      <c r="H584" t="s">
        <v>4228</v>
      </c>
      <c r="I584" t="s">
        <v>1710</v>
      </c>
      <c r="J584">
        <v>7</v>
      </c>
    </row>
    <row r="585" spans="1:10" x14ac:dyDescent="0.2">
      <c r="A585">
        <f t="shared" si="9"/>
        <v>584</v>
      </c>
      <c r="B585" t="s">
        <v>339</v>
      </c>
      <c r="C585" t="s">
        <v>1769</v>
      </c>
      <c r="D585" t="s">
        <v>376</v>
      </c>
      <c r="E585" t="s">
        <v>377</v>
      </c>
      <c r="F585" t="s">
        <v>4226</v>
      </c>
      <c r="G585" t="s">
        <v>4227</v>
      </c>
      <c r="H585" t="s">
        <v>4228</v>
      </c>
      <c r="I585" t="s">
        <v>1710</v>
      </c>
      <c r="J585">
        <v>6</v>
      </c>
    </row>
    <row r="586" spans="1:10" x14ac:dyDescent="0.2">
      <c r="A586">
        <f t="shared" si="9"/>
        <v>585</v>
      </c>
      <c r="B586" t="s">
        <v>1045</v>
      </c>
      <c r="C586" t="s">
        <v>1747</v>
      </c>
      <c r="D586" t="s">
        <v>1080</v>
      </c>
      <c r="E586" t="s">
        <v>1081</v>
      </c>
      <c r="F586" t="s">
        <v>4226</v>
      </c>
      <c r="G586" t="s">
        <v>4235</v>
      </c>
      <c r="H586" t="s">
        <v>4228</v>
      </c>
      <c r="I586" t="s">
        <v>1710</v>
      </c>
      <c r="J586">
        <v>20</v>
      </c>
    </row>
    <row r="587" spans="1:10" x14ac:dyDescent="0.2">
      <c r="A587">
        <f t="shared" si="9"/>
        <v>586</v>
      </c>
      <c r="B587" t="s">
        <v>1045</v>
      </c>
      <c r="C587" t="s">
        <v>1750</v>
      </c>
      <c r="D587" t="s">
        <v>1092</v>
      </c>
      <c r="E587" t="s">
        <v>1093</v>
      </c>
      <c r="F587" t="s">
        <v>4226</v>
      </c>
      <c r="G587" t="s">
        <v>4235</v>
      </c>
      <c r="H587" t="s">
        <v>4228</v>
      </c>
      <c r="I587" t="s">
        <v>1710</v>
      </c>
      <c r="J587">
        <v>50</v>
      </c>
    </row>
    <row r="588" spans="1:10" x14ac:dyDescent="0.2">
      <c r="A588">
        <f t="shared" si="9"/>
        <v>587</v>
      </c>
      <c r="B588" t="s">
        <v>1045</v>
      </c>
      <c r="C588" t="s">
        <v>1750</v>
      </c>
      <c r="D588" t="s">
        <v>1088</v>
      </c>
      <c r="E588" t="s">
        <v>1089</v>
      </c>
      <c r="F588" t="s">
        <v>4226</v>
      </c>
      <c r="G588" t="s">
        <v>4227</v>
      </c>
      <c r="H588" t="s">
        <v>4241</v>
      </c>
      <c r="I588" t="s">
        <v>4231</v>
      </c>
      <c r="J588">
        <v>10</v>
      </c>
    </row>
    <row r="589" spans="1:10" x14ac:dyDescent="0.2">
      <c r="A589">
        <f t="shared" si="9"/>
        <v>588</v>
      </c>
      <c r="B589" t="s">
        <v>802</v>
      </c>
      <c r="C589" t="s">
        <v>2002</v>
      </c>
      <c r="D589" t="s">
        <v>874</v>
      </c>
      <c r="E589" t="s">
        <v>875</v>
      </c>
      <c r="F589" t="s">
        <v>4226</v>
      </c>
      <c r="G589" t="s">
        <v>4227</v>
      </c>
      <c r="H589" t="s">
        <v>4228</v>
      </c>
      <c r="I589" t="s">
        <v>1710</v>
      </c>
      <c r="J589">
        <v>17</v>
      </c>
    </row>
    <row r="590" spans="1:10" x14ac:dyDescent="0.2">
      <c r="A590">
        <f t="shared" si="9"/>
        <v>589</v>
      </c>
      <c r="B590" t="s">
        <v>592</v>
      </c>
      <c r="C590" t="s">
        <v>1950</v>
      </c>
      <c r="D590" t="s">
        <v>2240</v>
      </c>
      <c r="E590" t="s">
        <v>2241</v>
      </c>
      <c r="F590" t="s">
        <v>4226</v>
      </c>
      <c r="G590" t="s">
        <v>4253</v>
      </c>
      <c r="H590" t="s">
        <v>4319</v>
      </c>
      <c r="I590" t="s">
        <v>1710</v>
      </c>
      <c r="J590">
        <v>16</v>
      </c>
    </row>
    <row r="591" spans="1:10" x14ac:dyDescent="0.2">
      <c r="A591">
        <f t="shared" si="9"/>
        <v>590</v>
      </c>
      <c r="B591" t="s">
        <v>339</v>
      </c>
      <c r="C591" t="s">
        <v>1763</v>
      </c>
      <c r="D591" t="s">
        <v>486</v>
      </c>
      <c r="E591" t="s">
        <v>487</v>
      </c>
      <c r="F591" t="s">
        <v>4226</v>
      </c>
      <c r="G591" t="s">
        <v>4227</v>
      </c>
      <c r="H591" t="s">
        <v>4228</v>
      </c>
      <c r="I591" t="s">
        <v>1710</v>
      </c>
      <c r="J591">
        <v>13</v>
      </c>
    </row>
    <row r="592" spans="1:10" x14ac:dyDescent="0.2">
      <c r="A592">
        <f t="shared" si="9"/>
        <v>591</v>
      </c>
      <c r="B592" t="s">
        <v>339</v>
      </c>
      <c r="C592" t="s">
        <v>1763</v>
      </c>
      <c r="D592" t="s">
        <v>488</v>
      </c>
      <c r="E592" t="s">
        <v>489</v>
      </c>
      <c r="F592" t="s">
        <v>4226</v>
      </c>
      <c r="G592" t="s">
        <v>4227</v>
      </c>
      <c r="H592" t="s">
        <v>4228</v>
      </c>
      <c r="I592" t="s">
        <v>1710</v>
      </c>
      <c r="J592">
        <v>18</v>
      </c>
    </row>
    <row r="593" spans="1:10" x14ac:dyDescent="0.2">
      <c r="A593">
        <f t="shared" si="9"/>
        <v>592</v>
      </c>
      <c r="B593" t="s">
        <v>4</v>
      </c>
      <c r="C593" t="s">
        <v>1917</v>
      </c>
      <c r="D593" t="s">
        <v>182</v>
      </c>
      <c r="E593" t="s">
        <v>183</v>
      </c>
      <c r="F593" t="s">
        <v>4226</v>
      </c>
      <c r="G593" t="s">
        <v>4230</v>
      </c>
      <c r="H593" t="s">
        <v>4228</v>
      </c>
      <c r="I593" t="s">
        <v>1710</v>
      </c>
      <c r="J593">
        <v>22</v>
      </c>
    </row>
    <row r="594" spans="1:10" x14ac:dyDescent="0.2">
      <c r="A594">
        <f t="shared" si="9"/>
        <v>593</v>
      </c>
      <c r="B594" t="s">
        <v>4</v>
      </c>
      <c r="C594" t="s">
        <v>1876</v>
      </c>
      <c r="D594" t="s">
        <v>29</v>
      </c>
      <c r="E594" t="s">
        <v>30</v>
      </c>
      <c r="F594" t="s">
        <v>4226</v>
      </c>
      <c r="G594" t="s">
        <v>4227</v>
      </c>
      <c r="H594" t="s">
        <v>4228</v>
      </c>
      <c r="I594" t="s">
        <v>1710</v>
      </c>
      <c r="J594">
        <v>30</v>
      </c>
    </row>
    <row r="595" spans="1:10" x14ac:dyDescent="0.2">
      <c r="A595">
        <f t="shared" si="9"/>
        <v>594</v>
      </c>
      <c r="B595" t="s">
        <v>339</v>
      </c>
      <c r="C595" t="s">
        <v>1763</v>
      </c>
      <c r="D595" t="s">
        <v>414</v>
      </c>
      <c r="E595" t="s">
        <v>415</v>
      </c>
      <c r="F595" t="s">
        <v>4226</v>
      </c>
      <c r="G595" t="s">
        <v>4230</v>
      </c>
      <c r="H595" t="s">
        <v>4228</v>
      </c>
      <c r="I595" t="s">
        <v>1710</v>
      </c>
      <c r="J595">
        <v>21</v>
      </c>
    </row>
    <row r="596" spans="1:10" x14ac:dyDescent="0.2">
      <c r="A596">
        <f t="shared" si="9"/>
        <v>595</v>
      </c>
      <c r="B596" t="s">
        <v>802</v>
      </c>
      <c r="C596" t="s">
        <v>2002</v>
      </c>
      <c r="D596" t="s">
        <v>888</v>
      </c>
      <c r="E596" t="s">
        <v>889</v>
      </c>
      <c r="F596" t="s">
        <v>4226</v>
      </c>
      <c r="G596" t="s">
        <v>4227</v>
      </c>
      <c r="H596" t="s">
        <v>4228</v>
      </c>
      <c r="I596" t="s">
        <v>1710</v>
      </c>
      <c r="J596">
        <v>21</v>
      </c>
    </row>
    <row r="597" spans="1:10" x14ac:dyDescent="0.2">
      <c r="A597">
        <f t="shared" si="9"/>
        <v>596</v>
      </c>
      <c r="B597" t="s">
        <v>339</v>
      </c>
      <c r="C597" t="s">
        <v>1763</v>
      </c>
      <c r="D597" t="s">
        <v>524</v>
      </c>
      <c r="E597" t="s">
        <v>525</v>
      </c>
      <c r="F597" t="s">
        <v>4226</v>
      </c>
      <c r="G597" t="s">
        <v>4227</v>
      </c>
      <c r="H597" t="s">
        <v>4228</v>
      </c>
      <c r="I597" t="s">
        <v>1710</v>
      </c>
      <c r="J597">
        <v>20</v>
      </c>
    </row>
    <row r="598" spans="1:10" x14ac:dyDescent="0.2">
      <c r="A598">
        <f t="shared" si="9"/>
        <v>597</v>
      </c>
      <c r="B598" t="s">
        <v>802</v>
      </c>
      <c r="C598" t="s">
        <v>2002</v>
      </c>
      <c r="D598" t="s">
        <v>1023</v>
      </c>
      <c r="E598" t="s">
        <v>1024</v>
      </c>
      <c r="F598" t="s">
        <v>4226</v>
      </c>
      <c r="G598" t="s">
        <v>4235</v>
      </c>
      <c r="H598" t="s">
        <v>4228</v>
      </c>
      <c r="I598" t="s">
        <v>1710</v>
      </c>
      <c r="J598">
        <v>25</v>
      </c>
    </row>
    <row r="599" spans="1:10" x14ac:dyDescent="0.2">
      <c r="A599">
        <f t="shared" si="9"/>
        <v>598</v>
      </c>
      <c r="B599" t="s">
        <v>230</v>
      </c>
      <c r="C599" t="s">
        <v>1825</v>
      </c>
      <c r="D599" t="s">
        <v>1295</v>
      </c>
      <c r="E599" t="s">
        <v>4346</v>
      </c>
      <c r="F599" t="s">
        <v>4226</v>
      </c>
      <c r="G599" t="s">
        <v>4235</v>
      </c>
      <c r="H599" t="s">
        <v>4228</v>
      </c>
      <c r="I599" t="s">
        <v>1710</v>
      </c>
      <c r="J599">
        <v>29</v>
      </c>
    </row>
    <row r="600" spans="1:10" x14ac:dyDescent="0.2">
      <c r="A600">
        <f t="shared" si="9"/>
        <v>599</v>
      </c>
      <c r="B600" t="s">
        <v>339</v>
      </c>
      <c r="C600" t="s">
        <v>1763</v>
      </c>
      <c r="D600" t="s">
        <v>448</v>
      </c>
      <c r="E600" t="s">
        <v>449</v>
      </c>
      <c r="F600" t="s">
        <v>4226</v>
      </c>
      <c r="G600" t="s">
        <v>4227</v>
      </c>
      <c r="H600" t="s">
        <v>4228</v>
      </c>
      <c r="I600" t="s">
        <v>1710</v>
      </c>
      <c r="J600">
        <v>8</v>
      </c>
    </row>
    <row r="601" spans="1:10" x14ac:dyDescent="0.2">
      <c r="A601">
        <f t="shared" si="9"/>
        <v>600</v>
      </c>
      <c r="B601" t="s">
        <v>1045</v>
      </c>
      <c r="C601" t="s">
        <v>1747</v>
      </c>
      <c r="D601" t="s">
        <v>1072</v>
      </c>
      <c r="E601" t="s">
        <v>1073</v>
      </c>
      <c r="F601" t="s">
        <v>4226</v>
      </c>
      <c r="G601" t="s">
        <v>4253</v>
      </c>
      <c r="H601" t="s">
        <v>4228</v>
      </c>
      <c r="I601" t="s">
        <v>1710</v>
      </c>
      <c r="J601">
        <v>7</v>
      </c>
    </row>
    <row r="602" spans="1:10" x14ac:dyDescent="0.2">
      <c r="A602">
        <f t="shared" si="9"/>
        <v>601</v>
      </c>
      <c r="B602" t="s">
        <v>339</v>
      </c>
      <c r="C602" t="s">
        <v>1769</v>
      </c>
      <c r="D602" t="s">
        <v>386</v>
      </c>
      <c r="E602" t="s">
        <v>387</v>
      </c>
      <c r="F602" t="s">
        <v>4226</v>
      </c>
      <c r="G602" t="s">
        <v>4227</v>
      </c>
      <c r="H602" t="s">
        <v>4228</v>
      </c>
      <c r="I602" t="s">
        <v>1710</v>
      </c>
      <c r="J602">
        <v>12</v>
      </c>
    </row>
    <row r="603" spans="1:10" x14ac:dyDescent="0.2">
      <c r="A603">
        <f t="shared" si="9"/>
        <v>602</v>
      </c>
      <c r="B603" t="s">
        <v>339</v>
      </c>
      <c r="C603" t="s">
        <v>1763</v>
      </c>
      <c r="D603" t="s">
        <v>1357</v>
      </c>
      <c r="E603" t="s">
        <v>1358</v>
      </c>
      <c r="F603" t="s">
        <v>4226</v>
      </c>
      <c r="G603" t="s">
        <v>4227</v>
      </c>
      <c r="H603" t="s">
        <v>4228</v>
      </c>
      <c r="I603" t="s">
        <v>1710</v>
      </c>
      <c r="J603">
        <v>6</v>
      </c>
    </row>
    <row r="604" spans="1:10" x14ac:dyDescent="0.2">
      <c r="A604">
        <f t="shared" si="9"/>
        <v>603</v>
      </c>
      <c r="B604" t="s">
        <v>592</v>
      </c>
      <c r="C604" t="s">
        <v>3800</v>
      </c>
      <c r="D604" t="s">
        <v>794</v>
      </c>
      <c r="E604" t="s">
        <v>795</v>
      </c>
      <c r="F604" t="s">
        <v>4226</v>
      </c>
      <c r="G604" t="s">
        <v>4235</v>
      </c>
      <c r="H604" t="s">
        <v>4228</v>
      </c>
      <c r="I604" t="s">
        <v>4231</v>
      </c>
      <c r="J604">
        <v>21</v>
      </c>
    </row>
    <row r="605" spans="1:10" x14ac:dyDescent="0.2">
      <c r="A605">
        <f t="shared" si="9"/>
        <v>604</v>
      </c>
      <c r="B605" t="s">
        <v>339</v>
      </c>
      <c r="C605" t="s">
        <v>1763</v>
      </c>
      <c r="D605" t="s">
        <v>560</v>
      </c>
      <c r="E605" t="s">
        <v>561</v>
      </c>
      <c r="F605" t="s">
        <v>4226</v>
      </c>
      <c r="G605" t="s">
        <v>4235</v>
      </c>
      <c r="H605" t="s">
        <v>4228</v>
      </c>
      <c r="I605" t="s">
        <v>1710</v>
      </c>
      <c r="J605">
        <v>21</v>
      </c>
    </row>
    <row r="606" spans="1:10" x14ac:dyDescent="0.2">
      <c r="A606">
        <f t="shared" si="9"/>
        <v>605</v>
      </c>
      <c r="B606" t="s">
        <v>802</v>
      </c>
      <c r="C606" t="s">
        <v>2002</v>
      </c>
      <c r="D606" t="s">
        <v>828</v>
      </c>
      <c r="E606" t="s">
        <v>829</v>
      </c>
      <c r="F606" t="s">
        <v>4226</v>
      </c>
      <c r="G606" t="s">
        <v>4227</v>
      </c>
      <c r="H606" t="s">
        <v>4228</v>
      </c>
      <c r="I606" t="s">
        <v>1710</v>
      </c>
      <c r="J606">
        <v>32</v>
      </c>
    </row>
    <row r="607" spans="1:10" x14ac:dyDescent="0.2">
      <c r="A607">
        <f t="shared" si="9"/>
        <v>606</v>
      </c>
      <c r="B607" t="s">
        <v>339</v>
      </c>
      <c r="C607" t="s">
        <v>1763</v>
      </c>
      <c r="D607" t="s">
        <v>4404</v>
      </c>
      <c r="E607" t="s">
        <v>4405</v>
      </c>
      <c r="F607" t="s">
        <v>4226</v>
      </c>
      <c r="G607" t="s">
        <v>4227</v>
      </c>
      <c r="H607" t="s">
        <v>4228</v>
      </c>
      <c r="I607" t="s">
        <v>1710</v>
      </c>
      <c r="J607">
        <v>7</v>
      </c>
    </row>
    <row r="608" spans="1:10" x14ac:dyDescent="0.2">
      <c r="A608">
        <f t="shared" si="9"/>
        <v>607</v>
      </c>
      <c r="B608" t="s">
        <v>339</v>
      </c>
      <c r="C608" t="s">
        <v>1763</v>
      </c>
      <c r="D608" t="s">
        <v>1376</v>
      </c>
      <c r="E608" t="s">
        <v>1377</v>
      </c>
      <c r="F608" t="s">
        <v>4226</v>
      </c>
      <c r="G608" t="s">
        <v>4227</v>
      </c>
      <c r="H608" t="s">
        <v>4228</v>
      </c>
      <c r="I608" t="s">
        <v>1710</v>
      </c>
      <c r="J608">
        <v>6</v>
      </c>
    </row>
    <row r="609" spans="1:10" x14ac:dyDescent="0.2">
      <c r="A609">
        <f t="shared" si="9"/>
        <v>608</v>
      </c>
      <c r="B609" t="s">
        <v>230</v>
      </c>
      <c r="C609" t="s">
        <v>1825</v>
      </c>
      <c r="D609" t="s">
        <v>1277</v>
      </c>
      <c r="E609" t="s">
        <v>4339</v>
      </c>
      <c r="F609" t="s">
        <v>4226</v>
      </c>
      <c r="G609" t="s">
        <v>4230</v>
      </c>
      <c r="H609" t="s">
        <v>4228</v>
      </c>
      <c r="I609" t="s">
        <v>4258</v>
      </c>
      <c r="J609">
        <v>25</v>
      </c>
    </row>
    <row r="610" spans="1:10" x14ac:dyDescent="0.2">
      <c r="A610">
        <f t="shared" si="9"/>
        <v>609</v>
      </c>
      <c r="B610" t="s">
        <v>802</v>
      </c>
      <c r="C610" t="s">
        <v>2041</v>
      </c>
      <c r="D610" t="s">
        <v>1035</v>
      </c>
      <c r="E610" t="s">
        <v>1036</v>
      </c>
      <c r="F610" t="s">
        <v>4226</v>
      </c>
      <c r="G610" t="s">
        <v>4227</v>
      </c>
      <c r="H610" t="s">
        <v>4228</v>
      </c>
      <c r="I610" t="s">
        <v>1710</v>
      </c>
      <c r="J610">
        <v>12</v>
      </c>
    </row>
    <row r="611" spans="1:10" x14ac:dyDescent="0.2">
      <c r="A611">
        <f t="shared" si="9"/>
        <v>610</v>
      </c>
      <c r="B611" t="s">
        <v>592</v>
      </c>
      <c r="C611" t="s">
        <v>3800</v>
      </c>
      <c r="D611" t="s">
        <v>790</v>
      </c>
      <c r="E611" t="s">
        <v>791</v>
      </c>
      <c r="F611" t="s">
        <v>4226</v>
      </c>
      <c r="G611" t="s">
        <v>4235</v>
      </c>
      <c r="H611" t="s">
        <v>4228</v>
      </c>
      <c r="I611" t="s">
        <v>4231</v>
      </c>
      <c r="J611">
        <v>6</v>
      </c>
    </row>
    <row r="612" spans="1:10" x14ac:dyDescent="0.2">
      <c r="A612">
        <f t="shared" si="9"/>
        <v>611</v>
      </c>
      <c r="B612" t="s">
        <v>4</v>
      </c>
      <c r="C612" t="s">
        <v>1876</v>
      </c>
      <c r="D612" t="s">
        <v>11</v>
      </c>
      <c r="E612" t="s">
        <v>12</v>
      </c>
      <c r="F612" t="s">
        <v>4226</v>
      </c>
      <c r="G612" t="s">
        <v>4227</v>
      </c>
      <c r="H612" t="s">
        <v>4241</v>
      </c>
      <c r="I612" t="s">
        <v>4231</v>
      </c>
      <c r="J612">
        <v>29</v>
      </c>
    </row>
    <row r="613" spans="1:10" x14ac:dyDescent="0.2">
      <c r="A613">
        <f t="shared" si="9"/>
        <v>612</v>
      </c>
      <c r="B613" t="s">
        <v>339</v>
      </c>
      <c r="C613" t="s">
        <v>1763</v>
      </c>
      <c r="D613" t="s">
        <v>498</v>
      </c>
      <c r="E613" t="s">
        <v>499</v>
      </c>
      <c r="F613" t="s">
        <v>4226</v>
      </c>
      <c r="G613" t="s">
        <v>4227</v>
      </c>
      <c r="H613" t="s">
        <v>4228</v>
      </c>
      <c r="I613" t="s">
        <v>1710</v>
      </c>
      <c r="J613">
        <v>11</v>
      </c>
    </row>
    <row r="614" spans="1:10" x14ac:dyDescent="0.2">
      <c r="A614">
        <f t="shared" si="9"/>
        <v>613</v>
      </c>
      <c r="B614" t="s">
        <v>1045</v>
      </c>
      <c r="C614" t="s">
        <v>1744</v>
      </c>
      <c r="D614" t="s">
        <v>1060</v>
      </c>
      <c r="E614" t="s">
        <v>1061</v>
      </c>
      <c r="F614" t="s">
        <v>4226</v>
      </c>
      <c r="G614" t="s">
        <v>4227</v>
      </c>
      <c r="H614" t="s">
        <v>4241</v>
      </c>
      <c r="I614" t="s">
        <v>4231</v>
      </c>
      <c r="J614">
        <v>9</v>
      </c>
    </row>
    <row r="615" spans="1:10" x14ac:dyDescent="0.2">
      <c r="A615">
        <f t="shared" si="9"/>
        <v>614</v>
      </c>
      <c r="B615" t="s">
        <v>1045</v>
      </c>
      <c r="C615" t="s">
        <v>1739</v>
      </c>
      <c r="D615" t="s">
        <v>1050</v>
      </c>
      <c r="E615" t="s">
        <v>1051</v>
      </c>
      <c r="F615" t="s">
        <v>4226</v>
      </c>
      <c r="G615" t="s">
        <v>4235</v>
      </c>
      <c r="H615" t="s">
        <v>4228</v>
      </c>
      <c r="I615" t="s">
        <v>1710</v>
      </c>
      <c r="J615">
        <v>17</v>
      </c>
    </row>
    <row r="616" spans="1:10" x14ac:dyDescent="0.2">
      <c r="A616">
        <f t="shared" si="9"/>
        <v>615</v>
      </c>
      <c r="B616" t="s">
        <v>339</v>
      </c>
      <c r="C616" t="s">
        <v>1763</v>
      </c>
      <c r="D616" t="s">
        <v>538</v>
      </c>
      <c r="E616" t="s">
        <v>539</v>
      </c>
      <c r="F616" t="s">
        <v>4226</v>
      </c>
      <c r="G616" t="s">
        <v>4253</v>
      </c>
      <c r="H616" t="s">
        <v>4228</v>
      </c>
      <c r="I616" t="s">
        <v>1710</v>
      </c>
      <c r="J616">
        <v>8</v>
      </c>
    </row>
    <row r="617" spans="1:10" x14ac:dyDescent="0.2">
      <c r="A617">
        <f t="shared" si="9"/>
        <v>616</v>
      </c>
      <c r="B617" t="s">
        <v>339</v>
      </c>
      <c r="C617" t="s">
        <v>1763</v>
      </c>
      <c r="D617" t="s">
        <v>492</v>
      </c>
      <c r="E617" t="s">
        <v>493</v>
      </c>
      <c r="F617" t="s">
        <v>4226</v>
      </c>
      <c r="G617" t="s">
        <v>4230</v>
      </c>
      <c r="H617" t="s">
        <v>4228</v>
      </c>
      <c r="I617" t="s">
        <v>1710</v>
      </c>
      <c r="J617">
        <v>5</v>
      </c>
    </row>
    <row r="618" spans="1:10" x14ac:dyDescent="0.2">
      <c r="A618">
        <f t="shared" si="9"/>
        <v>617</v>
      </c>
      <c r="B618" t="s">
        <v>4</v>
      </c>
      <c r="C618" t="s">
        <v>1917</v>
      </c>
      <c r="D618" t="s">
        <v>1193</v>
      </c>
      <c r="E618" t="s">
        <v>1194</v>
      </c>
      <c r="F618" t="s">
        <v>4226</v>
      </c>
      <c r="G618" t="s">
        <v>4230</v>
      </c>
      <c r="H618" t="s">
        <v>4228</v>
      </c>
      <c r="I618" t="s">
        <v>1710</v>
      </c>
      <c r="J618">
        <v>11</v>
      </c>
    </row>
    <row r="619" spans="1:10" x14ac:dyDescent="0.2">
      <c r="A619">
        <f t="shared" si="9"/>
        <v>618</v>
      </c>
      <c r="B619" t="s">
        <v>339</v>
      </c>
      <c r="C619" t="s">
        <v>1763</v>
      </c>
      <c r="D619" t="s">
        <v>534</v>
      </c>
      <c r="E619" t="s">
        <v>535</v>
      </c>
      <c r="F619" t="s">
        <v>4226</v>
      </c>
      <c r="G619" t="s">
        <v>4227</v>
      </c>
      <c r="H619" t="s">
        <v>4228</v>
      </c>
      <c r="I619" t="s">
        <v>1710</v>
      </c>
      <c r="J619">
        <v>24</v>
      </c>
    </row>
    <row r="620" spans="1:10" x14ac:dyDescent="0.2">
      <c r="A620">
        <f t="shared" si="9"/>
        <v>619</v>
      </c>
      <c r="B620" t="s">
        <v>230</v>
      </c>
      <c r="C620" t="s">
        <v>1825</v>
      </c>
      <c r="D620" t="s">
        <v>1285</v>
      </c>
      <c r="E620" t="s">
        <v>4342</v>
      </c>
      <c r="F620" t="s">
        <v>4226</v>
      </c>
      <c r="G620" t="s">
        <v>4235</v>
      </c>
      <c r="H620" t="s">
        <v>4228</v>
      </c>
      <c r="I620" t="s">
        <v>1710</v>
      </c>
      <c r="J620">
        <v>21</v>
      </c>
    </row>
    <row r="621" spans="1:10" x14ac:dyDescent="0.2">
      <c r="A621">
        <f t="shared" si="9"/>
        <v>620</v>
      </c>
      <c r="B621" t="s">
        <v>230</v>
      </c>
      <c r="C621" t="s">
        <v>1825</v>
      </c>
      <c r="D621" t="s">
        <v>1280</v>
      </c>
      <c r="E621" t="s">
        <v>4340</v>
      </c>
      <c r="F621" t="s">
        <v>4226</v>
      </c>
      <c r="G621" t="s">
        <v>4235</v>
      </c>
      <c r="H621" t="s">
        <v>4228</v>
      </c>
      <c r="I621" t="s">
        <v>1710</v>
      </c>
      <c r="J621">
        <v>19</v>
      </c>
    </row>
    <row r="622" spans="1:10" x14ac:dyDescent="0.2">
      <c r="A622">
        <f t="shared" si="9"/>
        <v>621</v>
      </c>
      <c r="D622" t="s">
        <v>778</v>
      </c>
      <c r="E622" t="s">
        <v>779</v>
      </c>
      <c r="J622">
        <v>29</v>
      </c>
    </row>
    <row r="623" spans="1:10" x14ac:dyDescent="0.2">
      <c r="A623">
        <f t="shared" si="9"/>
        <v>622</v>
      </c>
      <c r="B623" t="s">
        <v>230</v>
      </c>
      <c r="C623" t="s">
        <v>1822</v>
      </c>
      <c r="D623" t="s">
        <v>267</v>
      </c>
      <c r="E623" t="s">
        <v>4290</v>
      </c>
      <c r="F623" t="s">
        <v>4226</v>
      </c>
      <c r="G623" t="s">
        <v>4235</v>
      </c>
      <c r="H623" t="s">
        <v>4228</v>
      </c>
      <c r="I623" t="s">
        <v>1710</v>
      </c>
      <c r="J623">
        <v>13</v>
      </c>
    </row>
    <row r="624" spans="1:10" x14ac:dyDescent="0.2">
      <c r="A624">
        <f t="shared" si="9"/>
        <v>623</v>
      </c>
      <c r="B624" t="s">
        <v>230</v>
      </c>
      <c r="C624" t="s">
        <v>1822</v>
      </c>
      <c r="D624" t="s">
        <v>237</v>
      </c>
      <c r="E624" t="s">
        <v>238</v>
      </c>
      <c r="F624" t="s">
        <v>4226</v>
      </c>
      <c r="G624" t="s">
        <v>4227</v>
      </c>
      <c r="H624" t="s">
        <v>4228</v>
      </c>
      <c r="I624" t="s">
        <v>1710</v>
      </c>
      <c r="J624">
        <v>15</v>
      </c>
    </row>
    <row r="625" spans="1:10" x14ac:dyDescent="0.2">
      <c r="A625">
        <f t="shared" si="9"/>
        <v>624</v>
      </c>
      <c r="B625" t="s">
        <v>339</v>
      </c>
      <c r="C625" t="s">
        <v>1763</v>
      </c>
      <c r="D625" t="s">
        <v>551</v>
      </c>
      <c r="E625" t="s">
        <v>552</v>
      </c>
      <c r="F625" t="s">
        <v>4226</v>
      </c>
      <c r="G625" t="s">
        <v>4235</v>
      </c>
      <c r="H625" t="s">
        <v>4228</v>
      </c>
      <c r="I625" t="s">
        <v>1710</v>
      </c>
      <c r="J625">
        <v>14</v>
      </c>
    </row>
    <row r="626" spans="1:10" x14ac:dyDescent="0.2">
      <c r="A626">
        <f t="shared" si="9"/>
        <v>625</v>
      </c>
      <c r="B626" t="s">
        <v>4</v>
      </c>
      <c r="C626" t="s">
        <v>1876</v>
      </c>
      <c r="D626" t="s">
        <v>107</v>
      </c>
      <c r="E626" t="s">
        <v>108</v>
      </c>
      <c r="F626" t="s">
        <v>4226</v>
      </c>
      <c r="G626" t="s">
        <v>4227</v>
      </c>
      <c r="H626" t="s">
        <v>4228</v>
      </c>
      <c r="I626" t="s">
        <v>1710</v>
      </c>
      <c r="J626">
        <v>6</v>
      </c>
    </row>
    <row r="627" spans="1:10" x14ac:dyDescent="0.2">
      <c r="A627">
        <f t="shared" si="9"/>
        <v>626</v>
      </c>
      <c r="D627" t="s">
        <v>2229</v>
      </c>
      <c r="E627" t="s">
        <v>2230</v>
      </c>
      <c r="J627">
        <v>5</v>
      </c>
    </row>
    <row r="628" spans="1:10" x14ac:dyDescent="0.2">
      <c r="A628">
        <f t="shared" si="9"/>
        <v>627</v>
      </c>
      <c r="B628" t="s">
        <v>230</v>
      </c>
      <c r="C628" t="s">
        <v>1822</v>
      </c>
      <c r="D628" t="s">
        <v>241</v>
      </c>
      <c r="E628" t="s">
        <v>4277</v>
      </c>
      <c r="F628" t="s">
        <v>4226</v>
      </c>
      <c r="G628" t="s">
        <v>4227</v>
      </c>
      <c r="H628" t="s">
        <v>4228</v>
      </c>
      <c r="I628" t="s">
        <v>1710</v>
      </c>
      <c r="J628">
        <v>14</v>
      </c>
    </row>
    <row r="629" spans="1:10" x14ac:dyDescent="0.2">
      <c r="A629">
        <f t="shared" si="9"/>
        <v>628</v>
      </c>
      <c r="B629" t="s">
        <v>4</v>
      </c>
      <c r="C629" t="s">
        <v>1942</v>
      </c>
      <c r="D629" t="s">
        <v>226</v>
      </c>
      <c r="E629" t="s">
        <v>227</v>
      </c>
      <c r="F629" t="s">
        <v>4226</v>
      </c>
      <c r="G629" t="s">
        <v>4227</v>
      </c>
      <c r="H629" t="s">
        <v>4228</v>
      </c>
      <c r="I629" t="s">
        <v>1710</v>
      </c>
      <c r="J629">
        <v>10</v>
      </c>
    </row>
    <row r="630" spans="1:10" x14ac:dyDescent="0.2">
      <c r="A630">
        <f t="shared" si="9"/>
        <v>629</v>
      </c>
      <c r="B630" t="s">
        <v>339</v>
      </c>
      <c r="C630" t="s">
        <v>1763</v>
      </c>
      <c r="D630" t="s">
        <v>4423</v>
      </c>
      <c r="E630" t="s">
        <v>4424</v>
      </c>
      <c r="F630" t="s">
        <v>4226</v>
      </c>
      <c r="G630" t="s">
        <v>4235</v>
      </c>
      <c r="H630" t="s">
        <v>4228</v>
      </c>
      <c r="I630" t="s">
        <v>1710</v>
      </c>
      <c r="J630">
        <v>7</v>
      </c>
    </row>
    <row r="631" spans="1:10" x14ac:dyDescent="0.2">
      <c r="A631">
        <f t="shared" si="9"/>
        <v>630</v>
      </c>
      <c r="B631" t="s">
        <v>339</v>
      </c>
      <c r="C631" t="s">
        <v>1769</v>
      </c>
      <c r="D631" t="s">
        <v>366</v>
      </c>
      <c r="E631" t="s">
        <v>367</v>
      </c>
      <c r="F631" t="s">
        <v>4226</v>
      </c>
      <c r="G631" t="s">
        <v>4227</v>
      </c>
      <c r="H631" t="s">
        <v>4228</v>
      </c>
      <c r="I631" t="s">
        <v>1710</v>
      </c>
      <c r="J631">
        <v>10</v>
      </c>
    </row>
    <row r="632" spans="1:10" x14ac:dyDescent="0.2">
      <c r="A632">
        <f t="shared" si="9"/>
        <v>631</v>
      </c>
      <c r="B632" t="s">
        <v>4</v>
      </c>
      <c r="C632" t="s">
        <v>1876</v>
      </c>
      <c r="D632" t="s">
        <v>5</v>
      </c>
      <c r="E632" t="s">
        <v>6</v>
      </c>
      <c r="F632" t="s">
        <v>4226</v>
      </c>
      <c r="G632" t="s">
        <v>4227</v>
      </c>
      <c r="H632" t="s">
        <v>4228</v>
      </c>
      <c r="I632" t="s">
        <v>1710</v>
      </c>
      <c r="J632">
        <v>9</v>
      </c>
    </row>
    <row r="633" spans="1:10" x14ac:dyDescent="0.2">
      <c r="A633">
        <f t="shared" si="9"/>
        <v>632</v>
      </c>
      <c r="B633" t="s">
        <v>4</v>
      </c>
      <c r="C633" t="s">
        <v>1876</v>
      </c>
      <c r="D633" t="s">
        <v>101</v>
      </c>
      <c r="E633" t="s">
        <v>102</v>
      </c>
      <c r="F633" t="s">
        <v>4226</v>
      </c>
      <c r="G633" t="s">
        <v>4235</v>
      </c>
      <c r="H633" t="s">
        <v>4228</v>
      </c>
      <c r="I633" t="s">
        <v>1710</v>
      </c>
      <c r="J633">
        <v>16</v>
      </c>
    </row>
    <row r="634" spans="1:10" x14ac:dyDescent="0.2">
      <c r="A634">
        <f t="shared" si="9"/>
        <v>633</v>
      </c>
      <c r="B634" t="s">
        <v>339</v>
      </c>
      <c r="C634" t="s">
        <v>1763</v>
      </c>
      <c r="D634" t="s">
        <v>470</v>
      </c>
      <c r="E634" t="s">
        <v>471</v>
      </c>
      <c r="F634" t="s">
        <v>4226</v>
      </c>
      <c r="G634" t="s">
        <v>4227</v>
      </c>
      <c r="H634" t="s">
        <v>4228</v>
      </c>
      <c r="I634" t="s">
        <v>1710</v>
      </c>
      <c r="J634">
        <v>21</v>
      </c>
    </row>
    <row r="635" spans="1:10" x14ac:dyDescent="0.2">
      <c r="A635">
        <f t="shared" si="9"/>
        <v>634</v>
      </c>
      <c r="B635" t="s">
        <v>1045</v>
      </c>
      <c r="C635" t="s">
        <v>4548</v>
      </c>
      <c r="D635" t="s">
        <v>1106</v>
      </c>
      <c r="E635" t="s">
        <v>1107</v>
      </c>
      <c r="F635" t="s">
        <v>4226</v>
      </c>
      <c r="G635" t="s">
        <v>4227</v>
      </c>
      <c r="H635" t="s">
        <v>4228</v>
      </c>
      <c r="I635" t="s">
        <v>1710</v>
      </c>
      <c r="J635">
        <v>8</v>
      </c>
    </row>
    <row r="636" spans="1:10" x14ac:dyDescent="0.2">
      <c r="A636">
        <f t="shared" si="9"/>
        <v>635</v>
      </c>
      <c r="B636" t="s">
        <v>4</v>
      </c>
      <c r="C636" t="s">
        <v>1876</v>
      </c>
      <c r="D636" t="s">
        <v>1178</v>
      </c>
      <c r="E636" t="s">
        <v>1179</v>
      </c>
      <c r="F636" t="s">
        <v>4226</v>
      </c>
      <c r="G636" t="s">
        <v>4235</v>
      </c>
      <c r="H636" t="s">
        <v>4228</v>
      </c>
      <c r="I636" t="s">
        <v>4258</v>
      </c>
      <c r="J636">
        <v>9</v>
      </c>
    </row>
    <row r="637" spans="1:10" x14ac:dyDescent="0.2">
      <c r="A637">
        <f t="shared" si="9"/>
        <v>636</v>
      </c>
      <c r="B637" t="s">
        <v>592</v>
      </c>
      <c r="C637" t="s">
        <v>1950</v>
      </c>
      <c r="D637" t="s">
        <v>776</v>
      </c>
      <c r="E637" t="s">
        <v>777</v>
      </c>
      <c r="F637" t="s">
        <v>4226</v>
      </c>
      <c r="G637" t="s">
        <v>4253</v>
      </c>
      <c r="H637" t="s">
        <v>4228</v>
      </c>
      <c r="I637" t="s">
        <v>4258</v>
      </c>
      <c r="J637">
        <v>25</v>
      </c>
    </row>
    <row r="638" spans="1:10" x14ac:dyDescent="0.2">
      <c r="A638">
        <f t="shared" si="9"/>
        <v>637</v>
      </c>
      <c r="B638" t="s">
        <v>592</v>
      </c>
      <c r="C638" t="s">
        <v>1950</v>
      </c>
      <c r="D638" t="s">
        <v>700</v>
      </c>
      <c r="E638" t="s">
        <v>701</v>
      </c>
      <c r="F638" t="s">
        <v>4226</v>
      </c>
      <c r="G638" t="s">
        <v>4227</v>
      </c>
      <c r="H638" t="s">
        <v>4228</v>
      </c>
      <c r="I638" t="s">
        <v>1710</v>
      </c>
      <c r="J638">
        <v>123</v>
      </c>
    </row>
    <row r="639" spans="1:10" x14ac:dyDescent="0.2">
      <c r="A639">
        <f t="shared" si="9"/>
        <v>638</v>
      </c>
      <c r="B639" t="s">
        <v>592</v>
      </c>
      <c r="C639" t="s">
        <v>1950</v>
      </c>
      <c r="D639" t="s">
        <v>672</v>
      </c>
      <c r="E639" t="s">
        <v>673</v>
      </c>
      <c r="F639" t="s">
        <v>4226</v>
      </c>
      <c r="G639" t="s">
        <v>4227</v>
      </c>
      <c r="H639" t="s">
        <v>4228</v>
      </c>
      <c r="I639" t="s">
        <v>1710</v>
      </c>
      <c r="J639">
        <v>98</v>
      </c>
    </row>
    <row r="640" spans="1:10" x14ac:dyDescent="0.2">
      <c r="A640">
        <f t="shared" si="9"/>
        <v>639</v>
      </c>
      <c r="B640" t="s">
        <v>592</v>
      </c>
      <c r="C640" t="s">
        <v>1950</v>
      </c>
      <c r="D640" t="s">
        <v>1432</v>
      </c>
      <c r="E640" t="s">
        <v>1433</v>
      </c>
      <c r="F640" t="s">
        <v>4226</v>
      </c>
      <c r="G640" t="s">
        <v>4227</v>
      </c>
      <c r="H640" t="s">
        <v>4228</v>
      </c>
      <c r="I640" t="s">
        <v>4258</v>
      </c>
      <c r="J640">
        <v>30</v>
      </c>
    </row>
    <row r="641" spans="1:10" x14ac:dyDescent="0.2">
      <c r="A641">
        <f t="shared" si="9"/>
        <v>640</v>
      </c>
      <c r="B641" t="s">
        <v>230</v>
      </c>
      <c r="C641" t="s">
        <v>1822</v>
      </c>
      <c r="D641" t="s">
        <v>249</v>
      </c>
      <c r="E641" t="s">
        <v>4283</v>
      </c>
      <c r="F641" t="s">
        <v>4226</v>
      </c>
      <c r="G641" t="s">
        <v>4227</v>
      </c>
      <c r="H641" t="s">
        <v>4228</v>
      </c>
      <c r="I641" t="s">
        <v>1710</v>
      </c>
      <c r="J641">
        <v>10</v>
      </c>
    </row>
    <row r="642" spans="1:10" x14ac:dyDescent="0.2">
      <c r="A642">
        <f t="shared" si="9"/>
        <v>641</v>
      </c>
      <c r="B642" t="s">
        <v>4</v>
      </c>
      <c r="C642" t="s">
        <v>1876</v>
      </c>
      <c r="D642" t="s">
        <v>87</v>
      </c>
      <c r="E642" t="s">
        <v>88</v>
      </c>
      <c r="F642" t="s">
        <v>4226</v>
      </c>
      <c r="G642" t="s">
        <v>4227</v>
      </c>
      <c r="H642" t="s">
        <v>4228</v>
      </c>
      <c r="I642" t="s">
        <v>1710</v>
      </c>
      <c r="J642">
        <v>5</v>
      </c>
    </row>
    <row r="643" spans="1:10" x14ac:dyDescent="0.2">
      <c r="A643">
        <f t="shared" si="9"/>
        <v>642</v>
      </c>
      <c r="B643" t="s">
        <v>4</v>
      </c>
      <c r="C643" t="s">
        <v>1876</v>
      </c>
      <c r="D643" t="s">
        <v>103</v>
      </c>
      <c r="E643" t="s">
        <v>104</v>
      </c>
      <c r="F643" t="s">
        <v>4226</v>
      </c>
      <c r="G643" t="s">
        <v>4227</v>
      </c>
      <c r="H643" t="s">
        <v>4228</v>
      </c>
      <c r="I643" t="s">
        <v>1710</v>
      </c>
      <c r="J643">
        <v>7</v>
      </c>
    </row>
    <row r="644" spans="1:10" x14ac:dyDescent="0.2">
      <c r="A644">
        <f t="shared" ref="A644:A692" si="10">A643+1</f>
        <v>643</v>
      </c>
      <c r="B644" t="s">
        <v>230</v>
      </c>
      <c r="C644" t="s">
        <v>1822</v>
      </c>
      <c r="D644" t="s">
        <v>247</v>
      </c>
      <c r="E644" t="s">
        <v>4280</v>
      </c>
      <c r="F644" t="s">
        <v>4226</v>
      </c>
      <c r="G644" t="s">
        <v>4227</v>
      </c>
      <c r="H644" t="s">
        <v>4228</v>
      </c>
      <c r="I644" t="s">
        <v>1710</v>
      </c>
      <c r="J644">
        <v>10</v>
      </c>
    </row>
    <row r="645" spans="1:10" x14ac:dyDescent="0.2">
      <c r="A645">
        <f t="shared" si="10"/>
        <v>644</v>
      </c>
      <c r="B645" t="s">
        <v>230</v>
      </c>
      <c r="C645" t="s">
        <v>1834</v>
      </c>
      <c r="D645" t="s">
        <v>2090</v>
      </c>
      <c r="E645" t="s">
        <v>4320</v>
      </c>
      <c r="F645" t="s">
        <v>4226</v>
      </c>
      <c r="G645" t="s">
        <v>4235</v>
      </c>
      <c r="H645" t="s">
        <v>4319</v>
      </c>
      <c r="I645" t="s">
        <v>1710</v>
      </c>
      <c r="J645">
        <v>4</v>
      </c>
    </row>
    <row r="646" spans="1:10" x14ac:dyDescent="0.2">
      <c r="A646">
        <f t="shared" si="10"/>
        <v>645</v>
      </c>
      <c r="B646" t="s">
        <v>4</v>
      </c>
      <c r="C646" t="s">
        <v>1876</v>
      </c>
      <c r="D646" t="s">
        <v>122</v>
      </c>
      <c r="E646" t="s">
        <v>123</v>
      </c>
      <c r="F646" t="s">
        <v>4226</v>
      </c>
      <c r="G646" t="s">
        <v>4230</v>
      </c>
      <c r="H646" t="s">
        <v>4228</v>
      </c>
      <c r="I646" t="s">
        <v>1710</v>
      </c>
      <c r="J646">
        <v>7</v>
      </c>
    </row>
    <row r="647" spans="1:10" x14ac:dyDescent="0.2">
      <c r="A647">
        <f t="shared" si="10"/>
        <v>646</v>
      </c>
      <c r="B647" t="s">
        <v>592</v>
      </c>
      <c r="C647" t="s">
        <v>1958</v>
      </c>
      <c r="D647" t="s">
        <v>607</v>
      </c>
      <c r="E647" t="s">
        <v>608</v>
      </c>
      <c r="F647" t="s">
        <v>4226</v>
      </c>
      <c r="G647" t="s">
        <v>4235</v>
      </c>
      <c r="H647" t="s">
        <v>4228</v>
      </c>
      <c r="I647" t="s">
        <v>4231</v>
      </c>
      <c r="J647">
        <v>17</v>
      </c>
    </row>
    <row r="648" spans="1:10" x14ac:dyDescent="0.2">
      <c r="A648">
        <f t="shared" si="10"/>
        <v>647</v>
      </c>
      <c r="B648" t="s">
        <v>339</v>
      </c>
      <c r="C648" t="s">
        <v>1763</v>
      </c>
      <c r="D648" t="s">
        <v>474</v>
      </c>
      <c r="E648" t="s">
        <v>475</v>
      </c>
      <c r="F648" t="s">
        <v>4226</v>
      </c>
      <c r="G648" t="s">
        <v>4227</v>
      </c>
      <c r="H648" t="s">
        <v>4228</v>
      </c>
      <c r="I648" t="s">
        <v>1710</v>
      </c>
      <c r="J648">
        <v>43</v>
      </c>
    </row>
    <row r="649" spans="1:10" x14ac:dyDescent="0.2">
      <c r="A649">
        <f t="shared" si="10"/>
        <v>648</v>
      </c>
      <c r="B649" t="s">
        <v>4</v>
      </c>
      <c r="C649" t="s">
        <v>1876</v>
      </c>
      <c r="D649" t="s">
        <v>9</v>
      </c>
      <c r="E649" t="s">
        <v>10</v>
      </c>
      <c r="F649" t="s">
        <v>4226</v>
      </c>
      <c r="G649" t="s">
        <v>4227</v>
      </c>
      <c r="H649" t="s">
        <v>4228</v>
      </c>
      <c r="I649" t="s">
        <v>1710</v>
      </c>
      <c r="J649">
        <v>6</v>
      </c>
    </row>
    <row r="650" spans="1:10" x14ac:dyDescent="0.2">
      <c r="A650">
        <f t="shared" si="10"/>
        <v>649</v>
      </c>
      <c r="B650" t="s">
        <v>339</v>
      </c>
      <c r="C650" t="s">
        <v>1763</v>
      </c>
      <c r="D650" t="s">
        <v>458</v>
      </c>
      <c r="E650" t="s">
        <v>459</v>
      </c>
      <c r="F650" t="s">
        <v>4226</v>
      </c>
      <c r="G650" t="s">
        <v>4227</v>
      </c>
      <c r="H650" t="s">
        <v>4228</v>
      </c>
      <c r="I650" t="s">
        <v>1710</v>
      </c>
      <c r="J650">
        <v>18</v>
      </c>
    </row>
    <row r="651" spans="1:10" x14ac:dyDescent="0.2">
      <c r="A651">
        <f t="shared" si="10"/>
        <v>650</v>
      </c>
      <c r="B651" t="s">
        <v>339</v>
      </c>
      <c r="C651" t="s">
        <v>1763</v>
      </c>
      <c r="D651" t="s">
        <v>2139</v>
      </c>
      <c r="E651" t="s">
        <v>1812</v>
      </c>
      <c r="F651" t="s">
        <v>4226</v>
      </c>
      <c r="G651" t="s">
        <v>4230</v>
      </c>
      <c r="H651" t="s">
        <v>4228</v>
      </c>
      <c r="I651" t="s">
        <v>1710</v>
      </c>
      <c r="J651">
        <v>10</v>
      </c>
    </row>
    <row r="652" spans="1:10" x14ac:dyDescent="0.2">
      <c r="A652">
        <f t="shared" si="10"/>
        <v>651</v>
      </c>
      <c r="B652" t="s">
        <v>339</v>
      </c>
      <c r="C652" t="s">
        <v>1763</v>
      </c>
      <c r="D652" t="s">
        <v>1394</v>
      </c>
      <c r="E652" t="s">
        <v>1395</v>
      </c>
      <c r="F652" t="s">
        <v>4226</v>
      </c>
      <c r="G652" t="s">
        <v>4235</v>
      </c>
      <c r="H652" t="s">
        <v>4228</v>
      </c>
      <c r="I652" t="s">
        <v>1710</v>
      </c>
      <c r="J652">
        <v>5</v>
      </c>
    </row>
    <row r="653" spans="1:10" x14ac:dyDescent="0.2">
      <c r="A653">
        <f t="shared" si="10"/>
        <v>652</v>
      </c>
      <c r="B653" t="s">
        <v>339</v>
      </c>
      <c r="C653" t="s">
        <v>1763</v>
      </c>
      <c r="D653" t="s">
        <v>4418</v>
      </c>
      <c r="E653" t="s">
        <v>4419</v>
      </c>
      <c r="F653" t="s">
        <v>4226</v>
      </c>
      <c r="G653" t="s">
        <v>4227</v>
      </c>
      <c r="H653" t="s">
        <v>4228</v>
      </c>
      <c r="I653" t="s">
        <v>1710</v>
      </c>
      <c r="J653">
        <v>11</v>
      </c>
    </row>
    <row r="654" spans="1:10" x14ac:dyDescent="0.2">
      <c r="A654">
        <f t="shared" si="10"/>
        <v>653</v>
      </c>
      <c r="B654" t="s">
        <v>339</v>
      </c>
      <c r="C654" t="s">
        <v>1763</v>
      </c>
      <c r="D654" t="s">
        <v>4416</v>
      </c>
      <c r="E654" t="s">
        <v>4417</v>
      </c>
      <c r="F654" t="s">
        <v>4226</v>
      </c>
      <c r="G654" t="s">
        <v>4253</v>
      </c>
      <c r="H654" t="s">
        <v>4228</v>
      </c>
      <c r="I654" t="s">
        <v>1710</v>
      </c>
      <c r="J654">
        <v>8</v>
      </c>
    </row>
    <row r="655" spans="1:10" x14ac:dyDescent="0.2">
      <c r="A655">
        <f t="shared" si="10"/>
        <v>654</v>
      </c>
      <c r="B655" t="s">
        <v>339</v>
      </c>
      <c r="C655" t="s">
        <v>1763</v>
      </c>
      <c r="D655" t="s">
        <v>410</v>
      </c>
      <c r="E655" t="s">
        <v>411</v>
      </c>
      <c r="F655" t="s">
        <v>4226</v>
      </c>
      <c r="G655" t="s">
        <v>4230</v>
      </c>
      <c r="H655" t="s">
        <v>4228</v>
      </c>
      <c r="I655" t="s">
        <v>1710</v>
      </c>
      <c r="J655">
        <v>10</v>
      </c>
    </row>
    <row r="656" spans="1:10" x14ac:dyDescent="0.2">
      <c r="A656">
        <f t="shared" si="10"/>
        <v>655</v>
      </c>
      <c r="B656" t="s">
        <v>4</v>
      </c>
      <c r="C656" t="s">
        <v>1942</v>
      </c>
      <c r="D656" t="s">
        <v>220</v>
      </c>
      <c r="E656" t="s">
        <v>221</v>
      </c>
      <c r="F656" t="s">
        <v>4226</v>
      </c>
      <c r="G656" t="s">
        <v>4230</v>
      </c>
      <c r="H656" t="s">
        <v>4228</v>
      </c>
      <c r="I656" t="s">
        <v>4231</v>
      </c>
      <c r="J656">
        <v>10</v>
      </c>
    </row>
    <row r="657" spans="1:10" x14ac:dyDescent="0.2">
      <c r="A657">
        <f t="shared" si="10"/>
        <v>656</v>
      </c>
      <c r="B657" t="s">
        <v>339</v>
      </c>
      <c r="C657" t="s">
        <v>1763</v>
      </c>
      <c r="D657" t="s">
        <v>454</v>
      </c>
      <c r="E657" t="s">
        <v>455</v>
      </c>
      <c r="F657" t="s">
        <v>4226</v>
      </c>
      <c r="G657" t="s">
        <v>4227</v>
      </c>
      <c r="H657" t="s">
        <v>4228</v>
      </c>
      <c r="I657" t="s">
        <v>1710</v>
      </c>
      <c r="J657">
        <v>24</v>
      </c>
    </row>
    <row r="658" spans="1:10" x14ac:dyDescent="0.2">
      <c r="A658">
        <f t="shared" si="10"/>
        <v>657</v>
      </c>
      <c r="B658" t="s">
        <v>592</v>
      </c>
      <c r="C658" t="s">
        <v>1950</v>
      </c>
      <c r="D658" t="s">
        <v>708</v>
      </c>
      <c r="E658" t="s">
        <v>709</v>
      </c>
      <c r="F658" t="s">
        <v>4226</v>
      </c>
      <c r="G658" t="s">
        <v>4253</v>
      </c>
      <c r="H658" t="s">
        <v>4228</v>
      </c>
      <c r="I658" t="s">
        <v>4231</v>
      </c>
      <c r="J658">
        <v>5</v>
      </c>
    </row>
    <row r="659" spans="1:10" x14ac:dyDescent="0.2">
      <c r="A659">
        <f t="shared" si="10"/>
        <v>658</v>
      </c>
      <c r="B659" t="s">
        <v>230</v>
      </c>
      <c r="C659" t="s">
        <v>1834</v>
      </c>
      <c r="D659" t="s">
        <v>296</v>
      </c>
      <c r="E659" t="s">
        <v>4310</v>
      </c>
      <c r="F659" t="s">
        <v>4226</v>
      </c>
      <c r="G659" t="s">
        <v>4235</v>
      </c>
      <c r="H659" t="s">
        <v>4228</v>
      </c>
      <c r="I659" t="s">
        <v>1710</v>
      </c>
      <c r="J659">
        <v>6</v>
      </c>
    </row>
    <row r="660" spans="1:10" x14ac:dyDescent="0.2">
      <c r="A660">
        <f t="shared" si="10"/>
        <v>659</v>
      </c>
      <c r="B660" t="s">
        <v>230</v>
      </c>
      <c r="C660" t="s">
        <v>1822</v>
      </c>
      <c r="D660" t="s">
        <v>287</v>
      </c>
      <c r="E660" t="s">
        <v>4300</v>
      </c>
      <c r="F660" t="s">
        <v>4226</v>
      </c>
      <c r="G660" t="s">
        <v>4235</v>
      </c>
      <c r="H660" t="s">
        <v>4228</v>
      </c>
      <c r="I660" t="s">
        <v>4258</v>
      </c>
      <c r="J660">
        <v>15</v>
      </c>
    </row>
    <row r="661" spans="1:10" x14ac:dyDescent="0.2">
      <c r="A661">
        <f t="shared" si="10"/>
        <v>660</v>
      </c>
      <c r="B661" t="s">
        <v>339</v>
      </c>
      <c r="C661" t="s">
        <v>1763</v>
      </c>
      <c r="D661" t="s">
        <v>464</v>
      </c>
      <c r="E661" t="s">
        <v>465</v>
      </c>
      <c r="F661" t="s">
        <v>4226</v>
      </c>
      <c r="G661" t="s">
        <v>4227</v>
      </c>
      <c r="H661" t="s">
        <v>4228</v>
      </c>
      <c r="I661" t="s">
        <v>1710</v>
      </c>
      <c r="J661">
        <v>8</v>
      </c>
    </row>
    <row r="662" spans="1:10" x14ac:dyDescent="0.2">
      <c r="A662">
        <f t="shared" si="10"/>
        <v>661</v>
      </c>
      <c r="B662" t="s">
        <v>230</v>
      </c>
      <c r="C662" t="s">
        <v>1822</v>
      </c>
      <c r="D662" t="s">
        <v>275</v>
      </c>
      <c r="E662" t="s">
        <v>4294</v>
      </c>
      <c r="F662" t="s">
        <v>4226</v>
      </c>
      <c r="G662" t="s">
        <v>4235</v>
      </c>
      <c r="H662" t="s">
        <v>4228</v>
      </c>
      <c r="I662" t="s">
        <v>1710</v>
      </c>
      <c r="J662">
        <v>14</v>
      </c>
    </row>
    <row r="663" spans="1:10" x14ac:dyDescent="0.2">
      <c r="A663">
        <f t="shared" si="10"/>
        <v>662</v>
      </c>
      <c r="B663" t="s">
        <v>802</v>
      </c>
      <c r="C663" t="s">
        <v>2002</v>
      </c>
      <c r="D663" t="s">
        <v>964</v>
      </c>
      <c r="E663" t="s">
        <v>965</v>
      </c>
      <c r="F663" t="s">
        <v>4226</v>
      </c>
      <c r="G663" t="s">
        <v>4235</v>
      </c>
      <c r="H663" t="s">
        <v>4228</v>
      </c>
      <c r="I663" t="s">
        <v>1710</v>
      </c>
      <c r="J663">
        <v>20</v>
      </c>
    </row>
    <row r="664" spans="1:10" x14ac:dyDescent="0.2">
      <c r="A664">
        <f t="shared" si="10"/>
        <v>663</v>
      </c>
      <c r="B664" t="s">
        <v>230</v>
      </c>
      <c r="C664" t="s">
        <v>1822</v>
      </c>
      <c r="D664" t="s">
        <v>251</v>
      </c>
      <c r="E664" t="s">
        <v>4284</v>
      </c>
      <c r="F664" t="s">
        <v>4226</v>
      </c>
      <c r="G664" t="s">
        <v>4227</v>
      </c>
      <c r="H664" t="s">
        <v>4228</v>
      </c>
      <c r="I664" t="s">
        <v>1710</v>
      </c>
      <c r="J664">
        <v>17</v>
      </c>
    </row>
    <row r="665" spans="1:10" x14ac:dyDescent="0.2">
      <c r="A665">
        <f t="shared" si="10"/>
        <v>664</v>
      </c>
      <c r="B665" t="s">
        <v>230</v>
      </c>
      <c r="C665" t="s">
        <v>1825</v>
      </c>
      <c r="D665" t="s">
        <v>2102</v>
      </c>
      <c r="E665" t="s">
        <v>4348</v>
      </c>
      <c r="F665" t="s">
        <v>4226</v>
      </c>
      <c r="G665" t="s">
        <v>4235</v>
      </c>
      <c r="H665" t="s">
        <v>4228</v>
      </c>
      <c r="I665" t="s">
        <v>1710</v>
      </c>
      <c r="J665">
        <v>16</v>
      </c>
    </row>
    <row r="666" spans="1:10" x14ac:dyDescent="0.2">
      <c r="A666">
        <f t="shared" si="10"/>
        <v>665</v>
      </c>
      <c r="B666" t="s">
        <v>230</v>
      </c>
      <c r="C666" t="s">
        <v>1825</v>
      </c>
      <c r="D666" t="s">
        <v>1305</v>
      </c>
      <c r="E666" t="s">
        <v>4353</v>
      </c>
      <c r="F666" t="s">
        <v>4226</v>
      </c>
      <c r="G666" t="s">
        <v>4235</v>
      </c>
      <c r="H666" t="s">
        <v>4228</v>
      </c>
      <c r="I666" t="s">
        <v>1710</v>
      </c>
      <c r="J666">
        <v>10</v>
      </c>
    </row>
    <row r="667" spans="1:10" x14ac:dyDescent="0.2">
      <c r="A667">
        <f t="shared" si="10"/>
        <v>666</v>
      </c>
      <c r="D667" t="s">
        <v>2235</v>
      </c>
      <c r="E667" t="s">
        <v>2236</v>
      </c>
      <c r="J667">
        <v>8</v>
      </c>
    </row>
    <row r="668" spans="1:10" x14ac:dyDescent="0.2">
      <c r="A668">
        <f t="shared" si="10"/>
        <v>667</v>
      </c>
      <c r="B668" t="s">
        <v>230</v>
      </c>
      <c r="C668" t="s">
        <v>1825</v>
      </c>
      <c r="D668" t="s">
        <v>1301</v>
      </c>
      <c r="E668" t="s">
        <v>4351</v>
      </c>
      <c r="F668" t="s">
        <v>4226</v>
      </c>
      <c r="G668" t="s">
        <v>4235</v>
      </c>
      <c r="H668" t="s">
        <v>4228</v>
      </c>
      <c r="I668" t="s">
        <v>1710</v>
      </c>
      <c r="J668">
        <v>11</v>
      </c>
    </row>
    <row r="669" spans="1:10" x14ac:dyDescent="0.2">
      <c r="A669">
        <f t="shared" si="10"/>
        <v>668</v>
      </c>
      <c r="B669" t="s">
        <v>4</v>
      </c>
      <c r="C669" t="s">
        <v>1876</v>
      </c>
      <c r="D669" t="s">
        <v>55</v>
      </c>
      <c r="E669" t="s">
        <v>56</v>
      </c>
      <c r="F669" t="s">
        <v>4226</v>
      </c>
      <c r="G669" t="s">
        <v>4227</v>
      </c>
      <c r="H669" t="s">
        <v>4228</v>
      </c>
      <c r="I669" t="s">
        <v>1710</v>
      </c>
      <c r="J669">
        <v>13</v>
      </c>
    </row>
    <row r="670" spans="1:10" x14ac:dyDescent="0.2">
      <c r="A670">
        <f t="shared" si="10"/>
        <v>669</v>
      </c>
      <c r="B670" t="s">
        <v>4</v>
      </c>
      <c r="C670" t="s">
        <v>1876</v>
      </c>
      <c r="D670" t="s">
        <v>65</v>
      </c>
      <c r="E670" t="s">
        <v>66</v>
      </c>
      <c r="F670" t="s">
        <v>4226</v>
      </c>
      <c r="G670" t="s">
        <v>4230</v>
      </c>
      <c r="H670" t="s">
        <v>4228</v>
      </c>
      <c r="I670" t="s">
        <v>1710</v>
      </c>
      <c r="J670">
        <v>10</v>
      </c>
    </row>
    <row r="671" spans="1:10" x14ac:dyDescent="0.2">
      <c r="A671">
        <f t="shared" si="10"/>
        <v>670</v>
      </c>
      <c r="B671" t="s">
        <v>4</v>
      </c>
      <c r="C671" t="s">
        <v>1917</v>
      </c>
      <c r="D671" t="s">
        <v>176</v>
      </c>
      <c r="E671" t="s">
        <v>177</v>
      </c>
      <c r="F671" t="s">
        <v>4226</v>
      </c>
      <c r="G671" t="s">
        <v>4227</v>
      </c>
      <c r="H671" t="s">
        <v>4228</v>
      </c>
      <c r="I671" t="s">
        <v>1710</v>
      </c>
      <c r="J671">
        <v>6</v>
      </c>
    </row>
    <row r="672" spans="1:10" x14ac:dyDescent="0.2">
      <c r="A672">
        <f t="shared" si="10"/>
        <v>671</v>
      </c>
      <c r="B672" t="s">
        <v>4</v>
      </c>
      <c r="C672" t="s">
        <v>1876</v>
      </c>
      <c r="D672" t="s">
        <v>69</v>
      </c>
      <c r="E672" t="s">
        <v>70</v>
      </c>
      <c r="F672" t="s">
        <v>4226</v>
      </c>
      <c r="G672" t="s">
        <v>4227</v>
      </c>
      <c r="H672" t="s">
        <v>4228</v>
      </c>
      <c r="I672" t="s">
        <v>1710</v>
      </c>
      <c r="J672">
        <v>3</v>
      </c>
    </row>
    <row r="673" spans="1:10" x14ac:dyDescent="0.2">
      <c r="A673">
        <f t="shared" si="10"/>
        <v>672</v>
      </c>
      <c r="B673" t="s">
        <v>339</v>
      </c>
      <c r="C673" t="s">
        <v>1763</v>
      </c>
      <c r="D673" t="s">
        <v>1331</v>
      </c>
      <c r="E673" t="s">
        <v>4385</v>
      </c>
      <c r="F673" t="s">
        <v>4226</v>
      </c>
      <c r="G673" t="s">
        <v>4227</v>
      </c>
      <c r="H673" t="s">
        <v>4228</v>
      </c>
      <c r="I673" t="s">
        <v>1710</v>
      </c>
      <c r="J673">
        <v>13</v>
      </c>
    </row>
    <row r="674" spans="1:10" x14ac:dyDescent="0.2">
      <c r="A674">
        <f t="shared" si="10"/>
        <v>673</v>
      </c>
      <c r="B674" t="s">
        <v>4</v>
      </c>
      <c r="C674" t="s">
        <v>1876</v>
      </c>
      <c r="D674" t="s">
        <v>113</v>
      </c>
      <c r="E674" t="s">
        <v>4255</v>
      </c>
      <c r="F674" t="s">
        <v>4226</v>
      </c>
      <c r="G674" t="s">
        <v>4227</v>
      </c>
      <c r="H674" t="s">
        <v>4228</v>
      </c>
      <c r="I674" t="s">
        <v>1710</v>
      </c>
      <c r="J674">
        <v>18</v>
      </c>
    </row>
    <row r="675" spans="1:10" x14ac:dyDescent="0.2">
      <c r="A675">
        <f t="shared" si="10"/>
        <v>674</v>
      </c>
      <c r="B675" t="s">
        <v>4</v>
      </c>
      <c r="C675" t="s">
        <v>1876</v>
      </c>
      <c r="D675" t="s">
        <v>47</v>
      </c>
      <c r="E675" t="s">
        <v>4246</v>
      </c>
      <c r="F675" t="s">
        <v>4226</v>
      </c>
      <c r="G675" t="s">
        <v>4227</v>
      </c>
      <c r="H675" t="s">
        <v>4228</v>
      </c>
      <c r="I675" t="s">
        <v>1710</v>
      </c>
      <c r="J675">
        <v>10</v>
      </c>
    </row>
    <row r="676" spans="1:10" x14ac:dyDescent="0.2">
      <c r="A676">
        <f t="shared" si="10"/>
        <v>675</v>
      </c>
      <c r="B676" t="s">
        <v>1045</v>
      </c>
      <c r="C676" t="s">
        <v>1750</v>
      </c>
      <c r="D676" t="s">
        <v>1582</v>
      </c>
      <c r="E676" t="s">
        <v>1583</v>
      </c>
      <c r="F676" t="s">
        <v>4226</v>
      </c>
      <c r="G676" t="s">
        <v>4235</v>
      </c>
      <c r="H676" t="s">
        <v>4241</v>
      </c>
      <c r="I676" t="s">
        <v>4231</v>
      </c>
      <c r="J676">
        <v>15</v>
      </c>
    </row>
    <row r="677" spans="1:10" x14ac:dyDescent="0.2">
      <c r="A677">
        <f t="shared" si="10"/>
        <v>676</v>
      </c>
      <c r="B677" t="s">
        <v>4</v>
      </c>
      <c r="C677" t="s">
        <v>1876</v>
      </c>
      <c r="D677" t="s">
        <v>45</v>
      </c>
      <c r="E677" t="s">
        <v>4245</v>
      </c>
      <c r="F677" t="s">
        <v>4226</v>
      </c>
      <c r="G677" t="s">
        <v>4227</v>
      </c>
      <c r="H677" t="s">
        <v>4228</v>
      </c>
      <c r="I677" t="s">
        <v>1710</v>
      </c>
      <c r="J677">
        <v>12</v>
      </c>
    </row>
    <row r="678" spans="1:10" x14ac:dyDescent="0.2">
      <c r="A678">
        <f t="shared" si="10"/>
        <v>677</v>
      </c>
      <c r="B678" t="s">
        <v>1045</v>
      </c>
      <c r="C678" t="s">
        <v>1747</v>
      </c>
      <c r="D678" t="s">
        <v>1068</v>
      </c>
      <c r="E678" t="s">
        <v>1577</v>
      </c>
      <c r="F678" t="s">
        <v>4226</v>
      </c>
      <c r="G678" t="s">
        <v>4227</v>
      </c>
      <c r="H678" t="s">
        <v>4241</v>
      </c>
      <c r="I678" t="s">
        <v>4231</v>
      </c>
      <c r="J678">
        <v>13</v>
      </c>
    </row>
    <row r="679" spans="1:10" x14ac:dyDescent="0.2">
      <c r="A679">
        <f t="shared" si="10"/>
        <v>678</v>
      </c>
      <c r="B679" t="s">
        <v>339</v>
      </c>
      <c r="C679" t="s">
        <v>1763</v>
      </c>
      <c r="D679" t="s">
        <v>502</v>
      </c>
      <c r="E679" t="s">
        <v>4406</v>
      </c>
      <c r="F679" t="s">
        <v>4226</v>
      </c>
      <c r="G679" t="s">
        <v>4227</v>
      </c>
      <c r="H679" t="s">
        <v>4228</v>
      </c>
      <c r="I679" t="s">
        <v>1710</v>
      </c>
      <c r="J679">
        <v>28</v>
      </c>
    </row>
    <row r="680" spans="1:10" x14ac:dyDescent="0.2">
      <c r="A680">
        <f t="shared" si="10"/>
        <v>679</v>
      </c>
      <c r="B680" t="s">
        <v>339</v>
      </c>
      <c r="C680" t="s">
        <v>1763</v>
      </c>
      <c r="D680" t="s">
        <v>510</v>
      </c>
      <c r="E680" t="s">
        <v>4408</v>
      </c>
      <c r="F680" t="s">
        <v>4226</v>
      </c>
      <c r="G680" t="s">
        <v>4227</v>
      </c>
      <c r="H680" t="s">
        <v>4228</v>
      </c>
      <c r="I680" t="s">
        <v>1710</v>
      </c>
      <c r="J680">
        <v>9</v>
      </c>
    </row>
    <row r="681" spans="1:10" x14ac:dyDescent="0.2">
      <c r="A681">
        <f t="shared" si="10"/>
        <v>680</v>
      </c>
      <c r="B681" t="s">
        <v>339</v>
      </c>
      <c r="C681" t="s">
        <v>1763</v>
      </c>
      <c r="D681" t="s">
        <v>512</v>
      </c>
      <c r="E681" t="s">
        <v>4409</v>
      </c>
      <c r="F681" t="s">
        <v>4226</v>
      </c>
      <c r="G681" t="s">
        <v>4227</v>
      </c>
      <c r="H681" t="s">
        <v>4228</v>
      </c>
      <c r="I681" t="s">
        <v>1710</v>
      </c>
      <c r="J681">
        <v>8</v>
      </c>
    </row>
    <row r="682" spans="1:10" x14ac:dyDescent="0.2">
      <c r="A682">
        <f t="shared" si="10"/>
        <v>681</v>
      </c>
      <c r="B682" t="s">
        <v>4</v>
      </c>
      <c r="C682" t="s">
        <v>1917</v>
      </c>
      <c r="D682" t="s">
        <v>204</v>
      </c>
      <c r="E682" t="s">
        <v>4234</v>
      </c>
      <c r="F682" t="s">
        <v>4226</v>
      </c>
      <c r="G682" t="s">
        <v>4235</v>
      </c>
      <c r="H682" t="s">
        <v>4228</v>
      </c>
      <c r="I682" t="s">
        <v>1710</v>
      </c>
      <c r="J682">
        <v>22</v>
      </c>
    </row>
    <row r="683" spans="1:10" x14ac:dyDescent="0.2">
      <c r="A683">
        <f t="shared" si="10"/>
        <v>682</v>
      </c>
      <c r="B683" t="s">
        <v>802</v>
      </c>
      <c r="C683" t="s">
        <v>2002</v>
      </c>
      <c r="D683" t="s">
        <v>916</v>
      </c>
      <c r="E683" t="s">
        <v>4539</v>
      </c>
      <c r="F683" t="s">
        <v>4226</v>
      </c>
      <c r="G683" t="s">
        <v>4227</v>
      </c>
      <c r="H683" t="s">
        <v>4228</v>
      </c>
      <c r="I683" t="s">
        <v>1710</v>
      </c>
      <c r="J683">
        <v>3</v>
      </c>
    </row>
    <row r="684" spans="1:10" x14ac:dyDescent="0.2">
      <c r="A684">
        <f t="shared" si="10"/>
        <v>683</v>
      </c>
      <c r="D684" t="s">
        <v>2264</v>
      </c>
      <c r="E684" t="s">
        <v>2265</v>
      </c>
      <c r="J684">
        <v>25</v>
      </c>
    </row>
    <row r="685" spans="1:10" x14ac:dyDescent="0.2">
      <c r="A685">
        <f t="shared" si="10"/>
        <v>684</v>
      </c>
      <c r="B685" t="s">
        <v>802</v>
      </c>
      <c r="C685" t="s">
        <v>2002</v>
      </c>
      <c r="D685" t="s">
        <v>911</v>
      </c>
      <c r="E685" t="s">
        <v>4538</v>
      </c>
      <c r="F685" t="s">
        <v>4226</v>
      </c>
      <c r="G685" t="s">
        <v>4227</v>
      </c>
      <c r="H685" t="s">
        <v>4228</v>
      </c>
      <c r="I685" t="s">
        <v>1710</v>
      </c>
      <c r="J685">
        <v>14</v>
      </c>
    </row>
    <row r="686" spans="1:10" x14ac:dyDescent="0.2">
      <c r="A686">
        <f t="shared" si="10"/>
        <v>685</v>
      </c>
      <c r="B686" t="s">
        <v>802</v>
      </c>
      <c r="C686" t="s">
        <v>2002</v>
      </c>
      <c r="D686" t="s">
        <v>890</v>
      </c>
      <c r="E686" t="s">
        <v>4536</v>
      </c>
      <c r="F686" t="s">
        <v>4226</v>
      </c>
      <c r="G686" t="s">
        <v>4227</v>
      </c>
      <c r="H686" t="s">
        <v>4228</v>
      </c>
      <c r="I686" t="s">
        <v>1710</v>
      </c>
      <c r="J686">
        <v>31</v>
      </c>
    </row>
    <row r="687" spans="1:10" x14ac:dyDescent="0.2">
      <c r="A687">
        <f t="shared" si="10"/>
        <v>686</v>
      </c>
      <c r="B687" t="s">
        <v>802</v>
      </c>
      <c r="C687" t="s">
        <v>2002</v>
      </c>
      <c r="D687" t="s">
        <v>892</v>
      </c>
      <c r="E687" t="s">
        <v>4537</v>
      </c>
      <c r="F687" t="s">
        <v>4226</v>
      </c>
      <c r="G687" t="s">
        <v>4227</v>
      </c>
      <c r="H687" t="s">
        <v>4228</v>
      </c>
      <c r="I687" t="s">
        <v>1710</v>
      </c>
      <c r="J687">
        <v>31</v>
      </c>
    </row>
    <row r="688" spans="1:10" x14ac:dyDescent="0.2">
      <c r="A688">
        <f t="shared" si="10"/>
        <v>687</v>
      </c>
      <c r="B688" t="s">
        <v>4</v>
      </c>
      <c r="C688" t="s">
        <v>1876</v>
      </c>
      <c r="D688" t="s">
        <v>1172</v>
      </c>
      <c r="E688" t="s">
        <v>4261</v>
      </c>
      <c r="F688" t="s">
        <v>4226</v>
      </c>
      <c r="G688" t="s">
        <v>4235</v>
      </c>
      <c r="H688" t="s">
        <v>4228</v>
      </c>
      <c r="I688" t="s">
        <v>4258</v>
      </c>
      <c r="J688">
        <v>4</v>
      </c>
    </row>
    <row r="689" spans="1:10" x14ac:dyDescent="0.2">
      <c r="A689">
        <f t="shared" si="10"/>
        <v>688</v>
      </c>
      <c r="B689" t="s">
        <v>592</v>
      </c>
      <c r="C689" t="s">
        <v>1958</v>
      </c>
      <c r="D689" t="s">
        <v>621</v>
      </c>
      <c r="E689" t="s">
        <v>4508</v>
      </c>
      <c r="F689" t="s">
        <v>4226</v>
      </c>
      <c r="G689" t="s">
        <v>4235</v>
      </c>
      <c r="H689" t="s">
        <v>4228</v>
      </c>
      <c r="I689" t="s">
        <v>4231</v>
      </c>
      <c r="J689">
        <v>8</v>
      </c>
    </row>
    <row r="690" spans="1:10" x14ac:dyDescent="0.2">
      <c r="A690">
        <f t="shared" si="10"/>
        <v>689</v>
      </c>
      <c r="B690" t="s">
        <v>592</v>
      </c>
      <c r="C690" t="s">
        <v>1950</v>
      </c>
      <c r="D690" t="s">
        <v>758</v>
      </c>
      <c r="E690" t="s">
        <v>4484</v>
      </c>
      <c r="F690" t="s">
        <v>4226</v>
      </c>
      <c r="G690" t="s">
        <v>4235</v>
      </c>
      <c r="H690" t="s">
        <v>4228</v>
      </c>
      <c r="I690" t="s">
        <v>1710</v>
      </c>
      <c r="J690">
        <v>50</v>
      </c>
    </row>
    <row r="691" spans="1:10" x14ac:dyDescent="0.2">
      <c r="A691">
        <f t="shared" si="10"/>
        <v>690</v>
      </c>
      <c r="B691" t="s">
        <v>1045</v>
      </c>
      <c r="C691" t="s">
        <v>1747</v>
      </c>
      <c r="D691" t="s">
        <v>1082</v>
      </c>
      <c r="E691" t="s">
        <v>4551</v>
      </c>
      <c r="F691" t="s">
        <v>4226</v>
      </c>
      <c r="G691" t="s">
        <v>4235</v>
      </c>
      <c r="H691" t="s">
        <v>4228</v>
      </c>
      <c r="I691" t="s">
        <v>1710</v>
      </c>
      <c r="J691">
        <v>9</v>
      </c>
    </row>
    <row r="692" spans="1:10" ht="13.5" thickBot="1" x14ac:dyDescent="0.25">
      <c r="A692">
        <f t="shared" si="10"/>
        <v>691</v>
      </c>
      <c r="B692" t="s">
        <v>339</v>
      </c>
      <c r="C692" t="s">
        <v>1763</v>
      </c>
      <c r="D692" t="s">
        <v>482</v>
      </c>
      <c r="E692" t="s">
        <v>4401</v>
      </c>
      <c r="F692" t="s">
        <v>4226</v>
      </c>
      <c r="G692" t="s">
        <v>4227</v>
      </c>
      <c r="H692" t="s">
        <v>4228</v>
      </c>
      <c r="I692" t="s">
        <v>1710</v>
      </c>
      <c r="J692">
        <v>11</v>
      </c>
    </row>
    <row r="693" spans="1:10" ht="13.5" thickBot="1" x14ac:dyDescent="0.25">
      <c r="J693" s="74">
        <f>SUM(J2:J692)</f>
        <v>12598</v>
      </c>
    </row>
  </sheetData>
  <autoFilter ref="A1:J693" xr:uid="{00000000-0009-0000-0000-000003000000}"/>
  <conditionalFormatting sqref="D1:D1048576">
    <cfRule type="duplicateValues" dxfId="2" priority="1"/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757"/>
  <sheetViews>
    <sheetView workbookViewId="0">
      <selection activeCell="G39" sqref="G39"/>
    </sheetView>
  </sheetViews>
  <sheetFormatPr defaultRowHeight="12.75" x14ac:dyDescent="0.2"/>
  <cols>
    <col min="1" max="1" width="14.28515625" style="67" bestFit="1" customWidth="1"/>
    <col min="2" max="2" width="11.28515625" bestFit="1" customWidth="1"/>
    <col min="3" max="3" width="27.7109375" customWidth="1"/>
    <col min="4" max="4" width="13.28515625" bestFit="1" customWidth="1"/>
    <col min="5" max="5" width="9.85546875" bestFit="1" customWidth="1"/>
    <col min="6" max="6" width="24.42578125" style="67" bestFit="1" customWidth="1"/>
    <col min="7" max="7" width="28.7109375" bestFit="1" customWidth="1"/>
    <col min="8" max="8" width="27.28515625" bestFit="1" customWidth="1"/>
    <col min="9" max="9" width="4.140625" style="68" bestFit="1" customWidth="1"/>
    <col min="10" max="10" width="14.85546875" style="69" bestFit="1" customWidth="1"/>
    <col min="11" max="11" width="14.42578125" bestFit="1" customWidth="1"/>
    <col min="12" max="12" width="23.7109375" style="67" bestFit="1" customWidth="1"/>
    <col min="13" max="13" width="31.7109375" style="68" bestFit="1" customWidth="1"/>
    <col min="14" max="14" width="15" style="69" bestFit="1" customWidth="1"/>
    <col min="15" max="15" width="14.85546875" style="69" bestFit="1" customWidth="1"/>
    <col min="16" max="16" width="23.5703125" bestFit="1" customWidth="1"/>
    <col min="17" max="17" width="29.85546875" bestFit="1" customWidth="1"/>
    <col min="18" max="18" width="10.42578125" style="68" customWidth="1"/>
    <col min="19" max="19" width="28" style="68" bestFit="1" customWidth="1"/>
    <col min="20" max="20" width="31.42578125" style="68" bestFit="1" customWidth="1"/>
    <col min="21" max="21" width="20" style="68" bestFit="1" customWidth="1"/>
    <col min="22" max="22" width="18" style="68" bestFit="1" customWidth="1"/>
    <col min="23" max="23" width="28" bestFit="1" customWidth="1"/>
  </cols>
  <sheetData>
    <row r="1" spans="1:23" s="64" customFormat="1" ht="15" x14ac:dyDescent="0.25">
      <c r="A1" s="63" t="s">
        <v>2285</v>
      </c>
      <c r="B1" s="64" t="s">
        <v>2286</v>
      </c>
      <c r="D1" s="64" t="s">
        <v>2287</v>
      </c>
      <c r="E1" s="64" t="s">
        <v>2288</v>
      </c>
      <c r="F1" s="63" t="s">
        <v>2289</v>
      </c>
      <c r="G1" s="64" t="s">
        <v>2290</v>
      </c>
      <c r="H1" s="64" t="s">
        <v>2291</v>
      </c>
      <c r="I1" s="65" t="s">
        <v>2292</v>
      </c>
      <c r="J1" s="66" t="s">
        <v>2293</v>
      </c>
      <c r="K1" s="64" t="s">
        <v>2294</v>
      </c>
      <c r="L1" s="63" t="s">
        <v>2295</v>
      </c>
      <c r="M1" s="65" t="s">
        <v>2296</v>
      </c>
      <c r="N1" s="66" t="s">
        <v>2297</v>
      </c>
      <c r="O1" s="66" t="s">
        <v>2298</v>
      </c>
      <c r="P1" s="64" t="s">
        <v>2299</v>
      </c>
      <c r="Q1" s="64" t="s">
        <v>2300</v>
      </c>
      <c r="R1" s="65" t="s">
        <v>2301</v>
      </c>
      <c r="S1" s="65" t="s">
        <v>2302</v>
      </c>
      <c r="T1" s="65" t="s">
        <v>2303</v>
      </c>
      <c r="U1" s="65" t="s">
        <v>2304</v>
      </c>
      <c r="V1" s="65" t="s">
        <v>2305</v>
      </c>
      <c r="W1" s="64" t="s">
        <v>2306</v>
      </c>
    </row>
    <row r="2" spans="1:23" x14ac:dyDescent="0.2">
      <c r="A2" s="67" t="s">
        <v>111</v>
      </c>
      <c r="B2" t="s">
        <v>2324</v>
      </c>
      <c r="C2" t="s">
        <v>112</v>
      </c>
      <c r="D2" t="s">
        <v>2311</v>
      </c>
      <c r="E2">
        <v>227851</v>
      </c>
      <c r="F2" s="67" t="s">
        <v>2340</v>
      </c>
      <c r="G2" t="s">
        <v>2528</v>
      </c>
      <c r="I2" s="68" t="s">
        <v>2</v>
      </c>
      <c r="J2" s="69">
        <v>42690</v>
      </c>
      <c r="K2">
        <v>4</v>
      </c>
      <c r="L2" s="67" t="s">
        <v>2529</v>
      </c>
      <c r="M2" s="68" t="s">
        <v>8</v>
      </c>
      <c r="N2" s="69">
        <v>44340</v>
      </c>
      <c r="O2" s="69">
        <v>44428</v>
      </c>
      <c r="P2">
        <v>1</v>
      </c>
      <c r="Q2" t="s">
        <v>2309</v>
      </c>
      <c r="R2" s="68" t="s">
        <v>8</v>
      </c>
      <c r="S2" s="68" t="s">
        <v>2310</v>
      </c>
      <c r="T2" s="68" t="s">
        <v>2310</v>
      </c>
      <c r="U2" s="68" t="s">
        <v>8</v>
      </c>
      <c r="V2" s="68" t="s">
        <v>2310</v>
      </c>
    </row>
    <row r="3" spans="1:23" x14ac:dyDescent="0.2">
      <c r="A3" s="67" t="s">
        <v>111</v>
      </c>
      <c r="B3" t="s">
        <v>2324</v>
      </c>
      <c r="C3" t="s">
        <v>112</v>
      </c>
      <c r="D3" t="s">
        <v>2307</v>
      </c>
      <c r="E3">
        <v>227839</v>
      </c>
      <c r="F3" s="67" t="s">
        <v>2379</v>
      </c>
      <c r="G3" t="s">
        <v>2481</v>
      </c>
      <c r="I3" s="68" t="s">
        <v>2</v>
      </c>
      <c r="J3" s="69">
        <v>42418</v>
      </c>
      <c r="K3">
        <v>5</v>
      </c>
      <c r="L3" s="67" t="s">
        <v>2595</v>
      </c>
      <c r="M3" s="68" t="s">
        <v>8</v>
      </c>
      <c r="N3" s="69">
        <v>44340</v>
      </c>
      <c r="O3" s="69">
        <v>44428</v>
      </c>
      <c r="P3">
        <v>1</v>
      </c>
      <c r="Q3" t="s">
        <v>2309</v>
      </c>
      <c r="R3" s="68" t="s">
        <v>8</v>
      </c>
      <c r="S3" s="68" t="s">
        <v>2310</v>
      </c>
      <c r="T3" s="68" t="s">
        <v>2310</v>
      </c>
      <c r="U3" s="68" t="s">
        <v>8</v>
      </c>
      <c r="V3" s="68" t="s">
        <v>2310</v>
      </c>
    </row>
    <row r="4" spans="1:23" x14ac:dyDescent="0.2">
      <c r="A4" s="67" t="s">
        <v>111</v>
      </c>
      <c r="B4" t="s">
        <v>2324</v>
      </c>
      <c r="C4" t="s">
        <v>112</v>
      </c>
      <c r="D4" t="s">
        <v>2307</v>
      </c>
      <c r="E4">
        <v>204931</v>
      </c>
      <c r="F4" s="67" t="s">
        <v>2379</v>
      </c>
      <c r="G4" t="s">
        <v>2596</v>
      </c>
      <c r="I4" s="68" t="s">
        <v>2</v>
      </c>
      <c r="J4" s="69">
        <v>42468</v>
      </c>
      <c r="K4">
        <v>4</v>
      </c>
      <c r="L4" s="67" t="s">
        <v>2597</v>
      </c>
      <c r="M4" s="68" t="s">
        <v>8</v>
      </c>
      <c r="N4" s="69">
        <v>44340</v>
      </c>
      <c r="O4" s="69">
        <v>44428</v>
      </c>
      <c r="P4">
        <v>1</v>
      </c>
      <c r="Q4" t="s">
        <v>2309</v>
      </c>
      <c r="R4" s="68" t="s">
        <v>8</v>
      </c>
      <c r="S4" s="68" t="s">
        <v>2310</v>
      </c>
      <c r="T4" s="68" t="s">
        <v>2310</v>
      </c>
      <c r="U4" s="68" t="s">
        <v>8</v>
      </c>
      <c r="V4" s="68" t="s">
        <v>2310</v>
      </c>
    </row>
    <row r="5" spans="1:23" x14ac:dyDescent="0.2">
      <c r="A5" s="67" t="s">
        <v>111</v>
      </c>
      <c r="B5" t="s">
        <v>2324</v>
      </c>
      <c r="C5" t="s">
        <v>112</v>
      </c>
      <c r="D5" t="s">
        <v>2311</v>
      </c>
      <c r="E5">
        <v>227843</v>
      </c>
      <c r="F5" s="67" t="s">
        <v>2692</v>
      </c>
      <c r="G5" t="s">
        <v>2693</v>
      </c>
      <c r="H5" t="s">
        <v>2625</v>
      </c>
      <c r="I5" s="68" t="s">
        <v>2</v>
      </c>
      <c r="J5" s="69">
        <v>42557</v>
      </c>
      <c r="K5">
        <v>4</v>
      </c>
      <c r="L5" s="67" t="s">
        <v>2694</v>
      </c>
      <c r="M5" s="68" t="s">
        <v>8</v>
      </c>
      <c r="N5" s="69">
        <v>44340</v>
      </c>
      <c r="O5" s="69">
        <v>44428</v>
      </c>
      <c r="P5">
        <v>1</v>
      </c>
      <c r="Q5" t="s">
        <v>2309</v>
      </c>
      <c r="R5" s="68" t="s">
        <v>8</v>
      </c>
      <c r="S5" s="68" t="s">
        <v>2310</v>
      </c>
      <c r="T5" s="68" t="s">
        <v>2310</v>
      </c>
      <c r="U5" s="68" t="s">
        <v>8</v>
      </c>
      <c r="V5" s="68" t="s">
        <v>2310</v>
      </c>
    </row>
    <row r="6" spans="1:23" x14ac:dyDescent="0.2">
      <c r="A6" s="67" t="s">
        <v>111</v>
      </c>
      <c r="B6" t="s">
        <v>2324</v>
      </c>
      <c r="C6" t="s">
        <v>112</v>
      </c>
      <c r="D6" t="s">
        <v>2307</v>
      </c>
      <c r="E6">
        <v>227805</v>
      </c>
      <c r="F6" s="67" t="s">
        <v>2692</v>
      </c>
      <c r="G6" t="s">
        <v>2334</v>
      </c>
      <c r="H6" t="s">
        <v>2695</v>
      </c>
      <c r="I6" s="68" t="s">
        <v>2</v>
      </c>
      <c r="J6" s="69">
        <v>42498</v>
      </c>
      <c r="K6">
        <v>4</v>
      </c>
      <c r="L6" s="67" t="s">
        <v>2696</v>
      </c>
      <c r="M6" s="68" t="s">
        <v>2310</v>
      </c>
      <c r="N6" s="69">
        <v>44340</v>
      </c>
      <c r="O6" s="69">
        <v>44428</v>
      </c>
      <c r="P6">
        <v>1</v>
      </c>
      <c r="Q6" t="s">
        <v>2309</v>
      </c>
      <c r="R6" s="68" t="s">
        <v>8</v>
      </c>
      <c r="S6" s="68" t="s">
        <v>2310</v>
      </c>
      <c r="T6" s="68" t="s">
        <v>2310</v>
      </c>
      <c r="U6" s="68" t="s">
        <v>8</v>
      </c>
      <c r="V6" s="68" t="s">
        <v>2310</v>
      </c>
    </row>
    <row r="7" spans="1:23" x14ac:dyDescent="0.2">
      <c r="A7" s="67" t="s">
        <v>111</v>
      </c>
      <c r="B7" t="s">
        <v>2324</v>
      </c>
      <c r="C7" t="s">
        <v>112</v>
      </c>
      <c r="D7" t="s">
        <v>2311</v>
      </c>
      <c r="E7">
        <v>227817</v>
      </c>
      <c r="F7" s="67" t="s">
        <v>2536</v>
      </c>
      <c r="G7" t="s">
        <v>2436</v>
      </c>
      <c r="H7" t="s">
        <v>2372</v>
      </c>
      <c r="I7" s="68" t="s">
        <v>2</v>
      </c>
      <c r="J7" s="69">
        <v>42535</v>
      </c>
      <c r="K7">
        <v>4</v>
      </c>
      <c r="L7" s="67" t="s">
        <v>2741</v>
      </c>
      <c r="M7" s="68" t="s">
        <v>2310</v>
      </c>
      <c r="N7" s="69">
        <v>44340</v>
      </c>
      <c r="O7" s="69">
        <v>44428</v>
      </c>
      <c r="P7">
        <v>1</v>
      </c>
      <c r="Q7" t="s">
        <v>2309</v>
      </c>
      <c r="R7" s="68" t="s">
        <v>8</v>
      </c>
      <c r="S7" s="68" t="s">
        <v>2310</v>
      </c>
      <c r="T7" s="68" t="s">
        <v>2310</v>
      </c>
      <c r="U7" s="68" t="s">
        <v>8</v>
      </c>
      <c r="V7" s="68" t="s">
        <v>2310</v>
      </c>
    </row>
    <row r="8" spans="1:23" x14ac:dyDescent="0.2">
      <c r="A8" s="67" t="s">
        <v>111</v>
      </c>
      <c r="B8" t="s">
        <v>2324</v>
      </c>
      <c r="C8" t="s">
        <v>112</v>
      </c>
      <c r="D8" t="s">
        <v>2311</v>
      </c>
      <c r="E8">
        <v>175718</v>
      </c>
      <c r="F8" s="67" t="s">
        <v>2470</v>
      </c>
      <c r="G8" t="s">
        <v>2830</v>
      </c>
      <c r="I8" s="68" t="s">
        <v>2</v>
      </c>
      <c r="J8" s="69">
        <v>42185</v>
      </c>
      <c r="K8">
        <v>5</v>
      </c>
      <c r="M8" s="68" t="s">
        <v>8</v>
      </c>
      <c r="N8" s="69">
        <v>44340</v>
      </c>
      <c r="O8" s="69">
        <v>44428</v>
      </c>
      <c r="P8">
        <v>1</v>
      </c>
      <c r="Q8" t="s">
        <v>2309</v>
      </c>
      <c r="R8" s="68" t="s">
        <v>8</v>
      </c>
      <c r="S8" s="68" t="s">
        <v>2310</v>
      </c>
      <c r="T8" s="68" t="s">
        <v>2310</v>
      </c>
      <c r="U8" s="68" t="s">
        <v>8</v>
      </c>
      <c r="V8" s="68" t="s">
        <v>2310</v>
      </c>
    </row>
    <row r="9" spans="1:23" x14ac:dyDescent="0.2">
      <c r="A9" s="67" t="s">
        <v>111</v>
      </c>
      <c r="B9" t="s">
        <v>2324</v>
      </c>
      <c r="C9" t="s">
        <v>112</v>
      </c>
      <c r="D9" t="s">
        <v>2307</v>
      </c>
      <c r="E9">
        <v>204924</v>
      </c>
      <c r="F9" s="67" t="s">
        <v>2342</v>
      </c>
      <c r="G9" t="s">
        <v>2349</v>
      </c>
      <c r="H9" t="s">
        <v>2463</v>
      </c>
      <c r="I9" s="68" t="s">
        <v>2</v>
      </c>
      <c r="J9" s="69">
        <v>42400</v>
      </c>
      <c r="K9">
        <v>5</v>
      </c>
      <c r="L9" s="67" t="s">
        <v>2835</v>
      </c>
      <c r="M9" s="68" t="s">
        <v>8</v>
      </c>
      <c r="N9" s="69">
        <v>44340</v>
      </c>
      <c r="O9" s="69">
        <v>44428</v>
      </c>
      <c r="P9">
        <v>1</v>
      </c>
      <c r="Q9" t="s">
        <v>2309</v>
      </c>
      <c r="R9" s="68" t="s">
        <v>8</v>
      </c>
      <c r="S9" s="68" t="s">
        <v>2310</v>
      </c>
      <c r="T9" s="68" t="s">
        <v>2310</v>
      </c>
      <c r="U9" s="68" t="s">
        <v>8</v>
      </c>
      <c r="V9" s="68" t="s">
        <v>2310</v>
      </c>
    </row>
    <row r="10" spans="1:23" x14ac:dyDescent="0.2">
      <c r="A10" s="67" t="s">
        <v>111</v>
      </c>
      <c r="B10" t="s">
        <v>2324</v>
      </c>
      <c r="C10" t="s">
        <v>112</v>
      </c>
      <c r="D10" t="s">
        <v>2311</v>
      </c>
      <c r="E10">
        <v>227808</v>
      </c>
      <c r="F10" s="67" t="s">
        <v>2444</v>
      </c>
      <c r="G10" t="s">
        <v>2894</v>
      </c>
      <c r="I10" s="68" t="s">
        <v>3</v>
      </c>
      <c r="J10" s="69">
        <v>42539</v>
      </c>
      <c r="K10">
        <v>4</v>
      </c>
      <c r="L10" s="67" t="s">
        <v>2895</v>
      </c>
      <c r="M10" s="68" t="s">
        <v>8</v>
      </c>
      <c r="N10" s="69">
        <v>44340</v>
      </c>
      <c r="O10" s="69">
        <v>44428</v>
      </c>
      <c r="P10">
        <v>1</v>
      </c>
      <c r="Q10" t="s">
        <v>2309</v>
      </c>
      <c r="R10" s="68" t="s">
        <v>8</v>
      </c>
      <c r="S10" s="68" t="s">
        <v>2310</v>
      </c>
      <c r="T10" s="68" t="s">
        <v>2310</v>
      </c>
      <c r="U10" s="68" t="s">
        <v>8</v>
      </c>
      <c r="V10" s="68" t="s">
        <v>2310</v>
      </c>
    </row>
    <row r="11" spans="1:23" x14ac:dyDescent="0.2">
      <c r="A11" s="67" t="s">
        <v>111</v>
      </c>
      <c r="B11" t="s">
        <v>2324</v>
      </c>
      <c r="C11" t="s">
        <v>112</v>
      </c>
      <c r="D11" t="s">
        <v>2311</v>
      </c>
      <c r="E11">
        <v>227841</v>
      </c>
      <c r="F11" s="67" t="s">
        <v>2444</v>
      </c>
      <c r="G11" t="s">
        <v>2456</v>
      </c>
      <c r="I11" s="68" t="s">
        <v>3</v>
      </c>
      <c r="J11" s="69">
        <v>42506</v>
      </c>
      <c r="K11">
        <v>4</v>
      </c>
      <c r="M11" s="68" t="s">
        <v>8</v>
      </c>
      <c r="N11" s="69">
        <v>44340</v>
      </c>
      <c r="O11" s="69">
        <v>44428</v>
      </c>
      <c r="P11">
        <v>1</v>
      </c>
      <c r="Q11" t="s">
        <v>2309</v>
      </c>
      <c r="R11" s="68" t="s">
        <v>8</v>
      </c>
      <c r="S11" s="68" t="s">
        <v>2310</v>
      </c>
      <c r="T11" s="68" t="s">
        <v>2310</v>
      </c>
      <c r="U11" s="68" t="s">
        <v>8</v>
      </c>
      <c r="V11" s="68" t="s">
        <v>2310</v>
      </c>
    </row>
    <row r="12" spans="1:23" x14ac:dyDescent="0.2">
      <c r="A12" s="67" t="s">
        <v>111</v>
      </c>
      <c r="B12" t="s">
        <v>2324</v>
      </c>
      <c r="C12" t="s">
        <v>112</v>
      </c>
      <c r="D12" t="s">
        <v>2311</v>
      </c>
      <c r="E12">
        <v>227834</v>
      </c>
      <c r="F12" s="67" t="s">
        <v>2444</v>
      </c>
      <c r="G12" t="s">
        <v>2553</v>
      </c>
      <c r="I12" s="68" t="s">
        <v>3</v>
      </c>
      <c r="J12" s="69">
        <v>42736</v>
      </c>
      <c r="K12">
        <v>4</v>
      </c>
      <c r="L12" s="67" t="s">
        <v>2896</v>
      </c>
      <c r="M12" s="68" t="s">
        <v>8</v>
      </c>
      <c r="N12" s="69">
        <v>44340</v>
      </c>
      <c r="O12" s="69">
        <v>44428</v>
      </c>
      <c r="P12">
        <v>1</v>
      </c>
      <c r="Q12" t="s">
        <v>2309</v>
      </c>
      <c r="R12" s="68" t="s">
        <v>8</v>
      </c>
      <c r="S12" s="68" t="s">
        <v>2310</v>
      </c>
      <c r="T12" s="68" t="s">
        <v>2310</v>
      </c>
      <c r="U12" s="68" t="s">
        <v>8</v>
      </c>
      <c r="V12" s="68" t="s">
        <v>2310</v>
      </c>
    </row>
    <row r="13" spans="1:23" x14ac:dyDescent="0.2">
      <c r="A13" s="67" t="s">
        <v>111</v>
      </c>
      <c r="B13" t="s">
        <v>2324</v>
      </c>
      <c r="C13" t="s">
        <v>112</v>
      </c>
      <c r="D13" t="s">
        <v>2307</v>
      </c>
      <c r="E13">
        <v>204926</v>
      </c>
      <c r="F13" s="67" t="s">
        <v>2444</v>
      </c>
      <c r="G13" t="s">
        <v>2486</v>
      </c>
      <c r="I13" s="68" t="s">
        <v>2</v>
      </c>
      <c r="J13" s="69">
        <v>42436</v>
      </c>
      <c r="K13">
        <v>5</v>
      </c>
      <c r="L13" s="67" t="s">
        <v>2897</v>
      </c>
      <c r="M13" s="68" t="s">
        <v>8</v>
      </c>
      <c r="N13" s="69">
        <v>44340</v>
      </c>
      <c r="O13" s="69">
        <v>44428</v>
      </c>
      <c r="P13">
        <v>1</v>
      </c>
      <c r="Q13" t="s">
        <v>2309</v>
      </c>
      <c r="R13" s="68" t="s">
        <v>8</v>
      </c>
      <c r="S13" s="68" t="s">
        <v>2310</v>
      </c>
      <c r="T13" s="68" t="s">
        <v>2310</v>
      </c>
      <c r="U13" s="68" t="s">
        <v>8</v>
      </c>
      <c r="V13" s="68" t="s">
        <v>2310</v>
      </c>
    </row>
    <row r="14" spans="1:23" x14ac:dyDescent="0.2">
      <c r="A14" s="67" t="s">
        <v>111</v>
      </c>
      <c r="B14" t="s">
        <v>2324</v>
      </c>
      <c r="C14" t="s">
        <v>112</v>
      </c>
      <c r="D14" t="s">
        <v>2307</v>
      </c>
      <c r="E14">
        <v>204928</v>
      </c>
      <c r="F14" s="67" t="s">
        <v>2444</v>
      </c>
      <c r="G14" t="s">
        <v>2899</v>
      </c>
      <c r="I14" s="68" t="s">
        <v>3</v>
      </c>
      <c r="J14" s="69">
        <v>42403</v>
      </c>
      <c r="K14">
        <v>5</v>
      </c>
      <c r="M14" s="68" t="s">
        <v>8</v>
      </c>
      <c r="N14" s="69">
        <v>44340</v>
      </c>
      <c r="O14" s="69">
        <v>44428</v>
      </c>
      <c r="P14">
        <v>1</v>
      </c>
      <c r="Q14" t="s">
        <v>2309</v>
      </c>
      <c r="R14" s="68" t="s">
        <v>8</v>
      </c>
      <c r="S14" s="68" t="s">
        <v>2310</v>
      </c>
      <c r="T14" s="68" t="s">
        <v>2310</v>
      </c>
      <c r="U14" s="68" t="s">
        <v>8</v>
      </c>
      <c r="V14" s="68" t="s">
        <v>2310</v>
      </c>
    </row>
    <row r="15" spans="1:23" x14ac:dyDescent="0.2">
      <c r="A15" s="67" t="s">
        <v>111</v>
      </c>
      <c r="B15" t="s">
        <v>2324</v>
      </c>
      <c r="C15" t="s">
        <v>112</v>
      </c>
      <c r="D15" t="s">
        <v>2311</v>
      </c>
      <c r="E15">
        <v>227860</v>
      </c>
      <c r="F15" s="67" t="s">
        <v>2444</v>
      </c>
      <c r="G15" t="s">
        <v>2321</v>
      </c>
      <c r="I15" s="68" t="s">
        <v>3</v>
      </c>
      <c r="J15" s="69">
        <v>42542</v>
      </c>
      <c r="K15">
        <v>4</v>
      </c>
      <c r="L15" s="67" t="s">
        <v>2900</v>
      </c>
      <c r="M15" s="68" t="s">
        <v>8</v>
      </c>
      <c r="N15" s="69">
        <v>44340</v>
      </c>
      <c r="O15" s="69">
        <v>44428</v>
      </c>
      <c r="P15">
        <v>1</v>
      </c>
      <c r="Q15" t="s">
        <v>2309</v>
      </c>
      <c r="R15" s="68" t="s">
        <v>8</v>
      </c>
      <c r="S15" s="68" t="s">
        <v>2310</v>
      </c>
      <c r="T15" s="68" t="s">
        <v>2310</v>
      </c>
      <c r="U15" s="68" t="s">
        <v>8</v>
      </c>
      <c r="V15" s="68" t="s">
        <v>2310</v>
      </c>
    </row>
    <row r="16" spans="1:23" x14ac:dyDescent="0.2">
      <c r="A16" s="67" t="s">
        <v>111</v>
      </c>
      <c r="B16" t="s">
        <v>2324</v>
      </c>
      <c r="C16" t="s">
        <v>112</v>
      </c>
      <c r="D16" t="s">
        <v>2307</v>
      </c>
      <c r="E16">
        <v>227797</v>
      </c>
      <c r="F16" s="67" t="s">
        <v>2494</v>
      </c>
      <c r="G16" t="s">
        <v>2723</v>
      </c>
      <c r="H16" t="s">
        <v>2903</v>
      </c>
      <c r="I16" s="68" t="s">
        <v>3</v>
      </c>
      <c r="J16" s="69">
        <v>42485</v>
      </c>
      <c r="K16">
        <v>4</v>
      </c>
      <c r="L16" s="67" t="s">
        <v>2904</v>
      </c>
      <c r="M16" s="68" t="s">
        <v>2310</v>
      </c>
      <c r="N16" s="69">
        <v>44340</v>
      </c>
      <c r="O16" s="69">
        <v>44428</v>
      </c>
      <c r="P16">
        <v>1</v>
      </c>
      <c r="Q16" t="s">
        <v>2309</v>
      </c>
      <c r="R16" s="68" t="s">
        <v>8</v>
      </c>
      <c r="S16" s="68" t="s">
        <v>2310</v>
      </c>
      <c r="T16" s="68" t="s">
        <v>2310</v>
      </c>
      <c r="U16" s="68" t="s">
        <v>8</v>
      </c>
      <c r="V16" s="68" t="s">
        <v>2310</v>
      </c>
    </row>
    <row r="17" spans="1:22" x14ac:dyDescent="0.2">
      <c r="A17" s="67" t="s">
        <v>111</v>
      </c>
      <c r="B17" t="s">
        <v>2324</v>
      </c>
      <c r="C17" t="s">
        <v>112</v>
      </c>
      <c r="D17" t="s">
        <v>2311</v>
      </c>
      <c r="E17">
        <v>227840</v>
      </c>
      <c r="F17" s="67" t="s">
        <v>2494</v>
      </c>
      <c r="G17" t="s">
        <v>2905</v>
      </c>
      <c r="I17" s="68" t="s">
        <v>3</v>
      </c>
      <c r="J17" s="69">
        <v>42734</v>
      </c>
      <c r="K17">
        <v>4</v>
      </c>
      <c r="L17" s="67" t="s">
        <v>2906</v>
      </c>
      <c r="M17" s="68" t="s">
        <v>8</v>
      </c>
      <c r="N17" s="69">
        <v>44340</v>
      </c>
      <c r="O17" s="69">
        <v>44428</v>
      </c>
      <c r="P17">
        <v>1</v>
      </c>
      <c r="Q17" t="s">
        <v>2309</v>
      </c>
      <c r="R17" s="68" t="s">
        <v>8</v>
      </c>
      <c r="S17" s="68" t="s">
        <v>2310</v>
      </c>
      <c r="T17" s="68" t="s">
        <v>2310</v>
      </c>
      <c r="U17" s="68" t="s">
        <v>8</v>
      </c>
      <c r="V17" s="68" t="s">
        <v>2310</v>
      </c>
    </row>
    <row r="18" spans="1:22" x14ac:dyDescent="0.2">
      <c r="A18" s="67" t="s">
        <v>111</v>
      </c>
      <c r="B18" t="s">
        <v>2324</v>
      </c>
      <c r="C18" t="s">
        <v>112</v>
      </c>
      <c r="D18" t="s">
        <v>2311</v>
      </c>
      <c r="E18">
        <v>227837</v>
      </c>
      <c r="F18" s="67" t="s">
        <v>2494</v>
      </c>
      <c r="G18" t="s">
        <v>2350</v>
      </c>
      <c r="I18" s="68" t="s">
        <v>3</v>
      </c>
      <c r="J18" s="69">
        <v>42411</v>
      </c>
      <c r="K18">
        <v>5</v>
      </c>
      <c r="L18" s="67" t="s">
        <v>2907</v>
      </c>
      <c r="M18" s="68" t="s">
        <v>2310</v>
      </c>
      <c r="N18" s="69">
        <v>44340</v>
      </c>
      <c r="O18" s="69">
        <v>44428</v>
      </c>
      <c r="P18">
        <v>1</v>
      </c>
      <c r="Q18" t="s">
        <v>2309</v>
      </c>
      <c r="R18" s="68" t="s">
        <v>8</v>
      </c>
      <c r="S18" s="68" t="s">
        <v>2310</v>
      </c>
      <c r="T18" s="68" t="s">
        <v>2310</v>
      </c>
      <c r="U18" s="68" t="s">
        <v>8</v>
      </c>
      <c r="V18" s="68" t="s">
        <v>2310</v>
      </c>
    </row>
    <row r="19" spans="1:22" x14ac:dyDescent="0.2">
      <c r="A19" s="67" t="s">
        <v>111</v>
      </c>
      <c r="B19" t="s">
        <v>2324</v>
      </c>
      <c r="C19" t="s">
        <v>112</v>
      </c>
      <c r="D19" t="s">
        <v>2311</v>
      </c>
      <c r="E19">
        <v>227849</v>
      </c>
      <c r="F19" s="67" t="s">
        <v>2494</v>
      </c>
      <c r="G19" t="s">
        <v>2431</v>
      </c>
      <c r="I19" s="68" t="s">
        <v>2</v>
      </c>
      <c r="J19" s="69">
        <v>42479</v>
      </c>
      <c r="K19">
        <v>4</v>
      </c>
      <c r="L19" s="67" t="s">
        <v>2908</v>
      </c>
      <c r="M19" s="68" t="s">
        <v>8</v>
      </c>
      <c r="N19" s="69">
        <v>44340</v>
      </c>
      <c r="O19" s="69">
        <v>44428</v>
      </c>
      <c r="P19">
        <v>1</v>
      </c>
      <c r="Q19" t="s">
        <v>2309</v>
      </c>
      <c r="R19" s="68" t="s">
        <v>8</v>
      </c>
      <c r="S19" s="68" t="s">
        <v>2310</v>
      </c>
      <c r="T19" s="68" t="s">
        <v>2310</v>
      </c>
      <c r="U19" s="68" t="s">
        <v>8</v>
      </c>
      <c r="V19" s="68" t="s">
        <v>2310</v>
      </c>
    </row>
    <row r="20" spans="1:22" x14ac:dyDescent="0.2">
      <c r="A20" s="67" t="s">
        <v>111</v>
      </c>
      <c r="B20" t="s">
        <v>2324</v>
      </c>
      <c r="C20" t="s">
        <v>112</v>
      </c>
      <c r="D20" t="s">
        <v>2307</v>
      </c>
      <c r="E20">
        <v>227831</v>
      </c>
      <c r="F20" s="67" t="s">
        <v>2494</v>
      </c>
      <c r="G20" t="s">
        <v>2523</v>
      </c>
      <c r="H20" t="s">
        <v>2624</v>
      </c>
      <c r="I20" s="68" t="s">
        <v>3</v>
      </c>
      <c r="J20" s="69">
        <v>42403</v>
      </c>
      <c r="K20">
        <v>5</v>
      </c>
      <c r="L20" s="67" t="s">
        <v>2910</v>
      </c>
      <c r="M20" s="68" t="s">
        <v>8</v>
      </c>
      <c r="N20" s="69">
        <v>44340</v>
      </c>
      <c r="O20" s="69">
        <v>44428</v>
      </c>
      <c r="P20">
        <v>1</v>
      </c>
      <c r="Q20" t="s">
        <v>2309</v>
      </c>
      <c r="R20" s="68" t="s">
        <v>8</v>
      </c>
      <c r="S20" s="68" t="s">
        <v>2310</v>
      </c>
      <c r="T20" s="68" t="s">
        <v>2310</v>
      </c>
      <c r="U20" s="68" t="s">
        <v>8</v>
      </c>
      <c r="V20" s="68" t="s">
        <v>2310</v>
      </c>
    </row>
    <row r="21" spans="1:22" x14ac:dyDescent="0.2">
      <c r="A21" s="67" t="s">
        <v>111</v>
      </c>
      <c r="B21" t="s">
        <v>2324</v>
      </c>
      <c r="C21" t="s">
        <v>112</v>
      </c>
      <c r="D21" t="s">
        <v>2311</v>
      </c>
      <c r="E21">
        <v>227827</v>
      </c>
      <c r="F21" s="67" t="s">
        <v>2940</v>
      </c>
      <c r="G21" t="s">
        <v>2941</v>
      </c>
      <c r="I21" s="68" t="s">
        <v>3</v>
      </c>
      <c r="J21" s="69">
        <v>42693</v>
      </c>
      <c r="K21">
        <v>4</v>
      </c>
      <c r="L21" s="67" t="s">
        <v>2942</v>
      </c>
      <c r="M21" s="68" t="s">
        <v>2310</v>
      </c>
      <c r="N21" s="69">
        <v>44340</v>
      </c>
      <c r="O21" s="69">
        <v>44428</v>
      </c>
      <c r="P21">
        <v>1</v>
      </c>
      <c r="Q21" t="s">
        <v>2309</v>
      </c>
      <c r="R21" s="68" t="s">
        <v>8</v>
      </c>
      <c r="S21" s="68" t="s">
        <v>2310</v>
      </c>
      <c r="T21" s="68" t="s">
        <v>2310</v>
      </c>
      <c r="U21" s="68" t="s">
        <v>8</v>
      </c>
      <c r="V21" s="68" t="s">
        <v>2310</v>
      </c>
    </row>
    <row r="22" spans="1:22" x14ac:dyDescent="0.2">
      <c r="A22" s="67" t="s">
        <v>111</v>
      </c>
      <c r="B22" t="s">
        <v>2324</v>
      </c>
      <c r="C22" t="s">
        <v>112</v>
      </c>
      <c r="D22" t="s">
        <v>2311</v>
      </c>
      <c r="E22">
        <v>227856</v>
      </c>
      <c r="F22" s="67" t="s">
        <v>2943</v>
      </c>
      <c r="G22" t="s">
        <v>2524</v>
      </c>
      <c r="I22" s="68" t="s">
        <v>2</v>
      </c>
      <c r="J22" s="69">
        <v>42551</v>
      </c>
      <c r="K22">
        <v>4</v>
      </c>
      <c r="M22" s="68" t="s">
        <v>8</v>
      </c>
      <c r="N22" s="69">
        <v>44340</v>
      </c>
      <c r="O22" s="69">
        <v>44428</v>
      </c>
      <c r="P22">
        <v>1</v>
      </c>
      <c r="Q22" t="s">
        <v>2309</v>
      </c>
      <c r="R22" s="68" t="s">
        <v>8</v>
      </c>
      <c r="S22" s="68" t="s">
        <v>2310</v>
      </c>
      <c r="T22" s="68" t="s">
        <v>2310</v>
      </c>
      <c r="U22" s="68" t="s">
        <v>8</v>
      </c>
      <c r="V22" s="68" t="s">
        <v>2310</v>
      </c>
    </row>
    <row r="23" spans="1:22" x14ac:dyDescent="0.2">
      <c r="A23" s="67" t="s">
        <v>111</v>
      </c>
      <c r="B23" t="s">
        <v>2324</v>
      </c>
      <c r="C23" t="s">
        <v>112</v>
      </c>
      <c r="D23" t="s">
        <v>2307</v>
      </c>
      <c r="E23">
        <v>227836</v>
      </c>
      <c r="F23" s="67" t="s">
        <v>2346</v>
      </c>
      <c r="G23" t="s">
        <v>2512</v>
      </c>
      <c r="I23" s="68" t="s">
        <v>2</v>
      </c>
      <c r="J23" s="69">
        <v>42411</v>
      </c>
      <c r="K23">
        <v>5</v>
      </c>
      <c r="L23" s="67" t="s">
        <v>2970</v>
      </c>
      <c r="M23" s="68" t="s">
        <v>8</v>
      </c>
      <c r="N23" s="69">
        <v>44340</v>
      </c>
      <c r="O23" s="69">
        <v>44428</v>
      </c>
      <c r="P23">
        <v>1</v>
      </c>
      <c r="Q23" t="s">
        <v>2309</v>
      </c>
      <c r="R23" s="68" t="s">
        <v>8</v>
      </c>
      <c r="S23" s="68" t="s">
        <v>2310</v>
      </c>
      <c r="T23" s="68" t="s">
        <v>2310</v>
      </c>
      <c r="U23" s="68" t="s">
        <v>8</v>
      </c>
      <c r="V23" s="68" t="s">
        <v>2310</v>
      </c>
    </row>
    <row r="24" spans="1:22" x14ac:dyDescent="0.2">
      <c r="A24" s="67" t="s">
        <v>111</v>
      </c>
      <c r="B24" t="s">
        <v>2324</v>
      </c>
      <c r="C24" t="s">
        <v>112</v>
      </c>
      <c r="D24" t="s">
        <v>2311</v>
      </c>
      <c r="E24">
        <v>227857</v>
      </c>
      <c r="F24" s="67" t="s">
        <v>2347</v>
      </c>
      <c r="G24" t="s">
        <v>2601</v>
      </c>
      <c r="I24" s="68" t="s">
        <v>2</v>
      </c>
      <c r="J24" s="69">
        <v>42471</v>
      </c>
      <c r="K24">
        <v>4</v>
      </c>
      <c r="L24" s="67" t="s">
        <v>2980</v>
      </c>
      <c r="M24" s="68" t="s">
        <v>8</v>
      </c>
      <c r="N24" s="69">
        <v>44340</v>
      </c>
      <c r="O24" s="69">
        <v>44428</v>
      </c>
      <c r="P24">
        <v>1</v>
      </c>
      <c r="Q24" t="s">
        <v>2309</v>
      </c>
      <c r="R24" s="68" t="s">
        <v>8</v>
      </c>
      <c r="S24" s="68" t="s">
        <v>2310</v>
      </c>
      <c r="T24" s="68" t="s">
        <v>2310</v>
      </c>
      <c r="U24" s="68" t="s">
        <v>8</v>
      </c>
      <c r="V24" s="68" t="s">
        <v>2310</v>
      </c>
    </row>
    <row r="25" spans="1:22" x14ac:dyDescent="0.2">
      <c r="A25" s="67" t="s">
        <v>111</v>
      </c>
      <c r="B25" t="s">
        <v>2324</v>
      </c>
      <c r="C25" t="s">
        <v>112</v>
      </c>
      <c r="D25" t="s">
        <v>2311</v>
      </c>
      <c r="E25">
        <v>227810</v>
      </c>
      <c r="F25" s="67" t="s">
        <v>2981</v>
      </c>
      <c r="G25" t="s">
        <v>2982</v>
      </c>
      <c r="I25" s="68" t="s">
        <v>3</v>
      </c>
      <c r="J25" s="69">
        <v>42171</v>
      </c>
      <c r="K25">
        <v>5</v>
      </c>
      <c r="M25" s="68" t="s">
        <v>8</v>
      </c>
      <c r="N25" s="69">
        <v>44340</v>
      </c>
      <c r="O25" s="69">
        <v>44428</v>
      </c>
      <c r="P25">
        <v>1</v>
      </c>
      <c r="Q25" t="s">
        <v>2309</v>
      </c>
      <c r="R25" s="68" t="s">
        <v>8</v>
      </c>
      <c r="S25" s="68" t="s">
        <v>2310</v>
      </c>
      <c r="T25" s="68" t="s">
        <v>2310</v>
      </c>
      <c r="U25" s="68" t="s">
        <v>8</v>
      </c>
      <c r="V25" s="68" t="s">
        <v>2310</v>
      </c>
    </row>
    <row r="26" spans="1:22" x14ac:dyDescent="0.2">
      <c r="A26" s="67" t="s">
        <v>111</v>
      </c>
      <c r="B26" t="s">
        <v>2324</v>
      </c>
      <c r="C26" t="s">
        <v>112</v>
      </c>
      <c r="D26" t="s">
        <v>2307</v>
      </c>
      <c r="E26">
        <v>204922</v>
      </c>
      <c r="F26" s="67" t="s">
        <v>2983</v>
      </c>
      <c r="G26" t="s">
        <v>2824</v>
      </c>
      <c r="I26" s="68" t="s">
        <v>2</v>
      </c>
      <c r="J26" s="69">
        <v>42407</v>
      </c>
      <c r="K26">
        <v>5</v>
      </c>
      <c r="M26" s="68" t="s">
        <v>8</v>
      </c>
      <c r="N26" s="69">
        <v>44340</v>
      </c>
      <c r="O26" s="69">
        <v>44428</v>
      </c>
      <c r="P26">
        <v>1</v>
      </c>
      <c r="Q26" t="s">
        <v>2309</v>
      </c>
      <c r="R26" s="68" t="s">
        <v>8</v>
      </c>
      <c r="S26" s="68" t="s">
        <v>2310</v>
      </c>
      <c r="T26" s="68" t="s">
        <v>2310</v>
      </c>
      <c r="U26" s="68" t="s">
        <v>8</v>
      </c>
      <c r="V26" s="68" t="s">
        <v>2310</v>
      </c>
    </row>
    <row r="27" spans="1:22" x14ac:dyDescent="0.2">
      <c r="A27" s="67" t="s">
        <v>111</v>
      </c>
      <c r="B27" t="s">
        <v>2324</v>
      </c>
      <c r="C27" t="s">
        <v>112</v>
      </c>
      <c r="D27" t="s">
        <v>2311</v>
      </c>
      <c r="E27">
        <v>227830</v>
      </c>
      <c r="F27" s="67" t="s">
        <v>2473</v>
      </c>
      <c r="G27" t="s">
        <v>2425</v>
      </c>
      <c r="I27" s="68" t="s">
        <v>2</v>
      </c>
      <c r="J27" s="69">
        <v>42565</v>
      </c>
      <c r="K27">
        <v>4</v>
      </c>
      <c r="M27" s="68" t="s">
        <v>8</v>
      </c>
      <c r="N27" s="69">
        <v>44340</v>
      </c>
      <c r="O27" s="69">
        <v>44428</v>
      </c>
      <c r="P27">
        <v>1</v>
      </c>
      <c r="Q27" t="s">
        <v>2309</v>
      </c>
      <c r="R27" s="68" t="s">
        <v>8</v>
      </c>
      <c r="S27" s="68" t="s">
        <v>2310</v>
      </c>
      <c r="T27" s="68" t="s">
        <v>2310</v>
      </c>
      <c r="U27" s="68" t="s">
        <v>8</v>
      </c>
      <c r="V27" s="68" t="s">
        <v>2310</v>
      </c>
    </row>
    <row r="28" spans="1:22" x14ac:dyDescent="0.2">
      <c r="A28" s="67" t="s">
        <v>111</v>
      </c>
      <c r="B28" t="s">
        <v>2324</v>
      </c>
      <c r="C28" t="s">
        <v>112</v>
      </c>
      <c r="D28" t="s">
        <v>2307</v>
      </c>
      <c r="E28">
        <v>227813</v>
      </c>
      <c r="F28" s="67" t="s">
        <v>2473</v>
      </c>
      <c r="G28" t="s">
        <v>3013</v>
      </c>
      <c r="I28" s="68" t="s">
        <v>2</v>
      </c>
      <c r="J28" s="69">
        <v>42522</v>
      </c>
      <c r="K28">
        <v>4</v>
      </c>
      <c r="L28" s="67" t="s">
        <v>3014</v>
      </c>
      <c r="M28" s="68" t="s">
        <v>8</v>
      </c>
      <c r="N28" s="69">
        <v>44340</v>
      </c>
      <c r="O28" s="69">
        <v>44428</v>
      </c>
      <c r="P28">
        <v>1</v>
      </c>
      <c r="Q28" t="s">
        <v>2309</v>
      </c>
      <c r="R28" s="68" t="s">
        <v>8</v>
      </c>
      <c r="S28" s="68" t="s">
        <v>2310</v>
      </c>
      <c r="T28" s="68" t="s">
        <v>2310</v>
      </c>
      <c r="U28" s="68" t="s">
        <v>8</v>
      </c>
      <c r="V28" s="68" t="s">
        <v>2310</v>
      </c>
    </row>
    <row r="29" spans="1:22" x14ac:dyDescent="0.2">
      <c r="A29" s="67" t="s">
        <v>111</v>
      </c>
      <c r="B29" t="s">
        <v>2324</v>
      </c>
      <c r="C29" t="s">
        <v>112</v>
      </c>
      <c r="D29" t="s">
        <v>2307</v>
      </c>
      <c r="E29">
        <v>227822</v>
      </c>
      <c r="F29" s="67" t="s">
        <v>2756</v>
      </c>
      <c r="G29" t="s">
        <v>2568</v>
      </c>
      <c r="H29" t="s">
        <v>3029</v>
      </c>
      <c r="I29" s="68" t="s">
        <v>2</v>
      </c>
      <c r="J29" s="69">
        <v>42185</v>
      </c>
      <c r="K29">
        <v>5</v>
      </c>
      <c r="L29" s="67" t="s">
        <v>3030</v>
      </c>
      <c r="M29" s="68" t="s">
        <v>8</v>
      </c>
      <c r="N29" s="69">
        <v>44340</v>
      </c>
      <c r="O29" s="69">
        <v>44428</v>
      </c>
      <c r="P29">
        <v>1</v>
      </c>
      <c r="Q29" t="s">
        <v>2309</v>
      </c>
      <c r="R29" s="68" t="s">
        <v>8</v>
      </c>
      <c r="S29" s="68" t="s">
        <v>2310</v>
      </c>
      <c r="T29" s="68" t="s">
        <v>2310</v>
      </c>
      <c r="U29" s="68" t="s">
        <v>8</v>
      </c>
      <c r="V29" s="68" t="s">
        <v>2310</v>
      </c>
    </row>
    <row r="30" spans="1:22" x14ac:dyDescent="0.2">
      <c r="A30" s="67" t="s">
        <v>111</v>
      </c>
      <c r="B30" t="s">
        <v>2324</v>
      </c>
      <c r="C30" t="s">
        <v>112</v>
      </c>
      <c r="D30" t="s">
        <v>2307</v>
      </c>
      <c r="E30">
        <v>204923</v>
      </c>
      <c r="F30" s="67" t="s">
        <v>2587</v>
      </c>
      <c r="G30" t="s">
        <v>2845</v>
      </c>
      <c r="I30" s="68" t="s">
        <v>2</v>
      </c>
      <c r="J30" s="69">
        <v>42212</v>
      </c>
      <c r="K30">
        <v>5</v>
      </c>
      <c r="M30" s="68" t="s">
        <v>8</v>
      </c>
      <c r="N30" s="69">
        <v>44340</v>
      </c>
      <c r="O30" s="69">
        <v>44428</v>
      </c>
      <c r="P30">
        <v>1</v>
      </c>
      <c r="Q30" t="s">
        <v>2309</v>
      </c>
      <c r="R30" s="68" t="s">
        <v>8</v>
      </c>
      <c r="S30" s="68" t="s">
        <v>2310</v>
      </c>
      <c r="T30" s="68" t="s">
        <v>2310</v>
      </c>
      <c r="U30" s="68" t="s">
        <v>8</v>
      </c>
      <c r="V30" s="68" t="s">
        <v>2310</v>
      </c>
    </row>
    <row r="31" spans="1:22" x14ac:dyDescent="0.2">
      <c r="A31" s="67" t="s">
        <v>111</v>
      </c>
      <c r="B31" t="s">
        <v>2324</v>
      </c>
      <c r="C31" t="s">
        <v>112</v>
      </c>
      <c r="D31" t="s">
        <v>2311</v>
      </c>
      <c r="E31">
        <v>227835</v>
      </c>
      <c r="F31" s="67" t="s">
        <v>2652</v>
      </c>
      <c r="G31" t="s">
        <v>2344</v>
      </c>
      <c r="I31" s="68" t="s">
        <v>3</v>
      </c>
      <c r="J31" s="69">
        <v>42713</v>
      </c>
      <c r="K31">
        <v>4</v>
      </c>
      <c r="L31" s="67" t="s">
        <v>3182</v>
      </c>
      <c r="M31" s="68" t="s">
        <v>8</v>
      </c>
      <c r="N31" s="69">
        <v>44340</v>
      </c>
      <c r="O31" s="69">
        <v>44428</v>
      </c>
      <c r="P31">
        <v>1</v>
      </c>
      <c r="Q31" t="s">
        <v>2309</v>
      </c>
      <c r="R31" s="68" t="s">
        <v>8</v>
      </c>
      <c r="S31" s="68" t="s">
        <v>2310</v>
      </c>
      <c r="T31" s="68" t="s">
        <v>2310</v>
      </c>
      <c r="U31" s="68" t="s">
        <v>8</v>
      </c>
      <c r="V31" s="68" t="s">
        <v>2310</v>
      </c>
    </row>
    <row r="32" spans="1:22" x14ac:dyDescent="0.2">
      <c r="A32" s="67" t="s">
        <v>111</v>
      </c>
      <c r="B32" t="s">
        <v>2324</v>
      </c>
      <c r="C32" t="s">
        <v>112</v>
      </c>
      <c r="D32" t="s">
        <v>2311</v>
      </c>
      <c r="E32">
        <v>175719</v>
      </c>
      <c r="F32" s="67" t="s">
        <v>2441</v>
      </c>
      <c r="G32" t="s">
        <v>3251</v>
      </c>
      <c r="I32" s="68" t="s">
        <v>2</v>
      </c>
      <c r="J32" s="69">
        <v>42322</v>
      </c>
      <c r="K32">
        <v>5</v>
      </c>
      <c r="M32" s="68" t="s">
        <v>8</v>
      </c>
      <c r="N32" s="69">
        <v>44340</v>
      </c>
      <c r="O32" s="69">
        <v>44428</v>
      </c>
      <c r="P32">
        <v>1</v>
      </c>
      <c r="Q32" t="s">
        <v>2309</v>
      </c>
      <c r="R32" s="68" t="s">
        <v>8</v>
      </c>
      <c r="S32" s="68" t="s">
        <v>2310</v>
      </c>
      <c r="T32" s="68" t="s">
        <v>2310</v>
      </c>
      <c r="U32" s="68" t="s">
        <v>8</v>
      </c>
      <c r="V32" s="68" t="s">
        <v>2310</v>
      </c>
    </row>
    <row r="33" spans="1:23" x14ac:dyDescent="0.2">
      <c r="A33" s="67" t="s">
        <v>111</v>
      </c>
      <c r="B33" t="s">
        <v>2324</v>
      </c>
      <c r="C33" t="s">
        <v>112</v>
      </c>
      <c r="D33" t="s">
        <v>2307</v>
      </c>
      <c r="E33">
        <v>227842</v>
      </c>
      <c r="F33" s="67" t="s">
        <v>2441</v>
      </c>
      <c r="G33" t="s">
        <v>2768</v>
      </c>
      <c r="I33" s="68" t="s">
        <v>2</v>
      </c>
      <c r="J33" s="69">
        <v>42485</v>
      </c>
      <c r="K33">
        <v>4</v>
      </c>
      <c r="L33" s="67" t="s">
        <v>3252</v>
      </c>
      <c r="M33" s="68" t="s">
        <v>8</v>
      </c>
      <c r="N33" s="69">
        <v>44340</v>
      </c>
      <c r="O33" s="69">
        <v>44428</v>
      </c>
      <c r="P33">
        <v>1</v>
      </c>
      <c r="Q33" t="s">
        <v>2309</v>
      </c>
      <c r="R33" s="68" t="s">
        <v>8</v>
      </c>
      <c r="S33" s="68" t="s">
        <v>2310</v>
      </c>
      <c r="T33" s="68" t="s">
        <v>2310</v>
      </c>
      <c r="U33" s="68" t="s">
        <v>8</v>
      </c>
      <c r="V33" s="68" t="s">
        <v>2310</v>
      </c>
    </row>
    <row r="34" spans="1:23" x14ac:dyDescent="0.2">
      <c r="A34" s="67" t="s">
        <v>111</v>
      </c>
      <c r="B34" t="s">
        <v>2324</v>
      </c>
      <c r="C34" t="s">
        <v>112</v>
      </c>
      <c r="D34" t="s">
        <v>2311</v>
      </c>
      <c r="E34">
        <v>227844</v>
      </c>
      <c r="F34" s="67" t="s">
        <v>2702</v>
      </c>
      <c r="G34" t="s">
        <v>2828</v>
      </c>
      <c r="I34" s="68" t="s">
        <v>3</v>
      </c>
      <c r="J34" s="69">
        <v>42577</v>
      </c>
      <c r="K34">
        <v>4</v>
      </c>
      <c r="L34" s="67" t="s">
        <v>3322</v>
      </c>
      <c r="M34" s="68" t="s">
        <v>8</v>
      </c>
      <c r="N34" s="69">
        <v>44340</v>
      </c>
      <c r="O34" s="69">
        <v>44428</v>
      </c>
      <c r="P34">
        <v>1</v>
      </c>
      <c r="Q34" t="s">
        <v>2309</v>
      </c>
      <c r="R34" s="68" t="s">
        <v>8</v>
      </c>
      <c r="S34" s="68" t="s">
        <v>2310</v>
      </c>
      <c r="T34" s="68" t="s">
        <v>2310</v>
      </c>
      <c r="U34" s="68" t="s">
        <v>8</v>
      </c>
      <c r="V34" s="68" t="s">
        <v>2310</v>
      </c>
    </row>
    <row r="35" spans="1:23" x14ac:dyDescent="0.2">
      <c r="A35" s="67" t="s">
        <v>111</v>
      </c>
      <c r="B35" t="s">
        <v>2324</v>
      </c>
      <c r="C35" t="s">
        <v>112</v>
      </c>
      <c r="D35" t="s">
        <v>2311</v>
      </c>
      <c r="E35">
        <v>227800</v>
      </c>
      <c r="F35" s="67" t="s">
        <v>2483</v>
      </c>
      <c r="G35" t="s">
        <v>2407</v>
      </c>
      <c r="H35" t="s">
        <v>2590</v>
      </c>
      <c r="I35" s="68" t="s">
        <v>3</v>
      </c>
      <c r="J35" s="69">
        <v>42637</v>
      </c>
      <c r="K35">
        <v>4</v>
      </c>
      <c r="L35" s="67" t="s">
        <v>3331</v>
      </c>
      <c r="M35" s="68" t="s">
        <v>8</v>
      </c>
      <c r="N35" s="69">
        <v>44340</v>
      </c>
      <c r="O35" s="69">
        <v>44428</v>
      </c>
      <c r="P35">
        <v>1</v>
      </c>
      <c r="Q35" t="s">
        <v>2309</v>
      </c>
      <c r="R35" s="68" t="s">
        <v>8</v>
      </c>
      <c r="S35" s="68" t="s">
        <v>2310</v>
      </c>
      <c r="T35" s="68" t="s">
        <v>2310</v>
      </c>
      <c r="U35" s="68" t="s">
        <v>8</v>
      </c>
      <c r="V35" s="68" t="s">
        <v>2310</v>
      </c>
    </row>
    <row r="36" spans="1:23" x14ac:dyDescent="0.2">
      <c r="A36" s="67" t="s">
        <v>111</v>
      </c>
      <c r="B36" t="s">
        <v>2324</v>
      </c>
      <c r="C36" t="s">
        <v>112</v>
      </c>
      <c r="D36" t="s">
        <v>2311</v>
      </c>
      <c r="E36">
        <v>227798</v>
      </c>
      <c r="F36" s="67" t="s">
        <v>2483</v>
      </c>
      <c r="G36" t="s">
        <v>3332</v>
      </c>
      <c r="I36" s="68" t="s">
        <v>2</v>
      </c>
      <c r="J36" s="69">
        <v>42790</v>
      </c>
      <c r="K36">
        <v>4</v>
      </c>
      <c r="M36" s="68" t="s">
        <v>8</v>
      </c>
      <c r="N36" s="69">
        <v>44340</v>
      </c>
      <c r="O36" s="69">
        <v>44428</v>
      </c>
      <c r="P36">
        <v>1</v>
      </c>
      <c r="Q36" t="s">
        <v>2309</v>
      </c>
      <c r="R36" s="68" t="s">
        <v>8</v>
      </c>
      <c r="S36" s="68" t="s">
        <v>2310</v>
      </c>
      <c r="T36" s="68" t="s">
        <v>2310</v>
      </c>
      <c r="U36" s="68" t="s">
        <v>8</v>
      </c>
      <c r="V36" s="68" t="s">
        <v>2310</v>
      </c>
    </row>
    <row r="37" spans="1:23" x14ac:dyDescent="0.2">
      <c r="A37" s="67" t="s">
        <v>111</v>
      </c>
      <c r="B37" t="s">
        <v>2324</v>
      </c>
      <c r="C37" t="s">
        <v>112</v>
      </c>
      <c r="D37" t="s">
        <v>2307</v>
      </c>
      <c r="E37">
        <v>227862</v>
      </c>
      <c r="F37" s="67" t="s">
        <v>2483</v>
      </c>
      <c r="G37" t="s">
        <v>3335</v>
      </c>
      <c r="I37" s="68" t="s">
        <v>2</v>
      </c>
      <c r="J37" s="69">
        <v>42541</v>
      </c>
      <c r="K37">
        <v>4</v>
      </c>
      <c r="L37" s="67" t="s">
        <v>3336</v>
      </c>
      <c r="M37" s="68" t="s">
        <v>8</v>
      </c>
      <c r="N37" s="69">
        <v>44340</v>
      </c>
      <c r="O37" s="69">
        <v>44428</v>
      </c>
      <c r="P37">
        <v>1</v>
      </c>
      <c r="Q37" t="s">
        <v>2309</v>
      </c>
      <c r="R37" s="68" t="s">
        <v>8</v>
      </c>
      <c r="S37" s="68" t="s">
        <v>2310</v>
      </c>
      <c r="T37" s="68" t="s">
        <v>2310</v>
      </c>
      <c r="U37" s="68" t="s">
        <v>8</v>
      </c>
      <c r="V37" s="68" t="s">
        <v>2310</v>
      </c>
    </row>
    <row r="38" spans="1:23" x14ac:dyDescent="0.2">
      <c r="A38" s="67" t="s">
        <v>111</v>
      </c>
      <c r="B38" t="s">
        <v>2324</v>
      </c>
      <c r="C38" t="s">
        <v>112</v>
      </c>
      <c r="D38" t="s">
        <v>2311</v>
      </c>
      <c r="E38">
        <v>227864</v>
      </c>
      <c r="F38" s="67" t="s">
        <v>2483</v>
      </c>
      <c r="G38" t="s">
        <v>4135</v>
      </c>
      <c r="H38" t="s">
        <v>4055</v>
      </c>
      <c r="I38" s="68" t="s">
        <v>3</v>
      </c>
      <c r="J38" s="69">
        <v>42842</v>
      </c>
      <c r="K38">
        <v>3</v>
      </c>
      <c r="M38" s="68" t="s">
        <v>8</v>
      </c>
      <c r="N38" s="69">
        <v>44340</v>
      </c>
      <c r="O38" s="69">
        <v>44428</v>
      </c>
      <c r="P38">
        <v>1</v>
      </c>
      <c r="Q38" t="s">
        <v>2309</v>
      </c>
      <c r="R38" s="68" t="s">
        <v>8</v>
      </c>
      <c r="S38" s="68" t="s">
        <v>2310</v>
      </c>
      <c r="T38" s="68" t="s">
        <v>2310</v>
      </c>
      <c r="U38" s="68" t="s">
        <v>8</v>
      </c>
      <c r="V38" s="68" t="s">
        <v>8</v>
      </c>
      <c r="W38" t="s">
        <v>3882</v>
      </c>
    </row>
    <row r="39" spans="1:23" x14ac:dyDescent="0.2">
      <c r="A39" s="67" t="s">
        <v>111</v>
      </c>
      <c r="B39" t="s">
        <v>2324</v>
      </c>
      <c r="C39" t="s">
        <v>112</v>
      </c>
      <c r="D39" t="s">
        <v>2311</v>
      </c>
      <c r="E39">
        <v>227815</v>
      </c>
      <c r="F39" s="67" t="s">
        <v>2484</v>
      </c>
      <c r="G39" t="s">
        <v>2322</v>
      </c>
      <c r="H39" t="s">
        <v>3438</v>
      </c>
      <c r="I39" s="68" t="s">
        <v>3</v>
      </c>
      <c r="J39" s="69">
        <v>42594</v>
      </c>
      <c r="K39">
        <v>4</v>
      </c>
      <c r="L39" s="67" t="s">
        <v>3439</v>
      </c>
      <c r="M39" s="68" t="s">
        <v>8</v>
      </c>
      <c r="N39" s="69">
        <v>44340</v>
      </c>
      <c r="O39" s="69">
        <v>44428</v>
      </c>
      <c r="P39">
        <v>1</v>
      </c>
      <c r="Q39" t="s">
        <v>2309</v>
      </c>
      <c r="R39" s="68" t="s">
        <v>8</v>
      </c>
      <c r="S39" s="68" t="s">
        <v>2310</v>
      </c>
      <c r="T39" s="68" t="s">
        <v>2310</v>
      </c>
      <c r="U39" s="68" t="s">
        <v>8</v>
      </c>
      <c r="V39" s="68" t="s">
        <v>2310</v>
      </c>
    </row>
    <row r="40" spans="1:23" x14ac:dyDescent="0.2">
      <c r="A40" s="67" t="s">
        <v>111</v>
      </c>
      <c r="B40" t="s">
        <v>2324</v>
      </c>
      <c r="C40" t="s">
        <v>112</v>
      </c>
      <c r="D40" t="s">
        <v>2311</v>
      </c>
      <c r="E40">
        <v>227838</v>
      </c>
      <c r="F40" s="67" t="s">
        <v>2484</v>
      </c>
      <c r="G40" t="s">
        <v>3234</v>
      </c>
      <c r="I40" s="68" t="s">
        <v>3</v>
      </c>
      <c r="J40" s="69">
        <v>42793</v>
      </c>
      <c r="K40">
        <v>4</v>
      </c>
      <c r="M40" s="68" t="s">
        <v>8</v>
      </c>
      <c r="N40" s="69">
        <v>44340</v>
      </c>
      <c r="O40" s="69">
        <v>44428</v>
      </c>
      <c r="P40">
        <v>1</v>
      </c>
      <c r="Q40" t="s">
        <v>2309</v>
      </c>
      <c r="R40" s="68" t="s">
        <v>8</v>
      </c>
      <c r="S40" s="68" t="s">
        <v>2310</v>
      </c>
      <c r="T40" s="68" t="s">
        <v>2310</v>
      </c>
      <c r="U40" s="68" t="s">
        <v>8</v>
      </c>
      <c r="V40" s="68" t="s">
        <v>2310</v>
      </c>
    </row>
    <row r="41" spans="1:23" x14ac:dyDescent="0.2">
      <c r="A41" s="67" t="s">
        <v>111</v>
      </c>
      <c r="B41" t="s">
        <v>2324</v>
      </c>
      <c r="C41" t="s">
        <v>112</v>
      </c>
      <c r="D41" t="s">
        <v>2307</v>
      </c>
      <c r="E41">
        <v>204927</v>
      </c>
      <c r="F41" s="67" t="s">
        <v>2484</v>
      </c>
      <c r="G41" t="s">
        <v>2672</v>
      </c>
      <c r="I41" s="68" t="s">
        <v>3</v>
      </c>
      <c r="J41" s="69">
        <v>42411</v>
      </c>
      <c r="K41">
        <v>5</v>
      </c>
      <c r="M41" s="68" t="s">
        <v>8</v>
      </c>
      <c r="N41" s="69">
        <v>44340</v>
      </c>
      <c r="O41" s="69">
        <v>44428</v>
      </c>
      <c r="P41">
        <v>1</v>
      </c>
      <c r="Q41" t="s">
        <v>2309</v>
      </c>
      <c r="R41" s="68" t="s">
        <v>8</v>
      </c>
      <c r="S41" s="68" t="s">
        <v>2310</v>
      </c>
      <c r="T41" s="68" t="s">
        <v>2310</v>
      </c>
      <c r="U41" s="68" t="s">
        <v>8</v>
      </c>
      <c r="V41" s="68" t="s">
        <v>2310</v>
      </c>
    </row>
    <row r="42" spans="1:23" x14ac:dyDescent="0.2">
      <c r="A42" s="67" t="s">
        <v>111</v>
      </c>
      <c r="B42" t="s">
        <v>2324</v>
      </c>
      <c r="C42" t="s">
        <v>112</v>
      </c>
      <c r="D42" t="s">
        <v>2311</v>
      </c>
      <c r="E42">
        <v>227846</v>
      </c>
      <c r="F42" s="67" t="s">
        <v>2484</v>
      </c>
      <c r="G42" t="s">
        <v>2641</v>
      </c>
      <c r="I42" s="68" t="s">
        <v>2</v>
      </c>
      <c r="J42" s="69">
        <v>42547</v>
      </c>
      <c r="K42">
        <v>4</v>
      </c>
      <c r="L42" s="67" t="s">
        <v>3440</v>
      </c>
      <c r="M42" s="68" t="s">
        <v>8</v>
      </c>
      <c r="N42" s="69">
        <v>44340</v>
      </c>
      <c r="O42" s="69">
        <v>44428</v>
      </c>
      <c r="P42">
        <v>1</v>
      </c>
      <c r="Q42" t="s">
        <v>2309</v>
      </c>
      <c r="R42" s="68" t="s">
        <v>8</v>
      </c>
      <c r="S42" s="68" t="s">
        <v>2310</v>
      </c>
      <c r="T42" s="68" t="s">
        <v>2310</v>
      </c>
      <c r="U42" s="68" t="s">
        <v>8</v>
      </c>
      <c r="V42" s="68" t="s">
        <v>2310</v>
      </c>
    </row>
    <row r="43" spans="1:23" x14ac:dyDescent="0.2">
      <c r="A43" s="67" t="s">
        <v>111</v>
      </c>
      <c r="B43" t="s">
        <v>2324</v>
      </c>
      <c r="C43" t="s">
        <v>112</v>
      </c>
      <c r="D43" t="s">
        <v>2307</v>
      </c>
      <c r="E43">
        <v>175721</v>
      </c>
      <c r="F43" s="67" t="s">
        <v>2360</v>
      </c>
      <c r="G43" t="s">
        <v>3454</v>
      </c>
      <c r="I43" s="68" t="s">
        <v>2</v>
      </c>
      <c r="J43" s="69">
        <v>42220</v>
      </c>
      <c r="K43">
        <v>5</v>
      </c>
      <c r="M43" s="68" t="s">
        <v>8</v>
      </c>
      <c r="N43" s="69">
        <v>44340</v>
      </c>
      <c r="O43" s="69">
        <v>44428</v>
      </c>
      <c r="P43">
        <v>1</v>
      </c>
      <c r="Q43" t="s">
        <v>2309</v>
      </c>
      <c r="R43" s="68" t="s">
        <v>8</v>
      </c>
      <c r="S43" s="68" t="s">
        <v>2310</v>
      </c>
      <c r="T43" s="68" t="s">
        <v>2310</v>
      </c>
      <c r="U43" s="68" t="s">
        <v>8</v>
      </c>
      <c r="V43" s="68" t="s">
        <v>2310</v>
      </c>
    </row>
    <row r="44" spans="1:23" x14ac:dyDescent="0.2">
      <c r="A44" s="67" t="s">
        <v>111</v>
      </c>
      <c r="B44" t="s">
        <v>2324</v>
      </c>
      <c r="C44" t="s">
        <v>112</v>
      </c>
      <c r="D44" t="s">
        <v>2307</v>
      </c>
      <c r="E44">
        <v>204964</v>
      </c>
      <c r="F44" s="67" t="s">
        <v>2360</v>
      </c>
      <c r="G44" t="s">
        <v>3455</v>
      </c>
      <c r="I44" s="68" t="s">
        <v>3</v>
      </c>
      <c r="J44" s="69">
        <v>42443</v>
      </c>
      <c r="K44">
        <v>5</v>
      </c>
      <c r="L44" s="67" t="s">
        <v>3456</v>
      </c>
      <c r="M44" s="68" t="s">
        <v>8</v>
      </c>
      <c r="N44" s="69">
        <v>44340</v>
      </c>
      <c r="O44" s="69">
        <v>44428</v>
      </c>
      <c r="P44">
        <v>1</v>
      </c>
      <c r="Q44" t="s">
        <v>2309</v>
      </c>
      <c r="R44" s="68" t="s">
        <v>8</v>
      </c>
      <c r="S44" s="68" t="s">
        <v>2310</v>
      </c>
      <c r="T44" s="68" t="s">
        <v>2310</v>
      </c>
      <c r="U44" s="68" t="s">
        <v>8</v>
      </c>
      <c r="V44" s="68" t="s">
        <v>2310</v>
      </c>
    </row>
    <row r="45" spans="1:23" x14ac:dyDescent="0.2">
      <c r="A45" s="67" t="s">
        <v>111</v>
      </c>
      <c r="B45" t="s">
        <v>2324</v>
      </c>
      <c r="C45" t="s">
        <v>112</v>
      </c>
      <c r="D45" t="s">
        <v>2307</v>
      </c>
      <c r="E45">
        <v>204930</v>
      </c>
      <c r="F45" s="67" t="s">
        <v>2360</v>
      </c>
      <c r="G45" t="s">
        <v>3457</v>
      </c>
      <c r="I45" s="68" t="s">
        <v>2</v>
      </c>
      <c r="J45" s="69">
        <v>42473</v>
      </c>
      <c r="K45">
        <v>4</v>
      </c>
      <c r="M45" s="68" t="s">
        <v>8</v>
      </c>
      <c r="N45" s="69">
        <v>44340</v>
      </c>
      <c r="O45" s="69">
        <v>44428</v>
      </c>
      <c r="P45">
        <v>1</v>
      </c>
      <c r="Q45" t="s">
        <v>2309</v>
      </c>
      <c r="R45" s="68" t="s">
        <v>8</v>
      </c>
      <c r="S45" s="68" t="s">
        <v>2310</v>
      </c>
      <c r="T45" s="68" t="s">
        <v>2310</v>
      </c>
      <c r="U45" s="68" t="s">
        <v>8</v>
      </c>
      <c r="V45" s="68" t="s">
        <v>2310</v>
      </c>
    </row>
    <row r="46" spans="1:23" x14ac:dyDescent="0.2">
      <c r="A46" s="67" t="s">
        <v>111</v>
      </c>
      <c r="B46" t="s">
        <v>2324</v>
      </c>
      <c r="C46" t="s">
        <v>112</v>
      </c>
      <c r="D46" t="s">
        <v>2311</v>
      </c>
      <c r="E46">
        <v>175704</v>
      </c>
      <c r="F46" s="67" t="s">
        <v>2360</v>
      </c>
      <c r="G46" t="s">
        <v>3458</v>
      </c>
      <c r="I46" s="68" t="s">
        <v>2</v>
      </c>
      <c r="J46" s="69">
        <v>42170</v>
      </c>
      <c r="K46">
        <v>5</v>
      </c>
      <c r="M46" s="68" t="s">
        <v>8</v>
      </c>
      <c r="N46" s="69">
        <v>44340</v>
      </c>
      <c r="O46" s="69">
        <v>44428</v>
      </c>
      <c r="P46">
        <v>1</v>
      </c>
      <c r="Q46" t="s">
        <v>2309</v>
      </c>
      <c r="R46" s="68" t="s">
        <v>8</v>
      </c>
      <c r="S46" s="68" t="s">
        <v>2310</v>
      </c>
      <c r="T46" s="68" t="s">
        <v>2310</v>
      </c>
      <c r="U46" s="68" t="s">
        <v>8</v>
      </c>
      <c r="V46" s="68" t="s">
        <v>2310</v>
      </c>
    </row>
    <row r="47" spans="1:23" x14ac:dyDescent="0.2">
      <c r="A47" s="67" t="s">
        <v>111</v>
      </c>
      <c r="B47" t="s">
        <v>2324</v>
      </c>
      <c r="C47" t="s">
        <v>112</v>
      </c>
      <c r="D47" t="s">
        <v>2311</v>
      </c>
      <c r="E47">
        <v>227825</v>
      </c>
      <c r="F47" s="67" t="s">
        <v>3481</v>
      </c>
      <c r="G47" t="s">
        <v>2417</v>
      </c>
      <c r="I47" s="68" t="s">
        <v>2</v>
      </c>
      <c r="J47" s="69">
        <v>42786</v>
      </c>
      <c r="K47">
        <v>4</v>
      </c>
      <c r="M47" s="68" t="s">
        <v>8</v>
      </c>
      <c r="N47" s="69">
        <v>44340</v>
      </c>
      <c r="O47" s="69">
        <v>44428</v>
      </c>
      <c r="P47">
        <v>1</v>
      </c>
      <c r="Q47" t="s">
        <v>2309</v>
      </c>
      <c r="R47" s="68" t="s">
        <v>8</v>
      </c>
      <c r="S47" s="68" t="s">
        <v>2310</v>
      </c>
      <c r="T47" s="68" t="s">
        <v>2310</v>
      </c>
      <c r="U47" s="68" t="s">
        <v>8</v>
      </c>
      <c r="V47" s="68" t="s">
        <v>2310</v>
      </c>
    </row>
    <row r="48" spans="1:23" x14ac:dyDescent="0.2">
      <c r="A48" s="67" t="s">
        <v>15</v>
      </c>
      <c r="B48" t="s">
        <v>2324</v>
      </c>
      <c r="C48" t="s">
        <v>16</v>
      </c>
      <c r="D48" t="s">
        <v>2311</v>
      </c>
      <c r="E48">
        <v>226077</v>
      </c>
      <c r="F48" s="67" t="s">
        <v>2501</v>
      </c>
      <c r="G48" t="s">
        <v>2502</v>
      </c>
      <c r="I48" s="68" t="s">
        <v>2</v>
      </c>
      <c r="J48" s="69">
        <v>42720</v>
      </c>
      <c r="K48">
        <v>4</v>
      </c>
      <c r="L48" s="67" t="s">
        <v>2503</v>
      </c>
      <c r="M48" s="68" t="s">
        <v>2310</v>
      </c>
      <c r="N48" s="69">
        <v>44340</v>
      </c>
      <c r="O48" s="69">
        <v>44428</v>
      </c>
      <c r="P48">
        <v>1</v>
      </c>
      <c r="Q48" t="s">
        <v>2309</v>
      </c>
      <c r="R48" s="68" t="s">
        <v>8</v>
      </c>
      <c r="S48" s="68" t="s">
        <v>2310</v>
      </c>
      <c r="T48" s="68" t="s">
        <v>2310</v>
      </c>
      <c r="U48" s="68" t="s">
        <v>8</v>
      </c>
      <c r="V48" s="68" t="s">
        <v>2310</v>
      </c>
    </row>
    <row r="49" spans="1:23" x14ac:dyDescent="0.2">
      <c r="A49" s="67" t="s">
        <v>15</v>
      </c>
      <c r="B49" t="s">
        <v>2324</v>
      </c>
      <c r="C49" t="s">
        <v>16</v>
      </c>
      <c r="D49" t="s">
        <v>2307</v>
      </c>
      <c r="E49">
        <v>204278</v>
      </c>
      <c r="F49" s="67" t="s">
        <v>2526</v>
      </c>
      <c r="G49" t="s">
        <v>2335</v>
      </c>
      <c r="I49" s="68" t="s">
        <v>2</v>
      </c>
      <c r="J49" s="69">
        <v>42247</v>
      </c>
      <c r="K49">
        <v>5</v>
      </c>
      <c r="L49" s="67" t="s">
        <v>2677</v>
      </c>
      <c r="M49" s="68" t="s">
        <v>2310</v>
      </c>
      <c r="N49" s="69">
        <v>44340</v>
      </c>
      <c r="O49" s="69">
        <v>44428</v>
      </c>
      <c r="P49">
        <v>1</v>
      </c>
      <c r="Q49" t="s">
        <v>2309</v>
      </c>
      <c r="R49" s="68" t="s">
        <v>8</v>
      </c>
      <c r="S49" s="68" t="s">
        <v>2310</v>
      </c>
      <c r="T49" s="68" t="s">
        <v>2310</v>
      </c>
      <c r="U49" s="68" t="s">
        <v>8</v>
      </c>
      <c r="V49" s="68" t="s">
        <v>2310</v>
      </c>
    </row>
    <row r="50" spans="1:23" x14ac:dyDescent="0.2">
      <c r="A50" s="67" t="s">
        <v>15</v>
      </c>
      <c r="B50" t="s">
        <v>2324</v>
      </c>
      <c r="C50" t="s">
        <v>16</v>
      </c>
      <c r="D50" t="s">
        <v>2307</v>
      </c>
      <c r="E50">
        <v>229809</v>
      </c>
      <c r="F50" s="67" t="s">
        <v>3993</v>
      </c>
      <c r="G50" t="s">
        <v>3943</v>
      </c>
      <c r="I50" s="68" t="s">
        <v>3</v>
      </c>
      <c r="J50" s="69">
        <v>41473</v>
      </c>
      <c r="K50">
        <v>7</v>
      </c>
      <c r="L50" s="67" t="s">
        <v>3994</v>
      </c>
      <c r="M50" s="68" t="s">
        <v>2310</v>
      </c>
      <c r="N50" s="69">
        <v>44340</v>
      </c>
      <c r="O50" s="69">
        <v>44428</v>
      </c>
      <c r="P50">
        <v>1</v>
      </c>
      <c r="Q50" t="s">
        <v>2309</v>
      </c>
      <c r="R50" s="68" t="s">
        <v>8</v>
      </c>
      <c r="S50" s="68" t="s">
        <v>2310</v>
      </c>
      <c r="T50" s="68" t="s">
        <v>2310</v>
      </c>
      <c r="U50" s="68" t="s">
        <v>8</v>
      </c>
      <c r="V50" s="68" t="s">
        <v>8</v>
      </c>
      <c r="W50" t="s">
        <v>3882</v>
      </c>
    </row>
    <row r="51" spans="1:23" x14ac:dyDescent="0.2">
      <c r="A51" s="67" t="s">
        <v>15</v>
      </c>
      <c r="B51" t="s">
        <v>2324</v>
      </c>
      <c r="C51" t="s">
        <v>16</v>
      </c>
      <c r="D51" t="s">
        <v>2311</v>
      </c>
      <c r="E51">
        <v>226171</v>
      </c>
      <c r="F51" s="67" t="s">
        <v>2862</v>
      </c>
      <c r="G51" t="s">
        <v>2815</v>
      </c>
      <c r="I51" s="68" t="s">
        <v>2</v>
      </c>
      <c r="J51" s="69">
        <v>42491</v>
      </c>
      <c r="K51">
        <v>4</v>
      </c>
      <c r="L51" s="67" t="s">
        <v>2863</v>
      </c>
      <c r="M51" s="68" t="s">
        <v>2310</v>
      </c>
      <c r="N51" s="69">
        <v>44340</v>
      </c>
      <c r="O51" s="69">
        <v>44428</v>
      </c>
      <c r="P51">
        <v>1</v>
      </c>
      <c r="Q51" t="s">
        <v>2309</v>
      </c>
      <c r="R51" s="68" t="s">
        <v>8</v>
      </c>
      <c r="S51" s="68" t="s">
        <v>2310</v>
      </c>
      <c r="T51" s="68" t="s">
        <v>2310</v>
      </c>
      <c r="U51" s="68" t="s">
        <v>8</v>
      </c>
      <c r="V51" s="68" t="s">
        <v>2310</v>
      </c>
    </row>
    <row r="52" spans="1:23" x14ac:dyDescent="0.2">
      <c r="A52" s="67" t="s">
        <v>15</v>
      </c>
      <c r="B52" t="s">
        <v>2324</v>
      </c>
      <c r="C52" t="s">
        <v>16</v>
      </c>
      <c r="D52" t="s">
        <v>2311</v>
      </c>
      <c r="E52">
        <v>226058</v>
      </c>
      <c r="F52" s="67" t="s">
        <v>2948</v>
      </c>
      <c r="G52" t="s">
        <v>2598</v>
      </c>
      <c r="I52" s="68" t="s">
        <v>2</v>
      </c>
      <c r="J52" s="69">
        <v>42570</v>
      </c>
      <c r="K52">
        <v>4</v>
      </c>
      <c r="L52" s="67" t="s">
        <v>2949</v>
      </c>
      <c r="M52" s="68" t="s">
        <v>2310</v>
      </c>
      <c r="N52" s="69">
        <v>44340</v>
      </c>
      <c r="O52" s="69">
        <v>44428</v>
      </c>
      <c r="P52">
        <v>1</v>
      </c>
      <c r="Q52" t="s">
        <v>2309</v>
      </c>
      <c r="R52" s="68" t="s">
        <v>8</v>
      </c>
      <c r="S52" s="68" t="s">
        <v>2310</v>
      </c>
      <c r="T52" s="68" t="s">
        <v>2310</v>
      </c>
      <c r="U52" s="68" t="s">
        <v>8</v>
      </c>
      <c r="V52" s="68" t="s">
        <v>2310</v>
      </c>
    </row>
    <row r="53" spans="1:23" x14ac:dyDescent="0.2">
      <c r="A53" s="67" t="s">
        <v>15</v>
      </c>
      <c r="B53" t="s">
        <v>2324</v>
      </c>
      <c r="C53" t="s">
        <v>16</v>
      </c>
      <c r="D53" t="s">
        <v>2307</v>
      </c>
      <c r="E53">
        <v>204280</v>
      </c>
      <c r="F53" s="67" t="s">
        <v>2974</v>
      </c>
      <c r="G53" t="s">
        <v>2740</v>
      </c>
      <c r="I53" s="68" t="s">
        <v>2</v>
      </c>
      <c r="J53" s="69">
        <v>42312</v>
      </c>
      <c r="K53">
        <v>5</v>
      </c>
      <c r="L53" s="67" t="s">
        <v>2975</v>
      </c>
      <c r="M53" s="68" t="s">
        <v>2310</v>
      </c>
      <c r="N53" s="69">
        <v>44340</v>
      </c>
      <c r="O53" s="69">
        <v>44428</v>
      </c>
      <c r="P53">
        <v>1</v>
      </c>
      <c r="Q53" t="s">
        <v>2309</v>
      </c>
      <c r="R53" s="68" t="s">
        <v>8</v>
      </c>
      <c r="S53" s="68" t="s">
        <v>2310</v>
      </c>
      <c r="T53" s="68" t="s">
        <v>2310</v>
      </c>
      <c r="U53" s="68" t="s">
        <v>8</v>
      </c>
      <c r="V53" s="68" t="s">
        <v>2310</v>
      </c>
    </row>
    <row r="54" spans="1:23" x14ac:dyDescent="0.2">
      <c r="A54" s="67" t="s">
        <v>15</v>
      </c>
      <c r="B54" t="s">
        <v>2324</v>
      </c>
      <c r="C54" t="s">
        <v>16</v>
      </c>
      <c r="D54" t="s">
        <v>2311</v>
      </c>
      <c r="E54">
        <v>226194</v>
      </c>
      <c r="F54" s="67" t="s">
        <v>3000</v>
      </c>
      <c r="G54" t="s">
        <v>3001</v>
      </c>
      <c r="I54" s="68" t="s">
        <v>2</v>
      </c>
      <c r="J54" s="69">
        <v>42792</v>
      </c>
      <c r="K54">
        <v>4</v>
      </c>
      <c r="L54" s="67" t="s">
        <v>3002</v>
      </c>
      <c r="M54" s="68" t="s">
        <v>2310</v>
      </c>
      <c r="N54" s="69">
        <v>44340</v>
      </c>
      <c r="O54" s="69">
        <v>44428</v>
      </c>
      <c r="P54">
        <v>1</v>
      </c>
      <c r="Q54" t="s">
        <v>2309</v>
      </c>
      <c r="R54" s="68" t="s">
        <v>8</v>
      </c>
      <c r="S54" s="68" t="s">
        <v>2310</v>
      </c>
      <c r="T54" s="68" t="s">
        <v>2310</v>
      </c>
      <c r="U54" s="68" t="s">
        <v>8</v>
      </c>
      <c r="V54" s="68" t="s">
        <v>2310</v>
      </c>
    </row>
    <row r="55" spans="1:23" x14ac:dyDescent="0.2">
      <c r="A55" s="67" t="s">
        <v>15</v>
      </c>
      <c r="B55" t="s">
        <v>2324</v>
      </c>
      <c r="C55" t="s">
        <v>16</v>
      </c>
      <c r="D55" t="s">
        <v>2311</v>
      </c>
      <c r="E55">
        <v>226073</v>
      </c>
      <c r="F55" s="67" t="s">
        <v>3071</v>
      </c>
      <c r="G55" t="s">
        <v>2425</v>
      </c>
      <c r="I55" s="68" t="s">
        <v>2</v>
      </c>
      <c r="J55" s="69">
        <v>42647</v>
      </c>
      <c r="K55">
        <v>4</v>
      </c>
      <c r="L55" s="67" t="s">
        <v>3072</v>
      </c>
      <c r="M55" s="68" t="s">
        <v>2310</v>
      </c>
      <c r="N55" s="69">
        <v>44340</v>
      </c>
      <c r="O55" s="69">
        <v>44428</v>
      </c>
      <c r="P55">
        <v>1</v>
      </c>
      <c r="Q55" t="s">
        <v>2309</v>
      </c>
      <c r="R55" s="68" t="s">
        <v>8</v>
      </c>
      <c r="S55" s="68" t="s">
        <v>2310</v>
      </c>
      <c r="T55" s="68" t="s">
        <v>2310</v>
      </c>
      <c r="U55" s="68" t="s">
        <v>8</v>
      </c>
      <c r="V55" s="68" t="s">
        <v>2310</v>
      </c>
    </row>
    <row r="56" spans="1:23" x14ac:dyDescent="0.2">
      <c r="A56" s="67" t="s">
        <v>15</v>
      </c>
      <c r="B56" t="s">
        <v>2324</v>
      </c>
      <c r="C56" t="s">
        <v>16</v>
      </c>
      <c r="D56" t="s">
        <v>2307</v>
      </c>
      <c r="E56">
        <v>229810</v>
      </c>
      <c r="F56" s="67" t="s">
        <v>4081</v>
      </c>
      <c r="G56" t="s">
        <v>4082</v>
      </c>
      <c r="I56" s="68" t="s">
        <v>2</v>
      </c>
      <c r="J56" s="69">
        <v>41459</v>
      </c>
      <c r="K56">
        <v>7</v>
      </c>
      <c r="L56" s="67" t="s">
        <v>4083</v>
      </c>
      <c r="M56" s="68" t="s">
        <v>2310</v>
      </c>
      <c r="N56" s="69">
        <v>44340</v>
      </c>
      <c r="O56" s="69">
        <v>44428</v>
      </c>
      <c r="P56">
        <v>1</v>
      </c>
      <c r="Q56" t="s">
        <v>2309</v>
      </c>
      <c r="R56" s="68" t="s">
        <v>8</v>
      </c>
      <c r="S56" s="68" t="s">
        <v>2310</v>
      </c>
      <c r="T56" s="68" t="s">
        <v>2310</v>
      </c>
      <c r="U56" s="68" t="s">
        <v>8</v>
      </c>
      <c r="V56" s="68" t="s">
        <v>8</v>
      </c>
      <c r="W56" t="s">
        <v>3882</v>
      </c>
    </row>
    <row r="57" spans="1:23" x14ac:dyDescent="0.2">
      <c r="A57" s="67" t="s">
        <v>15</v>
      </c>
      <c r="B57" t="s">
        <v>2324</v>
      </c>
      <c r="C57" t="s">
        <v>16</v>
      </c>
      <c r="D57" t="s">
        <v>2307</v>
      </c>
      <c r="E57">
        <v>204274</v>
      </c>
      <c r="F57" s="67" t="s">
        <v>3195</v>
      </c>
      <c r="G57" t="s">
        <v>2349</v>
      </c>
      <c r="I57" s="68" t="s">
        <v>3</v>
      </c>
      <c r="J57" s="69">
        <v>42273</v>
      </c>
      <c r="K57">
        <v>5</v>
      </c>
      <c r="L57" s="67" t="s">
        <v>3196</v>
      </c>
      <c r="M57" s="68" t="s">
        <v>2310</v>
      </c>
      <c r="N57" s="69">
        <v>44340</v>
      </c>
      <c r="O57" s="69">
        <v>44428</v>
      </c>
      <c r="P57">
        <v>1</v>
      </c>
      <c r="Q57" t="s">
        <v>2309</v>
      </c>
      <c r="R57" s="68" t="s">
        <v>8</v>
      </c>
      <c r="S57" s="68" t="s">
        <v>2310</v>
      </c>
      <c r="T57" s="68" t="s">
        <v>2310</v>
      </c>
      <c r="U57" s="68" t="s">
        <v>8</v>
      </c>
      <c r="V57" s="68" t="s">
        <v>2310</v>
      </c>
    </row>
    <row r="58" spans="1:23" x14ac:dyDescent="0.2">
      <c r="A58" s="67" t="s">
        <v>15</v>
      </c>
      <c r="B58" t="s">
        <v>2324</v>
      </c>
      <c r="C58" t="s">
        <v>16</v>
      </c>
      <c r="D58" t="s">
        <v>2307</v>
      </c>
      <c r="E58">
        <v>229812</v>
      </c>
      <c r="F58" s="67" t="s">
        <v>4101</v>
      </c>
      <c r="G58" t="s">
        <v>2535</v>
      </c>
      <c r="I58" s="68" t="s">
        <v>3</v>
      </c>
      <c r="J58" s="69">
        <v>42066</v>
      </c>
      <c r="K58">
        <v>6</v>
      </c>
      <c r="L58" s="67" t="s">
        <v>4102</v>
      </c>
      <c r="M58" s="68" t="s">
        <v>2310</v>
      </c>
      <c r="N58" s="69">
        <v>44340</v>
      </c>
      <c r="O58" s="69">
        <v>44428</v>
      </c>
      <c r="P58">
        <v>1</v>
      </c>
      <c r="Q58" t="s">
        <v>2309</v>
      </c>
      <c r="R58" s="68" t="s">
        <v>8</v>
      </c>
      <c r="S58" s="68" t="s">
        <v>2310</v>
      </c>
      <c r="T58" s="68" t="s">
        <v>2310</v>
      </c>
      <c r="U58" s="68" t="s">
        <v>8</v>
      </c>
      <c r="V58" s="68" t="s">
        <v>8</v>
      </c>
      <c r="W58" t="s">
        <v>3882</v>
      </c>
    </row>
    <row r="59" spans="1:23" x14ac:dyDescent="0.2">
      <c r="A59" s="67" t="s">
        <v>15</v>
      </c>
      <c r="B59" t="s">
        <v>2324</v>
      </c>
      <c r="C59" t="s">
        <v>16</v>
      </c>
      <c r="D59" t="s">
        <v>2307</v>
      </c>
      <c r="E59">
        <v>229814</v>
      </c>
      <c r="F59" s="67" t="s">
        <v>3236</v>
      </c>
      <c r="G59" t="s">
        <v>2665</v>
      </c>
      <c r="I59" s="68" t="s">
        <v>3</v>
      </c>
      <c r="J59" s="69">
        <v>42137</v>
      </c>
      <c r="K59">
        <v>5</v>
      </c>
      <c r="L59" s="67" t="s">
        <v>3237</v>
      </c>
      <c r="M59" s="68" t="s">
        <v>2310</v>
      </c>
      <c r="N59" s="69">
        <v>44340</v>
      </c>
      <c r="O59" s="69">
        <v>44428</v>
      </c>
      <c r="P59">
        <v>1</v>
      </c>
      <c r="Q59" t="s">
        <v>2309</v>
      </c>
      <c r="R59" s="68" t="s">
        <v>8</v>
      </c>
      <c r="S59" s="68" t="s">
        <v>2310</v>
      </c>
      <c r="T59" s="68" t="s">
        <v>2310</v>
      </c>
      <c r="U59" s="68" t="s">
        <v>8</v>
      </c>
      <c r="V59" s="68" t="s">
        <v>2310</v>
      </c>
    </row>
    <row r="60" spans="1:23" x14ac:dyDescent="0.2">
      <c r="A60" s="67" t="s">
        <v>15</v>
      </c>
      <c r="B60" t="s">
        <v>2324</v>
      </c>
      <c r="C60" t="s">
        <v>16</v>
      </c>
      <c r="D60" t="s">
        <v>2311</v>
      </c>
      <c r="E60">
        <v>226052</v>
      </c>
      <c r="F60" s="67" t="s">
        <v>3245</v>
      </c>
      <c r="G60" t="s">
        <v>3246</v>
      </c>
      <c r="I60" s="68" t="s">
        <v>3</v>
      </c>
      <c r="J60" s="69">
        <v>42190</v>
      </c>
      <c r="K60">
        <v>5</v>
      </c>
      <c r="L60" s="67" t="s">
        <v>3247</v>
      </c>
      <c r="M60" s="68" t="s">
        <v>2310</v>
      </c>
      <c r="N60" s="69">
        <v>44340</v>
      </c>
      <c r="O60" s="69">
        <v>44428</v>
      </c>
      <c r="P60">
        <v>1</v>
      </c>
      <c r="Q60" t="s">
        <v>2309</v>
      </c>
      <c r="R60" s="68" t="s">
        <v>8</v>
      </c>
      <c r="S60" s="68" t="s">
        <v>2310</v>
      </c>
      <c r="T60" s="68" t="s">
        <v>2310</v>
      </c>
      <c r="U60" s="68" t="s">
        <v>8</v>
      </c>
      <c r="V60" s="68" t="s">
        <v>2310</v>
      </c>
    </row>
    <row r="61" spans="1:23" x14ac:dyDescent="0.2">
      <c r="A61" s="67" t="s">
        <v>15</v>
      </c>
      <c r="B61" t="s">
        <v>2324</v>
      </c>
      <c r="C61" t="s">
        <v>16</v>
      </c>
      <c r="D61" t="s">
        <v>2311</v>
      </c>
      <c r="E61">
        <v>226044</v>
      </c>
      <c r="F61" s="67" t="s">
        <v>3266</v>
      </c>
      <c r="G61" t="s">
        <v>3065</v>
      </c>
      <c r="I61" s="68" t="s">
        <v>2</v>
      </c>
      <c r="J61" s="69">
        <v>42272</v>
      </c>
      <c r="K61">
        <v>5</v>
      </c>
      <c r="L61" s="67" t="s">
        <v>3267</v>
      </c>
      <c r="M61" s="68" t="s">
        <v>2310</v>
      </c>
      <c r="N61" s="69">
        <v>44340</v>
      </c>
      <c r="O61" s="69">
        <v>44428</v>
      </c>
      <c r="P61">
        <v>1</v>
      </c>
      <c r="Q61" t="s">
        <v>2309</v>
      </c>
      <c r="R61" s="68" t="s">
        <v>8</v>
      </c>
      <c r="S61" s="68" t="s">
        <v>2310</v>
      </c>
      <c r="T61" s="68" t="s">
        <v>2310</v>
      </c>
      <c r="U61" s="68" t="s">
        <v>8</v>
      </c>
      <c r="V61" s="68" t="s">
        <v>2310</v>
      </c>
    </row>
    <row r="62" spans="1:23" x14ac:dyDescent="0.2">
      <c r="A62" s="67" t="s">
        <v>15</v>
      </c>
      <c r="B62" t="s">
        <v>2324</v>
      </c>
      <c r="C62" t="s">
        <v>16</v>
      </c>
      <c r="D62" t="s">
        <v>2311</v>
      </c>
      <c r="E62">
        <v>226030</v>
      </c>
      <c r="F62" s="67" t="s">
        <v>3282</v>
      </c>
      <c r="G62" t="s">
        <v>2952</v>
      </c>
      <c r="I62" s="68" t="s">
        <v>2</v>
      </c>
      <c r="J62" s="69">
        <v>42576</v>
      </c>
      <c r="K62">
        <v>4</v>
      </c>
      <c r="L62" s="67" t="s">
        <v>3283</v>
      </c>
      <c r="M62" s="68" t="s">
        <v>2310</v>
      </c>
      <c r="N62" s="69">
        <v>44340</v>
      </c>
      <c r="O62" s="69">
        <v>44428</v>
      </c>
      <c r="P62">
        <v>1</v>
      </c>
      <c r="Q62" t="s">
        <v>2309</v>
      </c>
      <c r="R62" s="68" t="s">
        <v>8</v>
      </c>
      <c r="S62" s="68" t="s">
        <v>2310</v>
      </c>
      <c r="T62" s="68" t="s">
        <v>2310</v>
      </c>
      <c r="U62" s="68" t="s">
        <v>8</v>
      </c>
      <c r="V62" s="68" t="s">
        <v>2310</v>
      </c>
    </row>
    <row r="63" spans="1:23" x14ac:dyDescent="0.2">
      <c r="A63" s="67" t="s">
        <v>15</v>
      </c>
      <c r="B63" t="s">
        <v>2324</v>
      </c>
      <c r="C63" t="s">
        <v>16</v>
      </c>
      <c r="D63" t="s">
        <v>2311</v>
      </c>
      <c r="E63">
        <v>226106</v>
      </c>
      <c r="F63" s="67" t="s">
        <v>3304</v>
      </c>
      <c r="G63" t="s">
        <v>2448</v>
      </c>
      <c r="I63" s="68" t="s">
        <v>2</v>
      </c>
      <c r="J63" s="69">
        <v>42279</v>
      </c>
      <c r="K63">
        <v>5</v>
      </c>
      <c r="L63" s="67" t="s">
        <v>3305</v>
      </c>
      <c r="M63" s="68" t="s">
        <v>2310</v>
      </c>
      <c r="N63" s="69">
        <v>44340</v>
      </c>
      <c r="O63" s="69">
        <v>44428</v>
      </c>
      <c r="P63">
        <v>1</v>
      </c>
      <c r="Q63" t="s">
        <v>2309</v>
      </c>
      <c r="R63" s="68" t="s">
        <v>8</v>
      </c>
      <c r="S63" s="68" t="s">
        <v>2310</v>
      </c>
      <c r="T63" s="68" t="s">
        <v>2310</v>
      </c>
      <c r="U63" s="68" t="s">
        <v>8</v>
      </c>
      <c r="V63" s="68" t="s">
        <v>2310</v>
      </c>
    </row>
    <row r="64" spans="1:23" x14ac:dyDescent="0.2">
      <c r="A64" s="67" t="s">
        <v>15</v>
      </c>
      <c r="B64" t="s">
        <v>2324</v>
      </c>
      <c r="C64" t="s">
        <v>16</v>
      </c>
      <c r="D64" t="s">
        <v>2311</v>
      </c>
      <c r="E64">
        <v>226086</v>
      </c>
      <c r="F64" s="67" t="s">
        <v>3323</v>
      </c>
      <c r="G64" t="s">
        <v>2588</v>
      </c>
      <c r="I64" s="68" t="s">
        <v>2</v>
      </c>
      <c r="J64" s="69">
        <v>42243</v>
      </c>
      <c r="K64">
        <v>5</v>
      </c>
      <c r="L64" s="67" t="s">
        <v>3324</v>
      </c>
      <c r="M64" s="68" t="s">
        <v>2310</v>
      </c>
      <c r="N64" s="69">
        <v>44340</v>
      </c>
      <c r="O64" s="69">
        <v>44428</v>
      </c>
      <c r="P64">
        <v>1</v>
      </c>
      <c r="Q64" t="s">
        <v>2309</v>
      </c>
      <c r="R64" s="68" t="s">
        <v>8</v>
      </c>
      <c r="S64" s="68" t="s">
        <v>2310</v>
      </c>
      <c r="T64" s="68" t="s">
        <v>2310</v>
      </c>
      <c r="U64" s="68" t="s">
        <v>8</v>
      </c>
      <c r="V64" s="68" t="s">
        <v>2310</v>
      </c>
    </row>
    <row r="65" spans="1:23" x14ac:dyDescent="0.2">
      <c r="A65" s="67" t="s">
        <v>15</v>
      </c>
      <c r="B65" t="s">
        <v>2324</v>
      </c>
      <c r="C65" t="s">
        <v>16</v>
      </c>
      <c r="D65" t="s">
        <v>2311</v>
      </c>
      <c r="E65">
        <v>226066</v>
      </c>
      <c r="F65" s="67" t="s">
        <v>3359</v>
      </c>
      <c r="G65" t="s">
        <v>2403</v>
      </c>
      <c r="I65" s="68" t="s">
        <v>2</v>
      </c>
      <c r="J65" s="69">
        <v>42245</v>
      </c>
      <c r="K65">
        <v>5</v>
      </c>
      <c r="L65" s="67" t="s">
        <v>3360</v>
      </c>
      <c r="M65" s="68" t="s">
        <v>2310</v>
      </c>
      <c r="N65" s="69">
        <v>44340</v>
      </c>
      <c r="O65" s="69">
        <v>44428</v>
      </c>
      <c r="P65">
        <v>1</v>
      </c>
      <c r="Q65" t="s">
        <v>2309</v>
      </c>
      <c r="R65" s="68" t="s">
        <v>8</v>
      </c>
      <c r="S65" s="68" t="s">
        <v>2310</v>
      </c>
      <c r="T65" s="68" t="s">
        <v>2310</v>
      </c>
      <c r="U65" s="68" t="s">
        <v>8</v>
      </c>
      <c r="V65" s="68" t="s">
        <v>2310</v>
      </c>
    </row>
    <row r="66" spans="1:23" x14ac:dyDescent="0.2">
      <c r="A66" s="67" t="s">
        <v>15</v>
      </c>
      <c r="B66" t="s">
        <v>2324</v>
      </c>
      <c r="C66" t="s">
        <v>16</v>
      </c>
      <c r="D66" t="s">
        <v>2311</v>
      </c>
      <c r="E66">
        <v>226209</v>
      </c>
      <c r="F66" s="67" t="s">
        <v>3384</v>
      </c>
      <c r="G66" t="s">
        <v>2655</v>
      </c>
      <c r="I66" s="68" t="s">
        <v>3</v>
      </c>
      <c r="J66" s="69">
        <v>42715</v>
      </c>
      <c r="K66">
        <v>4</v>
      </c>
      <c r="L66" s="67" t="s">
        <v>3385</v>
      </c>
      <c r="M66" s="68" t="s">
        <v>2310</v>
      </c>
      <c r="N66" s="69">
        <v>44340</v>
      </c>
      <c r="O66" s="69">
        <v>44428</v>
      </c>
      <c r="P66">
        <v>1</v>
      </c>
      <c r="Q66" t="s">
        <v>2309</v>
      </c>
      <c r="R66" s="68" t="s">
        <v>8</v>
      </c>
      <c r="S66" s="68" t="s">
        <v>2310</v>
      </c>
      <c r="T66" s="68" t="s">
        <v>2310</v>
      </c>
      <c r="U66" s="68" t="s">
        <v>8</v>
      </c>
      <c r="V66" s="68" t="s">
        <v>2310</v>
      </c>
    </row>
    <row r="67" spans="1:23" x14ac:dyDescent="0.2">
      <c r="A67" s="67" t="s">
        <v>15</v>
      </c>
      <c r="B67" t="s">
        <v>2324</v>
      </c>
      <c r="C67" t="s">
        <v>16</v>
      </c>
      <c r="D67" t="s">
        <v>2311</v>
      </c>
      <c r="E67">
        <v>226159</v>
      </c>
      <c r="F67" s="67" t="s">
        <v>3403</v>
      </c>
      <c r="G67" t="s">
        <v>2777</v>
      </c>
      <c r="I67" s="68" t="s">
        <v>2</v>
      </c>
      <c r="J67" s="69">
        <v>42684</v>
      </c>
      <c r="K67">
        <v>4</v>
      </c>
      <c r="L67" s="67" t="s">
        <v>3404</v>
      </c>
      <c r="M67" s="68" t="s">
        <v>2310</v>
      </c>
      <c r="N67" s="69">
        <v>44340</v>
      </c>
      <c r="O67" s="69">
        <v>44428</v>
      </c>
      <c r="P67">
        <v>1</v>
      </c>
      <c r="Q67" t="s">
        <v>2309</v>
      </c>
      <c r="R67" s="68" t="s">
        <v>8</v>
      </c>
      <c r="S67" s="68" t="s">
        <v>2310</v>
      </c>
      <c r="T67" s="68" t="s">
        <v>2310</v>
      </c>
      <c r="U67" s="68" t="s">
        <v>8</v>
      </c>
      <c r="V67" s="68" t="s">
        <v>2310</v>
      </c>
    </row>
    <row r="68" spans="1:23" x14ac:dyDescent="0.2">
      <c r="A68" s="67" t="s">
        <v>15</v>
      </c>
      <c r="B68" t="s">
        <v>2324</v>
      </c>
      <c r="C68" t="s">
        <v>16</v>
      </c>
      <c r="D68" t="s">
        <v>2311</v>
      </c>
      <c r="E68">
        <v>226150</v>
      </c>
      <c r="F68" s="67" t="s">
        <v>3434</v>
      </c>
      <c r="G68" t="s">
        <v>2397</v>
      </c>
      <c r="I68" s="68" t="s">
        <v>2</v>
      </c>
      <c r="J68" s="69">
        <v>42764</v>
      </c>
      <c r="K68">
        <v>4</v>
      </c>
      <c r="L68" s="67" t="s">
        <v>3435</v>
      </c>
      <c r="M68" s="68" t="s">
        <v>2310</v>
      </c>
      <c r="N68" s="69">
        <v>44340</v>
      </c>
      <c r="O68" s="69">
        <v>44428</v>
      </c>
      <c r="P68">
        <v>1</v>
      </c>
      <c r="Q68" t="s">
        <v>2309</v>
      </c>
      <c r="R68" s="68" t="s">
        <v>8</v>
      </c>
      <c r="S68" s="68" t="s">
        <v>2310</v>
      </c>
      <c r="T68" s="68" t="s">
        <v>2310</v>
      </c>
      <c r="U68" s="68" t="s">
        <v>8</v>
      </c>
      <c r="V68" s="68" t="s">
        <v>2310</v>
      </c>
    </row>
    <row r="69" spans="1:23" x14ac:dyDescent="0.2">
      <c r="A69" s="67" t="s">
        <v>15</v>
      </c>
      <c r="B69" t="s">
        <v>2324</v>
      </c>
      <c r="C69" t="s">
        <v>16</v>
      </c>
      <c r="D69" t="s">
        <v>2311</v>
      </c>
      <c r="E69">
        <v>226092</v>
      </c>
      <c r="F69" s="67" t="s">
        <v>4181</v>
      </c>
      <c r="G69" t="s">
        <v>4182</v>
      </c>
      <c r="I69" s="68" t="s">
        <v>2</v>
      </c>
      <c r="J69" s="69">
        <v>42834</v>
      </c>
      <c r="K69">
        <v>3</v>
      </c>
      <c r="L69" s="67" t="s">
        <v>4183</v>
      </c>
      <c r="M69" s="68" t="s">
        <v>2310</v>
      </c>
      <c r="N69" s="69">
        <v>44340</v>
      </c>
      <c r="O69" s="69">
        <v>44428</v>
      </c>
      <c r="P69">
        <v>1</v>
      </c>
      <c r="Q69" t="s">
        <v>2309</v>
      </c>
      <c r="R69" s="68" t="s">
        <v>8</v>
      </c>
      <c r="S69" s="68" t="s">
        <v>2310</v>
      </c>
      <c r="T69" s="68" t="s">
        <v>2310</v>
      </c>
      <c r="U69" s="68" t="s">
        <v>8</v>
      </c>
      <c r="V69" s="68" t="s">
        <v>8</v>
      </c>
      <c r="W69" t="s">
        <v>3882</v>
      </c>
    </row>
    <row r="70" spans="1:23" x14ac:dyDescent="0.2">
      <c r="A70" s="67" t="s">
        <v>15</v>
      </c>
      <c r="B70" t="s">
        <v>2324</v>
      </c>
      <c r="C70" t="s">
        <v>16</v>
      </c>
      <c r="D70" t="s">
        <v>2307</v>
      </c>
      <c r="E70">
        <v>204276</v>
      </c>
      <c r="F70" s="67" t="s">
        <v>3477</v>
      </c>
      <c r="G70" t="s">
        <v>2470</v>
      </c>
      <c r="I70" s="68" t="s">
        <v>3</v>
      </c>
      <c r="J70" s="69">
        <v>42220</v>
      </c>
      <c r="K70">
        <v>5</v>
      </c>
      <c r="L70" s="67" t="s">
        <v>3478</v>
      </c>
      <c r="M70" s="68" t="s">
        <v>2310</v>
      </c>
      <c r="N70" s="69">
        <v>44340</v>
      </c>
      <c r="O70" s="69">
        <v>44428</v>
      </c>
      <c r="P70">
        <v>1</v>
      </c>
      <c r="Q70" t="s">
        <v>2309</v>
      </c>
      <c r="R70" s="68" t="s">
        <v>8</v>
      </c>
      <c r="S70" s="68" t="s">
        <v>2310</v>
      </c>
      <c r="T70" s="68" t="s">
        <v>2310</v>
      </c>
      <c r="U70" s="68" t="s">
        <v>8</v>
      </c>
      <c r="V70" s="68" t="s">
        <v>2310</v>
      </c>
    </row>
    <row r="71" spans="1:23" x14ac:dyDescent="0.2">
      <c r="A71" s="67" t="s">
        <v>15</v>
      </c>
      <c r="B71" t="s">
        <v>2324</v>
      </c>
      <c r="C71" t="s">
        <v>16</v>
      </c>
      <c r="D71" t="s">
        <v>2311</v>
      </c>
      <c r="E71">
        <v>226134</v>
      </c>
      <c r="F71" s="67" t="s">
        <v>3536</v>
      </c>
      <c r="G71" t="s">
        <v>2644</v>
      </c>
      <c r="I71" s="68" t="s">
        <v>3</v>
      </c>
      <c r="J71" s="69">
        <v>42599</v>
      </c>
      <c r="K71">
        <v>4</v>
      </c>
      <c r="L71" s="67" t="s">
        <v>3537</v>
      </c>
      <c r="M71" s="68" t="s">
        <v>2310</v>
      </c>
      <c r="N71" s="69">
        <v>44340</v>
      </c>
      <c r="O71" s="69">
        <v>44428</v>
      </c>
      <c r="P71">
        <v>1</v>
      </c>
      <c r="Q71" t="s">
        <v>2309</v>
      </c>
      <c r="R71" s="68" t="s">
        <v>8</v>
      </c>
      <c r="S71" s="68" t="s">
        <v>2310</v>
      </c>
      <c r="T71" s="68" t="s">
        <v>2310</v>
      </c>
      <c r="U71" s="68" t="s">
        <v>8</v>
      </c>
      <c r="V71" s="68" t="s">
        <v>2310</v>
      </c>
    </row>
    <row r="72" spans="1:23" x14ac:dyDescent="0.2">
      <c r="A72" s="67" t="s">
        <v>1074</v>
      </c>
      <c r="B72" t="s">
        <v>2324</v>
      </c>
      <c r="C72" t="s">
        <v>1075</v>
      </c>
      <c r="D72" t="s">
        <v>2307</v>
      </c>
      <c r="E72">
        <v>221712</v>
      </c>
      <c r="F72" s="67" t="s">
        <v>2561</v>
      </c>
      <c r="G72" t="s">
        <v>2562</v>
      </c>
      <c r="I72" s="68" t="s">
        <v>3</v>
      </c>
      <c r="J72" s="69">
        <v>42527</v>
      </c>
      <c r="K72">
        <v>4</v>
      </c>
      <c r="L72" s="67" t="s">
        <v>2563</v>
      </c>
      <c r="M72" s="68" t="s">
        <v>2310</v>
      </c>
      <c r="N72" s="69">
        <v>44340</v>
      </c>
      <c r="O72" s="69">
        <v>44428</v>
      </c>
      <c r="P72">
        <v>1</v>
      </c>
      <c r="Q72" t="s">
        <v>2309</v>
      </c>
      <c r="R72" s="68" t="s">
        <v>8</v>
      </c>
      <c r="S72" s="68" t="s">
        <v>2310</v>
      </c>
      <c r="T72" s="68" t="s">
        <v>2310</v>
      </c>
      <c r="U72" s="68" t="s">
        <v>8</v>
      </c>
      <c r="V72" s="68" t="s">
        <v>2310</v>
      </c>
    </row>
    <row r="73" spans="1:23" x14ac:dyDescent="0.2">
      <c r="A73" s="67" t="s">
        <v>1074</v>
      </c>
      <c r="B73" t="s">
        <v>2324</v>
      </c>
      <c r="C73" t="s">
        <v>1075</v>
      </c>
      <c r="D73" t="s">
        <v>2307</v>
      </c>
      <c r="E73">
        <v>213766</v>
      </c>
      <c r="F73" s="67" t="s">
        <v>2685</v>
      </c>
      <c r="G73" t="s">
        <v>2686</v>
      </c>
      <c r="I73" s="68" t="s">
        <v>3</v>
      </c>
      <c r="J73" s="69">
        <v>42312</v>
      </c>
      <c r="K73">
        <v>5</v>
      </c>
      <c r="L73" s="67" t="s">
        <v>2687</v>
      </c>
      <c r="M73" s="68" t="s">
        <v>2310</v>
      </c>
      <c r="N73" s="69">
        <v>44340</v>
      </c>
      <c r="O73" s="69">
        <v>44428</v>
      </c>
      <c r="P73">
        <v>1</v>
      </c>
      <c r="Q73" t="s">
        <v>2309</v>
      </c>
      <c r="R73" s="68" t="s">
        <v>8</v>
      </c>
      <c r="S73" s="68" t="s">
        <v>2310</v>
      </c>
      <c r="T73" s="68" t="s">
        <v>2310</v>
      </c>
      <c r="U73" s="68" t="s">
        <v>8</v>
      </c>
      <c r="V73" s="68" t="s">
        <v>2310</v>
      </c>
    </row>
    <row r="74" spans="1:23" x14ac:dyDescent="0.2">
      <c r="A74" s="67" t="s">
        <v>1074</v>
      </c>
      <c r="B74" t="s">
        <v>2324</v>
      </c>
      <c r="C74" t="s">
        <v>1075</v>
      </c>
      <c r="D74" t="s">
        <v>2307</v>
      </c>
      <c r="E74">
        <v>213813</v>
      </c>
      <c r="F74" s="67" t="s">
        <v>2737</v>
      </c>
      <c r="G74" t="s">
        <v>2738</v>
      </c>
      <c r="H74" t="s">
        <v>2739</v>
      </c>
      <c r="I74" s="68" t="s">
        <v>3</v>
      </c>
      <c r="J74" s="69">
        <v>42253</v>
      </c>
      <c r="K74">
        <v>5</v>
      </c>
      <c r="M74" s="68" t="s">
        <v>8</v>
      </c>
      <c r="N74" s="69">
        <v>44340</v>
      </c>
      <c r="O74" s="69">
        <v>44428</v>
      </c>
      <c r="P74">
        <v>1</v>
      </c>
      <c r="Q74" t="s">
        <v>2309</v>
      </c>
      <c r="R74" s="68" t="s">
        <v>8</v>
      </c>
      <c r="S74" s="68" t="s">
        <v>2310</v>
      </c>
      <c r="T74" s="68" t="s">
        <v>2310</v>
      </c>
      <c r="U74" s="68" t="s">
        <v>8</v>
      </c>
      <c r="V74" s="68" t="s">
        <v>2310</v>
      </c>
    </row>
    <row r="75" spans="1:23" x14ac:dyDescent="0.2">
      <c r="A75" s="67" t="s">
        <v>1074</v>
      </c>
      <c r="B75" t="s">
        <v>2324</v>
      </c>
      <c r="C75" t="s">
        <v>1075</v>
      </c>
      <c r="D75" t="s">
        <v>2307</v>
      </c>
      <c r="E75">
        <v>213718</v>
      </c>
      <c r="F75" s="67" t="s">
        <v>2846</v>
      </c>
      <c r="G75" t="s">
        <v>2548</v>
      </c>
      <c r="H75" t="s">
        <v>2416</v>
      </c>
      <c r="I75" s="68" t="s">
        <v>2</v>
      </c>
      <c r="J75" s="69">
        <v>42517</v>
      </c>
      <c r="K75">
        <v>4</v>
      </c>
      <c r="L75" s="67" t="s">
        <v>2848</v>
      </c>
      <c r="M75" s="68" t="s">
        <v>2310</v>
      </c>
      <c r="N75" s="69">
        <v>44340</v>
      </c>
      <c r="O75" s="69">
        <v>44428</v>
      </c>
      <c r="P75">
        <v>1</v>
      </c>
      <c r="Q75" t="s">
        <v>2309</v>
      </c>
      <c r="R75" s="68" t="s">
        <v>8</v>
      </c>
      <c r="S75" s="68" t="s">
        <v>2310</v>
      </c>
      <c r="T75" s="68" t="s">
        <v>2310</v>
      </c>
      <c r="U75" s="68" t="s">
        <v>8</v>
      </c>
      <c r="V75" s="68" t="s">
        <v>2310</v>
      </c>
    </row>
    <row r="76" spans="1:23" x14ac:dyDescent="0.2">
      <c r="A76" s="67" t="s">
        <v>1074</v>
      </c>
      <c r="B76" t="s">
        <v>2324</v>
      </c>
      <c r="C76" t="s">
        <v>1075</v>
      </c>
      <c r="D76" t="s">
        <v>2307</v>
      </c>
      <c r="E76">
        <v>221719</v>
      </c>
      <c r="F76" s="67" t="s">
        <v>2675</v>
      </c>
      <c r="G76" t="s">
        <v>2454</v>
      </c>
      <c r="I76" s="68" t="s">
        <v>3</v>
      </c>
      <c r="J76" s="69">
        <v>42575</v>
      </c>
      <c r="K76">
        <v>4</v>
      </c>
      <c r="L76" s="67" t="s">
        <v>2877</v>
      </c>
      <c r="M76" s="68" t="s">
        <v>2310</v>
      </c>
      <c r="N76" s="69">
        <v>44340</v>
      </c>
      <c r="O76" s="69">
        <v>44428</v>
      </c>
      <c r="P76">
        <v>1</v>
      </c>
      <c r="Q76" t="s">
        <v>2309</v>
      </c>
      <c r="R76" s="68" t="s">
        <v>8</v>
      </c>
      <c r="S76" s="68" t="s">
        <v>2310</v>
      </c>
      <c r="T76" s="68" t="s">
        <v>2310</v>
      </c>
      <c r="U76" s="68" t="s">
        <v>8</v>
      </c>
      <c r="V76" s="68" t="s">
        <v>2310</v>
      </c>
    </row>
    <row r="77" spans="1:23" x14ac:dyDescent="0.2">
      <c r="A77" s="67" t="s">
        <v>1074</v>
      </c>
      <c r="B77" t="s">
        <v>2324</v>
      </c>
      <c r="C77" t="s">
        <v>1075</v>
      </c>
      <c r="D77" t="s">
        <v>2307</v>
      </c>
      <c r="E77">
        <v>213684</v>
      </c>
      <c r="F77" s="67" t="s">
        <v>3112</v>
      </c>
      <c r="G77" t="s">
        <v>3031</v>
      </c>
      <c r="I77" s="68" t="s">
        <v>2</v>
      </c>
      <c r="J77" s="69">
        <v>42182</v>
      </c>
      <c r="K77">
        <v>5</v>
      </c>
      <c r="L77" s="67" t="s">
        <v>3113</v>
      </c>
      <c r="M77" s="68" t="s">
        <v>2310</v>
      </c>
      <c r="N77" s="69">
        <v>44340</v>
      </c>
      <c r="O77" s="69">
        <v>44428</v>
      </c>
      <c r="P77">
        <v>1</v>
      </c>
      <c r="Q77" t="s">
        <v>2309</v>
      </c>
      <c r="R77" s="68" t="s">
        <v>8</v>
      </c>
      <c r="S77" s="68" t="s">
        <v>2310</v>
      </c>
      <c r="T77" s="68" t="s">
        <v>2310</v>
      </c>
      <c r="U77" s="68" t="s">
        <v>8</v>
      </c>
      <c r="V77" s="68" t="s">
        <v>2310</v>
      </c>
    </row>
    <row r="78" spans="1:23" x14ac:dyDescent="0.2">
      <c r="A78" s="67" t="s">
        <v>1074</v>
      </c>
      <c r="B78" t="s">
        <v>2324</v>
      </c>
      <c r="C78" t="s">
        <v>1075</v>
      </c>
      <c r="D78" t="s">
        <v>2307</v>
      </c>
      <c r="E78">
        <v>221713</v>
      </c>
      <c r="F78" s="67" t="s">
        <v>2819</v>
      </c>
      <c r="G78" t="s">
        <v>3209</v>
      </c>
      <c r="I78" s="68" t="s">
        <v>3</v>
      </c>
      <c r="J78" s="69">
        <v>42606</v>
      </c>
      <c r="K78">
        <v>4</v>
      </c>
      <c r="L78" s="67" t="s">
        <v>3210</v>
      </c>
      <c r="M78" s="68" t="s">
        <v>2310</v>
      </c>
      <c r="N78" s="69">
        <v>44340</v>
      </c>
      <c r="O78" s="69">
        <v>44428</v>
      </c>
      <c r="P78">
        <v>1</v>
      </c>
      <c r="Q78" t="s">
        <v>2309</v>
      </c>
      <c r="R78" s="68" t="s">
        <v>8</v>
      </c>
      <c r="S78" s="68" t="s">
        <v>2310</v>
      </c>
      <c r="T78" s="68" t="s">
        <v>2310</v>
      </c>
      <c r="U78" s="68" t="s">
        <v>8</v>
      </c>
      <c r="V78" s="68" t="s">
        <v>2310</v>
      </c>
    </row>
    <row r="79" spans="1:23" x14ac:dyDescent="0.2">
      <c r="A79" s="67" t="s">
        <v>1074</v>
      </c>
      <c r="B79" t="s">
        <v>2324</v>
      </c>
      <c r="C79" t="s">
        <v>1075</v>
      </c>
      <c r="D79" t="s">
        <v>2307</v>
      </c>
      <c r="E79">
        <v>213743</v>
      </c>
      <c r="F79" s="67" t="s">
        <v>3230</v>
      </c>
      <c r="G79" t="s">
        <v>2851</v>
      </c>
      <c r="I79" s="68" t="s">
        <v>2</v>
      </c>
      <c r="J79" s="69">
        <v>42199</v>
      </c>
      <c r="K79">
        <v>5</v>
      </c>
      <c r="M79" s="68" t="s">
        <v>8</v>
      </c>
      <c r="N79" s="69">
        <v>44340</v>
      </c>
      <c r="O79" s="69">
        <v>44428</v>
      </c>
      <c r="P79">
        <v>1</v>
      </c>
      <c r="Q79" t="s">
        <v>2309</v>
      </c>
      <c r="R79" s="68" t="s">
        <v>8</v>
      </c>
      <c r="S79" s="68" t="s">
        <v>2310</v>
      </c>
      <c r="T79" s="68" t="s">
        <v>2310</v>
      </c>
      <c r="U79" s="68" t="s">
        <v>8</v>
      </c>
      <c r="V79" s="68" t="s">
        <v>2310</v>
      </c>
    </row>
    <row r="80" spans="1:23" x14ac:dyDescent="0.2">
      <c r="A80" s="67" t="s">
        <v>1074</v>
      </c>
      <c r="B80" t="s">
        <v>2324</v>
      </c>
      <c r="C80" t="s">
        <v>1075</v>
      </c>
      <c r="D80" t="s">
        <v>2307</v>
      </c>
      <c r="E80">
        <v>221717</v>
      </c>
      <c r="F80" s="67" t="s">
        <v>2387</v>
      </c>
      <c r="G80" t="s">
        <v>3239</v>
      </c>
      <c r="I80" s="68" t="s">
        <v>2</v>
      </c>
      <c r="J80" s="69">
        <v>42219</v>
      </c>
      <c r="K80">
        <v>5</v>
      </c>
      <c r="L80" s="67" t="s">
        <v>3240</v>
      </c>
      <c r="M80" s="68" t="s">
        <v>2310</v>
      </c>
      <c r="N80" s="69">
        <v>44340</v>
      </c>
      <c r="O80" s="69">
        <v>44428</v>
      </c>
      <c r="P80">
        <v>1</v>
      </c>
      <c r="Q80" t="s">
        <v>2309</v>
      </c>
      <c r="R80" s="68" t="s">
        <v>8</v>
      </c>
      <c r="S80" s="68" t="s">
        <v>2310</v>
      </c>
      <c r="T80" s="68" t="s">
        <v>2310</v>
      </c>
      <c r="U80" s="68" t="s">
        <v>8</v>
      </c>
      <c r="V80" s="68" t="s">
        <v>2310</v>
      </c>
    </row>
    <row r="81" spans="1:23" x14ac:dyDescent="0.2">
      <c r="A81" s="67" t="s">
        <v>1074</v>
      </c>
      <c r="B81" t="s">
        <v>2324</v>
      </c>
      <c r="C81" t="s">
        <v>1075</v>
      </c>
      <c r="D81" t="s">
        <v>2307</v>
      </c>
      <c r="E81">
        <v>213655</v>
      </c>
      <c r="F81" s="67" t="s">
        <v>2441</v>
      </c>
      <c r="G81" t="s">
        <v>2471</v>
      </c>
      <c r="I81" s="68" t="s">
        <v>3</v>
      </c>
      <c r="J81" s="69">
        <v>42232</v>
      </c>
      <c r="K81">
        <v>5</v>
      </c>
      <c r="L81" s="67" t="s">
        <v>3253</v>
      </c>
      <c r="M81" s="68" t="s">
        <v>2310</v>
      </c>
      <c r="N81" s="69">
        <v>44340</v>
      </c>
      <c r="O81" s="69">
        <v>44428</v>
      </c>
      <c r="P81">
        <v>1</v>
      </c>
      <c r="Q81" t="s">
        <v>2309</v>
      </c>
      <c r="R81" s="68" t="s">
        <v>8</v>
      </c>
      <c r="S81" s="68" t="s">
        <v>2310</v>
      </c>
      <c r="T81" s="68" t="s">
        <v>2310</v>
      </c>
      <c r="U81" s="68" t="s">
        <v>8</v>
      </c>
      <c r="V81" s="68" t="s">
        <v>2310</v>
      </c>
    </row>
    <row r="82" spans="1:23" x14ac:dyDescent="0.2">
      <c r="A82" s="67" t="s">
        <v>1074</v>
      </c>
      <c r="B82" t="s">
        <v>2324</v>
      </c>
      <c r="C82" t="s">
        <v>1075</v>
      </c>
      <c r="D82" t="s">
        <v>2307</v>
      </c>
      <c r="E82">
        <v>221711</v>
      </c>
      <c r="F82" s="67" t="s">
        <v>2579</v>
      </c>
      <c r="G82" t="s">
        <v>2892</v>
      </c>
      <c r="H82" t="s">
        <v>3254</v>
      </c>
      <c r="I82" s="68" t="s">
        <v>3</v>
      </c>
      <c r="J82" s="69">
        <v>42604</v>
      </c>
      <c r="K82">
        <v>4</v>
      </c>
      <c r="L82" s="67" t="s">
        <v>3255</v>
      </c>
      <c r="M82" s="68" t="s">
        <v>2310</v>
      </c>
      <c r="N82" s="69">
        <v>44340</v>
      </c>
      <c r="O82" s="69">
        <v>44428</v>
      </c>
      <c r="P82">
        <v>1</v>
      </c>
      <c r="Q82" t="s">
        <v>2309</v>
      </c>
      <c r="R82" s="68" t="s">
        <v>8</v>
      </c>
      <c r="S82" s="68" t="s">
        <v>2310</v>
      </c>
      <c r="T82" s="68" t="s">
        <v>2310</v>
      </c>
      <c r="U82" s="68" t="s">
        <v>8</v>
      </c>
      <c r="V82" s="68" t="s">
        <v>2310</v>
      </c>
    </row>
    <row r="83" spans="1:23" x14ac:dyDescent="0.2">
      <c r="A83" s="67" t="s">
        <v>1074</v>
      </c>
      <c r="B83" t="s">
        <v>2324</v>
      </c>
      <c r="C83" t="s">
        <v>1075</v>
      </c>
      <c r="D83" t="s">
        <v>2307</v>
      </c>
      <c r="E83">
        <v>213730</v>
      </c>
      <c r="F83" s="67" t="s">
        <v>3263</v>
      </c>
      <c r="G83" t="s">
        <v>2800</v>
      </c>
      <c r="I83" s="68" t="s">
        <v>3</v>
      </c>
      <c r="J83" s="69">
        <v>42187</v>
      </c>
      <c r="K83">
        <v>5</v>
      </c>
      <c r="L83" s="67" t="s">
        <v>3264</v>
      </c>
      <c r="M83" s="68" t="s">
        <v>2310</v>
      </c>
      <c r="N83" s="69">
        <v>44340</v>
      </c>
      <c r="O83" s="69">
        <v>44428</v>
      </c>
      <c r="P83">
        <v>1</v>
      </c>
      <c r="Q83" t="s">
        <v>2309</v>
      </c>
      <c r="R83" s="68" t="s">
        <v>8</v>
      </c>
      <c r="S83" s="68" t="s">
        <v>2310</v>
      </c>
      <c r="T83" s="68" t="s">
        <v>2310</v>
      </c>
      <c r="U83" s="68" t="s">
        <v>8</v>
      </c>
      <c r="V83" s="68" t="s">
        <v>2310</v>
      </c>
    </row>
    <row r="84" spans="1:23" x14ac:dyDescent="0.2">
      <c r="A84" s="67" t="s">
        <v>1074</v>
      </c>
      <c r="B84" t="s">
        <v>2324</v>
      </c>
      <c r="C84" t="s">
        <v>1075</v>
      </c>
      <c r="D84" t="s">
        <v>2307</v>
      </c>
      <c r="E84">
        <v>213698</v>
      </c>
      <c r="F84" s="67" t="s">
        <v>3356</v>
      </c>
      <c r="G84" t="s">
        <v>2515</v>
      </c>
      <c r="H84" t="s">
        <v>3357</v>
      </c>
      <c r="I84" s="68" t="s">
        <v>3</v>
      </c>
      <c r="J84" s="69">
        <v>42208</v>
      </c>
      <c r="K84">
        <v>5</v>
      </c>
      <c r="L84" s="67" t="s">
        <v>3358</v>
      </c>
      <c r="M84" s="68" t="s">
        <v>2310</v>
      </c>
      <c r="N84" s="69">
        <v>44340</v>
      </c>
      <c r="O84" s="69">
        <v>44428</v>
      </c>
      <c r="P84">
        <v>1</v>
      </c>
      <c r="Q84" t="s">
        <v>2309</v>
      </c>
      <c r="R84" s="68" t="s">
        <v>8</v>
      </c>
      <c r="S84" s="68" t="s">
        <v>2310</v>
      </c>
      <c r="T84" s="68" t="s">
        <v>2310</v>
      </c>
      <c r="U84" s="68" t="s">
        <v>8</v>
      </c>
      <c r="V84" s="68" t="s">
        <v>2310</v>
      </c>
    </row>
    <row r="85" spans="1:23" x14ac:dyDescent="0.2">
      <c r="A85" s="67" t="s">
        <v>1074</v>
      </c>
      <c r="B85" t="s">
        <v>2324</v>
      </c>
      <c r="C85" t="s">
        <v>1075</v>
      </c>
      <c r="D85" t="s">
        <v>2307</v>
      </c>
      <c r="E85">
        <v>221715</v>
      </c>
      <c r="F85" s="67" t="s">
        <v>3381</v>
      </c>
      <c r="G85" t="s">
        <v>3382</v>
      </c>
      <c r="I85" s="68" t="s">
        <v>3</v>
      </c>
      <c r="J85" s="69">
        <v>42508</v>
      </c>
      <c r="K85">
        <v>4</v>
      </c>
      <c r="L85" s="67" t="s">
        <v>3383</v>
      </c>
      <c r="M85" s="68" t="s">
        <v>2310</v>
      </c>
      <c r="N85" s="69">
        <v>44340</v>
      </c>
      <c r="O85" s="69">
        <v>44428</v>
      </c>
      <c r="P85">
        <v>1</v>
      </c>
      <c r="Q85" t="s">
        <v>2309</v>
      </c>
      <c r="R85" s="68" t="s">
        <v>8</v>
      </c>
      <c r="S85" s="68" t="s">
        <v>2310</v>
      </c>
      <c r="T85" s="68" t="s">
        <v>2310</v>
      </c>
      <c r="U85" s="68" t="s">
        <v>8</v>
      </c>
      <c r="V85" s="68" t="s">
        <v>2310</v>
      </c>
    </row>
    <row r="86" spans="1:23" x14ac:dyDescent="0.2">
      <c r="A86" s="67" t="s">
        <v>1074</v>
      </c>
      <c r="B86" t="s">
        <v>2324</v>
      </c>
      <c r="C86" t="s">
        <v>1075</v>
      </c>
      <c r="D86" t="s">
        <v>2307</v>
      </c>
      <c r="E86">
        <v>213758</v>
      </c>
      <c r="F86" s="67" t="s">
        <v>3399</v>
      </c>
      <c r="G86" t="s">
        <v>3400</v>
      </c>
      <c r="I86" s="68" t="s">
        <v>3</v>
      </c>
      <c r="J86" s="69">
        <v>42173</v>
      </c>
      <c r="K86">
        <v>5</v>
      </c>
      <c r="L86" s="67" t="s">
        <v>3401</v>
      </c>
      <c r="M86" s="68" t="s">
        <v>2310</v>
      </c>
      <c r="N86" s="69">
        <v>44340</v>
      </c>
      <c r="O86" s="69">
        <v>44428</v>
      </c>
      <c r="P86">
        <v>1</v>
      </c>
      <c r="Q86" t="s">
        <v>2309</v>
      </c>
      <c r="R86" s="68" t="s">
        <v>8</v>
      </c>
      <c r="S86" s="68" t="s">
        <v>2310</v>
      </c>
      <c r="T86" s="68" t="s">
        <v>2310</v>
      </c>
      <c r="U86" s="68" t="s">
        <v>8</v>
      </c>
      <c r="V86" s="68" t="s">
        <v>2310</v>
      </c>
    </row>
    <row r="87" spans="1:23" x14ac:dyDescent="0.2">
      <c r="A87" s="67" t="s">
        <v>1074</v>
      </c>
      <c r="B87" t="s">
        <v>2324</v>
      </c>
      <c r="C87" t="s">
        <v>1075</v>
      </c>
      <c r="D87" t="s">
        <v>2307</v>
      </c>
      <c r="E87">
        <v>221720</v>
      </c>
      <c r="F87" s="67" t="s">
        <v>3541</v>
      </c>
      <c r="G87" t="s">
        <v>2810</v>
      </c>
      <c r="I87" s="68" t="s">
        <v>3</v>
      </c>
      <c r="J87" s="69">
        <v>42177</v>
      </c>
      <c r="K87">
        <v>5</v>
      </c>
      <c r="L87" s="67" t="s">
        <v>3542</v>
      </c>
      <c r="M87" s="68" t="s">
        <v>2310</v>
      </c>
      <c r="N87" s="69">
        <v>44340</v>
      </c>
      <c r="O87" s="69">
        <v>44428</v>
      </c>
      <c r="P87">
        <v>1</v>
      </c>
      <c r="Q87" t="s">
        <v>2309</v>
      </c>
      <c r="R87" s="68" t="s">
        <v>8</v>
      </c>
      <c r="S87" s="68" t="s">
        <v>2310</v>
      </c>
      <c r="T87" s="68" t="s">
        <v>2310</v>
      </c>
      <c r="U87" s="68" t="s">
        <v>8</v>
      </c>
      <c r="V87" s="68" t="s">
        <v>2310</v>
      </c>
    </row>
    <row r="88" spans="1:23" x14ac:dyDescent="0.2">
      <c r="A88" s="67" t="s">
        <v>1074</v>
      </c>
      <c r="B88" t="s">
        <v>2324</v>
      </c>
      <c r="C88" t="s">
        <v>1075</v>
      </c>
      <c r="D88" t="s">
        <v>2307</v>
      </c>
      <c r="E88">
        <v>213648</v>
      </c>
      <c r="F88" s="67" t="s">
        <v>3547</v>
      </c>
      <c r="G88" t="s">
        <v>2425</v>
      </c>
      <c r="I88" s="68" t="s">
        <v>2</v>
      </c>
      <c r="J88" s="69">
        <v>42259</v>
      </c>
      <c r="K88">
        <v>5</v>
      </c>
      <c r="L88" s="67" t="s">
        <v>3548</v>
      </c>
      <c r="M88" s="68" t="s">
        <v>2310</v>
      </c>
      <c r="N88" s="69">
        <v>44340</v>
      </c>
      <c r="O88" s="69">
        <v>44428</v>
      </c>
      <c r="P88">
        <v>1</v>
      </c>
      <c r="Q88" t="s">
        <v>2309</v>
      </c>
      <c r="R88" s="68" t="s">
        <v>8</v>
      </c>
      <c r="S88" s="68" t="s">
        <v>2310</v>
      </c>
      <c r="T88" s="68" t="s">
        <v>2310</v>
      </c>
      <c r="U88" s="68" t="s">
        <v>8</v>
      </c>
      <c r="V88" s="68" t="s">
        <v>2310</v>
      </c>
    </row>
    <row r="89" spans="1:23" x14ac:dyDescent="0.2">
      <c r="A89" s="67" t="s">
        <v>2092</v>
      </c>
      <c r="B89" t="s">
        <v>2324</v>
      </c>
      <c r="C89" t="s">
        <v>2093</v>
      </c>
      <c r="D89" t="s">
        <v>2307</v>
      </c>
      <c r="E89">
        <v>214398</v>
      </c>
      <c r="F89" s="67" t="s">
        <v>2364</v>
      </c>
      <c r="G89" t="s">
        <v>2617</v>
      </c>
      <c r="I89" s="68" t="s">
        <v>2</v>
      </c>
      <c r="J89" s="69">
        <v>42270</v>
      </c>
      <c r="K89">
        <v>5</v>
      </c>
      <c r="M89" s="68" t="s">
        <v>8</v>
      </c>
      <c r="N89" s="69">
        <v>44340</v>
      </c>
      <c r="O89" s="69">
        <v>44428</v>
      </c>
      <c r="P89">
        <v>1</v>
      </c>
      <c r="Q89" t="s">
        <v>2309</v>
      </c>
      <c r="R89" s="68" t="s">
        <v>8</v>
      </c>
      <c r="S89" s="68" t="s">
        <v>2310</v>
      </c>
      <c r="T89" s="68" t="s">
        <v>2310</v>
      </c>
      <c r="U89" s="68" t="s">
        <v>8</v>
      </c>
      <c r="V89" s="68" t="s">
        <v>2310</v>
      </c>
    </row>
    <row r="90" spans="1:23" x14ac:dyDescent="0.2">
      <c r="A90" s="67" t="s">
        <v>2092</v>
      </c>
      <c r="B90" t="s">
        <v>2324</v>
      </c>
      <c r="C90" t="s">
        <v>2093</v>
      </c>
      <c r="D90" t="s">
        <v>2307</v>
      </c>
      <c r="E90">
        <v>235580</v>
      </c>
      <c r="F90" s="67" t="s">
        <v>2364</v>
      </c>
      <c r="G90" t="s">
        <v>2638</v>
      </c>
      <c r="I90" s="68" t="s">
        <v>3</v>
      </c>
      <c r="J90" s="69">
        <v>42779</v>
      </c>
      <c r="K90">
        <v>4</v>
      </c>
      <c r="M90" s="68" t="s">
        <v>8</v>
      </c>
      <c r="N90" s="69">
        <v>44340</v>
      </c>
      <c r="O90" s="69">
        <v>44428</v>
      </c>
      <c r="P90">
        <v>1</v>
      </c>
      <c r="Q90" t="s">
        <v>2309</v>
      </c>
      <c r="R90" s="68" t="s">
        <v>8</v>
      </c>
      <c r="S90" s="68" t="s">
        <v>2310</v>
      </c>
      <c r="T90" s="68" t="s">
        <v>2310</v>
      </c>
      <c r="U90" s="68" t="s">
        <v>8</v>
      </c>
      <c r="V90" s="68" t="s">
        <v>2310</v>
      </c>
    </row>
    <row r="91" spans="1:23" x14ac:dyDescent="0.2">
      <c r="A91" s="67" t="s">
        <v>2092</v>
      </c>
      <c r="B91" t="s">
        <v>2324</v>
      </c>
      <c r="C91" t="s">
        <v>2093</v>
      </c>
      <c r="D91" t="s">
        <v>2307</v>
      </c>
      <c r="E91">
        <v>235581</v>
      </c>
      <c r="F91" s="67" t="s">
        <v>2622</v>
      </c>
      <c r="G91" t="s">
        <v>3954</v>
      </c>
      <c r="I91" s="68" t="s">
        <v>3</v>
      </c>
      <c r="J91" s="69">
        <v>40549</v>
      </c>
      <c r="K91">
        <v>10</v>
      </c>
      <c r="M91" s="68" t="s">
        <v>8</v>
      </c>
      <c r="N91" s="69">
        <v>44340</v>
      </c>
      <c r="O91" s="69">
        <v>44428</v>
      </c>
      <c r="P91">
        <v>1</v>
      </c>
      <c r="Q91" t="s">
        <v>2309</v>
      </c>
      <c r="R91" s="68" t="s">
        <v>8</v>
      </c>
      <c r="S91" s="68" t="s">
        <v>2310</v>
      </c>
      <c r="T91" s="68" t="s">
        <v>2310</v>
      </c>
      <c r="U91" s="68" t="s">
        <v>8</v>
      </c>
      <c r="V91" s="68" t="s">
        <v>8</v>
      </c>
      <c r="W91" t="s">
        <v>3882</v>
      </c>
    </row>
    <row r="92" spans="1:23" x14ac:dyDescent="0.2">
      <c r="A92" s="67" t="s">
        <v>2092</v>
      </c>
      <c r="B92" t="s">
        <v>2324</v>
      </c>
      <c r="C92" t="s">
        <v>2093</v>
      </c>
      <c r="D92" t="s">
        <v>2307</v>
      </c>
      <c r="E92">
        <v>235583</v>
      </c>
      <c r="F92" s="67" t="s">
        <v>4179</v>
      </c>
      <c r="G92" t="s">
        <v>4119</v>
      </c>
      <c r="I92" s="68" t="s">
        <v>3</v>
      </c>
      <c r="J92" s="69">
        <v>42845</v>
      </c>
      <c r="K92">
        <v>3</v>
      </c>
      <c r="M92" s="68" t="s">
        <v>8</v>
      </c>
      <c r="N92" s="69">
        <v>44340</v>
      </c>
      <c r="O92" s="69">
        <v>44428</v>
      </c>
      <c r="P92">
        <v>1</v>
      </c>
      <c r="Q92" t="s">
        <v>2309</v>
      </c>
      <c r="R92" s="68" t="s">
        <v>8</v>
      </c>
      <c r="S92" s="68" t="s">
        <v>2310</v>
      </c>
      <c r="T92" s="68" t="s">
        <v>2310</v>
      </c>
      <c r="U92" s="68" t="s">
        <v>8</v>
      </c>
      <c r="V92" s="68" t="s">
        <v>8</v>
      </c>
      <c r="W92" t="s">
        <v>3882</v>
      </c>
    </row>
    <row r="93" spans="1:23" x14ac:dyDescent="0.2">
      <c r="A93" s="67" t="s">
        <v>2149</v>
      </c>
      <c r="B93" t="s">
        <v>2324</v>
      </c>
      <c r="C93" t="s">
        <v>2150</v>
      </c>
      <c r="D93" t="s">
        <v>2307</v>
      </c>
      <c r="E93">
        <v>236245</v>
      </c>
      <c r="F93" s="67" t="s">
        <v>2451</v>
      </c>
      <c r="G93" t="s">
        <v>2566</v>
      </c>
      <c r="I93" s="68" t="s">
        <v>3</v>
      </c>
      <c r="J93" s="69">
        <v>42462</v>
      </c>
      <c r="K93">
        <v>4</v>
      </c>
      <c r="L93" s="67" t="s">
        <v>2567</v>
      </c>
      <c r="M93" s="68" t="s">
        <v>2310</v>
      </c>
      <c r="N93" s="69">
        <v>44340</v>
      </c>
      <c r="O93" s="69">
        <v>44428</v>
      </c>
      <c r="P93">
        <v>1</v>
      </c>
      <c r="Q93" t="s">
        <v>2309</v>
      </c>
      <c r="R93" s="68" t="s">
        <v>8</v>
      </c>
      <c r="S93" s="68" t="s">
        <v>2310</v>
      </c>
      <c r="T93" s="68" t="s">
        <v>2310</v>
      </c>
      <c r="U93" s="68" t="s">
        <v>8</v>
      </c>
      <c r="V93" s="68" t="s">
        <v>2310</v>
      </c>
    </row>
    <row r="94" spans="1:23" x14ac:dyDescent="0.2">
      <c r="A94" s="67" t="s">
        <v>2149</v>
      </c>
      <c r="B94" t="s">
        <v>2324</v>
      </c>
      <c r="C94" t="s">
        <v>2150</v>
      </c>
      <c r="D94" t="s">
        <v>2307</v>
      </c>
      <c r="E94">
        <v>236261</v>
      </c>
      <c r="F94" s="67" t="s">
        <v>2364</v>
      </c>
      <c r="G94" t="s">
        <v>3935</v>
      </c>
      <c r="I94" s="68" t="s">
        <v>2</v>
      </c>
      <c r="J94" s="69">
        <v>42956</v>
      </c>
      <c r="K94">
        <v>3</v>
      </c>
      <c r="M94" s="68" t="s">
        <v>8</v>
      </c>
      <c r="N94" s="69">
        <v>44340</v>
      </c>
      <c r="O94" s="69">
        <v>44428</v>
      </c>
      <c r="P94">
        <v>1</v>
      </c>
      <c r="Q94" t="s">
        <v>2309</v>
      </c>
      <c r="R94" s="68" t="s">
        <v>8</v>
      </c>
      <c r="S94" s="68" t="s">
        <v>2310</v>
      </c>
      <c r="T94" s="68" t="s">
        <v>2310</v>
      </c>
      <c r="U94" s="68" t="s">
        <v>8</v>
      </c>
      <c r="V94" s="68" t="s">
        <v>8</v>
      </c>
      <c r="W94" t="s">
        <v>3882</v>
      </c>
    </row>
    <row r="95" spans="1:23" x14ac:dyDescent="0.2">
      <c r="A95" s="67" t="s">
        <v>2149</v>
      </c>
      <c r="B95" t="s">
        <v>2324</v>
      </c>
      <c r="C95" t="s">
        <v>2150</v>
      </c>
      <c r="D95" t="s">
        <v>2307</v>
      </c>
      <c r="E95">
        <v>236244</v>
      </c>
      <c r="F95" s="67" t="s">
        <v>2364</v>
      </c>
      <c r="G95" t="s">
        <v>2645</v>
      </c>
      <c r="I95" s="68" t="s">
        <v>2</v>
      </c>
      <c r="J95" s="69">
        <v>42712</v>
      </c>
      <c r="K95">
        <v>4</v>
      </c>
      <c r="L95" s="67" t="s">
        <v>2646</v>
      </c>
      <c r="M95" s="68" t="s">
        <v>2310</v>
      </c>
      <c r="N95" s="69">
        <v>44340</v>
      </c>
      <c r="O95" s="69">
        <v>44428</v>
      </c>
      <c r="P95">
        <v>1</v>
      </c>
      <c r="Q95" t="s">
        <v>2309</v>
      </c>
      <c r="R95" s="68" t="s">
        <v>8</v>
      </c>
      <c r="S95" s="68" t="s">
        <v>2310</v>
      </c>
      <c r="T95" s="68" t="s">
        <v>2310</v>
      </c>
      <c r="U95" s="68" t="s">
        <v>8</v>
      </c>
      <c r="V95" s="68" t="s">
        <v>2310</v>
      </c>
    </row>
    <row r="96" spans="1:23" x14ac:dyDescent="0.2">
      <c r="A96" s="67" t="s">
        <v>2149</v>
      </c>
      <c r="B96" t="s">
        <v>2324</v>
      </c>
      <c r="C96" t="s">
        <v>2150</v>
      </c>
      <c r="D96" t="s">
        <v>2307</v>
      </c>
      <c r="E96">
        <v>214306</v>
      </c>
      <c r="F96" s="67" t="s">
        <v>2683</v>
      </c>
      <c r="G96" t="s">
        <v>2446</v>
      </c>
      <c r="I96" s="68" t="s">
        <v>3</v>
      </c>
      <c r="J96" s="69">
        <v>42573</v>
      </c>
      <c r="K96">
        <v>4</v>
      </c>
      <c r="M96" s="68" t="s">
        <v>8</v>
      </c>
      <c r="N96" s="69">
        <v>44340</v>
      </c>
      <c r="O96" s="69">
        <v>44428</v>
      </c>
      <c r="P96">
        <v>1</v>
      </c>
      <c r="Q96" t="s">
        <v>2309</v>
      </c>
      <c r="R96" s="68" t="s">
        <v>8</v>
      </c>
      <c r="S96" s="68" t="s">
        <v>2310</v>
      </c>
      <c r="T96" s="68" t="s">
        <v>2310</v>
      </c>
      <c r="U96" s="68" t="s">
        <v>8</v>
      </c>
      <c r="V96" s="68" t="s">
        <v>2310</v>
      </c>
    </row>
    <row r="97" spans="1:23" x14ac:dyDescent="0.2">
      <c r="A97" s="67" t="s">
        <v>2149</v>
      </c>
      <c r="B97" t="s">
        <v>2324</v>
      </c>
      <c r="C97" t="s">
        <v>2150</v>
      </c>
      <c r="D97" t="s">
        <v>2307</v>
      </c>
      <c r="E97">
        <v>214321</v>
      </c>
      <c r="F97" s="67" t="s">
        <v>2754</v>
      </c>
      <c r="G97" t="s">
        <v>2755</v>
      </c>
      <c r="I97" s="68" t="s">
        <v>3</v>
      </c>
      <c r="J97" s="69">
        <v>42485</v>
      </c>
      <c r="K97">
        <v>4</v>
      </c>
      <c r="M97" s="68" t="s">
        <v>8</v>
      </c>
      <c r="N97" s="69">
        <v>44340</v>
      </c>
      <c r="O97" s="69">
        <v>44428</v>
      </c>
      <c r="P97">
        <v>1</v>
      </c>
      <c r="Q97" t="s">
        <v>2309</v>
      </c>
      <c r="R97" s="68" t="s">
        <v>8</v>
      </c>
      <c r="S97" s="68" t="s">
        <v>2310</v>
      </c>
      <c r="T97" s="68" t="s">
        <v>2310</v>
      </c>
      <c r="U97" s="68" t="s">
        <v>8</v>
      </c>
      <c r="V97" s="68" t="s">
        <v>2310</v>
      </c>
    </row>
    <row r="98" spans="1:23" x14ac:dyDescent="0.2">
      <c r="A98" s="67" t="s">
        <v>2149</v>
      </c>
      <c r="B98" t="s">
        <v>2324</v>
      </c>
      <c r="C98" t="s">
        <v>2150</v>
      </c>
      <c r="D98" t="s">
        <v>2307</v>
      </c>
      <c r="E98">
        <v>214314</v>
      </c>
      <c r="F98" s="67" t="s">
        <v>2429</v>
      </c>
      <c r="G98" t="s">
        <v>2521</v>
      </c>
      <c r="I98" s="68" t="s">
        <v>2</v>
      </c>
      <c r="J98" s="69">
        <v>42507</v>
      </c>
      <c r="K98">
        <v>4</v>
      </c>
      <c r="L98" s="67" t="s">
        <v>2778</v>
      </c>
      <c r="M98" s="68" t="s">
        <v>2310</v>
      </c>
      <c r="N98" s="69">
        <v>44340</v>
      </c>
      <c r="O98" s="69">
        <v>44428</v>
      </c>
      <c r="P98">
        <v>1</v>
      </c>
      <c r="Q98" t="s">
        <v>2309</v>
      </c>
      <c r="R98" s="68" t="s">
        <v>8</v>
      </c>
      <c r="S98" s="68" t="s">
        <v>2310</v>
      </c>
      <c r="T98" s="68" t="s">
        <v>2310</v>
      </c>
      <c r="U98" s="68" t="s">
        <v>8</v>
      </c>
      <c r="V98" s="68" t="s">
        <v>2310</v>
      </c>
    </row>
    <row r="99" spans="1:23" x14ac:dyDescent="0.2">
      <c r="A99" s="67" t="s">
        <v>2149</v>
      </c>
      <c r="B99" t="s">
        <v>2324</v>
      </c>
      <c r="C99" t="s">
        <v>2150</v>
      </c>
      <c r="D99" t="s">
        <v>2307</v>
      </c>
      <c r="E99">
        <v>236252</v>
      </c>
      <c r="F99" s="67" t="s">
        <v>2519</v>
      </c>
      <c r="G99" t="s">
        <v>2913</v>
      </c>
      <c r="I99" s="68" t="s">
        <v>3</v>
      </c>
      <c r="J99" s="69">
        <v>42468</v>
      </c>
      <c r="K99">
        <v>4</v>
      </c>
      <c r="L99" s="67" t="s">
        <v>2914</v>
      </c>
      <c r="M99" s="68" t="s">
        <v>2310</v>
      </c>
      <c r="N99" s="69">
        <v>44340</v>
      </c>
      <c r="O99" s="69">
        <v>44428</v>
      </c>
      <c r="P99">
        <v>1</v>
      </c>
      <c r="Q99" t="s">
        <v>2309</v>
      </c>
      <c r="R99" s="68" t="s">
        <v>8</v>
      </c>
      <c r="S99" s="68" t="s">
        <v>2310</v>
      </c>
      <c r="T99" s="68" t="s">
        <v>2310</v>
      </c>
      <c r="U99" s="68" t="s">
        <v>8</v>
      </c>
      <c r="V99" s="68" t="s">
        <v>2310</v>
      </c>
    </row>
    <row r="100" spans="1:23" x14ac:dyDescent="0.2">
      <c r="A100" s="67" t="s">
        <v>2149</v>
      </c>
      <c r="B100" t="s">
        <v>2324</v>
      </c>
      <c r="C100" t="s">
        <v>2150</v>
      </c>
      <c r="D100" t="s">
        <v>2307</v>
      </c>
      <c r="E100">
        <v>236236</v>
      </c>
      <c r="F100" s="67" t="s">
        <v>2462</v>
      </c>
      <c r="G100" t="s">
        <v>2916</v>
      </c>
      <c r="I100" s="68" t="s">
        <v>2</v>
      </c>
      <c r="J100" s="69">
        <v>42568</v>
      </c>
      <c r="K100">
        <v>4</v>
      </c>
      <c r="L100" s="67" t="s">
        <v>2917</v>
      </c>
      <c r="M100" s="68" t="s">
        <v>2310</v>
      </c>
      <c r="N100" s="69">
        <v>44340</v>
      </c>
      <c r="O100" s="69">
        <v>44428</v>
      </c>
      <c r="P100">
        <v>1</v>
      </c>
      <c r="Q100" t="s">
        <v>2309</v>
      </c>
      <c r="R100" s="68" t="s">
        <v>8</v>
      </c>
      <c r="S100" s="68" t="s">
        <v>2310</v>
      </c>
      <c r="T100" s="68" t="s">
        <v>2310</v>
      </c>
      <c r="U100" s="68" t="s">
        <v>8</v>
      </c>
      <c r="V100" s="68" t="s">
        <v>2310</v>
      </c>
    </row>
    <row r="101" spans="1:23" x14ac:dyDescent="0.2">
      <c r="A101" s="67" t="s">
        <v>2149</v>
      </c>
      <c r="B101" t="s">
        <v>2324</v>
      </c>
      <c r="C101" t="s">
        <v>2150</v>
      </c>
      <c r="D101" t="s">
        <v>2307</v>
      </c>
      <c r="E101">
        <v>236275</v>
      </c>
      <c r="F101" s="67" t="s">
        <v>2462</v>
      </c>
      <c r="G101" t="s">
        <v>2347</v>
      </c>
      <c r="I101" s="68" t="s">
        <v>3</v>
      </c>
      <c r="J101" s="69">
        <v>42736</v>
      </c>
      <c r="K101">
        <v>4</v>
      </c>
      <c r="M101" s="68" t="s">
        <v>8</v>
      </c>
      <c r="N101" s="69">
        <v>44340</v>
      </c>
      <c r="O101" s="69">
        <v>44428</v>
      </c>
      <c r="P101">
        <v>1</v>
      </c>
      <c r="Q101" t="s">
        <v>2309</v>
      </c>
      <c r="R101" s="68" t="s">
        <v>8</v>
      </c>
      <c r="S101" s="68" t="s">
        <v>2310</v>
      </c>
      <c r="T101" s="68" t="s">
        <v>2310</v>
      </c>
      <c r="U101" s="68" t="s">
        <v>8</v>
      </c>
      <c r="V101" s="68" t="s">
        <v>2310</v>
      </c>
    </row>
    <row r="102" spans="1:23" x14ac:dyDescent="0.2">
      <c r="A102" s="67" t="s">
        <v>2149</v>
      </c>
      <c r="B102" t="s">
        <v>2324</v>
      </c>
      <c r="C102" t="s">
        <v>2150</v>
      </c>
      <c r="D102" t="s">
        <v>2307</v>
      </c>
      <c r="E102">
        <v>214323</v>
      </c>
      <c r="F102" s="67" t="s">
        <v>2632</v>
      </c>
      <c r="G102" t="s">
        <v>2335</v>
      </c>
      <c r="I102" s="68" t="s">
        <v>2</v>
      </c>
      <c r="J102" s="69">
        <v>42546</v>
      </c>
      <c r="K102">
        <v>4</v>
      </c>
      <c r="M102" s="68" t="s">
        <v>8</v>
      </c>
      <c r="N102" s="69">
        <v>44340</v>
      </c>
      <c r="O102" s="69">
        <v>44428</v>
      </c>
      <c r="P102">
        <v>1</v>
      </c>
      <c r="Q102" t="s">
        <v>2309</v>
      </c>
      <c r="R102" s="68" t="s">
        <v>8</v>
      </c>
      <c r="S102" s="68" t="s">
        <v>2310</v>
      </c>
      <c r="T102" s="68" t="s">
        <v>2310</v>
      </c>
      <c r="U102" s="68" t="s">
        <v>8</v>
      </c>
      <c r="V102" s="68" t="s">
        <v>2310</v>
      </c>
    </row>
    <row r="103" spans="1:23" x14ac:dyDescent="0.2">
      <c r="A103" s="67" t="s">
        <v>2149</v>
      </c>
      <c r="B103" t="s">
        <v>2324</v>
      </c>
      <c r="C103" t="s">
        <v>2150</v>
      </c>
      <c r="D103" t="s">
        <v>2307</v>
      </c>
      <c r="E103">
        <v>214305</v>
      </c>
      <c r="F103" s="67" t="s">
        <v>2944</v>
      </c>
      <c r="G103" t="s">
        <v>2386</v>
      </c>
      <c r="I103" s="68" t="s">
        <v>3</v>
      </c>
      <c r="J103" s="69">
        <v>42601</v>
      </c>
      <c r="K103">
        <v>4</v>
      </c>
      <c r="L103" s="67" t="s">
        <v>2945</v>
      </c>
      <c r="M103" s="68" t="s">
        <v>2310</v>
      </c>
      <c r="N103" s="69">
        <v>44340</v>
      </c>
      <c r="O103" s="69">
        <v>44428</v>
      </c>
      <c r="P103">
        <v>1</v>
      </c>
      <c r="Q103" t="s">
        <v>2309</v>
      </c>
      <c r="R103" s="68" t="s">
        <v>8</v>
      </c>
      <c r="S103" s="68" t="s">
        <v>2310</v>
      </c>
      <c r="T103" s="68" t="s">
        <v>2310</v>
      </c>
      <c r="U103" s="68" t="s">
        <v>8</v>
      </c>
      <c r="V103" s="68" t="s">
        <v>2310</v>
      </c>
    </row>
    <row r="104" spans="1:23" x14ac:dyDescent="0.2">
      <c r="A104" s="67" t="s">
        <v>2149</v>
      </c>
      <c r="B104" t="s">
        <v>2324</v>
      </c>
      <c r="C104" t="s">
        <v>2150</v>
      </c>
      <c r="D104" t="s">
        <v>2307</v>
      </c>
      <c r="E104">
        <v>236242</v>
      </c>
      <c r="F104" s="67" t="s">
        <v>2401</v>
      </c>
      <c r="G104" t="s">
        <v>2521</v>
      </c>
      <c r="I104" s="68" t="s">
        <v>2</v>
      </c>
      <c r="J104" s="69">
        <v>42115</v>
      </c>
      <c r="K104">
        <v>5</v>
      </c>
      <c r="M104" s="68" t="s">
        <v>8</v>
      </c>
      <c r="N104" s="69">
        <v>44340</v>
      </c>
      <c r="O104" s="69">
        <v>44428</v>
      </c>
      <c r="P104">
        <v>1</v>
      </c>
      <c r="Q104" t="s">
        <v>2309</v>
      </c>
      <c r="R104" s="68" t="s">
        <v>8</v>
      </c>
      <c r="S104" s="68" t="s">
        <v>2310</v>
      </c>
      <c r="T104" s="68" t="s">
        <v>2310</v>
      </c>
      <c r="U104" s="68" t="s">
        <v>8</v>
      </c>
      <c r="V104" s="68" t="s">
        <v>2310</v>
      </c>
    </row>
    <row r="105" spans="1:23" x14ac:dyDescent="0.2">
      <c r="A105" s="67" t="s">
        <v>2149</v>
      </c>
      <c r="B105" t="s">
        <v>2324</v>
      </c>
      <c r="C105" t="s">
        <v>2150</v>
      </c>
      <c r="D105" t="s">
        <v>2307</v>
      </c>
      <c r="E105">
        <v>236271</v>
      </c>
      <c r="F105" s="67" t="s">
        <v>4037</v>
      </c>
      <c r="G105" t="s">
        <v>4038</v>
      </c>
      <c r="I105" s="68" t="s">
        <v>3</v>
      </c>
      <c r="J105" s="69">
        <v>43180</v>
      </c>
      <c r="K105">
        <v>3</v>
      </c>
      <c r="M105" s="68" t="s">
        <v>8</v>
      </c>
      <c r="N105" s="69">
        <v>44340</v>
      </c>
      <c r="O105" s="69">
        <v>44428</v>
      </c>
      <c r="P105">
        <v>1</v>
      </c>
      <c r="Q105" t="s">
        <v>2309</v>
      </c>
      <c r="R105" s="68" t="s">
        <v>8</v>
      </c>
      <c r="S105" s="68" t="s">
        <v>2310</v>
      </c>
      <c r="T105" s="68" t="s">
        <v>2310</v>
      </c>
      <c r="U105" s="68" t="s">
        <v>8</v>
      </c>
      <c r="V105" s="68" t="s">
        <v>8</v>
      </c>
      <c r="W105" t="s">
        <v>3882</v>
      </c>
    </row>
    <row r="106" spans="1:23" x14ac:dyDescent="0.2">
      <c r="A106" s="67" t="s">
        <v>2149</v>
      </c>
      <c r="B106" t="s">
        <v>2324</v>
      </c>
      <c r="C106" t="s">
        <v>2150</v>
      </c>
      <c r="D106" t="s">
        <v>2307</v>
      </c>
      <c r="E106">
        <v>236243</v>
      </c>
      <c r="F106" s="67" t="s">
        <v>2350</v>
      </c>
      <c r="G106" t="s">
        <v>2399</v>
      </c>
      <c r="I106" s="68" t="s">
        <v>3</v>
      </c>
      <c r="J106" s="69">
        <v>42527</v>
      </c>
      <c r="K106">
        <v>4</v>
      </c>
      <c r="M106" s="68" t="s">
        <v>8</v>
      </c>
      <c r="N106" s="69">
        <v>44340</v>
      </c>
      <c r="O106" s="69">
        <v>44428</v>
      </c>
      <c r="P106">
        <v>1</v>
      </c>
      <c r="Q106" t="s">
        <v>2309</v>
      </c>
      <c r="R106" s="68" t="s">
        <v>8</v>
      </c>
      <c r="S106" s="68" t="s">
        <v>2310</v>
      </c>
      <c r="T106" s="68" t="s">
        <v>2310</v>
      </c>
      <c r="U106" s="68" t="s">
        <v>8</v>
      </c>
      <c r="V106" s="68" t="s">
        <v>2310</v>
      </c>
    </row>
    <row r="107" spans="1:23" x14ac:dyDescent="0.2">
      <c r="A107" s="67" t="s">
        <v>2149</v>
      </c>
      <c r="B107" t="s">
        <v>2324</v>
      </c>
      <c r="C107" t="s">
        <v>2150</v>
      </c>
      <c r="D107" t="s">
        <v>2307</v>
      </c>
      <c r="E107">
        <v>236253</v>
      </c>
      <c r="F107" s="67" t="s">
        <v>2350</v>
      </c>
      <c r="G107" t="s">
        <v>4040</v>
      </c>
      <c r="I107" s="68" t="s">
        <v>2</v>
      </c>
      <c r="J107" s="69">
        <v>42894</v>
      </c>
      <c r="K107">
        <v>3</v>
      </c>
      <c r="M107" s="68" t="s">
        <v>8</v>
      </c>
      <c r="N107" s="69">
        <v>44340</v>
      </c>
      <c r="O107" s="69">
        <v>44428</v>
      </c>
      <c r="P107">
        <v>1</v>
      </c>
      <c r="Q107" t="s">
        <v>2309</v>
      </c>
      <c r="R107" s="68" t="s">
        <v>8</v>
      </c>
      <c r="S107" s="68" t="s">
        <v>2310</v>
      </c>
      <c r="T107" s="68" t="s">
        <v>2310</v>
      </c>
      <c r="U107" s="68" t="s">
        <v>8</v>
      </c>
      <c r="V107" s="68" t="s">
        <v>8</v>
      </c>
      <c r="W107" t="s">
        <v>3882</v>
      </c>
    </row>
    <row r="108" spans="1:23" x14ac:dyDescent="0.2">
      <c r="A108" s="67" t="s">
        <v>2149</v>
      </c>
      <c r="B108" t="s">
        <v>2324</v>
      </c>
      <c r="C108" t="s">
        <v>2150</v>
      </c>
      <c r="D108" t="s">
        <v>2307</v>
      </c>
      <c r="E108">
        <v>236279</v>
      </c>
      <c r="F108" s="67" t="s">
        <v>3965</v>
      </c>
      <c r="G108" t="s">
        <v>4044</v>
      </c>
      <c r="I108" s="68" t="s">
        <v>2</v>
      </c>
      <c r="J108" s="69">
        <v>42916</v>
      </c>
      <c r="K108">
        <v>3</v>
      </c>
      <c r="L108" s="67" t="s">
        <v>4045</v>
      </c>
      <c r="M108" s="68" t="s">
        <v>2310</v>
      </c>
      <c r="N108" s="69">
        <v>44340</v>
      </c>
      <c r="O108" s="69">
        <v>44428</v>
      </c>
      <c r="P108">
        <v>1</v>
      </c>
      <c r="Q108" t="s">
        <v>2309</v>
      </c>
      <c r="R108" s="68" t="s">
        <v>8</v>
      </c>
      <c r="S108" s="68" t="s">
        <v>2310</v>
      </c>
      <c r="T108" s="68" t="s">
        <v>2310</v>
      </c>
      <c r="U108" s="68" t="s">
        <v>8</v>
      </c>
      <c r="V108" s="68" t="s">
        <v>8</v>
      </c>
      <c r="W108" t="s">
        <v>3882</v>
      </c>
    </row>
    <row r="109" spans="1:23" x14ac:dyDescent="0.2">
      <c r="A109" s="67" t="s">
        <v>2149</v>
      </c>
      <c r="B109" t="s">
        <v>2324</v>
      </c>
      <c r="C109" t="s">
        <v>2150</v>
      </c>
      <c r="D109" t="s">
        <v>2307</v>
      </c>
      <c r="E109">
        <v>236266</v>
      </c>
      <c r="F109" s="67" t="s">
        <v>3900</v>
      </c>
      <c r="G109" t="s">
        <v>3941</v>
      </c>
      <c r="I109" s="68" t="s">
        <v>2</v>
      </c>
      <c r="J109" s="69">
        <v>43240</v>
      </c>
      <c r="K109">
        <v>2</v>
      </c>
      <c r="L109" s="67" t="s">
        <v>4061</v>
      </c>
      <c r="M109" s="68" t="s">
        <v>2310</v>
      </c>
      <c r="N109" s="69">
        <v>44340</v>
      </c>
      <c r="O109" s="69">
        <v>44428</v>
      </c>
      <c r="P109">
        <v>1</v>
      </c>
      <c r="Q109" t="s">
        <v>2309</v>
      </c>
      <c r="R109" s="68" t="s">
        <v>8</v>
      </c>
      <c r="S109" s="68" t="s">
        <v>2310</v>
      </c>
      <c r="T109" s="68" t="s">
        <v>2310</v>
      </c>
      <c r="U109" s="68" t="s">
        <v>8</v>
      </c>
      <c r="V109" s="68" t="s">
        <v>8</v>
      </c>
      <c r="W109" t="s">
        <v>3882</v>
      </c>
    </row>
    <row r="110" spans="1:23" x14ac:dyDescent="0.2">
      <c r="A110" s="67" t="s">
        <v>2149</v>
      </c>
      <c r="B110" t="s">
        <v>2324</v>
      </c>
      <c r="C110" t="s">
        <v>2150</v>
      </c>
      <c r="D110" t="s">
        <v>2307</v>
      </c>
      <c r="E110">
        <v>236231</v>
      </c>
      <c r="F110" s="67" t="s">
        <v>3102</v>
      </c>
      <c r="G110" t="s">
        <v>3037</v>
      </c>
      <c r="I110" s="68" t="s">
        <v>2</v>
      </c>
      <c r="J110" s="69">
        <v>42660</v>
      </c>
      <c r="K110">
        <v>4</v>
      </c>
      <c r="L110" s="67" t="s">
        <v>3103</v>
      </c>
      <c r="M110" s="68" t="s">
        <v>2310</v>
      </c>
      <c r="N110" s="69">
        <v>44340</v>
      </c>
      <c r="O110" s="69">
        <v>44428</v>
      </c>
      <c r="P110">
        <v>1</v>
      </c>
      <c r="Q110" t="s">
        <v>2309</v>
      </c>
      <c r="R110" s="68" t="s">
        <v>8</v>
      </c>
      <c r="S110" s="68" t="s">
        <v>2310</v>
      </c>
      <c r="T110" s="68" t="s">
        <v>2310</v>
      </c>
      <c r="U110" s="68" t="s">
        <v>8</v>
      </c>
      <c r="V110" s="68" t="s">
        <v>2310</v>
      </c>
    </row>
    <row r="111" spans="1:23" x14ac:dyDescent="0.2">
      <c r="A111" s="67" t="s">
        <v>2149</v>
      </c>
      <c r="B111" t="s">
        <v>2324</v>
      </c>
      <c r="C111" t="s">
        <v>2150</v>
      </c>
      <c r="D111" t="s">
        <v>2307</v>
      </c>
      <c r="E111">
        <v>236268</v>
      </c>
      <c r="F111" s="67" t="s">
        <v>3102</v>
      </c>
      <c r="G111" t="s">
        <v>3884</v>
      </c>
      <c r="I111" s="68" t="s">
        <v>2</v>
      </c>
      <c r="J111" s="69">
        <v>43152</v>
      </c>
      <c r="K111">
        <v>3</v>
      </c>
      <c r="L111" s="67" t="s">
        <v>4062</v>
      </c>
      <c r="M111" s="68" t="s">
        <v>2310</v>
      </c>
      <c r="N111" s="69">
        <v>44340</v>
      </c>
      <c r="O111" s="69">
        <v>44428</v>
      </c>
      <c r="P111">
        <v>1</v>
      </c>
      <c r="Q111" t="s">
        <v>2309</v>
      </c>
      <c r="R111" s="68" t="s">
        <v>8</v>
      </c>
      <c r="S111" s="68" t="s">
        <v>2310</v>
      </c>
      <c r="T111" s="68" t="s">
        <v>2310</v>
      </c>
      <c r="U111" s="68" t="s">
        <v>8</v>
      </c>
      <c r="V111" s="68" t="s">
        <v>8</v>
      </c>
      <c r="W111" t="s">
        <v>3882</v>
      </c>
    </row>
    <row r="112" spans="1:23" x14ac:dyDescent="0.2">
      <c r="A112" s="67" t="s">
        <v>2149</v>
      </c>
      <c r="B112" t="s">
        <v>2324</v>
      </c>
      <c r="C112" t="s">
        <v>2150</v>
      </c>
      <c r="D112" t="s">
        <v>2307</v>
      </c>
      <c r="E112">
        <v>236247</v>
      </c>
      <c r="F112" s="67" t="s">
        <v>2515</v>
      </c>
      <c r="G112" t="s">
        <v>2606</v>
      </c>
      <c r="I112" s="68" t="s">
        <v>3</v>
      </c>
      <c r="J112" s="69">
        <v>42626</v>
      </c>
      <c r="K112">
        <v>4</v>
      </c>
      <c r="L112" s="67" t="s">
        <v>3200</v>
      </c>
      <c r="M112" s="68" t="s">
        <v>2310</v>
      </c>
      <c r="N112" s="69">
        <v>44340</v>
      </c>
      <c r="O112" s="69">
        <v>44428</v>
      </c>
      <c r="P112">
        <v>1</v>
      </c>
      <c r="Q112" t="s">
        <v>2309</v>
      </c>
      <c r="R112" s="68" t="s">
        <v>8</v>
      </c>
      <c r="S112" s="68" t="s">
        <v>2310</v>
      </c>
      <c r="T112" s="68" t="s">
        <v>2310</v>
      </c>
      <c r="U112" s="68" t="s">
        <v>8</v>
      </c>
      <c r="V112" s="68" t="s">
        <v>2310</v>
      </c>
    </row>
    <row r="113" spans="1:23" x14ac:dyDescent="0.2">
      <c r="A113" s="67" t="s">
        <v>2149</v>
      </c>
      <c r="B113" t="s">
        <v>2324</v>
      </c>
      <c r="C113" t="s">
        <v>2150</v>
      </c>
      <c r="D113" t="s">
        <v>2307</v>
      </c>
      <c r="E113">
        <v>214308</v>
      </c>
      <c r="F113" s="67" t="s">
        <v>2968</v>
      </c>
      <c r="G113" t="s">
        <v>3235</v>
      </c>
      <c r="I113" s="68" t="s">
        <v>2</v>
      </c>
      <c r="J113" s="69">
        <v>42616</v>
      </c>
      <c r="K113">
        <v>4</v>
      </c>
      <c r="M113" s="68" t="s">
        <v>8</v>
      </c>
      <c r="N113" s="69">
        <v>44340</v>
      </c>
      <c r="O113" s="69">
        <v>44428</v>
      </c>
      <c r="P113">
        <v>1</v>
      </c>
      <c r="Q113" t="s">
        <v>2309</v>
      </c>
      <c r="R113" s="68" t="s">
        <v>8</v>
      </c>
      <c r="S113" s="68" t="s">
        <v>2310</v>
      </c>
      <c r="T113" s="68" t="s">
        <v>2310</v>
      </c>
      <c r="U113" s="68" t="s">
        <v>8</v>
      </c>
      <c r="V113" s="68" t="s">
        <v>2310</v>
      </c>
    </row>
    <row r="114" spans="1:23" x14ac:dyDescent="0.2">
      <c r="A114" s="67" t="s">
        <v>2149</v>
      </c>
      <c r="B114" t="s">
        <v>2324</v>
      </c>
      <c r="C114" t="s">
        <v>2150</v>
      </c>
      <c r="D114" t="s">
        <v>2307</v>
      </c>
      <c r="E114">
        <v>236270</v>
      </c>
      <c r="F114" s="67" t="s">
        <v>1605</v>
      </c>
      <c r="G114" t="s">
        <v>2639</v>
      </c>
      <c r="I114" s="68" t="s">
        <v>2</v>
      </c>
      <c r="J114" s="69">
        <v>42550</v>
      </c>
      <c r="K114">
        <v>4</v>
      </c>
      <c r="M114" s="68" t="s">
        <v>8</v>
      </c>
      <c r="N114" s="69">
        <v>44340</v>
      </c>
      <c r="O114" s="69">
        <v>44428</v>
      </c>
      <c r="P114">
        <v>1</v>
      </c>
      <c r="Q114" t="s">
        <v>2309</v>
      </c>
      <c r="R114" s="68" t="s">
        <v>8</v>
      </c>
      <c r="S114" s="68" t="s">
        <v>2310</v>
      </c>
      <c r="T114" s="68" t="s">
        <v>2310</v>
      </c>
      <c r="U114" s="68" t="s">
        <v>8</v>
      </c>
      <c r="V114" s="68" t="s">
        <v>2310</v>
      </c>
    </row>
    <row r="115" spans="1:23" x14ac:dyDescent="0.2">
      <c r="A115" s="67" t="s">
        <v>2149</v>
      </c>
      <c r="B115" t="s">
        <v>2324</v>
      </c>
      <c r="C115" t="s">
        <v>2150</v>
      </c>
      <c r="D115" t="s">
        <v>2307</v>
      </c>
      <c r="E115">
        <v>236234</v>
      </c>
      <c r="F115" s="67" t="s">
        <v>1605</v>
      </c>
      <c r="G115" t="s">
        <v>2510</v>
      </c>
      <c r="I115" s="68" t="s">
        <v>3</v>
      </c>
      <c r="J115" s="69">
        <v>42414</v>
      </c>
      <c r="K115">
        <v>5</v>
      </c>
      <c r="L115" s="67" t="s">
        <v>3306</v>
      </c>
      <c r="M115" s="68" t="s">
        <v>2310</v>
      </c>
      <c r="N115" s="69">
        <v>44340</v>
      </c>
      <c r="O115" s="69">
        <v>44428</v>
      </c>
      <c r="P115">
        <v>1</v>
      </c>
      <c r="Q115" t="s">
        <v>2309</v>
      </c>
      <c r="R115" s="68" t="s">
        <v>8</v>
      </c>
      <c r="S115" s="68" t="s">
        <v>2310</v>
      </c>
      <c r="T115" s="68" t="s">
        <v>2310</v>
      </c>
      <c r="U115" s="68" t="s">
        <v>8</v>
      </c>
      <c r="V115" s="68" t="s">
        <v>2310</v>
      </c>
    </row>
    <row r="116" spans="1:23" x14ac:dyDescent="0.2">
      <c r="A116" s="67" t="s">
        <v>2149</v>
      </c>
      <c r="B116" t="s">
        <v>2324</v>
      </c>
      <c r="C116" t="s">
        <v>2150</v>
      </c>
      <c r="D116" t="s">
        <v>2307</v>
      </c>
      <c r="E116">
        <v>201678</v>
      </c>
      <c r="F116" s="67" t="s">
        <v>2965</v>
      </c>
      <c r="G116" t="s">
        <v>2716</v>
      </c>
      <c r="H116" t="s">
        <v>2490</v>
      </c>
      <c r="I116" s="68" t="s">
        <v>2</v>
      </c>
      <c r="J116" s="69">
        <v>42483</v>
      </c>
      <c r="K116">
        <v>4</v>
      </c>
      <c r="L116" s="67" t="s">
        <v>3312</v>
      </c>
      <c r="M116" s="68" t="s">
        <v>2310</v>
      </c>
      <c r="N116" s="69">
        <v>44340</v>
      </c>
      <c r="O116" s="69">
        <v>44428</v>
      </c>
      <c r="P116">
        <v>1</v>
      </c>
      <c r="Q116" t="s">
        <v>2309</v>
      </c>
      <c r="R116" s="68" t="s">
        <v>8</v>
      </c>
      <c r="S116" s="68" t="s">
        <v>2310</v>
      </c>
      <c r="T116" s="68" t="s">
        <v>2310</v>
      </c>
      <c r="U116" s="68" t="s">
        <v>8</v>
      </c>
      <c r="V116" s="68" t="s">
        <v>2310</v>
      </c>
    </row>
    <row r="117" spans="1:23" x14ac:dyDescent="0.2">
      <c r="A117" s="67" t="s">
        <v>2149</v>
      </c>
      <c r="B117" t="s">
        <v>2324</v>
      </c>
      <c r="C117" t="s">
        <v>2150</v>
      </c>
      <c r="D117" t="s">
        <v>2307</v>
      </c>
      <c r="E117">
        <v>236273</v>
      </c>
      <c r="F117" s="67" t="s">
        <v>4131</v>
      </c>
      <c r="G117" t="s">
        <v>4132</v>
      </c>
      <c r="I117" s="68" t="s">
        <v>2</v>
      </c>
      <c r="J117" s="69">
        <v>43101</v>
      </c>
      <c r="K117">
        <v>3</v>
      </c>
      <c r="M117" s="68" t="s">
        <v>8</v>
      </c>
      <c r="N117" s="69">
        <v>44340</v>
      </c>
      <c r="O117" s="69">
        <v>44428</v>
      </c>
      <c r="P117">
        <v>1</v>
      </c>
      <c r="Q117" t="s">
        <v>2309</v>
      </c>
      <c r="R117" s="68" t="s">
        <v>2310</v>
      </c>
      <c r="S117" s="68" t="s">
        <v>2310</v>
      </c>
      <c r="T117" s="68" t="s">
        <v>2310</v>
      </c>
      <c r="U117" s="68" t="s">
        <v>8</v>
      </c>
      <c r="V117" s="68" t="s">
        <v>8</v>
      </c>
      <c r="W117" t="s">
        <v>3882</v>
      </c>
    </row>
    <row r="118" spans="1:23" x14ac:dyDescent="0.2">
      <c r="A118" s="67" t="s">
        <v>2149</v>
      </c>
      <c r="B118" t="s">
        <v>2324</v>
      </c>
      <c r="C118" t="s">
        <v>2150</v>
      </c>
      <c r="D118" t="s">
        <v>2307</v>
      </c>
      <c r="E118">
        <v>236255</v>
      </c>
      <c r="F118" s="67" t="s">
        <v>3867</v>
      </c>
      <c r="G118" t="s">
        <v>4020</v>
      </c>
      <c r="I118" s="68" t="s">
        <v>2</v>
      </c>
      <c r="J118" s="69">
        <v>42883</v>
      </c>
      <c r="K118">
        <v>3</v>
      </c>
      <c r="L118" s="67" t="s">
        <v>4138</v>
      </c>
      <c r="M118" s="68" t="s">
        <v>2310</v>
      </c>
      <c r="N118" s="69">
        <v>44340</v>
      </c>
      <c r="O118" s="69">
        <v>44428</v>
      </c>
      <c r="P118">
        <v>1</v>
      </c>
      <c r="Q118" t="s">
        <v>2309</v>
      </c>
      <c r="R118" s="68" t="s">
        <v>8</v>
      </c>
      <c r="S118" s="68" t="s">
        <v>2310</v>
      </c>
      <c r="T118" s="68" t="s">
        <v>2310</v>
      </c>
      <c r="U118" s="68" t="s">
        <v>8</v>
      </c>
      <c r="V118" s="68" t="s">
        <v>8</v>
      </c>
      <c r="W118" t="s">
        <v>3882</v>
      </c>
    </row>
    <row r="119" spans="1:23" x14ac:dyDescent="0.2">
      <c r="A119" s="67" t="s">
        <v>2149</v>
      </c>
      <c r="B119" t="s">
        <v>2324</v>
      </c>
      <c r="C119" t="s">
        <v>2150</v>
      </c>
      <c r="D119" t="s">
        <v>2307</v>
      </c>
      <c r="E119">
        <v>236254</v>
      </c>
      <c r="F119" s="67" t="s">
        <v>4139</v>
      </c>
      <c r="G119" t="s">
        <v>2618</v>
      </c>
      <c r="I119" s="68" t="s">
        <v>2</v>
      </c>
      <c r="J119" s="69">
        <v>43006</v>
      </c>
      <c r="K119">
        <v>3</v>
      </c>
      <c r="L119" s="67" t="s">
        <v>4140</v>
      </c>
      <c r="M119" s="68" t="s">
        <v>2310</v>
      </c>
      <c r="N119" s="69">
        <v>44340</v>
      </c>
      <c r="O119" s="69">
        <v>44428</v>
      </c>
      <c r="P119">
        <v>1</v>
      </c>
      <c r="Q119" t="s">
        <v>2309</v>
      </c>
      <c r="R119" s="68" t="s">
        <v>8</v>
      </c>
      <c r="S119" s="68" t="s">
        <v>2310</v>
      </c>
      <c r="T119" s="68" t="s">
        <v>2310</v>
      </c>
      <c r="U119" s="68" t="s">
        <v>8</v>
      </c>
      <c r="V119" s="68" t="s">
        <v>8</v>
      </c>
      <c r="W119" t="s">
        <v>3882</v>
      </c>
    </row>
    <row r="120" spans="1:23" x14ac:dyDescent="0.2">
      <c r="A120" s="67" t="s">
        <v>2149</v>
      </c>
      <c r="B120" t="s">
        <v>2324</v>
      </c>
      <c r="C120" t="s">
        <v>2150</v>
      </c>
      <c r="D120" t="s">
        <v>2307</v>
      </c>
      <c r="E120">
        <v>236264</v>
      </c>
      <c r="F120" s="67" t="s">
        <v>3979</v>
      </c>
      <c r="G120" t="s">
        <v>3890</v>
      </c>
      <c r="I120" s="68" t="s">
        <v>2</v>
      </c>
      <c r="J120" s="69">
        <v>42883</v>
      </c>
      <c r="K120">
        <v>3</v>
      </c>
      <c r="L120" s="67" t="s">
        <v>4151</v>
      </c>
      <c r="M120" s="68" t="s">
        <v>2310</v>
      </c>
      <c r="N120" s="69">
        <v>44340</v>
      </c>
      <c r="O120" s="69">
        <v>44428</v>
      </c>
      <c r="P120">
        <v>1</v>
      </c>
      <c r="Q120" t="s">
        <v>2309</v>
      </c>
      <c r="R120" s="68" t="s">
        <v>8</v>
      </c>
      <c r="S120" s="68" t="s">
        <v>2310</v>
      </c>
      <c r="T120" s="68" t="s">
        <v>2310</v>
      </c>
      <c r="U120" s="68" t="s">
        <v>8</v>
      </c>
      <c r="V120" s="68" t="s">
        <v>8</v>
      </c>
      <c r="W120" t="s">
        <v>3882</v>
      </c>
    </row>
    <row r="121" spans="1:23" x14ac:dyDescent="0.2">
      <c r="A121" s="67" t="s">
        <v>2149</v>
      </c>
      <c r="B121" t="s">
        <v>2324</v>
      </c>
      <c r="C121" t="s">
        <v>2150</v>
      </c>
      <c r="D121" t="s">
        <v>2307</v>
      </c>
      <c r="E121">
        <v>236241</v>
      </c>
      <c r="F121" s="67" t="s">
        <v>2628</v>
      </c>
      <c r="G121" t="s">
        <v>2471</v>
      </c>
      <c r="I121" s="68" t="s">
        <v>3</v>
      </c>
      <c r="J121" s="69">
        <v>42287</v>
      </c>
      <c r="K121">
        <v>5</v>
      </c>
      <c r="L121" s="67" t="s">
        <v>3402</v>
      </c>
      <c r="M121" s="68" t="s">
        <v>2310</v>
      </c>
      <c r="N121" s="69">
        <v>44340</v>
      </c>
      <c r="O121" s="69">
        <v>44428</v>
      </c>
      <c r="P121">
        <v>1</v>
      </c>
      <c r="Q121" t="s">
        <v>2309</v>
      </c>
      <c r="R121" s="68" t="s">
        <v>8</v>
      </c>
      <c r="S121" s="68" t="s">
        <v>2310</v>
      </c>
      <c r="T121" s="68" t="s">
        <v>2310</v>
      </c>
      <c r="U121" s="68" t="s">
        <v>8</v>
      </c>
      <c r="V121" s="68" t="s">
        <v>2310</v>
      </c>
    </row>
    <row r="122" spans="1:23" x14ac:dyDescent="0.2">
      <c r="A122" s="67" t="s">
        <v>2149</v>
      </c>
      <c r="B122" t="s">
        <v>2324</v>
      </c>
      <c r="C122" t="s">
        <v>2150</v>
      </c>
      <c r="D122" t="s">
        <v>2307</v>
      </c>
      <c r="E122">
        <v>236259</v>
      </c>
      <c r="F122" s="67" t="s">
        <v>2423</v>
      </c>
      <c r="G122" t="s">
        <v>4080</v>
      </c>
      <c r="I122" s="68" t="s">
        <v>3</v>
      </c>
      <c r="J122" s="69">
        <v>42821</v>
      </c>
      <c r="K122">
        <v>3</v>
      </c>
      <c r="L122" s="67" t="s">
        <v>4154</v>
      </c>
      <c r="M122" s="68" t="s">
        <v>2310</v>
      </c>
      <c r="N122" s="69">
        <v>44340</v>
      </c>
      <c r="O122" s="69">
        <v>44428</v>
      </c>
      <c r="P122">
        <v>1</v>
      </c>
      <c r="Q122" t="s">
        <v>2309</v>
      </c>
      <c r="R122" s="68" t="s">
        <v>8</v>
      </c>
      <c r="S122" s="68" t="s">
        <v>2310</v>
      </c>
      <c r="T122" s="68" t="s">
        <v>2310</v>
      </c>
      <c r="U122" s="68" t="s">
        <v>8</v>
      </c>
      <c r="V122" s="68" t="s">
        <v>8</v>
      </c>
      <c r="W122" t="s">
        <v>3882</v>
      </c>
    </row>
    <row r="123" spans="1:23" x14ac:dyDescent="0.2">
      <c r="A123" s="67" t="s">
        <v>2149</v>
      </c>
      <c r="B123" t="s">
        <v>2324</v>
      </c>
      <c r="C123" t="s">
        <v>2150</v>
      </c>
      <c r="D123" t="s">
        <v>2307</v>
      </c>
      <c r="E123">
        <v>236232</v>
      </c>
      <c r="F123" s="67" t="s">
        <v>2423</v>
      </c>
      <c r="G123" t="s">
        <v>2338</v>
      </c>
      <c r="I123" s="68" t="s">
        <v>2</v>
      </c>
      <c r="J123" s="69">
        <v>42214</v>
      </c>
      <c r="K123">
        <v>5</v>
      </c>
      <c r="L123" s="67" t="s">
        <v>3408</v>
      </c>
      <c r="M123" s="68" t="s">
        <v>2310</v>
      </c>
      <c r="N123" s="69">
        <v>44340</v>
      </c>
      <c r="O123" s="69">
        <v>44428</v>
      </c>
      <c r="P123">
        <v>1</v>
      </c>
      <c r="Q123" t="s">
        <v>2309</v>
      </c>
      <c r="R123" s="68" t="s">
        <v>8</v>
      </c>
      <c r="S123" s="68" t="s">
        <v>2310</v>
      </c>
      <c r="T123" s="68" t="s">
        <v>2310</v>
      </c>
      <c r="U123" s="68" t="s">
        <v>8</v>
      </c>
      <c r="V123" s="68" t="s">
        <v>2310</v>
      </c>
    </row>
    <row r="124" spans="1:23" x14ac:dyDescent="0.2">
      <c r="A124" s="67" t="s">
        <v>2149</v>
      </c>
      <c r="B124" t="s">
        <v>2324</v>
      </c>
      <c r="C124" t="s">
        <v>2150</v>
      </c>
      <c r="D124" t="s">
        <v>2307</v>
      </c>
      <c r="E124">
        <v>214315</v>
      </c>
      <c r="F124" s="67" t="s">
        <v>2535</v>
      </c>
      <c r="G124" t="s">
        <v>2539</v>
      </c>
      <c r="I124" s="68" t="s">
        <v>3</v>
      </c>
      <c r="J124" s="69">
        <v>42632</v>
      </c>
      <c r="K124">
        <v>4</v>
      </c>
      <c r="L124" s="67" t="s">
        <v>3413</v>
      </c>
      <c r="M124" s="68" t="s">
        <v>2310</v>
      </c>
      <c r="N124" s="69">
        <v>44340</v>
      </c>
      <c r="O124" s="69">
        <v>44428</v>
      </c>
      <c r="P124">
        <v>1</v>
      </c>
      <c r="Q124" t="s">
        <v>2309</v>
      </c>
      <c r="R124" s="68" t="s">
        <v>8</v>
      </c>
      <c r="S124" s="68" t="s">
        <v>2310</v>
      </c>
      <c r="T124" s="68" t="s">
        <v>2310</v>
      </c>
      <c r="U124" s="68" t="s">
        <v>8</v>
      </c>
      <c r="V124" s="68" t="s">
        <v>2310</v>
      </c>
    </row>
    <row r="125" spans="1:23" x14ac:dyDescent="0.2">
      <c r="A125" s="67" t="s">
        <v>2149</v>
      </c>
      <c r="B125" t="s">
        <v>2324</v>
      </c>
      <c r="C125" t="s">
        <v>2150</v>
      </c>
      <c r="D125" t="s">
        <v>2307</v>
      </c>
      <c r="E125">
        <v>236257</v>
      </c>
      <c r="F125" s="67" t="s">
        <v>2535</v>
      </c>
      <c r="G125" t="s">
        <v>4161</v>
      </c>
      <c r="I125" s="68" t="s">
        <v>2</v>
      </c>
      <c r="J125" s="69">
        <v>43046</v>
      </c>
      <c r="K125">
        <v>3</v>
      </c>
      <c r="L125" s="67" t="s">
        <v>4162</v>
      </c>
      <c r="M125" s="68" t="s">
        <v>2310</v>
      </c>
      <c r="N125" s="69">
        <v>44340</v>
      </c>
      <c r="O125" s="69">
        <v>44428</v>
      </c>
      <c r="P125">
        <v>1</v>
      </c>
      <c r="Q125" t="s">
        <v>2309</v>
      </c>
      <c r="R125" s="68" t="s">
        <v>8</v>
      </c>
      <c r="S125" s="68" t="s">
        <v>2310</v>
      </c>
      <c r="T125" s="68" t="s">
        <v>2310</v>
      </c>
      <c r="U125" s="68" t="s">
        <v>8</v>
      </c>
      <c r="V125" s="68" t="s">
        <v>8</v>
      </c>
      <c r="W125" t="s">
        <v>3882</v>
      </c>
    </row>
    <row r="126" spans="1:23" x14ac:dyDescent="0.2">
      <c r="A126" s="67" t="s">
        <v>2149</v>
      </c>
      <c r="B126" t="s">
        <v>2324</v>
      </c>
      <c r="C126" t="s">
        <v>2150</v>
      </c>
      <c r="D126" t="s">
        <v>2307</v>
      </c>
      <c r="E126">
        <v>216076</v>
      </c>
      <c r="F126" s="67" t="s">
        <v>2580</v>
      </c>
      <c r="G126" t="s">
        <v>3427</v>
      </c>
      <c r="I126" s="68" t="s">
        <v>2</v>
      </c>
      <c r="J126" s="69">
        <v>42527</v>
      </c>
      <c r="K126">
        <v>4</v>
      </c>
      <c r="L126" s="67" t="s">
        <v>3447</v>
      </c>
      <c r="M126" s="68" t="s">
        <v>2310</v>
      </c>
      <c r="N126" s="69">
        <v>44340</v>
      </c>
      <c r="O126" s="69">
        <v>44428</v>
      </c>
      <c r="P126">
        <v>1</v>
      </c>
      <c r="Q126" t="s">
        <v>2309</v>
      </c>
      <c r="R126" s="68" t="s">
        <v>8</v>
      </c>
      <c r="S126" s="68" t="s">
        <v>2310</v>
      </c>
      <c r="T126" s="68" t="s">
        <v>2310</v>
      </c>
      <c r="U126" s="68" t="s">
        <v>8</v>
      </c>
      <c r="V126" s="68" t="s">
        <v>2310</v>
      </c>
    </row>
    <row r="127" spans="1:23" x14ac:dyDescent="0.2">
      <c r="A127" s="67" t="s">
        <v>2149</v>
      </c>
      <c r="B127" t="s">
        <v>2324</v>
      </c>
      <c r="C127" t="s">
        <v>2150</v>
      </c>
      <c r="D127" t="s">
        <v>2307</v>
      </c>
      <c r="E127">
        <v>236233</v>
      </c>
      <c r="F127" s="67" t="s">
        <v>2709</v>
      </c>
      <c r="G127" t="s">
        <v>2928</v>
      </c>
      <c r="I127" s="68" t="s">
        <v>2</v>
      </c>
      <c r="J127" s="69">
        <v>42228</v>
      </c>
      <c r="K127">
        <v>5</v>
      </c>
      <c r="M127" s="68" t="s">
        <v>8</v>
      </c>
      <c r="N127" s="69">
        <v>44340</v>
      </c>
      <c r="O127" s="69">
        <v>44428</v>
      </c>
      <c r="P127">
        <v>1</v>
      </c>
      <c r="Q127" t="s">
        <v>2309</v>
      </c>
      <c r="R127" s="68" t="s">
        <v>8</v>
      </c>
      <c r="S127" s="68" t="s">
        <v>2310</v>
      </c>
      <c r="T127" s="68" t="s">
        <v>2310</v>
      </c>
      <c r="U127" s="68" t="s">
        <v>8</v>
      </c>
      <c r="V127" s="68" t="s">
        <v>2310</v>
      </c>
    </row>
    <row r="128" spans="1:23" x14ac:dyDescent="0.2">
      <c r="A128" s="67" t="s">
        <v>2149</v>
      </c>
      <c r="B128" t="s">
        <v>2324</v>
      </c>
      <c r="C128" t="s">
        <v>2150</v>
      </c>
      <c r="D128" t="s">
        <v>2307</v>
      </c>
      <c r="E128">
        <v>214312</v>
      </c>
      <c r="F128" s="67" t="s">
        <v>2918</v>
      </c>
      <c r="G128" t="s">
        <v>2547</v>
      </c>
      <c r="I128" s="68" t="s">
        <v>2</v>
      </c>
      <c r="J128" s="69">
        <v>42390</v>
      </c>
      <c r="K128">
        <v>5</v>
      </c>
      <c r="L128" s="67" t="s">
        <v>3495</v>
      </c>
      <c r="M128" s="68" t="s">
        <v>2310</v>
      </c>
      <c r="N128" s="69">
        <v>44340</v>
      </c>
      <c r="O128" s="69">
        <v>44428</v>
      </c>
      <c r="P128">
        <v>1</v>
      </c>
      <c r="Q128" t="s">
        <v>2309</v>
      </c>
      <c r="R128" s="68" t="s">
        <v>8</v>
      </c>
      <c r="S128" s="68" t="s">
        <v>2310</v>
      </c>
      <c r="T128" s="68" t="s">
        <v>2310</v>
      </c>
      <c r="U128" s="68" t="s">
        <v>8</v>
      </c>
      <c r="V128" s="68" t="s">
        <v>2310</v>
      </c>
    </row>
    <row r="129" spans="1:23" x14ac:dyDescent="0.2">
      <c r="A129" s="67" t="s">
        <v>2149</v>
      </c>
      <c r="B129" t="s">
        <v>2324</v>
      </c>
      <c r="C129" t="s">
        <v>2150</v>
      </c>
      <c r="D129" t="s">
        <v>2307</v>
      </c>
      <c r="E129">
        <v>236278</v>
      </c>
      <c r="F129" s="67" t="s">
        <v>2400</v>
      </c>
      <c r="G129" t="s">
        <v>3918</v>
      </c>
      <c r="I129" s="68" t="s">
        <v>3</v>
      </c>
      <c r="J129" s="69">
        <v>43124</v>
      </c>
      <c r="K129">
        <v>3</v>
      </c>
      <c r="M129" s="68" t="s">
        <v>8</v>
      </c>
      <c r="N129" s="69">
        <v>44340</v>
      </c>
      <c r="O129" s="69">
        <v>44428</v>
      </c>
      <c r="P129">
        <v>1</v>
      </c>
      <c r="Q129" t="s">
        <v>2309</v>
      </c>
      <c r="R129" s="68" t="s">
        <v>8</v>
      </c>
      <c r="S129" s="68" t="s">
        <v>2310</v>
      </c>
      <c r="T129" s="68" t="s">
        <v>2310</v>
      </c>
      <c r="U129" s="68" t="s">
        <v>8</v>
      </c>
      <c r="V129" s="68" t="s">
        <v>8</v>
      </c>
      <c r="W129" t="s">
        <v>3882</v>
      </c>
    </row>
    <row r="130" spans="1:23" x14ac:dyDescent="0.2">
      <c r="A130" s="67" t="s">
        <v>2149</v>
      </c>
      <c r="B130" t="s">
        <v>2324</v>
      </c>
      <c r="C130" t="s">
        <v>2150</v>
      </c>
      <c r="D130" t="s">
        <v>2307</v>
      </c>
      <c r="E130">
        <v>214310</v>
      </c>
      <c r="F130" s="67" t="s">
        <v>2400</v>
      </c>
      <c r="G130" t="s">
        <v>3148</v>
      </c>
      <c r="I130" s="68" t="s">
        <v>2</v>
      </c>
      <c r="J130" s="69">
        <v>42684</v>
      </c>
      <c r="K130">
        <v>4</v>
      </c>
      <c r="M130" s="68" t="s">
        <v>8</v>
      </c>
      <c r="N130" s="69">
        <v>44340</v>
      </c>
      <c r="O130" s="69">
        <v>44428</v>
      </c>
      <c r="P130">
        <v>1</v>
      </c>
      <c r="Q130" t="s">
        <v>2309</v>
      </c>
      <c r="R130" s="68" t="s">
        <v>8</v>
      </c>
      <c r="S130" s="68" t="s">
        <v>2310</v>
      </c>
      <c r="T130" s="68" t="s">
        <v>2310</v>
      </c>
      <c r="U130" s="68" t="s">
        <v>8</v>
      </c>
      <c r="V130" s="68" t="s">
        <v>2310</v>
      </c>
    </row>
    <row r="131" spans="1:23" x14ac:dyDescent="0.2">
      <c r="A131" s="67" t="s">
        <v>2149</v>
      </c>
      <c r="B131" t="s">
        <v>2324</v>
      </c>
      <c r="C131" t="s">
        <v>2150</v>
      </c>
      <c r="D131" t="s">
        <v>2307</v>
      </c>
      <c r="E131">
        <v>236277</v>
      </c>
      <c r="F131" s="67" t="s">
        <v>2400</v>
      </c>
      <c r="G131" t="s">
        <v>4050</v>
      </c>
      <c r="I131" s="68" t="s">
        <v>3</v>
      </c>
      <c r="J131" s="69">
        <v>42857</v>
      </c>
      <c r="K131">
        <v>3</v>
      </c>
      <c r="M131" s="68" t="s">
        <v>8</v>
      </c>
      <c r="N131" s="69">
        <v>44340</v>
      </c>
      <c r="O131" s="69">
        <v>44428</v>
      </c>
      <c r="P131">
        <v>1</v>
      </c>
      <c r="Q131" t="s">
        <v>2309</v>
      </c>
      <c r="R131" s="68" t="s">
        <v>8</v>
      </c>
      <c r="S131" s="68" t="s">
        <v>2310</v>
      </c>
      <c r="T131" s="68" t="s">
        <v>2310</v>
      </c>
      <c r="U131" s="68" t="s">
        <v>8</v>
      </c>
      <c r="V131" s="68" t="s">
        <v>8</v>
      </c>
      <c r="W131" t="s">
        <v>3882</v>
      </c>
    </row>
    <row r="132" spans="1:23" x14ac:dyDescent="0.2">
      <c r="A132" s="67" t="s">
        <v>2149</v>
      </c>
      <c r="B132" t="s">
        <v>2324</v>
      </c>
      <c r="C132" t="s">
        <v>2150</v>
      </c>
      <c r="D132" t="s">
        <v>2307</v>
      </c>
      <c r="E132">
        <v>236230</v>
      </c>
      <c r="F132" s="67" t="s">
        <v>2400</v>
      </c>
      <c r="G132" t="s">
        <v>3907</v>
      </c>
      <c r="I132" s="68" t="s">
        <v>3</v>
      </c>
      <c r="J132" s="69">
        <v>41803</v>
      </c>
      <c r="K132">
        <v>6</v>
      </c>
      <c r="M132" s="68" t="s">
        <v>8</v>
      </c>
      <c r="N132" s="69">
        <v>44340</v>
      </c>
      <c r="O132" s="69">
        <v>44428</v>
      </c>
      <c r="P132">
        <v>1</v>
      </c>
      <c r="Q132" t="s">
        <v>2309</v>
      </c>
      <c r="R132" s="68" t="s">
        <v>8</v>
      </c>
      <c r="S132" s="68" t="s">
        <v>2310</v>
      </c>
      <c r="T132" s="68" t="s">
        <v>2310</v>
      </c>
      <c r="U132" s="68" t="s">
        <v>8</v>
      </c>
      <c r="V132" s="68" t="s">
        <v>8</v>
      </c>
      <c r="W132" t="s">
        <v>3882</v>
      </c>
    </row>
    <row r="133" spans="1:23" x14ac:dyDescent="0.2">
      <c r="A133" s="67" t="s">
        <v>2149</v>
      </c>
      <c r="B133" t="s">
        <v>2324</v>
      </c>
      <c r="C133" t="s">
        <v>2150</v>
      </c>
      <c r="D133" t="s">
        <v>2307</v>
      </c>
      <c r="E133">
        <v>236250</v>
      </c>
      <c r="F133" s="67" t="s">
        <v>3505</v>
      </c>
      <c r="G133" t="s">
        <v>2574</v>
      </c>
      <c r="I133" s="68" t="s">
        <v>3</v>
      </c>
      <c r="J133" s="69">
        <v>42618</v>
      </c>
      <c r="K133">
        <v>4</v>
      </c>
      <c r="M133" s="68" t="s">
        <v>8</v>
      </c>
      <c r="N133" s="69">
        <v>44340</v>
      </c>
      <c r="O133" s="69">
        <v>44428</v>
      </c>
      <c r="P133">
        <v>1</v>
      </c>
      <c r="Q133" t="s">
        <v>2309</v>
      </c>
      <c r="R133" s="68" t="s">
        <v>8</v>
      </c>
      <c r="S133" s="68" t="s">
        <v>2310</v>
      </c>
      <c r="T133" s="68" t="s">
        <v>2310</v>
      </c>
      <c r="U133" s="68" t="s">
        <v>8</v>
      </c>
      <c r="V133" s="68" t="s">
        <v>2310</v>
      </c>
    </row>
    <row r="134" spans="1:23" x14ac:dyDescent="0.2">
      <c r="A134" s="67" t="s">
        <v>2149</v>
      </c>
      <c r="B134" t="s">
        <v>2324</v>
      </c>
      <c r="C134" t="s">
        <v>2150</v>
      </c>
      <c r="D134" t="s">
        <v>2307</v>
      </c>
      <c r="E134">
        <v>236263</v>
      </c>
      <c r="F134" s="67" t="s">
        <v>2867</v>
      </c>
      <c r="G134" t="s">
        <v>4011</v>
      </c>
      <c r="I134" s="68" t="s">
        <v>2</v>
      </c>
      <c r="J134" s="69">
        <v>42829</v>
      </c>
      <c r="K134">
        <v>3</v>
      </c>
      <c r="L134" s="67" t="s">
        <v>4199</v>
      </c>
      <c r="M134" s="68" t="s">
        <v>2310</v>
      </c>
      <c r="N134" s="69">
        <v>44340</v>
      </c>
      <c r="O134" s="69">
        <v>44428</v>
      </c>
      <c r="P134">
        <v>1</v>
      </c>
      <c r="Q134" t="s">
        <v>2309</v>
      </c>
      <c r="R134" s="68" t="s">
        <v>8</v>
      </c>
      <c r="S134" s="68" t="s">
        <v>2310</v>
      </c>
      <c r="T134" s="68" t="s">
        <v>2310</v>
      </c>
      <c r="U134" s="68" t="s">
        <v>8</v>
      </c>
      <c r="V134" s="68" t="s">
        <v>8</v>
      </c>
      <c r="W134" t="s">
        <v>3882</v>
      </c>
    </row>
    <row r="135" spans="1:23" x14ac:dyDescent="0.2">
      <c r="A135" s="67" t="s">
        <v>2149</v>
      </c>
      <c r="B135" t="s">
        <v>2324</v>
      </c>
      <c r="C135" t="s">
        <v>2150</v>
      </c>
      <c r="D135" t="s">
        <v>2307</v>
      </c>
      <c r="E135">
        <v>236274</v>
      </c>
      <c r="F135" s="67" t="s">
        <v>2605</v>
      </c>
      <c r="G135" t="s">
        <v>2434</v>
      </c>
      <c r="I135" s="68" t="s">
        <v>2</v>
      </c>
      <c r="J135" s="69">
        <v>42736</v>
      </c>
      <c r="K135">
        <v>4</v>
      </c>
      <c r="M135" s="68" t="s">
        <v>8</v>
      </c>
      <c r="N135" s="69">
        <v>44340</v>
      </c>
      <c r="O135" s="69">
        <v>44428</v>
      </c>
      <c r="P135">
        <v>1</v>
      </c>
      <c r="Q135" t="s">
        <v>2309</v>
      </c>
      <c r="R135" s="68" t="s">
        <v>8</v>
      </c>
      <c r="S135" s="68" t="s">
        <v>2310</v>
      </c>
      <c r="T135" s="68" t="s">
        <v>2310</v>
      </c>
      <c r="U135" s="68" t="s">
        <v>8</v>
      </c>
      <c r="V135" s="68" t="s">
        <v>2310</v>
      </c>
    </row>
    <row r="136" spans="1:23" x14ac:dyDescent="0.2">
      <c r="A136" s="67" t="s">
        <v>2149</v>
      </c>
      <c r="B136" t="s">
        <v>2324</v>
      </c>
      <c r="C136" t="s">
        <v>2150</v>
      </c>
      <c r="D136" t="s">
        <v>2307</v>
      </c>
      <c r="E136">
        <v>214309</v>
      </c>
      <c r="F136" s="67" t="s">
        <v>3554</v>
      </c>
      <c r="G136" t="s">
        <v>3555</v>
      </c>
      <c r="I136" s="68" t="s">
        <v>2</v>
      </c>
      <c r="J136" s="69">
        <v>42484</v>
      </c>
      <c r="K136">
        <v>4</v>
      </c>
      <c r="M136" s="68" t="s">
        <v>8</v>
      </c>
      <c r="N136" s="69">
        <v>44340</v>
      </c>
      <c r="O136" s="69">
        <v>44428</v>
      </c>
      <c r="P136">
        <v>1</v>
      </c>
      <c r="Q136" t="s">
        <v>2309</v>
      </c>
      <c r="R136" s="68" t="s">
        <v>8</v>
      </c>
      <c r="S136" s="68" t="s">
        <v>2310</v>
      </c>
      <c r="T136" s="68" t="s">
        <v>2310</v>
      </c>
      <c r="U136" s="68" t="s">
        <v>8</v>
      </c>
      <c r="V136" s="68" t="s">
        <v>2310</v>
      </c>
    </row>
    <row r="137" spans="1:23" x14ac:dyDescent="0.2">
      <c r="A137" s="67" t="s">
        <v>2149</v>
      </c>
      <c r="B137" t="s">
        <v>2324</v>
      </c>
      <c r="C137" t="s">
        <v>2150</v>
      </c>
      <c r="D137" t="s">
        <v>2307</v>
      </c>
      <c r="E137">
        <v>236235</v>
      </c>
      <c r="F137" s="67" t="s">
        <v>3557</v>
      </c>
      <c r="G137" t="s">
        <v>2637</v>
      </c>
      <c r="I137" s="68" t="s">
        <v>2</v>
      </c>
      <c r="J137" s="69">
        <v>42220</v>
      </c>
      <c r="K137">
        <v>5</v>
      </c>
      <c r="L137" s="67" t="s">
        <v>3558</v>
      </c>
      <c r="M137" s="68" t="s">
        <v>2310</v>
      </c>
      <c r="N137" s="69">
        <v>44340</v>
      </c>
      <c r="O137" s="69">
        <v>44428</v>
      </c>
      <c r="P137">
        <v>1</v>
      </c>
      <c r="Q137" t="s">
        <v>2309</v>
      </c>
      <c r="R137" s="68" t="s">
        <v>8</v>
      </c>
      <c r="S137" s="68" t="s">
        <v>2310</v>
      </c>
      <c r="T137" s="68" t="s">
        <v>2310</v>
      </c>
      <c r="U137" s="68" t="s">
        <v>8</v>
      </c>
      <c r="V137" s="68" t="s">
        <v>2310</v>
      </c>
    </row>
    <row r="138" spans="1:23" x14ac:dyDescent="0.2">
      <c r="A138" s="67" t="s">
        <v>2149</v>
      </c>
      <c r="B138" t="s">
        <v>2324</v>
      </c>
      <c r="C138" t="s">
        <v>2150</v>
      </c>
      <c r="D138" t="s">
        <v>2307</v>
      </c>
      <c r="E138">
        <v>236262</v>
      </c>
      <c r="F138" s="67" t="s">
        <v>3557</v>
      </c>
      <c r="G138" t="s">
        <v>3916</v>
      </c>
      <c r="I138" s="68" t="s">
        <v>2</v>
      </c>
      <c r="J138" s="69">
        <v>42918</v>
      </c>
      <c r="K138">
        <v>3</v>
      </c>
      <c r="L138" s="67" t="s">
        <v>4214</v>
      </c>
      <c r="M138" s="68" t="s">
        <v>2310</v>
      </c>
      <c r="N138" s="69">
        <v>44340</v>
      </c>
      <c r="O138" s="69">
        <v>44428</v>
      </c>
      <c r="P138">
        <v>1</v>
      </c>
      <c r="Q138" t="s">
        <v>2309</v>
      </c>
      <c r="R138" s="68" t="s">
        <v>8</v>
      </c>
      <c r="S138" s="68" t="s">
        <v>2310</v>
      </c>
      <c r="T138" s="68" t="s">
        <v>2310</v>
      </c>
      <c r="U138" s="68" t="s">
        <v>8</v>
      </c>
      <c r="V138" s="68" t="s">
        <v>8</v>
      </c>
      <c r="W138" t="s">
        <v>3882</v>
      </c>
    </row>
    <row r="139" spans="1:23" x14ac:dyDescent="0.2">
      <c r="A139" s="67" t="s">
        <v>1100</v>
      </c>
      <c r="B139" t="s">
        <v>2324</v>
      </c>
      <c r="C139" t="s">
        <v>1101</v>
      </c>
      <c r="D139" t="s">
        <v>2307</v>
      </c>
      <c r="E139">
        <v>221787</v>
      </c>
      <c r="F139" s="67" t="s">
        <v>3970</v>
      </c>
      <c r="G139" t="s">
        <v>3971</v>
      </c>
      <c r="H139" t="s">
        <v>3972</v>
      </c>
      <c r="I139" s="68" t="s">
        <v>3</v>
      </c>
      <c r="J139" s="69">
        <v>43151</v>
      </c>
      <c r="K139">
        <v>3</v>
      </c>
      <c r="M139" s="68" t="s">
        <v>8</v>
      </c>
      <c r="N139" s="69">
        <v>44340</v>
      </c>
      <c r="O139" s="69">
        <v>44428</v>
      </c>
      <c r="P139">
        <v>1</v>
      </c>
      <c r="Q139" t="s">
        <v>2309</v>
      </c>
      <c r="R139" s="68" t="s">
        <v>8</v>
      </c>
      <c r="S139" s="68" t="s">
        <v>2310</v>
      </c>
      <c r="T139" s="68" t="s">
        <v>2310</v>
      </c>
      <c r="U139" s="68" t="s">
        <v>8</v>
      </c>
      <c r="V139" s="68" t="s">
        <v>8</v>
      </c>
      <c r="W139" t="s">
        <v>3882</v>
      </c>
    </row>
    <row r="140" spans="1:23" x14ac:dyDescent="0.2">
      <c r="A140" s="67" t="s">
        <v>1100</v>
      </c>
      <c r="B140" t="s">
        <v>2324</v>
      </c>
      <c r="C140" t="s">
        <v>1101</v>
      </c>
      <c r="D140" t="s">
        <v>2307</v>
      </c>
      <c r="E140">
        <v>235267</v>
      </c>
      <c r="F140" s="67" t="s">
        <v>2930</v>
      </c>
      <c r="G140" t="s">
        <v>2364</v>
      </c>
      <c r="H140" t="s">
        <v>2659</v>
      </c>
      <c r="I140" s="68" t="s">
        <v>3</v>
      </c>
      <c r="J140" s="69">
        <v>42181</v>
      </c>
      <c r="K140">
        <v>5</v>
      </c>
      <c r="M140" s="68" t="s">
        <v>8</v>
      </c>
      <c r="N140" s="69">
        <v>44340</v>
      </c>
      <c r="O140" s="69">
        <v>44428</v>
      </c>
      <c r="P140">
        <v>1</v>
      </c>
      <c r="Q140" t="s">
        <v>2309</v>
      </c>
      <c r="R140" s="68" t="s">
        <v>8</v>
      </c>
      <c r="S140" s="68" t="s">
        <v>2310</v>
      </c>
      <c r="T140" s="68" t="s">
        <v>2310</v>
      </c>
      <c r="U140" s="68" t="s">
        <v>8</v>
      </c>
      <c r="V140" s="68" t="s">
        <v>2310</v>
      </c>
    </row>
    <row r="141" spans="1:23" x14ac:dyDescent="0.2">
      <c r="A141" s="67" t="s">
        <v>1100</v>
      </c>
      <c r="B141" t="s">
        <v>2324</v>
      </c>
      <c r="C141" t="s">
        <v>1101</v>
      </c>
      <c r="D141" t="s">
        <v>2307</v>
      </c>
      <c r="E141">
        <v>235266</v>
      </c>
      <c r="F141" s="67" t="s">
        <v>2930</v>
      </c>
      <c r="G141" t="s">
        <v>2398</v>
      </c>
      <c r="H141" t="s">
        <v>3982</v>
      </c>
      <c r="I141" s="68" t="s">
        <v>3</v>
      </c>
      <c r="J141" s="69">
        <v>42038</v>
      </c>
      <c r="K141">
        <v>6</v>
      </c>
      <c r="L141" s="67" t="s">
        <v>4024</v>
      </c>
      <c r="M141" s="68" t="s">
        <v>2310</v>
      </c>
      <c r="N141" s="69">
        <v>44340</v>
      </c>
      <c r="O141" s="69">
        <v>44428</v>
      </c>
      <c r="P141">
        <v>1</v>
      </c>
      <c r="Q141" t="s">
        <v>2309</v>
      </c>
      <c r="R141" s="68" t="s">
        <v>8</v>
      </c>
      <c r="S141" s="68" t="s">
        <v>2310</v>
      </c>
      <c r="T141" s="68" t="s">
        <v>2310</v>
      </c>
      <c r="U141" s="68" t="s">
        <v>8</v>
      </c>
      <c r="V141" s="68" t="s">
        <v>8</v>
      </c>
      <c r="W141" t="s">
        <v>3882</v>
      </c>
    </row>
    <row r="142" spans="1:23" x14ac:dyDescent="0.2">
      <c r="A142" s="67" t="s">
        <v>1100</v>
      </c>
      <c r="B142" t="s">
        <v>2324</v>
      </c>
      <c r="C142" t="s">
        <v>1101</v>
      </c>
      <c r="D142" t="s">
        <v>2307</v>
      </c>
      <c r="E142">
        <v>235270</v>
      </c>
      <c r="F142" s="67" t="s">
        <v>2930</v>
      </c>
      <c r="G142" t="s">
        <v>2386</v>
      </c>
      <c r="H142" t="s">
        <v>2578</v>
      </c>
      <c r="I142" s="68" t="s">
        <v>3</v>
      </c>
      <c r="J142" s="69">
        <v>42365</v>
      </c>
      <c r="K142">
        <v>5</v>
      </c>
      <c r="M142" s="68" t="s">
        <v>8</v>
      </c>
      <c r="N142" s="69">
        <v>44340</v>
      </c>
      <c r="O142" s="69">
        <v>44428</v>
      </c>
      <c r="P142">
        <v>1</v>
      </c>
      <c r="Q142" t="s">
        <v>2309</v>
      </c>
      <c r="R142" s="68" t="s">
        <v>8</v>
      </c>
      <c r="S142" s="68" t="s">
        <v>2310</v>
      </c>
      <c r="T142" s="68" t="s">
        <v>2310</v>
      </c>
      <c r="U142" s="68" t="s">
        <v>8</v>
      </c>
      <c r="V142" s="68" t="s">
        <v>2310</v>
      </c>
    </row>
    <row r="143" spans="1:23" x14ac:dyDescent="0.2">
      <c r="A143" s="67" t="s">
        <v>1100</v>
      </c>
      <c r="B143" t="s">
        <v>2324</v>
      </c>
      <c r="C143" t="s">
        <v>1101</v>
      </c>
      <c r="D143" t="s">
        <v>2307</v>
      </c>
      <c r="E143">
        <v>221786</v>
      </c>
      <c r="F143" s="67" t="s">
        <v>2427</v>
      </c>
      <c r="G143" t="s">
        <v>2507</v>
      </c>
      <c r="I143" s="68" t="s">
        <v>2</v>
      </c>
      <c r="J143" s="69">
        <v>42335</v>
      </c>
      <c r="K143">
        <v>5</v>
      </c>
      <c r="L143" s="67" t="s">
        <v>3015</v>
      </c>
      <c r="M143" s="68" t="s">
        <v>2310</v>
      </c>
      <c r="N143" s="69">
        <v>44340</v>
      </c>
      <c r="O143" s="69">
        <v>44428</v>
      </c>
      <c r="P143">
        <v>1</v>
      </c>
      <c r="Q143" t="s">
        <v>2309</v>
      </c>
      <c r="R143" s="68" t="s">
        <v>8</v>
      </c>
      <c r="S143" s="68" t="s">
        <v>2310</v>
      </c>
      <c r="T143" s="68" t="s">
        <v>2310</v>
      </c>
      <c r="U143" s="68" t="s">
        <v>8</v>
      </c>
      <c r="V143" s="68" t="s">
        <v>2310</v>
      </c>
    </row>
    <row r="144" spans="1:23" x14ac:dyDescent="0.2">
      <c r="A144" s="67" t="s">
        <v>1100</v>
      </c>
      <c r="B144" t="s">
        <v>2324</v>
      </c>
      <c r="C144" t="s">
        <v>1101</v>
      </c>
      <c r="D144" t="s">
        <v>2307</v>
      </c>
      <c r="E144">
        <v>235268</v>
      </c>
      <c r="F144" s="67" t="s">
        <v>2373</v>
      </c>
      <c r="G144" t="s">
        <v>2656</v>
      </c>
      <c r="H144" t="s">
        <v>2545</v>
      </c>
      <c r="I144" s="68" t="s">
        <v>3</v>
      </c>
      <c r="J144" s="69">
        <v>42530</v>
      </c>
      <c r="K144">
        <v>4</v>
      </c>
      <c r="M144" s="68" t="s">
        <v>8</v>
      </c>
      <c r="N144" s="69">
        <v>44340</v>
      </c>
      <c r="O144" s="69">
        <v>44428</v>
      </c>
      <c r="P144">
        <v>1</v>
      </c>
      <c r="Q144" t="s">
        <v>2309</v>
      </c>
      <c r="R144" s="68" t="s">
        <v>8</v>
      </c>
      <c r="S144" s="68" t="s">
        <v>2310</v>
      </c>
      <c r="T144" s="68" t="s">
        <v>2310</v>
      </c>
      <c r="U144" s="68" t="s">
        <v>8</v>
      </c>
      <c r="V144" s="68" t="s">
        <v>2310</v>
      </c>
    </row>
    <row r="145" spans="1:23" x14ac:dyDescent="0.2">
      <c r="A145" s="67" t="s">
        <v>1100</v>
      </c>
      <c r="B145" t="s">
        <v>2324</v>
      </c>
      <c r="C145" t="s">
        <v>1101</v>
      </c>
      <c r="D145" t="s">
        <v>2307</v>
      </c>
      <c r="E145">
        <v>186653</v>
      </c>
      <c r="F145" s="67" t="s">
        <v>3201</v>
      </c>
      <c r="G145" t="s">
        <v>2614</v>
      </c>
      <c r="H145" t="s">
        <v>3202</v>
      </c>
      <c r="I145" s="68" t="s">
        <v>3</v>
      </c>
      <c r="J145" s="69">
        <v>42161</v>
      </c>
      <c r="K145">
        <v>5</v>
      </c>
      <c r="L145" s="67" t="s">
        <v>3203</v>
      </c>
      <c r="M145" s="68" t="s">
        <v>2310</v>
      </c>
      <c r="N145" s="69">
        <v>44340</v>
      </c>
      <c r="O145" s="69">
        <v>44428</v>
      </c>
      <c r="P145">
        <v>1</v>
      </c>
      <c r="Q145" t="s">
        <v>2309</v>
      </c>
      <c r="R145" s="68" t="s">
        <v>8</v>
      </c>
      <c r="S145" s="68" t="s">
        <v>2310</v>
      </c>
      <c r="T145" s="68" t="s">
        <v>2310</v>
      </c>
      <c r="U145" s="68" t="s">
        <v>8</v>
      </c>
      <c r="V145" s="68" t="s">
        <v>2310</v>
      </c>
    </row>
    <row r="146" spans="1:23" x14ac:dyDescent="0.2">
      <c r="A146" s="67" t="s">
        <v>1100</v>
      </c>
      <c r="B146" t="s">
        <v>2324</v>
      </c>
      <c r="C146" t="s">
        <v>1101</v>
      </c>
      <c r="D146" t="s">
        <v>2307</v>
      </c>
      <c r="E146">
        <v>221784</v>
      </c>
      <c r="F146" s="67" t="s">
        <v>2535</v>
      </c>
      <c r="G146" t="s">
        <v>3871</v>
      </c>
      <c r="H146" t="s">
        <v>3926</v>
      </c>
      <c r="I146" s="68" t="s">
        <v>3</v>
      </c>
      <c r="J146" s="69">
        <v>43036</v>
      </c>
      <c r="K146">
        <v>3</v>
      </c>
      <c r="M146" s="68" t="s">
        <v>8</v>
      </c>
      <c r="N146" s="69">
        <v>44340</v>
      </c>
      <c r="O146" s="69">
        <v>44428</v>
      </c>
      <c r="P146">
        <v>1</v>
      </c>
      <c r="Q146" t="s">
        <v>2309</v>
      </c>
      <c r="R146" s="68" t="s">
        <v>8</v>
      </c>
      <c r="S146" s="68" t="s">
        <v>2310</v>
      </c>
      <c r="T146" s="68" t="s">
        <v>2310</v>
      </c>
      <c r="U146" s="68" t="s">
        <v>8</v>
      </c>
      <c r="V146" s="68" t="s">
        <v>8</v>
      </c>
      <c r="W146" t="s">
        <v>3882</v>
      </c>
    </row>
    <row r="147" spans="1:23" x14ac:dyDescent="0.2">
      <c r="A147" s="67" t="s">
        <v>1100</v>
      </c>
      <c r="B147" t="s">
        <v>2324</v>
      </c>
      <c r="C147" t="s">
        <v>1101</v>
      </c>
      <c r="D147" t="s">
        <v>2307</v>
      </c>
      <c r="E147">
        <v>235269</v>
      </c>
      <c r="F147" s="67" t="s">
        <v>4171</v>
      </c>
      <c r="G147" t="s">
        <v>4172</v>
      </c>
      <c r="H147" t="s">
        <v>4173</v>
      </c>
      <c r="I147" s="68" t="s">
        <v>2</v>
      </c>
      <c r="J147" s="69">
        <v>43229</v>
      </c>
      <c r="K147">
        <v>2</v>
      </c>
      <c r="M147" s="68" t="s">
        <v>8</v>
      </c>
      <c r="N147" s="69">
        <v>44340</v>
      </c>
      <c r="O147" s="69">
        <v>44428</v>
      </c>
      <c r="P147">
        <v>1</v>
      </c>
      <c r="Q147" t="s">
        <v>2309</v>
      </c>
      <c r="R147" s="68" t="s">
        <v>8</v>
      </c>
      <c r="S147" s="68" t="s">
        <v>2310</v>
      </c>
      <c r="T147" s="68" t="s">
        <v>2310</v>
      </c>
      <c r="U147" s="68" t="s">
        <v>8</v>
      </c>
      <c r="V147" s="68" t="s">
        <v>8</v>
      </c>
      <c r="W147" t="s">
        <v>3882</v>
      </c>
    </row>
    <row r="148" spans="1:23" x14ac:dyDescent="0.2">
      <c r="A148" s="67" t="s">
        <v>1100</v>
      </c>
      <c r="B148" t="s">
        <v>2324</v>
      </c>
      <c r="C148" t="s">
        <v>1101</v>
      </c>
      <c r="D148" t="s">
        <v>2307</v>
      </c>
      <c r="E148">
        <v>186655</v>
      </c>
      <c r="F148" s="67" t="s">
        <v>3513</v>
      </c>
      <c r="G148" t="s">
        <v>2612</v>
      </c>
      <c r="H148" t="s">
        <v>2384</v>
      </c>
      <c r="I148" s="68" t="s">
        <v>2</v>
      </c>
      <c r="J148" s="69">
        <v>42161</v>
      </c>
      <c r="K148">
        <v>5</v>
      </c>
      <c r="L148" s="67" t="s">
        <v>3514</v>
      </c>
      <c r="M148" s="68" t="s">
        <v>2310</v>
      </c>
      <c r="N148" s="69">
        <v>44340</v>
      </c>
      <c r="O148" s="69">
        <v>44428</v>
      </c>
      <c r="P148">
        <v>1</v>
      </c>
      <c r="Q148" t="s">
        <v>2309</v>
      </c>
      <c r="R148" s="68" t="s">
        <v>8</v>
      </c>
      <c r="S148" s="68" t="s">
        <v>2310</v>
      </c>
      <c r="T148" s="68" t="s">
        <v>2310</v>
      </c>
      <c r="U148" s="68" t="s">
        <v>8</v>
      </c>
      <c r="V148" s="68" t="s">
        <v>2310</v>
      </c>
    </row>
    <row r="149" spans="1:23" x14ac:dyDescent="0.2">
      <c r="A149" s="67" t="s">
        <v>1100</v>
      </c>
      <c r="B149" t="s">
        <v>2324</v>
      </c>
      <c r="C149" t="s">
        <v>1101</v>
      </c>
      <c r="D149" t="s">
        <v>2307</v>
      </c>
      <c r="E149">
        <v>221788</v>
      </c>
      <c r="F149" s="67" t="s">
        <v>2413</v>
      </c>
      <c r="G149" t="s">
        <v>2969</v>
      </c>
      <c r="H149" t="s">
        <v>2438</v>
      </c>
      <c r="I149" s="68" t="s">
        <v>3</v>
      </c>
      <c r="J149" s="69">
        <v>42131</v>
      </c>
      <c r="K149">
        <v>5</v>
      </c>
      <c r="M149" s="68" t="s">
        <v>8</v>
      </c>
      <c r="N149" s="69">
        <v>44340</v>
      </c>
      <c r="O149" s="69">
        <v>44428</v>
      </c>
      <c r="P149">
        <v>1</v>
      </c>
      <c r="Q149" t="s">
        <v>2309</v>
      </c>
      <c r="R149" s="68" t="s">
        <v>8</v>
      </c>
      <c r="S149" s="68" t="s">
        <v>2310</v>
      </c>
      <c r="T149" s="68" t="s">
        <v>2310</v>
      </c>
      <c r="U149" s="68" t="s">
        <v>8</v>
      </c>
      <c r="V149" s="68" t="s">
        <v>2310</v>
      </c>
    </row>
    <row r="150" spans="1:23" x14ac:dyDescent="0.2">
      <c r="A150" s="67" t="s">
        <v>1100</v>
      </c>
      <c r="B150" t="s">
        <v>2324</v>
      </c>
      <c r="C150" t="s">
        <v>1101</v>
      </c>
      <c r="D150" t="s">
        <v>2307</v>
      </c>
      <c r="E150">
        <v>144844</v>
      </c>
      <c r="F150" s="67" t="s">
        <v>3541</v>
      </c>
      <c r="G150" t="s">
        <v>3929</v>
      </c>
      <c r="H150" t="s">
        <v>3955</v>
      </c>
      <c r="I150" s="68" t="s">
        <v>3</v>
      </c>
      <c r="J150" s="69">
        <v>42023</v>
      </c>
      <c r="K150">
        <v>6</v>
      </c>
      <c r="L150" s="67" t="s">
        <v>4211</v>
      </c>
      <c r="M150" s="68" t="s">
        <v>2310</v>
      </c>
      <c r="N150" s="69">
        <v>44340</v>
      </c>
      <c r="O150" s="69">
        <v>44428</v>
      </c>
      <c r="P150">
        <v>1</v>
      </c>
      <c r="Q150" t="s">
        <v>2309</v>
      </c>
      <c r="R150" s="68" t="s">
        <v>8</v>
      </c>
      <c r="S150" s="68" t="s">
        <v>2310</v>
      </c>
      <c r="T150" s="68" t="s">
        <v>2310</v>
      </c>
      <c r="U150" s="68" t="s">
        <v>8</v>
      </c>
      <c r="V150" s="68" t="s">
        <v>8</v>
      </c>
      <c r="W150" t="s">
        <v>3882</v>
      </c>
    </row>
    <row r="151" spans="1:23" x14ac:dyDescent="0.2">
      <c r="A151" s="67" t="s">
        <v>1100</v>
      </c>
      <c r="B151" t="s">
        <v>2324</v>
      </c>
      <c r="C151" t="s">
        <v>1101</v>
      </c>
      <c r="D151" t="s">
        <v>2307</v>
      </c>
      <c r="E151">
        <v>221789</v>
      </c>
      <c r="F151" s="67" t="s">
        <v>4064</v>
      </c>
      <c r="G151" t="s">
        <v>2398</v>
      </c>
      <c r="H151" t="s">
        <v>2482</v>
      </c>
      <c r="I151" s="68" t="s">
        <v>3</v>
      </c>
      <c r="J151" s="69">
        <v>42038</v>
      </c>
      <c r="K151">
        <v>6</v>
      </c>
      <c r="L151" s="67" t="s">
        <v>4213</v>
      </c>
      <c r="M151" s="68" t="s">
        <v>2310</v>
      </c>
      <c r="N151" s="69">
        <v>44340</v>
      </c>
      <c r="O151" s="69">
        <v>44428</v>
      </c>
      <c r="P151">
        <v>1</v>
      </c>
      <c r="Q151" t="s">
        <v>2309</v>
      </c>
      <c r="R151" s="68" t="s">
        <v>8</v>
      </c>
      <c r="S151" s="68" t="s">
        <v>2310</v>
      </c>
      <c r="T151" s="68" t="s">
        <v>2310</v>
      </c>
      <c r="U151" s="68" t="s">
        <v>8</v>
      </c>
      <c r="V151" s="68" t="s">
        <v>8</v>
      </c>
      <c r="W151" t="s">
        <v>3882</v>
      </c>
    </row>
    <row r="152" spans="1:23" x14ac:dyDescent="0.2">
      <c r="A152" s="67" t="s">
        <v>2160</v>
      </c>
      <c r="B152" t="s">
        <v>2324</v>
      </c>
      <c r="C152" t="s">
        <v>2161</v>
      </c>
      <c r="D152" t="s">
        <v>2307</v>
      </c>
      <c r="E152">
        <v>210301</v>
      </c>
      <c r="F152" s="67" t="s">
        <v>2664</v>
      </c>
      <c r="G152" t="s">
        <v>2391</v>
      </c>
      <c r="I152" s="68" t="s">
        <v>3</v>
      </c>
      <c r="J152" s="69">
        <v>42296</v>
      </c>
      <c r="K152">
        <v>5</v>
      </c>
      <c r="M152" s="68" t="s">
        <v>8</v>
      </c>
      <c r="N152" s="69">
        <v>44340</v>
      </c>
      <c r="O152" s="69">
        <v>44428</v>
      </c>
      <c r="P152">
        <v>1</v>
      </c>
      <c r="Q152" t="s">
        <v>2309</v>
      </c>
      <c r="R152" s="68" t="s">
        <v>8</v>
      </c>
      <c r="S152" s="68" t="s">
        <v>2310</v>
      </c>
      <c r="T152" s="68" t="s">
        <v>2310</v>
      </c>
      <c r="U152" s="68" t="s">
        <v>8</v>
      </c>
      <c r="V152" s="68" t="s">
        <v>2310</v>
      </c>
    </row>
    <row r="153" spans="1:23" x14ac:dyDescent="0.2">
      <c r="A153" s="67" t="s">
        <v>2160</v>
      </c>
      <c r="B153" t="s">
        <v>2324</v>
      </c>
      <c r="C153" t="s">
        <v>2161</v>
      </c>
      <c r="D153" t="s">
        <v>2307</v>
      </c>
      <c r="E153">
        <v>210359</v>
      </c>
      <c r="F153" s="67" t="s">
        <v>2710</v>
      </c>
      <c r="G153" t="s">
        <v>2349</v>
      </c>
      <c r="I153" s="68" t="s">
        <v>3</v>
      </c>
      <c r="J153" s="69">
        <v>42488</v>
      </c>
      <c r="K153">
        <v>4</v>
      </c>
      <c r="M153" s="68" t="s">
        <v>8</v>
      </c>
      <c r="N153" s="69">
        <v>44340</v>
      </c>
      <c r="O153" s="69">
        <v>44428</v>
      </c>
      <c r="P153">
        <v>1</v>
      </c>
      <c r="Q153" t="s">
        <v>2309</v>
      </c>
      <c r="R153" s="68" t="s">
        <v>8</v>
      </c>
      <c r="S153" s="68" t="s">
        <v>2310</v>
      </c>
      <c r="T153" s="68" t="s">
        <v>2310</v>
      </c>
      <c r="U153" s="68" t="s">
        <v>8</v>
      </c>
      <c r="V153" s="68" t="s">
        <v>2310</v>
      </c>
    </row>
    <row r="154" spans="1:23" x14ac:dyDescent="0.2">
      <c r="A154" s="67" t="s">
        <v>2160</v>
      </c>
      <c r="B154" t="s">
        <v>2324</v>
      </c>
      <c r="C154" t="s">
        <v>2161</v>
      </c>
      <c r="D154" t="s">
        <v>2307</v>
      </c>
      <c r="E154">
        <v>195502</v>
      </c>
      <c r="F154" s="67" t="s">
        <v>2742</v>
      </c>
      <c r="G154" t="s">
        <v>2674</v>
      </c>
      <c r="I154" s="68" t="s">
        <v>2</v>
      </c>
      <c r="J154" s="69">
        <v>42105</v>
      </c>
      <c r="K154">
        <v>5</v>
      </c>
      <c r="M154" s="68" t="s">
        <v>8</v>
      </c>
      <c r="N154" s="69">
        <v>44340</v>
      </c>
      <c r="O154" s="69">
        <v>44428</v>
      </c>
      <c r="P154">
        <v>1</v>
      </c>
      <c r="Q154" t="s">
        <v>2309</v>
      </c>
      <c r="R154" s="68" t="s">
        <v>8</v>
      </c>
      <c r="S154" s="68" t="s">
        <v>2310</v>
      </c>
      <c r="T154" s="68" t="s">
        <v>2310</v>
      </c>
      <c r="U154" s="68" t="s">
        <v>8</v>
      </c>
      <c r="V154" s="68" t="s">
        <v>2310</v>
      </c>
    </row>
    <row r="155" spans="1:23" x14ac:dyDescent="0.2">
      <c r="A155" s="67" t="s">
        <v>2160</v>
      </c>
      <c r="B155" t="s">
        <v>2324</v>
      </c>
      <c r="C155" t="s">
        <v>2161</v>
      </c>
      <c r="D155" t="s">
        <v>2307</v>
      </c>
      <c r="E155">
        <v>210362</v>
      </c>
      <c r="F155" s="67" t="s">
        <v>3167</v>
      </c>
      <c r="G155" t="s">
        <v>2383</v>
      </c>
      <c r="I155" s="68" t="s">
        <v>2</v>
      </c>
      <c r="J155" s="69">
        <v>42493</v>
      </c>
      <c r="K155">
        <v>4</v>
      </c>
      <c r="M155" s="68" t="s">
        <v>8</v>
      </c>
      <c r="N155" s="69">
        <v>44340</v>
      </c>
      <c r="O155" s="69">
        <v>44428</v>
      </c>
      <c r="P155">
        <v>1</v>
      </c>
      <c r="Q155" t="s">
        <v>2309</v>
      </c>
      <c r="R155" s="68" t="s">
        <v>8</v>
      </c>
      <c r="S155" s="68" t="s">
        <v>2310</v>
      </c>
      <c r="T155" s="68" t="s">
        <v>2310</v>
      </c>
      <c r="U155" s="68" t="s">
        <v>8</v>
      </c>
      <c r="V155" s="68" t="s">
        <v>2310</v>
      </c>
    </row>
    <row r="156" spans="1:23" x14ac:dyDescent="0.2">
      <c r="A156" s="67" t="s">
        <v>2160</v>
      </c>
      <c r="B156" t="s">
        <v>2324</v>
      </c>
      <c r="C156" t="s">
        <v>2161</v>
      </c>
      <c r="D156" t="s">
        <v>2307</v>
      </c>
      <c r="E156">
        <v>195513</v>
      </c>
      <c r="F156" s="67" t="s">
        <v>4086</v>
      </c>
      <c r="G156" t="s">
        <v>3912</v>
      </c>
      <c r="I156" s="68" t="s">
        <v>3</v>
      </c>
      <c r="J156" s="69">
        <v>41749</v>
      </c>
      <c r="K156">
        <v>6</v>
      </c>
      <c r="M156" s="68" t="s">
        <v>8</v>
      </c>
      <c r="N156" s="69">
        <v>44340</v>
      </c>
      <c r="O156" s="69">
        <v>44428</v>
      </c>
      <c r="P156">
        <v>1</v>
      </c>
      <c r="Q156" t="s">
        <v>2309</v>
      </c>
      <c r="R156" s="68" t="s">
        <v>8</v>
      </c>
      <c r="S156" s="68" t="s">
        <v>2310</v>
      </c>
      <c r="T156" s="68" t="s">
        <v>2310</v>
      </c>
      <c r="U156" s="68" t="s">
        <v>8</v>
      </c>
      <c r="V156" s="68" t="s">
        <v>8</v>
      </c>
      <c r="W156" t="s">
        <v>3882</v>
      </c>
    </row>
    <row r="157" spans="1:23" x14ac:dyDescent="0.2">
      <c r="A157" s="67" t="s">
        <v>2160</v>
      </c>
      <c r="B157" t="s">
        <v>2324</v>
      </c>
      <c r="C157" t="s">
        <v>2161</v>
      </c>
      <c r="D157" t="s">
        <v>2307</v>
      </c>
      <c r="E157">
        <v>195539</v>
      </c>
      <c r="F157" s="67" t="s">
        <v>4035</v>
      </c>
      <c r="G157" t="s">
        <v>2374</v>
      </c>
      <c r="I157" s="68" t="s">
        <v>2</v>
      </c>
      <c r="J157" s="69">
        <v>41749</v>
      </c>
      <c r="K157">
        <v>6</v>
      </c>
      <c r="M157" s="68" t="s">
        <v>8</v>
      </c>
      <c r="N157" s="69">
        <v>44340</v>
      </c>
      <c r="O157" s="69">
        <v>44428</v>
      </c>
      <c r="P157">
        <v>1</v>
      </c>
      <c r="Q157" t="s">
        <v>2309</v>
      </c>
      <c r="R157" s="68" t="s">
        <v>8</v>
      </c>
      <c r="S157" s="68" t="s">
        <v>2310</v>
      </c>
      <c r="T157" s="68" t="s">
        <v>2310</v>
      </c>
      <c r="U157" s="68" t="s">
        <v>8</v>
      </c>
      <c r="V157" s="68" t="s">
        <v>8</v>
      </c>
      <c r="W157" t="s">
        <v>3882</v>
      </c>
    </row>
    <row r="158" spans="1:23" x14ac:dyDescent="0.2">
      <c r="A158" s="67" t="s">
        <v>2160</v>
      </c>
      <c r="B158" t="s">
        <v>2324</v>
      </c>
      <c r="C158" t="s">
        <v>2161</v>
      </c>
      <c r="D158" t="s">
        <v>2307</v>
      </c>
      <c r="E158">
        <v>210371</v>
      </c>
      <c r="F158" s="67" t="s">
        <v>2957</v>
      </c>
      <c r="G158" t="s">
        <v>3260</v>
      </c>
      <c r="I158" s="68" t="s">
        <v>3</v>
      </c>
      <c r="J158" s="69">
        <v>42369</v>
      </c>
      <c r="K158">
        <v>5</v>
      </c>
      <c r="M158" s="68" t="s">
        <v>8</v>
      </c>
      <c r="N158" s="69">
        <v>44340</v>
      </c>
      <c r="O158" s="69">
        <v>44428</v>
      </c>
      <c r="P158">
        <v>1</v>
      </c>
      <c r="Q158" t="s">
        <v>2309</v>
      </c>
      <c r="R158" s="68" t="s">
        <v>8</v>
      </c>
      <c r="S158" s="68" t="s">
        <v>2310</v>
      </c>
      <c r="T158" s="68" t="s">
        <v>2310</v>
      </c>
      <c r="U158" s="68" t="s">
        <v>8</v>
      </c>
      <c r="V158" s="68" t="s">
        <v>2310</v>
      </c>
    </row>
    <row r="159" spans="1:23" x14ac:dyDescent="0.2">
      <c r="A159" s="67" t="s">
        <v>2160</v>
      </c>
      <c r="B159" t="s">
        <v>2324</v>
      </c>
      <c r="C159" t="s">
        <v>2161</v>
      </c>
      <c r="D159" t="s">
        <v>2307</v>
      </c>
      <c r="E159">
        <v>210365</v>
      </c>
      <c r="F159" s="67" t="s">
        <v>3344</v>
      </c>
      <c r="G159" t="s">
        <v>2635</v>
      </c>
      <c r="I159" s="68" t="s">
        <v>2</v>
      </c>
      <c r="J159" s="69">
        <v>42567</v>
      </c>
      <c r="K159">
        <v>4</v>
      </c>
      <c r="M159" s="68" t="s">
        <v>8</v>
      </c>
      <c r="N159" s="69">
        <v>44340</v>
      </c>
      <c r="O159" s="69">
        <v>44428</v>
      </c>
      <c r="P159">
        <v>1</v>
      </c>
      <c r="Q159" t="s">
        <v>2309</v>
      </c>
      <c r="R159" s="68" t="s">
        <v>8</v>
      </c>
      <c r="S159" s="68" t="s">
        <v>2310</v>
      </c>
      <c r="T159" s="68" t="s">
        <v>2310</v>
      </c>
      <c r="U159" s="68" t="s">
        <v>8</v>
      </c>
      <c r="V159" s="68" t="s">
        <v>2310</v>
      </c>
    </row>
    <row r="160" spans="1:23" x14ac:dyDescent="0.2">
      <c r="A160" s="67" t="s">
        <v>2160</v>
      </c>
      <c r="B160" t="s">
        <v>2324</v>
      </c>
      <c r="C160" t="s">
        <v>2161</v>
      </c>
      <c r="D160" t="s">
        <v>2307</v>
      </c>
      <c r="E160">
        <v>195533</v>
      </c>
      <c r="F160" s="67" t="s">
        <v>2690</v>
      </c>
      <c r="G160" t="s">
        <v>2867</v>
      </c>
      <c r="I160" s="68" t="s">
        <v>3</v>
      </c>
      <c r="J160" s="69">
        <v>42198</v>
      </c>
      <c r="K160">
        <v>5</v>
      </c>
      <c r="M160" s="68" t="s">
        <v>8</v>
      </c>
      <c r="N160" s="69">
        <v>44340</v>
      </c>
      <c r="O160" s="69">
        <v>44428</v>
      </c>
      <c r="P160">
        <v>1</v>
      </c>
      <c r="Q160" t="s">
        <v>2309</v>
      </c>
      <c r="R160" s="68" t="s">
        <v>8</v>
      </c>
      <c r="S160" s="68" t="s">
        <v>2310</v>
      </c>
      <c r="T160" s="68" t="s">
        <v>2310</v>
      </c>
      <c r="U160" s="68" t="s">
        <v>8</v>
      </c>
      <c r="V160" s="68" t="s">
        <v>2310</v>
      </c>
    </row>
    <row r="161" spans="1:23" x14ac:dyDescent="0.2">
      <c r="A161" s="67" t="s">
        <v>2160</v>
      </c>
      <c r="B161" t="s">
        <v>2324</v>
      </c>
      <c r="C161" t="s">
        <v>2161</v>
      </c>
      <c r="D161" t="s">
        <v>2307</v>
      </c>
      <c r="E161">
        <v>210350</v>
      </c>
      <c r="F161" s="67" t="s">
        <v>4180</v>
      </c>
      <c r="G161" t="s">
        <v>3889</v>
      </c>
      <c r="I161" s="68" t="s">
        <v>2</v>
      </c>
      <c r="J161" s="69">
        <v>41812</v>
      </c>
      <c r="K161">
        <v>6</v>
      </c>
      <c r="M161" s="68" t="s">
        <v>8</v>
      </c>
      <c r="N161" s="69">
        <v>44340</v>
      </c>
      <c r="O161" s="69">
        <v>44428</v>
      </c>
      <c r="P161">
        <v>1</v>
      </c>
      <c r="Q161" t="s">
        <v>2309</v>
      </c>
      <c r="R161" s="68" t="s">
        <v>8</v>
      </c>
      <c r="S161" s="68" t="s">
        <v>2310</v>
      </c>
      <c r="T161" s="68" t="s">
        <v>2310</v>
      </c>
      <c r="U161" s="68" t="s">
        <v>8</v>
      </c>
      <c r="V161" s="68" t="s">
        <v>8</v>
      </c>
      <c r="W161" t="s">
        <v>3882</v>
      </c>
    </row>
    <row r="162" spans="1:23" x14ac:dyDescent="0.2">
      <c r="A162" s="67" t="s">
        <v>2160</v>
      </c>
      <c r="B162" t="s">
        <v>2324</v>
      </c>
      <c r="C162" t="s">
        <v>2161</v>
      </c>
      <c r="D162" t="s">
        <v>2307</v>
      </c>
      <c r="E162">
        <v>210368</v>
      </c>
      <c r="F162" s="67" t="s">
        <v>2511</v>
      </c>
      <c r="G162" t="s">
        <v>2530</v>
      </c>
      <c r="I162" s="68" t="s">
        <v>2</v>
      </c>
      <c r="J162" s="69">
        <v>42112</v>
      </c>
      <c r="K162">
        <v>5</v>
      </c>
      <c r="M162" s="68" t="s">
        <v>8</v>
      </c>
      <c r="N162" s="69">
        <v>44340</v>
      </c>
      <c r="O162" s="69">
        <v>44428</v>
      </c>
      <c r="P162">
        <v>1</v>
      </c>
      <c r="Q162" t="s">
        <v>2309</v>
      </c>
      <c r="R162" s="68" t="s">
        <v>8</v>
      </c>
      <c r="S162" s="68" t="s">
        <v>2310</v>
      </c>
      <c r="T162" s="68" t="s">
        <v>2310</v>
      </c>
      <c r="U162" s="68" t="s">
        <v>8</v>
      </c>
      <c r="V162" s="68" t="s">
        <v>2310</v>
      </c>
    </row>
    <row r="163" spans="1:23" x14ac:dyDescent="0.2">
      <c r="A163" s="67" t="s">
        <v>1094</v>
      </c>
      <c r="B163" t="s">
        <v>2324</v>
      </c>
      <c r="C163" t="s">
        <v>1095</v>
      </c>
      <c r="D163" t="s">
        <v>2307</v>
      </c>
      <c r="E163">
        <v>235294</v>
      </c>
      <c r="F163" s="67" t="s">
        <v>2661</v>
      </c>
      <c r="G163" t="s">
        <v>2451</v>
      </c>
      <c r="I163" s="68" t="s">
        <v>3</v>
      </c>
      <c r="J163" s="69">
        <v>42363</v>
      </c>
      <c r="K163">
        <v>5</v>
      </c>
      <c r="L163" s="67" t="s">
        <v>2662</v>
      </c>
      <c r="M163" s="68" t="s">
        <v>2310</v>
      </c>
      <c r="N163" s="69">
        <v>44340</v>
      </c>
      <c r="O163" s="69">
        <v>44428</v>
      </c>
      <c r="P163">
        <v>1</v>
      </c>
      <c r="Q163" t="s">
        <v>2309</v>
      </c>
      <c r="R163" s="68" t="s">
        <v>8</v>
      </c>
      <c r="S163" s="68" t="s">
        <v>2310</v>
      </c>
      <c r="T163" s="68" t="s">
        <v>2310</v>
      </c>
      <c r="U163" s="68" t="s">
        <v>8</v>
      </c>
      <c r="V163" s="68" t="s">
        <v>2310</v>
      </c>
    </row>
    <row r="164" spans="1:23" x14ac:dyDescent="0.2">
      <c r="A164" s="67" t="s">
        <v>1094</v>
      </c>
      <c r="B164" t="s">
        <v>2324</v>
      </c>
      <c r="C164" t="s">
        <v>1095</v>
      </c>
      <c r="D164" t="s">
        <v>2307</v>
      </c>
      <c r="E164">
        <v>221772</v>
      </c>
      <c r="F164" s="67" t="s">
        <v>2670</v>
      </c>
      <c r="G164" t="s">
        <v>2343</v>
      </c>
      <c r="I164" s="68" t="s">
        <v>3</v>
      </c>
      <c r="J164" s="69">
        <v>42714</v>
      </c>
      <c r="K164">
        <v>4</v>
      </c>
      <c r="M164" s="68" t="s">
        <v>8</v>
      </c>
      <c r="N164" s="69">
        <v>44340</v>
      </c>
      <c r="O164" s="69">
        <v>44428</v>
      </c>
      <c r="P164">
        <v>1</v>
      </c>
      <c r="Q164" t="s">
        <v>2309</v>
      </c>
      <c r="R164" s="68" t="s">
        <v>8</v>
      </c>
      <c r="S164" s="68" t="s">
        <v>2310</v>
      </c>
      <c r="T164" s="68" t="s">
        <v>2310</v>
      </c>
      <c r="U164" s="68" t="s">
        <v>8</v>
      </c>
      <c r="V164" s="68" t="s">
        <v>2310</v>
      </c>
    </row>
    <row r="165" spans="1:23" x14ac:dyDescent="0.2">
      <c r="A165" s="67" t="s">
        <v>1094</v>
      </c>
      <c r="B165" t="s">
        <v>2324</v>
      </c>
      <c r="C165" t="s">
        <v>1095</v>
      </c>
      <c r="D165" t="s">
        <v>2307</v>
      </c>
      <c r="E165">
        <v>221766</v>
      </c>
      <c r="F165" s="67" t="s">
        <v>2463</v>
      </c>
      <c r="G165" t="s">
        <v>2356</v>
      </c>
      <c r="I165" s="68" t="s">
        <v>3</v>
      </c>
      <c r="J165" s="69">
        <v>42477</v>
      </c>
      <c r="K165">
        <v>4</v>
      </c>
      <c r="M165" s="68" t="s">
        <v>8</v>
      </c>
      <c r="N165" s="69">
        <v>44340</v>
      </c>
      <c r="O165" s="69">
        <v>44428</v>
      </c>
      <c r="P165">
        <v>1</v>
      </c>
      <c r="Q165" t="s">
        <v>2309</v>
      </c>
      <c r="R165" s="68" t="s">
        <v>8</v>
      </c>
      <c r="S165" s="68" t="s">
        <v>2310</v>
      </c>
      <c r="T165" s="68" t="s">
        <v>2310</v>
      </c>
      <c r="U165" s="68" t="s">
        <v>8</v>
      </c>
      <c r="V165" s="68" t="s">
        <v>2310</v>
      </c>
    </row>
    <row r="166" spans="1:23" x14ac:dyDescent="0.2">
      <c r="A166" s="67" t="s">
        <v>1094</v>
      </c>
      <c r="B166" t="s">
        <v>2324</v>
      </c>
      <c r="C166" t="s">
        <v>1095</v>
      </c>
      <c r="D166" t="s">
        <v>2307</v>
      </c>
      <c r="E166">
        <v>221762</v>
      </c>
      <c r="F166" s="67" t="s">
        <v>2463</v>
      </c>
      <c r="G166" t="s">
        <v>2484</v>
      </c>
      <c r="I166" s="68" t="s">
        <v>3</v>
      </c>
      <c r="J166" s="69">
        <v>42193</v>
      </c>
      <c r="K166">
        <v>5</v>
      </c>
      <c r="M166" s="68" t="s">
        <v>8</v>
      </c>
      <c r="N166" s="69">
        <v>44340</v>
      </c>
      <c r="O166" s="69">
        <v>44428</v>
      </c>
      <c r="P166">
        <v>1</v>
      </c>
      <c r="Q166" t="s">
        <v>2309</v>
      </c>
      <c r="R166" s="68" t="s">
        <v>8</v>
      </c>
      <c r="S166" s="68" t="s">
        <v>2310</v>
      </c>
      <c r="T166" s="68" t="s">
        <v>2310</v>
      </c>
      <c r="U166" s="68" t="s">
        <v>8</v>
      </c>
      <c r="V166" s="68" t="s">
        <v>2310</v>
      </c>
    </row>
    <row r="167" spans="1:23" x14ac:dyDescent="0.2">
      <c r="A167" s="67" t="s">
        <v>1094</v>
      </c>
      <c r="B167" t="s">
        <v>2324</v>
      </c>
      <c r="C167" t="s">
        <v>1095</v>
      </c>
      <c r="D167" t="s">
        <v>2307</v>
      </c>
      <c r="E167">
        <v>221768</v>
      </c>
      <c r="F167" s="67" t="s">
        <v>2463</v>
      </c>
      <c r="G167" t="s">
        <v>2500</v>
      </c>
      <c r="I167" s="68" t="s">
        <v>3</v>
      </c>
      <c r="J167" s="69">
        <v>42503</v>
      </c>
      <c r="K167">
        <v>4</v>
      </c>
      <c r="M167" s="68" t="s">
        <v>8</v>
      </c>
      <c r="N167" s="69">
        <v>44340</v>
      </c>
      <c r="O167" s="69">
        <v>44428</v>
      </c>
      <c r="P167">
        <v>1</v>
      </c>
      <c r="Q167" t="s">
        <v>2309</v>
      </c>
      <c r="R167" s="68" t="s">
        <v>8</v>
      </c>
      <c r="S167" s="68" t="s">
        <v>2310</v>
      </c>
      <c r="T167" s="68" t="s">
        <v>2310</v>
      </c>
      <c r="U167" s="68" t="s">
        <v>8</v>
      </c>
      <c r="V167" s="68" t="s">
        <v>2310</v>
      </c>
    </row>
    <row r="168" spans="1:23" x14ac:dyDescent="0.2">
      <c r="A168" s="67" t="s">
        <v>1094</v>
      </c>
      <c r="B168" t="s">
        <v>2324</v>
      </c>
      <c r="C168" t="s">
        <v>1095</v>
      </c>
      <c r="D168" t="s">
        <v>2307</v>
      </c>
      <c r="E168">
        <v>235296</v>
      </c>
      <c r="F168" s="67" t="s">
        <v>4008</v>
      </c>
      <c r="G168" t="s">
        <v>4128</v>
      </c>
      <c r="I168" s="68" t="s">
        <v>3</v>
      </c>
      <c r="J168" s="69">
        <v>42898</v>
      </c>
      <c r="K168">
        <v>3</v>
      </c>
      <c r="L168" s="67" t="s">
        <v>4129</v>
      </c>
      <c r="M168" s="68" t="s">
        <v>2310</v>
      </c>
      <c r="N168" s="69">
        <v>44340</v>
      </c>
      <c r="O168" s="69">
        <v>44428</v>
      </c>
      <c r="P168">
        <v>1</v>
      </c>
      <c r="Q168" t="s">
        <v>2309</v>
      </c>
      <c r="R168" s="68" t="s">
        <v>8</v>
      </c>
      <c r="S168" s="68" t="s">
        <v>2310</v>
      </c>
      <c r="T168" s="68" t="s">
        <v>2310</v>
      </c>
      <c r="U168" s="68" t="s">
        <v>8</v>
      </c>
      <c r="V168" s="68" t="s">
        <v>8</v>
      </c>
      <c r="W168" t="s">
        <v>3882</v>
      </c>
    </row>
    <row r="169" spans="1:23" x14ac:dyDescent="0.2">
      <c r="A169" s="67" t="s">
        <v>1094</v>
      </c>
      <c r="B169" t="s">
        <v>2324</v>
      </c>
      <c r="C169" t="s">
        <v>1095</v>
      </c>
      <c r="D169" t="s">
        <v>2307</v>
      </c>
      <c r="E169">
        <v>221763</v>
      </c>
      <c r="F169" s="67" t="s">
        <v>3350</v>
      </c>
      <c r="G169" t="s">
        <v>3226</v>
      </c>
      <c r="I169" s="68" t="s">
        <v>3</v>
      </c>
      <c r="J169" s="69">
        <v>42332</v>
      </c>
      <c r="K169">
        <v>5</v>
      </c>
      <c r="M169" s="68" t="s">
        <v>8</v>
      </c>
      <c r="N169" s="69">
        <v>44340</v>
      </c>
      <c r="O169" s="69">
        <v>44428</v>
      </c>
      <c r="P169">
        <v>1</v>
      </c>
      <c r="Q169" t="s">
        <v>2309</v>
      </c>
      <c r="R169" s="68" t="s">
        <v>8</v>
      </c>
      <c r="S169" s="68" t="s">
        <v>2310</v>
      </c>
      <c r="T169" s="68" t="s">
        <v>2310</v>
      </c>
      <c r="U169" s="68" t="s">
        <v>8</v>
      </c>
      <c r="V169" s="68" t="s">
        <v>2310</v>
      </c>
    </row>
    <row r="170" spans="1:23" x14ac:dyDescent="0.2">
      <c r="A170" s="67" t="s">
        <v>1094</v>
      </c>
      <c r="B170" t="s">
        <v>2324</v>
      </c>
      <c r="C170" t="s">
        <v>1095</v>
      </c>
      <c r="D170" t="s">
        <v>2307</v>
      </c>
      <c r="E170">
        <v>195122</v>
      </c>
      <c r="F170" s="67" t="s">
        <v>3350</v>
      </c>
      <c r="G170" t="s">
        <v>2490</v>
      </c>
      <c r="H170" t="s">
        <v>2721</v>
      </c>
      <c r="I170" s="68" t="s">
        <v>2</v>
      </c>
      <c r="J170" s="69">
        <v>42224</v>
      </c>
      <c r="K170">
        <v>5</v>
      </c>
      <c r="L170" s="67" t="s">
        <v>3351</v>
      </c>
      <c r="M170" s="68" t="s">
        <v>2310</v>
      </c>
      <c r="N170" s="69">
        <v>44340</v>
      </c>
      <c r="O170" s="69">
        <v>44428</v>
      </c>
      <c r="P170">
        <v>1</v>
      </c>
      <c r="Q170" t="s">
        <v>2309</v>
      </c>
      <c r="R170" s="68" t="s">
        <v>8</v>
      </c>
      <c r="S170" s="68" t="s">
        <v>2310</v>
      </c>
      <c r="T170" s="68" t="s">
        <v>2310</v>
      </c>
      <c r="U170" s="68" t="s">
        <v>8</v>
      </c>
      <c r="V170" s="68" t="s">
        <v>2310</v>
      </c>
    </row>
    <row r="171" spans="1:23" x14ac:dyDescent="0.2">
      <c r="A171" s="67" t="s">
        <v>1094</v>
      </c>
      <c r="B171" t="s">
        <v>2324</v>
      </c>
      <c r="C171" t="s">
        <v>1095</v>
      </c>
      <c r="D171" t="s">
        <v>2307</v>
      </c>
      <c r="E171">
        <v>235298</v>
      </c>
      <c r="F171" s="67" t="s">
        <v>3350</v>
      </c>
      <c r="G171" t="s">
        <v>2344</v>
      </c>
      <c r="I171" s="68" t="s">
        <v>3</v>
      </c>
      <c r="J171" s="69">
        <v>42898</v>
      </c>
      <c r="K171">
        <v>3</v>
      </c>
      <c r="M171" s="68" t="s">
        <v>8</v>
      </c>
      <c r="N171" s="69">
        <v>44340</v>
      </c>
      <c r="O171" s="69">
        <v>44428</v>
      </c>
      <c r="P171">
        <v>1</v>
      </c>
      <c r="Q171" t="s">
        <v>2309</v>
      </c>
      <c r="R171" s="68" t="s">
        <v>8</v>
      </c>
      <c r="S171" s="68" t="s">
        <v>2310</v>
      </c>
      <c r="T171" s="68" t="s">
        <v>2310</v>
      </c>
      <c r="U171" s="68" t="s">
        <v>8</v>
      </c>
      <c r="V171" s="68" t="s">
        <v>8</v>
      </c>
      <c r="W171" t="s">
        <v>3882</v>
      </c>
    </row>
    <row r="172" spans="1:23" x14ac:dyDescent="0.2">
      <c r="A172" s="67" t="s">
        <v>1094</v>
      </c>
      <c r="B172" t="s">
        <v>2324</v>
      </c>
      <c r="C172" t="s">
        <v>1095</v>
      </c>
      <c r="D172" t="s">
        <v>2307</v>
      </c>
      <c r="E172">
        <v>221770</v>
      </c>
      <c r="F172" s="67" t="s">
        <v>3350</v>
      </c>
      <c r="G172" t="s">
        <v>2599</v>
      </c>
      <c r="I172" s="68" t="s">
        <v>3</v>
      </c>
      <c r="J172" s="69">
        <v>42569</v>
      </c>
      <c r="K172">
        <v>4</v>
      </c>
      <c r="M172" s="68" t="s">
        <v>8</v>
      </c>
      <c r="N172" s="69">
        <v>44340</v>
      </c>
      <c r="O172" s="69">
        <v>44428</v>
      </c>
      <c r="P172">
        <v>1</v>
      </c>
      <c r="Q172" t="s">
        <v>2309</v>
      </c>
      <c r="R172" s="68" t="s">
        <v>8</v>
      </c>
      <c r="S172" s="68" t="s">
        <v>2310</v>
      </c>
      <c r="T172" s="68" t="s">
        <v>2310</v>
      </c>
      <c r="U172" s="68" t="s">
        <v>8</v>
      </c>
      <c r="V172" s="68" t="s">
        <v>2310</v>
      </c>
    </row>
    <row r="173" spans="1:23" x14ac:dyDescent="0.2">
      <c r="A173" s="67" t="s">
        <v>1094</v>
      </c>
      <c r="B173" t="s">
        <v>2324</v>
      </c>
      <c r="C173" t="s">
        <v>1095</v>
      </c>
      <c r="D173" t="s">
        <v>2307</v>
      </c>
      <c r="E173">
        <v>235295</v>
      </c>
      <c r="F173" s="67" t="s">
        <v>3429</v>
      </c>
      <c r="G173" t="s">
        <v>2454</v>
      </c>
      <c r="I173" s="68" t="s">
        <v>3</v>
      </c>
      <c r="J173" s="69">
        <v>42575</v>
      </c>
      <c r="K173">
        <v>4</v>
      </c>
      <c r="M173" s="68" t="s">
        <v>8</v>
      </c>
      <c r="N173" s="69">
        <v>44340</v>
      </c>
      <c r="O173" s="69">
        <v>44428</v>
      </c>
      <c r="P173">
        <v>1</v>
      </c>
      <c r="Q173" t="s">
        <v>2309</v>
      </c>
      <c r="R173" s="68" t="s">
        <v>8</v>
      </c>
      <c r="S173" s="68" t="s">
        <v>2310</v>
      </c>
      <c r="T173" s="68" t="s">
        <v>2310</v>
      </c>
      <c r="U173" s="68" t="s">
        <v>8</v>
      </c>
      <c r="V173" s="68" t="s">
        <v>2310</v>
      </c>
    </row>
    <row r="174" spans="1:23" x14ac:dyDescent="0.2">
      <c r="A174" s="67" t="s">
        <v>1094</v>
      </c>
      <c r="B174" t="s">
        <v>2324</v>
      </c>
      <c r="C174" t="s">
        <v>1095</v>
      </c>
      <c r="D174" t="s">
        <v>2307</v>
      </c>
      <c r="E174">
        <v>235297</v>
      </c>
      <c r="F174" s="67" t="s">
        <v>4196</v>
      </c>
      <c r="G174" t="s">
        <v>4197</v>
      </c>
      <c r="I174" s="68" t="s">
        <v>3</v>
      </c>
      <c r="J174" s="69">
        <v>42898</v>
      </c>
      <c r="K174">
        <v>3</v>
      </c>
      <c r="M174" s="68" t="s">
        <v>8</v>
      </c>
      <c r="N174" s="69">
        <v>44340</v>
      </c>
      <c r="O174" s="69">
        <v>44428</v>
      </c>
      <c r="P174">
        <v>1</v>
      </c>
      <c r="Q174" t="s">
        <v>2309</v>
      </c>
      <c r="R174" s="68" t="s">
        <v>8</v>
      </c>
      <c r="S174" s="68" t="s">
        <v>2310</v>
      </c>
      <c r="T174" s="68" t="s">
        <v>2310</v>
      </c>
      <c r="U174" s="68" t="s">
        <v>8</v>
      </c>
      <c r="V174" s="68" t="s">
        <v>8</v>
      </c>
      <c r="W174" t="s">
        <v>3882</v>
      </c>
    </row>
    <row r="175" spans="1:23" x14ac:dyDescent="0.2">
      <c r="A175" s="67" t="s">
        <v>1094</v>
      </c>
      <c r="B175" t="s">
        <v>2324</v>
      </c>
      <c r="C175" t="s">
        <v>1095</v>
      </c>
      <c r="D175" t="s">
        <v>2307</v>
      </c>
      <c r="E175">
        <v>144889</v>
      </c>
      <c r="F175" s="67" t="s">
        <v>3024</v>
      </c>
      <c r="G175" t="s">
        <v>2453</v>
      </c>
      <c r="I175" s="68" t="s">
        <v>2</v>
      </c>
      <c r="J175" s="69">
        <v>42473</v>
      </c>
      <c r="K175">
        <v>4</v>
      </c>
      <c r="M175" s="68" t="s">
        <v>8</v>
      </c>
      <c r="N175" s="69">
        <v>44340</v>
      </c>
      <c r="O175" s="69">
        <v>44428</v>
      </c>
      <c r="P175">
        <v>1</v>
      </c>
      <c r="Q175" t="s">
        <v>2309</v>
      </c>
      <c r="R175" s="68" t="s">
        <v>8</v>
      </c>
      <c r="S175" s="68" t="s">
        <v>2310</v>
      </c>
      <c r="T175" s="68" t="s">
        <v>2310</v>
      </c>
      <c r="U175" s="68" t="s">
        <v>8</v>
      </c>
      <c r="V175" s="68" t="s">
        <v>2310</v>
      </c>
    </row>
    <row r="176" spans="1:23" x14ac:dyDescent="0.2">
      <c r="A176" s="67" t="s">
        <v>2233</v>
      </c>
      <c r="B176" t="s">
        <v>2324</v>
      </c>
      <c r="C176" t="s">
        <v>2234</v>
      </c>
      <c r="D176" t="s">
        <v>2307</v>
      </c>
      <c r="E176">
        <v>232517</v>
      </c>
      <c r="F176" s="67" t="s">
        <v>2554</v>
      </c>
      <c r="G176" t="s">
        <v>2446</v>
      </c>
      <c r="I176" s="68" t="s">
        <v>3</v>
      </c>
      <c r="J176" s="69">
        <v>42517</v>
      </c>
      <c r="K176">
        <v>4</v>
      </c>
      <c r="L176" s="67" t="s">
        <v>2555</v>
      </c>
      <c r="M176" s="68" t="s">
        <v>2310</v>
      </c>
      <c r="N176" s="69">
        <v>44340</v>
      </c>
      <c r="O176" s="69">
        <v>44428</v>
      </c>
      <c r="P176">
        <v>1</v>
      </c>
      <c r="Q176" t="s">
        <v>2309</v>
      </c>
      <c r="R176" s="68" t="s">
        <v>8</v>
      </c>
      <c r="S176" s="68" t="s">
        <v>2310</v>
      </c>
      <c r="T176" s="68" t="s">
        <v>2310</v>
      </c>
      <c r="U176" s="68" t="s">
        <v>8</v>
      </c>
      <c r="V176" s="68" t="s">
        <v>2310</v>
      </c>
    </row>
    <row r="177" spans="1:23" x14ac:dyDescent="0.2">
      <c r="A177" s="67" t="s">
        <v>2233</v>
      </c>
      <c r="B177" t="s">
        <v>2324</v>
      </c>
      <c r="C177" t="s">
        <v>2234</v>
      </c>
      <c r="D177" t="s">
        <v>2307</v>
      </c>
      <c r="E177">
        <v>232518</v>
      </c>
      <c r="F177" s="67" t="s">
        <v>2764</v>
      </c>
      <c r="G177" t="s">
        <v>3990</v>
      </c>
      <c r="I177" s="68" t="s">
        <v>2</v>
      </c>
      <c r="J177" s="69">
        <v>42986</v>
      </c>
      <c r="K177">
        <v>3</v>
      </c>
      <c r="L177" s="67" t="s">
        <v>3991</v>
      </c>
      <c r="M177" s="68" t="s">
        <v>2310</v>
      </c>
      <c r="N177" s="69">
        <v>44340</v>
      </c>
      <c r="O177" s="69">
        <v>44428</v>
      </c>
      <c r="P177">
        <v>1</v>
      </c>
      <c r="Q177" t="s">
        <v>2309</v>
      </c>
      <c r="R177" s="68" t="s">
        <v>8</v>
      </c>
      <c r="S177" s="68" t="s">
        <v>2310</v>
      </c>
      <c r="T177" s="68" t="s">
        <v>2310</v>
      </c>
      <c r="U177" s="68" t="s">
        <v>8</v>
      </c>
      <c r="V177" s="68" t="s">
        <v>8</v>
      </c>
      <c r="W177" t="s">
        <v>3882</v>
      </c>
    </row>
    <row r="178" spans="1:23" x14ac:dyDescent="0.2">
      <c r="A178" s="67" t="s">
        <v>2233</v>
      </c>
      <c r="B178" t="s">
        <v>2324</v>
      </c>
      <c r="C178" t="s">
        <v>2234</v>
      </c>
      <c r="D178" t="s">
        <v>2307</v>
      </c>
      <c r="E178">
        <v>232520</v>
      </c>
      <c r="F178" s="67" t="s">
        <v>2937</v>
      </c>
      <c r="G178" t="s">
        <v>2308</v>
      </c>
      <c r="I178" s="68" t="s">
        <v>2</v>
      </c>
      <c r="J178" s="69">
        <v>42535</v>
      </c>
      <c r="K178">
        <v>4</v>
      </c>
      <c r="L178" s="67" t="s">
        <v>2938</v>
      </c>
      <c r="M178" s="68" t="s">
        <v>2310</v>
      </c>
      <c r="N178" s="69">
        <v>44340</v>
      </c>
      <c r="O178" s="69">
        <v>44428</v>
      </c>
      <c r="P178">
        <v>1</v>
      </c>
      <c r="Q178" t="s">
        <v>2309</v>
      </c>
      <c r="R178" s="68" t="s">
        <v>8</v>
      </c>
      <c r="S178" s="68" t="s">
        <v>2310</v>
      </c>
      <c r="T178" s="68" t="s">
        <v>2310</v>
      </c>
      <c r="U178" s="68" t="s">
        <v>8</v>
      </c>
      <c r="V178" s="68" t="s">
        <v>2310</v>
      </c>
    </row>
    <row r="179" spans="1:23" x14ac:dyDescent="0.2">
      <c r="A179" s="67" t="s">
        <v>2233</v>
      </c>
      <c r="B179" t="s">
        <v>2324</v>
      </c>
      <c r="C179" t="s">
        <v>2234</v>
      </c>
      <c r="D179" t="s">
        <v>2307</v>
      </c>
      <c r="E179">
        <v>232521</v>
      </c>
      <c r="F179" s="67" t="s">
        <v>2937</v>
      </c>
      <c r="G179" t="s">
        <v>2600</v>
      </c>
      <c r="I179" s="68" t="s">
        <v>2</v>
      </c>
      <c r="J179" s="69">
        <v>42474</v>
      </c>
      <c r="K179">
        <v>4</v>
      </c>
      <c r="L179" s="67" t="s">
        <v>2939</v>
      </c>
      <c r="M179" s="68" t="s">
        <v>2310</v>
      </c>
      <c r="N179" s="69">
        <v>44340</v>
      </c>
      <c r="O179" s="69">
        <v>44428</v>
      </c>
      <c r="P179">
        <v>1</v>
      </c>
      <c r="Q179" t="s">
        <v>2309</v>
      </c>
      <c r="R179" s="68" t="s">
        <v>8</v>
      </c>
      <c r="S179" s="68" t="s">
        <v>2310</v>
      </c>
      <c r="T179" s="68" t="s">
        <v>2310</v>
      </c>
      <c r="U179" s="68" t="s">
        <v>8</v>
      </c>
      <c r="V179" s="68" t="s">
        <v>2310</v>
      </c>
    </row>
    <row r="180" spans="1:23" x14ac:dyDescent="0.2">
      <c r="A180" s="67" t="s">
        <v>2233</v>
      </c>
      <c r="B180" t="s">
        <v>2324</v>
      </c>
      <c r="C180" t="s">
        <v>2234</v>
      </c>
      <c r="D180" t="s">
        <v>2307</v>
      </c>
      <c r="E180">
        <v>217037</v>
      </c>
      <c r="F180" s="67" t="s">
        <v>3996</v>
      </c>
      <c r="G180" t="s">
        <v>4029</v>
      </c>
      <c r="I180" s="68" t="s">
        <v>2</v>
      </c>
      <c r="J180" s="69">
        <v>41992</v>
      </c>
      <c r="K180">
        <v>6</v>
      </c>
      <c r="L180" s="67" t="s">
        <v>4030</v>
      </c>
      <c r="M180" s="68" t="s">
        <v>2310</v>
      </c>
      <c r="N180" s="69">
        <v>44340</v>
      </c>
      <c r="O180" s="69">
        <v>44428</v>
      </c>
      <c r="P180">
        <v>1</v>
      </c>
      <c r="Q180" t="s">
        <v>2309</v>
      </c>
      <c r="R180" s="68" t="s">
        <v>8</v>
      </c>
      <c r="S180" s="68" t="s">
        <v>2310</v>
      </c>
      <c r="T180" s="68" t="s">
        <v>2310</v>
      </c>
      <c r="U180" s="68" t="s">
        <v>8</v>
      </c>
      <c r="V180" s="68" t="s">
        <v>8</v>
      </c>
      <c r="W180" t="s">
        <v>3882</v>
      </c>
    </row>
    <row r="181" spans="1:23" x14ac:dyDescent="0.2">
      <c r="A181" s="67" t="s">
        <v>2233</v>
      </c>
      <c r="B181" t="s">
        <v>2324</v>
      </c>
      <c r="C181" t="s">
        <v>2234</v>
      </c>
      <c r="D181" t="s">
        <v>2307</v>
      </c>
      <c r="E181">
        <v>232510</v>
      </c>
      <c r="F181" s="67" t="s">
        <v>4032</v>
      </c>
      <c r="G181" t="s">
        <v>4033</v>
      </c>
      <c r="I181" s="68" t="s">
        <v>2</v>
      </c>
      <c r="J181" s="69">
        <v>42878</v>
      </c>
      <c r="K181">
        <v>3</v>
      </c>
      <c r="L181" s="67" t="s">
        <v>4034</v>
      </c>
      <c r="M181" s="68" t="s">
        <v>2310</v>
      </c>
      <c r="N181" s="69">
        <v>44340</v>
      </c>
      <c r="O181" s="69">
        <v>44428</v>
      </c>
      <c r="P181">
        <v>1</v>
      </c>
      <c r="Q181" t="s">
        <v>2309</v>
      </c>
      <c r="R181" s="68" t="s">
        <v>8</v>
      </c>
      <c r="S181" s="68" t="s">
        <v>2310</v>
      </c>
      <c r="T181" s="68" t="s">
        <v>2310</v>
      </c>
      <c r="U181" s="68" t="s">
        <v>8</v>
      </c>
      <c r="V181" s="68" t="s">
        <v>8</v>
      </c>
      <c r="W181" t="s">
        <v>3882</v>
      </c>
    </row>
    <row r="182" spans="1:23" x14ac:dyDescent="0.2">
      <c r="A182" s="67" t="s">
        <v>2233</v>
      </c>
      <c r="B182" t="s">
        <v>2324</v>
      </c>
      <c r="C182" t="s">
        <v>2234</v>
      </c>
      <c r="D182" t="s">
        <v>2307</v>
      </c>
      <c r="E182">
        <v>192266</v>
      </c>
      <c r="F182" s="67" t="s">
        <v>3379</v>
      </c>
      <c r="G182" t="s">
        <v>2329</v>
      </c>
      <c r="H182" t="s">
        <v>3874</v>
      </c>
      <c r="I182" s="68" t="s">
        <v>3</v>
      </c>
      <c r="J182" s="69">
        <v>41871</v>
      </c>
      <c r="K182">
        <v>6</v>
      </c>
      <c r="L182" s="67" t="s">
        <v>4145</v>
      </c>
      <c r="M182" s="68" t="s">
        <v>2310</v>
      </c>
      <c r="N182" s="69">
        <v>44340</v>
      </c>
      <c r="O182" s="69">
        <v>44428</v>
      </c>
      <c r="P182">
        <v>1</v>
      </c>
      <c r="Q182" t="s">
        <v>2309</v>
      </c>
      <c r="R182" s="68" t="s">
        <v>8</v>
      </c>
      <c r="S182" s="68" t="s">
        <v>2310</v>
      </c>
      <c r="T182" s="68" t="s">
        <v>2310</v>
      </c>
      <c r="U182" s="68" t="s">
        <v>8</v>
      </c>
      <c r="V182" s="68" t="s">
        <v>8</v>
      </c>
      <c r="W182" t="s">
        <v>3882</v>
      </c>
    </row>
    <row r="183" spans="1:23" x14ac:dyDescent="0.2">
      <c r="A183" s="67" t="s">
        <v>2233</v>
      </c>
      <c r="B183" t="s">
        <v>2324</v>
      </c>
      <c r="C183" t="s">
        <v>2234</v>
      </c>
      <c r="D183" t="s">
        <v>2307</v>
      </c>
      <c r="E183">
        <v>232514</v>
      </c>
      <c r="F183" s="67" t="s">
        <v>3379</v>
      </c>
      <c r="G183" t="s">
        <v>4146</v>
      </c>
      <c r="I183" s="68" t="s">
        <v>3</v>
      </c>
      <c r="J183" s="69">
        <v>42850</v>
      </c>
      <c r="K183">
        <v>3</v>
      </c>
      <c r="L183" s="67" t="s">
        <v>4147</v>
      </c>
      <c r="M183" s="68" t="s">
        <v>2310</v>
      </c>
      <c r="N183" s="69">
        <v>44340</v>
      </c>
      <c r="O183" s="69">
        <v>44428</v>
      </c>
      <c r="P183">
        <v>1</v>
      </c>
      <c r="Q183" t="s">
        <v>2309</v>
      </c>
      <c r="R183" s="68" t="s">
        <v>8</v>
      </c>
      <c r="S183" s="68" t="s">
        <v>2310</v>
      </c>
      <c r="T183" s="68" t="s">
        <v>2310</v>
      </c>
      <c r="U183" s="68" t="s">
        <v>8</v>
      </c>
      <c r="V183" s="68" t="s">
        <v>8</v>
      </c>
      <c r="W183" t="s">
        <v>3882</v>
      </c>
    </row>
    <row r="184" spans="1:23" x14ac:dyDescent="0.2">
      <c r="A184" s="67" t="s">
        <v>2233</v>
      </c>
      <c r="B184" t="s">
        <v>2324</v>
      </c>
      <c r="C184" t="s">
        <v>2234</v>
      </c>
      <c r="D184" t="s">
        <v>2307</v>
      </c>
      <c r="E184">
        <v>232513</v>
      </c>
      <c r="F184" s="67" t="s">
        <v>3379</v>
      </c>
      <c r="G184" t="s">
        <v>2543</v>
      </c>
      <c r="I184" s="68" t="s">
        <v>3</v>
      </c>
      <c r="J184" s="69">
        <v>42585</v>
      </c>
      <c r="K184">
        <v>4</v>
      </c>
      <c r="L184" s="67" t="s">
        <v>3380</v>
      </c>
      <c r="M184" s="68" t="s">
        <v>2310</v>
      </c>
      <c r="N184" s="69">
        <v>44340</v>
      </c>
      <c r="O184" s="69">
        <v>44428</v>
      </c>
      <c r="P184">
        <v>1</v>
      </c>
      <c r="Q184" t="s">
        <v>2309</v>
      </c>
      <c r="R184" s="68" t="s">
        <v>8</v>
      </c>
      <c r="S184" s="68" t="s">
        <v>2310</v>
      </c>
      <c r="T184" s="68" t="s">
        <v>2310</v>
      </c>
      <c r="U184" s="68" t="s">
        <v>8</v>
      </c>
      <c r="V184" s="68" t="s">
        <v>2310</v>
      </c>
    </row>
    <row r="185" spans="1:23" x14ac:dyDescent="0.2">
      <c r="A185" s="67" t="s">
        <v>2233</v>
      </c>
      <c r="B185" t="s">
        <v>2324</v>
      </c>
      <c r="C185" t="s">
        <v>2234</v>
      </c>
      <c r="D185" t="s">
        <v>2307</v>
      </c>
      <c r="E185">
        <v>232519</v>
      </c>
      <c r="F185" s="67" t="s">
        <v>2535</v>
      </c>
      <c r="G185" t="s">
        <v>3414</v>
      </c>
      <c r="I185" s="68" t="s">
        <v>2</v>
      </c>
      <c r="J185" s="69">
        <v>42535</v>
      </c>
      <c r="K185">
        <v>4</v>
      </c>
      <c r="L185" s="67" t="s">
        <v>3415</v>
      </c>
      <c r="M185" s="68" t="s">
        <v>2310</v>
      </c>
      <c r="N185" s="69">
        <v>44340</v>
      </c>
      <c r="O185" s="69">
        <v>44428</v>
      </c>
      <c r="P185">
        <v>1</v>
      </c>
      <c r="Q185" t="s">
        <v>2309</v>
      </c>
      <c r="R185" s="68" t="s">
        <v>8</v>
      </c>
      <c r="S185" s="68" t="s">
        <v>2310</v>
      </c>
      <c r="T185" s="68" t="s">
        <v>2310</v>
      </c>
      <c r="U185" s="68" t="s">
        <v>8</v>
      </c>
      <c r="V185" s="68" t="s">
        <v>2310</v>
      </c>
    </row>
    <row r="186" spans="1:23" x14ac:dyDescent="0.2">
      <c r="A186" s="67" t="s">
        <v>2233</v>
      </c>
      <c r="B186" t="s">
        <v>2324</v>
      </c>
      <c r="C186" t="s">
        <v>2234</v>
      </c>
      <c r="D186" t="s">
        <v>2307</v>
      </c>
      <c r="E186">
        <v>232523</v>
      </c>
      <c r="F186" s="67" t="s">
        <v>2535</v>
      </c>
      <c r="G186" t="s">
        <v>3983</v>
      </c>
      <c r="I186" s="68" t="s">
        <v>2</v>
      </c>
      <c r="J186" s="69">
        <v>42888</v>
      </c>
      <c r="K186">
        <v>3</v>
      </c>
      <c r="L186" s="67" t="s">
        <v>4156</v>
      </c>
      <c r="M186" s="68" t="s">
        <v>2310</v>
      </c>
      <c r="N186" s="69">
        <v>44340</v>
      </c>
      <c r="O186" s="69">
        <v>44428</v>
      </c>
      <c r="P186">
        <v>1</v>
      </c>
      <c r="Q186" t="s">
        <v>2309</v>
      </c>
      <c r="R186" s="68" t="s">
        <v>8</v>
      </c>
      <c r="S186" s="68" t="s">
        <v>2310</v>
      </c>
      <c r="T186" s="68" t="s">
        <v>2310</v>
      </c>
      <c r="U186" s="68" t="s">
        <v>8</v>
      </c>
      <c r="V186" s="68" t="s">
        <v>8</v>
      </c>
      <c r="W186" t="s">
        <v>3882</v>
      </c>
    </row>
    <row r="187" spans="1:23" x14ac:dyDescent="0.2">
      <c r="A187" s="67" t="s">
        <v>2233</v>
      </c>
      <c r="B187" t="s">
        <v>2324</v>
      </c>
      <c r="C187" t="s">
        <v>2234</v>
      </c>
      <c r="D187" t="s">
        <v>2307</v>
      </c>
      <c r="E187">
        <v>232516</v>
      </c>
      <c r="F187" s="67" t="s">
        <v>2535</v>
      </c>
      <c r="G187" t="s">
        <v>2717</v>
      </c>
      <c r="I187" s="68" t="s">
        <v>2</v>
      </c>
      <c r="J187" s="69">
        <v>42395</v>
      </c>
      <c r="K187">
        <v>5</v>
      </c>
      <c r="L187" s="67" t="s">
        <v>3418</v>
      </c>
      <c r="M187" s="68" t="s">
        <v>2310</v>
      </c>
      <c r="N187" s="69">
        <v>44340</v>
      </c>
      <c r="O187" s="69">
        <v>44428</v>
      </c>
      <c r="P187">
        <v>1</v>
      </c>
      <c r="Q187" t="s">
        <v>2309</v>
      </c>
      <c r="R187" s="68" t="s">
        <v>8</v>
      </c>
      <c r="S187" s="68" t="s">
        <v>2310</v>
      </c>
      <c r="T187" s="68" t="s">
        <v>2310</v>
      </c>
      <c r="U187" s="68" t="s">
        <v>8</v>
      </c>
      <c r="V187" s="68" t="s">
        <v>2310</v>
      </c>
    </row>
    <row r="188" spans="1:23" x14ac:dyDescent="0.2">
      <c r="A188" s="67" t="s">
        <v>2233</v>
      </c>
      <c r="B188" t="s">
        <v>2324</v>
      </c>
      <c r="C188" t="s">
        <v>2234</v>
      </c>
      <c r="D188" t="s">
        <v>2307</v>
      </c>
      <c r="E188">
        <v>217021</v>
      </c>
      <c r="F188" s="67" t="s">
        <v>2535</v>
      </c>
      <c r="G188" t="s">
        <v>3937</v>
      </c>
      <c r="I188" s="68" t="s">
        <v>2</v>
      </c>
      <c r="J188" s="69">
        <v>41771</v>
      </c>
      <c r="K188">
        <v>6</v>
      </c>
      <c r="L188" s="67" t="s">
        <v>4157</v>
      </c>
      <c r="M188" s="68" t="s">
        <v>2310</v>
      </c>
      <c r="N188" s="69">
        <v>44340</v>
      </c>
      <c r="O188" s="69">
        <v>44428</v>
      </c>
      <c r="P188">
        <v>1</v>
      </c>
      <c r="Q188" t="s">
        <v>2309</v>
      </c>
      <c r="R188" s="68" t="s">
        <v>8</v>
      </c>
      <c r="S188" s="68" t="s">
        <v>2310</v>
      </c>
      <c r="T188" s="68" t="s">
        <v>2310</v>
      </c>
      <c r="U188" s="68" t="s">
        <v>8</v>
      </c>
      <c r="V188" s="68" t="s">
        <v>8</v>
      </c>
      <c r="W188" t="s">
        <v>3882</v>
      </c>
    </row>
    <row r="189" spans="1:23" x14ac:dyDescent="0.2">
      <c r="A189" s="67" t="s">
        <v>1098</v>
      </c>
      <c r="B189" t="s">
        <v>2324</v>
      </c>
      <c r="C189" t="s">
        <v>1099</v>
      </c>
      <c r="D189" t="s">
        <v>2307</v>
      </c>
      <c r="E189">
        <v>220397</v>
      </c>
      <c r="F189" s="67" t="s">
        <v>2327</v>
      </c>
      <c r="G189" t="s">
        <v>2426</v>
      </c>
      <c r="I189" s="68" t="s">
        <v>2</v>
      </c>
      <c r="J189" s="69">
        <v>42176</v>
      </c>
      <c r="K189">
        <v>5</v>
      </c>
      <c r="L189" s="67" t="s">
        <v>2793</v>
      </c>
      <c r="M189" s="68" t="s">
        <v>2310</v>
      </c>
      <c r="N189" s="69">
        <v>44340</v>
      </c>
      <c r="O189" s="69">
        <v>44428</v>
      </c>
      <c r="P189">
        <v>1</v>
      </c>
      <c r="Q189" t="s">
        <v>2309</v>
      </c>
      <c r="R189" s="68" t="s">
        <v>8</v>
      </c>
      <c r="S189" s="68" t="s">
        <v>2310</v>
      </c>
      <c r="T189" s="68" t="s">
        <v>2310</v>
      </c>
      <c r="U189" s="68" t="s">
        <v>8</v>
      </c>
      <c r="V189" s="68" t="s">
        <v>2310</v>
      </c>
    </row>
    <row r="190" spans="1:23" x14ac:dyDescent="0.2">
      <c r="A190" s="67" t="s">
        <v>1098</v>
      </c>
      <c r="B190" t="s">
        <v>2324</v>
      </c>
      <c r="C190" t="s">
        <v>1099</v>
      </c>
      <c r="D190" t="s">
        <v>2307</v>
      </c>
      <c r="E190">
        <v>235305</v>
      </c>
      <c r="F190" s="67" t="s">
        <v>2728</v>
      </c>
      <c r="G190" t="s">
        <v>2633</v>
      </c>
      <c r="I190" s="68" t="s">
        <v>3</v>
      </c>
      <c r="J190" s="69">
        <v>42613</v>
      </c>
      <c r="K190">
        <v>4</v>
      </c>
      <c r="M190" s="68" t="s">
        <v>8</v>
      </c>
      <c r="N190" s="69">
        <v>44340</v>
      </c>
      <c r="O190" s="69">
        <v>44428</v>
      </c>
      <c r="P190">
        <v>1</v>
      </c>
      <c r="Q190" t="s">
        <v>2309</v>
      </c>
      <c r="R190" s="68" t="s">
        <v>8</v>
      </c>
      <c r="S190" s="68" t="s">
        <v>2310</v>
      </c>
      <c r="T190" s="68" t="s">
        <v>2310</v>
      </c>
      <c r="U190" s="68" t="s">
        <v>8</v>
      </c>
      <c r="V190" s="68" t="s">
        <v>2310</v>
      </c>
    </row>
    <row r="191" spans="1:23" x14ac:dyDescent="0.2">
      <c r="A191" s="67" t="s">
        <v>1098</v>
      </c>
      <c r="B191" t="s">
        <v>2324</v>
      </c>
      <c r="C191" t="s">
        <v>1099</v>
      </c>
      <c r="D191" t="s">
        <v>2307</v>
      </c>
      <c r="E191">
        <v>144790</v>
      </c>
      <c r="F191" s="67" t="s">
        <v>4090</v>
      </c>
      <c r="G191" t="s">
        <v>2429</v>
      </c>
      <c r="H191" t="s">
        <v>3921</v>
      </c>
      <c r="I191" s="68" t="s">
        <v>3</v>
      </c>
      <c r="J191" s="69">
        <v>42082</v>
      </c>
      <c r="K191">
        <v>6</v>
      </c>
      <c r="M191" s="68" t="s">
        <v>8</v>
      </c>
      <c r="N191" s="69">
        <v>44340</v>
      </c>
      <c r="O191" s="69">
        <v>44428</v>
      </c>
      <c r="P191">
        <v>1</v>
      </c>
      <c r="Q191" t="s">
        <v>2309</v>
      </c>
      <c r="R191" s="68" t="s">
        <v>8</v>
      </c>
      <c r="S191" s="68" t="s">
        <v>2310</v>
      </c>
      <c r="T191" s="68" t="s">
        <v>2310</v>
      </c>
      <c r="U191" s="68" t="s">
        <v>8</v>
      </c>
      <c r="V191" s="68" t="s">
        <v>8</v>
      </c>
      <c r="W191" t="s">
        <v>3882</v>
      </c>
    </row>
    <row r="192" spans="1:23" x14ac:dyDescent="0.2">
      <c r="A192" s="67" t="s">
        <v>1098</v>
      </c>
      <c r="B192" t="s">
        <v>2324</v>
      </c>
      <c r="C192" t="s">
        <v>1099</v>
      </c>
      <c r="D192" t="s">
        <v>2307</v>
      </c>
      <c r="E192">
        <v>144786</v>
      </c>
      <c r="F192" s="67" t="s">
        <v>3248</v>
      </c>
      <c r="G192" t="s">
        <v>3952</v>
      </c>
      <c r="H192" t="s">
        <v>2656</v>
      </c>
      <c r="I192" s="68" t="s">
        <v>2</v>
      </c>
      <c r="J192" s="69">
        <v>42084</v>
      </c>
      <c r="K192">
        <v>6</v>
      </c>
      <c r="L192" s="67" t="s">
        <v>4109</v>
      </c>
      <c r="M192" s="68" t="s">
        <v>2310</v>
      </c>
      <c r="N192" s="69">
        <v>44340</v>
      </c>
      <c r="O192" s="69">
        <v>44428</v>
      </c>
      <c r="P192">
        <v>1</v>
      </c>
      <c r="Q192" t="s">
        <v>2309</v>
      </c>
      <c r="R192" s="68" t="s">
        <v>8</v>
      </c>
      <c r="S192" s="68" t="s">
        <v>2310</v>
      </c>
      <c r="T192" s="68" t="s">
        <v>2310</v>
      </c>
      <c r="U192" s="68" t="s">
        <v>8</v>
      </c>
      <c r="V192" s="68" t="s">
        <v>8</v>
      </c>
      <c r="W192" t="s">
        <v>3882</v>
      </c>
    </row>
    <row r="193" spans="1:23" x14ac:dyDescent="0.2">
      <c r="A193" s="67" t="s">
        <v>1098</v>
      </c>
      <c r="B193" t="s">
        <v>2324</v>
      </c>
      <c r="C193" t="s">
        <v>1099</v>
      </c>
      <c r="D193" t="s">
        <v>2307</v>
      </c>
      <c r="E193">
        <v>235307</v>
      </c>
      <c r="F193" s="67" t="s">
        <v>3248</v>
      </c>
      <c r="G193" t="s">
        <v>3249</v>
      </c>
      <c r="H193" t="s">
        <v>3104</v>
      </c>
      <c r="I193" s="68" t="s">
        <v>2</v>
      </c>
      <c r="J193" s="69">
        <v>42743</v>
      </c>
      <c r="K193">
        <v>4</v>
      </c>
      <c r="L193" s="67" t="s">
        <v>3250</v>
      </c>
      <c r="M193" s="68" t="s">
        <v>2310</v>
      </c>
      <c r="N193" s="69">
        <v>44340</v>
      </c>
      <c r="O193" s="69">
        <v>44428</v>
      </c>
      <c r="P193">
        <v>1</v>
      </c>
      <c r="Q193" t="s">
        <v>2309</v>
      </c>
      <c r="R193" s="68" t="s">
        <v>8</v>
      </c>
      <c r="S193" s="68" t="s">
        <v>2310</v>
      </c>
      <c r="T193" s="68" t="s">
        <v>2310</v>
      </c>
      <c r="U193" s="68" t="s">
        <v>8</v>
      </c>
      <c r="V193" s="68" t="s">
        <v>2310</v>
      </c>
    </row>
    <row r="194" spans="1:23" x14ac:dyDescent="0.2">
      <c r="A194" s="67" t="s">
        <v>1098</v>
      </c>
      <c r="B194" t="s">
        <v>2324</v>
      </c>
      <c r="C194" t="s">
        <v>1099</v>
      </c>
      <c r="D194" t="s">
        <v>2307</v>
      </c>
      <c r="E194">
        <v>235304</v>
      </c>
      <c r="F194" s="67" t="s">
        <v>2441</v>
      </c>
      <c r="G194" t="s">
        <v>2370</v>
      </c>
      <c r="I194" s="68" t="s">
        <v>3</v>
      </c>
      <c r="J194" s="69">
        <v>42585</v>
      </c>
      <c r="K194">
        <v>4</v>
      </c>
      <c r="M194" s="68" t="s">
        <v>8</v>
      </c>
      <c r="N194" s="69">
        <v>44340</v>
      </c>
      <c r="O194" s="69">
        <v>44428</v>
      </c>
      <c r="P194">
        <v>1</v>
      </c>
      <c r="Q194" t="s">
        <v>2309</v>
      </c>
      <c r="R194" s="68" t="s">
        <v>8</v>
      </c>
      <c r="S194" s="68" t="s">
        <v>2310</v>
      </c>
      <c r="T194" s="68" t="s">
        <v>2310</v>
      </c>
      <c r="U194" s="68" t="s">
        <v>8</v>
      </c>
      <c r="V194" s="68" t="s">
        <v>2310</v>
      </c>
    </row>
    <row r="195" spans="1:23" x14ac:dyDescent="0.2">
      <c r="A195" s="67" t="s">
        <v>1098</v>
      </c>
      <c r="B195" t="s">
        <v>2324</v>
      </c>
      <c r="C195" t="s">
        <v>1099</v>
      </c>
      <c r="D195" t="s">
        <v>2307</v>
      </c>
      <c r="E195">
        <v>235301</v>
      </c>
      <c r="F195" s="67" t="s">
        <v>3256</v>
      </c>
      <c r="G195" t="s">
        <v>2518</v>
      </c>
      <c r="H195" t="s">
        <v>3257</v>
      </c>
      <c r="I195" s="68" t="s">
        <v>2</v>
      </c>
      <c r="J195" s="69">
        <v>42691</v>
      </c>
      <c r="K195">
        <v>4</v>
      </c>
      <c r="M195" s="68" t="s">
        <v>8</v>
      </c>
      <c r="N195" s="69">
        <v>44340</v>
      </c>
      <c r="O195" s="69">
        <v>44428</v>
      </c>
      <c r="P195">
        <v>1</v>
      </c>
      <c r="Q195" t="s">
        <v>2309</v>
      </c>
      <c r="R195" s="68" t="s">
        <v>8</v>
      </c>
      <c r="S195" s="68" t="s">
        <v>2310</v>
      </c>
      <c r="T195" s="68" t="s">
        <v>2310</v>
      </c>
      <c r="U195" s="68" t="s">
        <v>8</v>
      </c>
      <c r="V195" s="68" t="s">
        <v>2310</v>
      </c>
    </row>
    <row r="196" spans="1:23" x14ac:dyDescent="0.2">
      <c r="A196" s="67" t="s">
        <v>1098</v>
      </c>
      <c r="B196" t="s">
        <v>2324</v>
      </c>
      <c r="C196" t="s">
        <v>1099</v>
      </c>
      <c r="D196" t="s">
        <v>2307</v>
      </c>
      <c r="E196">
        <v>235306</v>
      </c>
      <c r="F196" s="67" t="s">
        <v>3256</v>
      </c>
      <c r="G196" t="s">
        <v>3258</v>
      </c>
      <c r="I196" s="68" t="s">
        <v>2</v>
      </c>
      <c r="J196" s="69">
        <v>42645</v>
      </c>
      <c r="K196">
        <v>4</v>
      </c>
      <c r="M196" s="68" t="s">
        <v>8</v>
      </c>
      <c r="N196" s="69">
        <v>44340</v>
      </c>
      <c r="O196" s="69">
        <v>44428</v>
      </c>
      <c r="P196">
        <v>1</v>
      </c>
      <c r="Q196" t="s">
        <v>2309</v>
      </c>
      <c r="R196" s="68" t="s">
        <v>8</v>
      </c>
      <c r="S196" s="68" t="s">
        <v>2310</v>
      </c>
      <c r="T196" s="68" t="s">
        <v>2310</v>
      </c>
      <c r="U196" s="68" t="s">
        <v>8</v>
      </c>
      <c r="V196" s="68" t="s">
        <v>2310</v>
      </c>
    </row>
    <row r="197" spans="1:23" x14ac:dyDescent="0.2">
      <c r="A197" s="67" t="s">
        <v>1098</v>
      </c>
      <c r="B197" t="s">
        <v>2324</v>
      </c>
      <c r="C197" t="s">
        <v>1099</v>
      </c>
      <c r="D197" t="s">
        <v>2307</v>
      </c>
      <c r="E197">
        <v>186854</v>
      </c>
      <c r="F197" s="67" t="s">
        <v>3297</v>
      </c>
      <c r="G197" t="s">
        <v>2386</v>
      </c>
      <c r="I197" s="68" t="s">
        <v>3</v>
      </c>
      <c r="J197" s="69">
        <v>42204</v>
      </c>
      <c r="K197">
        <v>5</v>
      </c>
      <c r="M197" s="68" t="s">
        <v>8</v>
      </c>
      <c r="N197" s="69">
        <v>44340</v>
      </c>
      <c r="O197" s="69">
        <v>44428</v>
      </c>
      <c r="P197">
        <v>1</v>
      </c>
      <c r="Q197" t="s">
        <v>2309</v>
      </c>
      <c r="R197" s="68" t="s">
        <v>8</v>
      </c>
      <c r="S197" s="68" t="s">
        <v>2310</v>
      </c>
      <c r="T197" s="68" t="s">
        <v>2310</v>
      </c>
      <c r="U197" s="68" t="s">
        <v>8</v>
      </c>
      <c r="V197" s="68" t="s">
        <v>2310</v>
      </c>
    </row>
    <row r="198" spans="1:23" x14ac:dyDescent="0.2">
      <c r="A198" s="67" t="s">
        <v>1098</v>
      </c>
      <c r="B198" t="s">
        <v>2324</v>
      </c>
      <c r="C198" t="s">
        <v>1099</v>
      </c>
      <c r="D198" t="s">
        <v>2307</v>
      </c>
      <c r="E198">
        <v>235299</v>
      </c>
      <c r="F198" s="67" t="s">
        <v>3329</v>
      </c>
      <c r="G198" t="s">
        <v>3330</v>
      </c>
      <c r="I198" s="68" t="s">
        <v>3</v>
      </c>
      <c r="J198" s="69">
        <v>42329</v>
      </c>
      <c r="K198">
        <v>5</v>
      </c>
      <c r="M198" s="68" t="s">
        <v>8</v>
      </c>
      <c r="N198" s="69">
        <v>44340</v>
      </c>
      <c r="O198" s="69">
        <v>44428</v>
      </c>
      <c r="P198">
        <v>1</v>
      </c>
      <c r="Q198" t="s">
        <v>2309</v>
      </c>
      <c r="R198" s="68" t="s">
        <v>8</v>
      </c>
      <c r="S198" s="68" t="s">
        <v>2310</v>
      </c>
      <c r="T198" s="68" t="s">
        <v>2310</v>
      </c>
      <c r="U198" s="68" t="s">
        <v>8</v>
      </c>
      <c r="V198" s="68" t="s">
        <v>2310</v>
      </c>
    </row>
    <row r="199" spans="1:23" x14ac:dyDescent="0.2">
      <c r="A199" s="67" t="s">
        <v>1098</v>
      </c>
      <c r="B199" t="s">
        <v>2324</v>
      </c>
      <c r="C199" t="s">
        <v>1099</v>
      </c>
      <c r="D199" t="s">
        <v>2307</v>
      </c>
      <c r="E199">
        <v>235303</v>
      </c>
      <c r="F199" s="67" t="s">
        <v>4149</v>
      </c>
      <c r="G199" t="s">
        <v>4150</v>
      </c>
      <c r="H199" t="s">
        <v>2348</v>
      </c>
      <c r="I199" s="68" t="s">
        <v>3</v>
      </c>
      <c r="J199" s="69">
        <v>42826</v>
      </c>
      <c r="K199">
        <v>3</v>
      </c>
      <c r="M199" s="68" t="s">
        <v>8</v>
      </c>
      <c r="N199" s="69">
        <v>44340</v>
      </c>
      <c r="O199" s="69">
        <v>44428</v>
      </c>
      <c r="P199">
        <v>1</v>
      </c>
      <c r="Q199" t="s">
        <v>2309</v>
      </c>
      <c r="R199" s="68" t="s">
        <v>8</v>
      </c>
      <c r="S199" s="68" t="s">
        <v>2310</v>
      </c>
      <c r="T199" s="68" t="s">
        <v>2310</v>
      </c>
      <c r="U199" s="68" t="s">
        <v>8</v>
      </c>
      <c r="V199" s="68" t="s">
        <v>8</v>
      </c>
      <c r="W199" t="s">
        <v>3882</v>
      </c>
    </row>
    <row r="200" spans="1:23" x14ac:dyDescent="0.2">
      <c r="A200" s="67" t="s">
        <v>1098</v>
      </c>
      <c r="B200" t="s">
        <v>2324</v>
      </c>
      <c r="C200" t="s">
        <v>1099</v>
      </c>
      <c r="D200" t="s">
        <v>2307</v>
      </c>
      <c r="E200">
        <v>220386</v>
      </c>
      <c r="F200" s="67" t="s">
        <v>3443</v>
      </c>
      <c r="G200" t="s">
        <v>2586</v>
      </c>
      <c r="I200" s="68" t="s">
        <v>3</v>
      </c>
      <c r="J200" s="69">
        <v>42261</v>
      </c>
      <c r="K200">
        <v>5</v>
      </c>
      <c r="M200" s="68" t="s">
        <v>8</v>
      </c>
      <c r="N200" s="69">
        <v>44340</v>
      </c>
      <c r="O200" s="69">
        <v>44428</v>
      </c>
      <c r="P200">
        <v>1</v>
      </c>
      <c r="Q200" t="s">
        <v>2309</v>
      </c>
      <c r="R200" s="68" t="s">
        <v>8</v>
      </c>
      <c r="S200" s="68" t="s">
        <v>2310</v>
      </c>
      <c r="T200" s="68" t="s">
        <v>2310</v>
      </c>
      <c r="U200" s="68" t="s">
        <v>8</v>
      </c>
      <c r="V200" s="68" t="s">
        <v>2310</v>
      </c>
    </row>
    <row r="201" spans="1:23" x14ac:dyDescent="0.2">
      <c r="A201" s="67" t="s">
        <v>1098</v>
      </c>
      <c r="B201" t="s">
        <v>2324</v>
      </c>
      <c r="C201" t="s">
        <v>1099</v>
      </c>
      <c r="D201" t="s">
        <v>2307</v>
      </c>
      <c r="E201">
        <v>220388</v>
      </c>
      <c r="F201" s="67" t="s">
        <v>3443</v>
      </c>
      <c r="G201" t="s">
        <v>2950</v>
      </c>
      <c r="I201" s="68" t="s">
        <v>3</v>
      </c>
      <c r="J201" s="69">
        <v>42398</v>
      </c>
      <c r="K201">
        <v>5</v>
      </c>
      <c r="M201" s="68" t="s">
        <v>8</v>
      </c>
      <c r="N201" s="69">
        <v>44340</v>
      </c>
      <c r="O201" s="69">
        <v>44428</v>
      </c>
      <c r="P201">
        <v>1</v>
      </c>
      <c r="Q201" t="s">
        <v>2309</v>
      </c>
      <c r="R201" s="68" t="s">
        <v>8</v>
      </c>
      <c r="S201" s="68" t="s">
        <v>2310</v>
      </c>
      <c r="T201" s="68" t="s">
        <v>2310</v>
      </c>
      <c r="U201" s="68" t="s">
        <v>8</v>
      </c>
      <c r="V201" s="68" t="s">
        <v>2310</v>
      </c>
    </row>
    <row r="202" spans="1:23" x14ac:dyDescent="0.2">
      <c r="A202" s="67" t="s">
        <v>1098</v>
      </c>
      <c r="B202" t="s">
        <v>2324</v>
      </c>
      <c r="C202" t="s">
        <v>1099</v>
      </c>
      <c r="D202" t="s">
        <v>2307</v>
      </c>
      <c r="E202">
        <v>220398</v>
      </c>
      <c r="F202" s="67" t="s">
        <v>3482</v>
      </c>
      <c r="G202" t="s">
        <v>3483</v>
      </c>
      <c r="I202" s="68" t="s">
        <v>2</v>
      </c>
      <c r="J202" s="69">
        <v>42216</v>
      </c>
      <c r="K202">
        <v>5</v>
      </c>
      <c r="M202" s="68" t="s">
        <v>8</v>
      </c>
      <c r="N202" s="69">
        <v>44340</v>
      </c>
      <c r="O202" s="69">
        <v>44428</v>
      </c>
      <c r="P202">
        <v>1</v>
      </c>
      <c r="Q202" t="s">
        <v>2309</v>
      </c>
      <c r="R202" s="68" t="s">
        <v>8</v>
      </c>
      <c r="S202" s="68" t="s">
        <v>2310</v>
      </c>
      <c r="T202" s="68" t="s">
        <v>2310</v>
      </c>
      <c r="U202" s="68" t="s">
        <v>8</v>
      </c>
      <c r="V202" s="68" t="s">
        <v>2310</v>
      </c>
    </row>
    <row r="203" spans="1:23" x14ac:dyDescent="0.2">
      <c r="A203" s="67" t="s">
        <v>1098</v>
      </c>
      <c r="B203" t="s">
        <v>2324</v>
      </c>
      <c r="C203" t="s">
        <v>1099</v>
      </c>
      <c r="D203" t="s">
        <v>2307</v>
      </c>
      <c r="E203">
        <v>235300</v>
      </c>
      <c r="F203" s="67" t="s">
        <v>3372</v>
      </c>
      <c r="G203" t="s">
        <v>3492</v>
      </c>
      <c r="H203" t="s">
        <v>3493</v>
      </c>
      <c r="I203" s="68" t="s">
        <v>2</v>
      </c>
      <c r="J203" s="69">
        <v>42668</v>
      </c>
      <c r="K203">
        <v>4</v>
      </c>
      <c r="M203" s="68" t="s">
        <v>8</v>
      </c>
      <c r="N203" s="69">
        <v>44340</v>
      </c>
      <c r="O203" s="69">
        <v>44428</v>
      </c>
      <c r="P203">
        <v>1</v>
      </c>
      <c r="Q203" t="s">
        <v>2309</v>
      </c>
      <c r="R203" s="68" t="s">
        <v>8</v>
      </c>
      <c r="S203" s="68" t="s">
        <v>2310</v>
      </c>
      <c r="T203" s="68" t="s">
        <v>2310</v>
      </c>
      <c r="U203" s="68" t="s">
        <v>8</v>
      </c>
      <c r="V203" s="68" t="s">
        <v>2310</v>
      </c>
    </row>
    <row r="204" spans="1:23" x14ac:dyDescent="0.2">
      <c r="A204" s="67" t="s">
        <v>1098</v>
      </c>
      <c r="B204" t="s">
        <v>2324</v>
      </c>
      <c r="C204" t="s">
        <v>1099</v>
      </c>
      <c r="D204" t="s">
        <v>2307</v>
      </c>
      <c r="E204">
        <v>235308</v>
      </c>
      <c r="F204" s="67" t="s">
        <v>3494</v>
      </c>
      <c r="G204" t="s">
        <v>2967</v>
      </c>
      <c r="H204" t="s">
        <v>2730</v>
      </c>
      <c r="I204" s="68" t="s">
        <v>3</v>
      </c>
      <c r="J204" s="69">
        <v>42472</v>
      </c>
      <c r="K204">
        <v>4</v>
      </c>
      <c r="M204" s="68" t="s">
        <v>8</v>
      </c>
      <c r="N204" s="69">
        <v>44340</v>
      </c>
      <c r="O204" s="69">
        <v>44428</v>
      </c>
      <c r="P204">
        <v>1</v>
      </c>
      <c r="Q204" t="s">
        <v>2309</v>
      </c>
      <c r="R204" s="68" t="s">
        <v>8</v>
      </c>
      <c r="S204" s="68" t="s">
        <v>2310</v>
      </c>
      <c r="T204" s="68" t="s">
        <v>2310</v>
      </c>
      <c r="U204" s="68" t="s">
        <v>8</v>
      </c>
      <c r="V204" s="68" t="s">
        <v>2310</v>
      </c>
    </row>
    <row r="205" spans="1:23" x14ac:dyDescent="0.2">
      <c r="A205" s="67" t="s">
        <v>1098</v>
      </c>
      <c r="B205" t="s">
        <v>2324</v>
      </c>
      <c r="C205" t="s">
        <v>1099</v>
      </c>
      <c r="D205" t="s">
        <v>2307</v>
      </c>
      <c r="E205">
        <v>144789</v>
      </c>
      <c r="F205" s="67" t="s">
        <v>3543</v>
      </c>
      <c r="G205" t="s">
        <v>3271</v>
      </c>
      <c r="I205" s="68" t="s">
        <v>2</v>
      </c>
      <c r="J205" s="69">
        <v>42223</v>
      </c>
      <c r="K205">
        <v>5</v>
      </c>
      <c r="M205" s="68" t="s">
        <v>8</v>
      </c>
      <c r="N205" s="69">
        <v>44340</v>
      </c>
      <c r="O205" s="69">
        <v>44428</v>
      </c>
      <c r="P205">
        <v>1</v>
      </c>
      <c r="Q205" t="s">
        <v>2309</v>
      </c>
      <c r="R205" s="68" t="s">
        <v>8</v>
      </c>
      <c r="S205" s="68" t="s">
        <v>2310</v>
      </c>
      <c r="T205" s="68" t="s">
        <v>2310</v>
      </c>
      <c r="U205" s="68" t="s">
        <v>8</v>
      </c>
      <c r="V205" s="68" t="s">
        <v>2310</v>
      </c>
    </row>
    <row r="206" spans="1:23" x14ac:dyDescent="0.2">
      <c r="A206" s="67" t="s">
        <v>1098</v>
      </c>
      <c r="B206" t="s">
        <v>2324</v>
      </c>
      <c r="C206" t="s">
        <v>1099</v>
      </c>
      <c r="D206" t="s">
        <v>2307</v>
      </c>
      <c r="E206">
        <v>235302</v>
      </c>
      <c r="F206" s="67" t="s">
        <v>3543</v>
      </c>
      <c r="G206" t="s">
        <v>2797</v>
      </c>
      <c r="H206" t="s">
        <v>2365</v>
      </c>
      <c r="I206" s="68" t="s">
        <v>2</v>
      </c>
      <c r="J206" s="69">
        <v>42507</v>
      </c>
      <c r="K206">
        <v>4</v>
      </c>
      <c r="M206" s="68" t="s">
        <v>8</v>
      </c>
      <c r="N206" s="69">
        <v>44340</v>
      </c>
      <c r="O206" s="69">
        <v>44428</v>
      </c>
      <c r="P206">
        <v>1</v>
      </c>
      <c r="Q206" t="s">
        <v>2309</v>
      </c>
      <c r="R206" s="68" t="s">
        <v>8</v>
      </c>
      <c r="S206" s="68" t="s">
        <v>2310</v>
      </c>
      <c r="T206" s="68" t="s">
        <v>2310</v>
      </c>
      <c r="U206" s="68" t="s">
        <v>8</v>
      </c>
      <c r="V206" s="68" t="s">
        <v>2310</v>
      </c>
    </row>
    <row r="207" spans="1:23" x14ac:dyDescent="0.2">
      <c r="A207" s="67" t="s">
        <v>2178</v>
      </c>
      <c r="B207" t="s">
        <v>2324</v>
      </c>
      <c r="C207" t="s">
        <v>2180</v>
      </c>
      <c r="D207" t="s">
        <v>2307</v>
      </c>
      <c r="E207">
        <v>148959</v>
      </c>
      <c r="F207" s="67" t="s">
        <v>2340</v>
      </c>
      <c r="G207" t="s">
        <v>3879</v>
      </c>
      <c r="H207" t="s">
        <v>3902</v>
      </c>
      <c r="I207" s="68" t="s">
        <v>3</v>
      </c>
      <c r="J207" s="69">
        <v>41127</v>
      </c>
      <c r="K207">
        <v>8</v>
      </c>
      <c r="M207" s="68" t="s">
        <v>8</v>
      </c>
      <c r="N207" s="69">
        <v>44340</v>
      </c>
      <c r="O207" s="69">
        <v>44428</v>
      </c>
      <c r="P207">
        <v>1</v>
      </c>
      <c r="Q207" t="s">
        <v>2309</v>
      </c>
      <c r="R207" s="68" t="s">
        <v>8</v>
      </c>
      <c r="S207" s="68" t="s">
        <v>2310</v>
      </c>
      <c r="T207" s="68" t="s">
        <v>2310</v>
      </c>
      <c r="U207" s="68" t="s">
        <v>8</v>
      </c>
      <c r="V207" s="68" t="s">
        <v>8</v>
      </c>
      <c r="W207" t="s">
        <v>3882</v>
      </c>
    </row>
    <row r="208" spans="1:23" x14ac:dyDescent="0.2">
      <c r="A208" s="67" t="s">
        <v>2178</v>
      </c>
      <c r="B208" t="s">
        <v>2324</v>
      </c>
      <c r="C208" t="s">
        <v>2180</v>
      </c>
      <c r="D208" t="s">
        <v>2307</v>
      </c>
      <c r="E208">
        <v>148951</v>
      </c>
      <c r="F208" s="67" t="s">
        <v>2340</v>
      </c>
      <c r="G208" t="s">
        <v>3903</v>
      </c>
      <c r="H208" t="s">
        <v>3898</v>
      </c>
      <c r="I208" s="68" t="s">
        <v>2</v>
      </c>
      <c r="J208" s="69">
        <v>41797</v>
      </c>
      <c r="K208">
        <v>6</v>
      </c>
      <c r="M208" s="68" t="s">
        <v>8</v>
      </c>
      <c r="N208" s="69">
        <v>44340</v>
      </c>
      <c r="O208" s="69">
        <v>44428</v>
      </c>
      <c r="P208">
        <v>1</v>
      </c>
      <c r="Q208" t="s">
        <v>2309</v>
      </c>
      <c r="R208" s="68" t="s">
        <v>8</v>
      </c>
      <c r="S208" s="68" t="s">
        <v>2310</v>
      </c>
      <c r="T208" s="68" t="s">
        <v>2310</v>
      </c>
      <c r="U208" s="68" t="s">
        <v>8</v>
      </c>
      <c r="V208" s="68" t="s">
        <v>8</v>
      </c>
      <c r="W208" t="s">
        <v>3882</v>
      </c>
    </row>
    <row r="209" spans="1:23" x14ac:dyDescent="0.2">
      <c r="A209" s="67" t="s">
        <v>2178</v>
      </c>
      <c r="B209" t="s">
        <v>2324</v>
      </c>
      <c r="C209" t="s">
        <v>2180</v>
      </c>
      <c r="D209" t="s">
        <v>2307</v>
      </c>
      <c r="E209">
        <v>148950</v>
      </c>
      <c r="F209" s="67" t="s">
        <v>3876</v>
      </c>
      <c r="G209" t="s">
        <v>3973</v>
      </c>
      <c r="H209" t="s">
        <v>3974</v>
      </c>
      <c r="I209" s="68" t="s">
        <v>2</v>
      </c>
      <c r="J209" s="69">
        <v>41891</v>
      </c>
      <c r="K209">
        <v>6</v>
      </c>
      <c r="M209" s="68" t="s">
        <v>8</v>
      </c>
      <c r="N209" s="69">
        <v>44340</v>
      </c>
      <c r="O209" s="69">
        <v>44428</v>
      </c>
      <c r="P209">
        <v>1</v>
      </c>
      <c r="Q209" t="s">
        <v>2309</v>
      </c>
      <c r="R209" s="68" t="s">
        <v>8</v>
      </c>
      <c r="S209" s="68" t="s">
        <v>2310</v>
      </c>
      <c r="T209" s="68" t="s">
        <v>2310</v>
      </c>
      <c r="U209" s="68" t="s">
        <v>8</v>
      </c>
      <c r="V209" s="68" t="s">
        <v>8</v>
      </c>
      <c r="W209" t="s">
        <v>3882</v>
      </c>
    </row>
    <row r="210" spans="1:23" x14ac:dyDescent="0.2">
      <c r="A210" s="67" t="s">
        <v>2178</v>
      </c>
      <c r="B210" t="s">
        <v>2324</v>
      </c>
      <c r="C210" t="s">
        <v>2180</v>
      </c>
      <c r="D210" t="s">
        <v>2307</v>
      </c>
      <c r="E210">
        <v>148960</v>
      </c>
      <c r="F210" s="67" t="s">
        <v>3896</v>
      </c>
      <c r="G210" t="s">
        <v>4089</v>
      </c>
      <c r="H210" t="s">
        <v>3949</v>
      </c>
      <c r="I210" s="68" t="s">
        <v>3</v>
      </c>
      <c r="J210" s="69">
        <v>41610</v>
      </c>
      <c r="K210">
        <v>7</v>
      </c>
      <c r="M210" s="68" t="s">
        <v>8</v>
      </c>
      <c r="N210" s="69">
        <v>44340</v>
      </c>
      <c r="O210" s="69">
        <v>44428</v>
      </c>
      <c r="P210">
        <v>1</v>
      </c>
      <c r="Q210" t="s">
        <v>2309</v>
      </c>
      <c r="R210" s="68" t="s">
        <v>8</v>
      </c>
      <c r="S210" s="68" t="s">
        <v>2310</v>
      </c>
      <c r="T210" s="68" t="s">
        <v>2310</v>
      </c>
      <c r="U210" s="68" t="s">
        <v>8</v>
      </c>
      <c r="V210" s="68" t="s">
        <v>8</v>
      </c>
      <c r="W210" t="s">
        <v>3882</v>
      </c>
    </row>
    <row r="211" spans="1:23" x14ac:dyDescent="0.2">
      <c r="A211" s="67" t="s">
        <v>2178</v>
      </c>
      <c r="B211" t="s">
        <v>2324</v>
      </c>
      <c r="C211" t="s">
        <v>2180</v>
      </c>
      <c r="D211" t="s">
        <v>2307</v>
      </c>
      <c r="E211">
        <v>148955</v>
      </c>
      <c r="F211" s="67" t="s">
        <v>3891</v>
      </c>
      <c r="G211" t="s">
        <v>4056</v>
      </c>
      <c r="H211" t="s">
        <v>3906</v>
      </c>
      <c r="I211" s="68" t="s">
        <v>2</v>
      </c>
      <c r="J211" s="69">
        <v>41741</v>
      </c>
      <c r="K211">
        <v>6</v>
      </c>
      <c r="M211" s="68" t="s">
        <v>8</v>
      </c>
      <c r="N211" s="69">
        <v>44340</v>
      </c>
      <c r="O211" s="69">
        <v>44428</v>
      </c>
      <c r="P211">
        <v>1</v>
      </c>
      <c r="Q211" t="s">
        <v>2309</v>
      </c>
      <c r="R211" s="68" t="s">
        <v>8</v>
      </c>
      <c r="S211" s="68" t="s">
        <v>2310</v>
      </c>
      <c r="T211" s="68" t="s">
        <v>2310</v>
      </c>
      <c r="U211" s="68" t="s">
        <v>8</v>
      </c>
      <c r="V211" s="68" t="s">
        <v>8</v>
      </c>
      <c r="W211" t="s">
        <v>3882</v>
      </c>
    </row>
    <row r="212" spans="1:23" x14ac:dyDescent="0.2">
      <c r="A212" s="67" t="s">
        <v>2178</v>
      </c>
      <c r="B212" t="s">
        <v>2324</v>
      </c>
      <c r="C212" t="s">
        <v>2180</v>
      </c>
      <c r="D212" t="s">
        <v>2307</v>
      </c>
      <c r="E212">
        <v>148956</v>
      </c>
      <c r="F212" s="67" t="s">
        <v>3891</v>
      </c>
      <c r="G212" t="s">
        <v>4105</v>
      </c>
      <c r="H212" t="s">
        <v>3953</v>
      </c>
      <c r="I212" s="68" t="s">
        <v>2</v>
      </c>
      <c r="J212" s="69">
        <v>41741</v>
      </c>
      <c r="K212">
        <v>6</v>
      </c>
      <c r="M212" s="68" t="s">
        <v>8</v>
      </c>
      <c r="N212" s="69">
        <v>44340</v>
      </c>
      <c r="O212" s="69">
        <v>44428</v>
      </c>
      <c r="P212">
        <v>1</v>
      </c>
      <c r="Q212" t="s">
        <v>2309</v>
      </c>
      <c r="R212" s="68" t="s">
        <v>8</v>
      </c>
      <c r="S212" s="68" t="s">
        <v>2310</v>
      </c>
      <c r="T212" s="68" t="s">
        <v>2310</v>
      </c>
      <c r="U212" s="68" t="s">
        <v>8</v>
      </c>
      <c r="V212" s="68" t="s">
        <v>8</v>
      </c>
      <c r="W212" t="s">
        <v>3882</v>
      </c>
    </row>
    <row r="213" spans="1:23" x14ac:dyDescent="0.2">
      <c r="A213" s="67" t="s">
        <v>2178</v>
      </c>
      <c r="B213" t="s">
        <v>2324</v>
      </c>
      <c r="C213" t="s">
        <v>2180</v>
      </c>
      <c r="D213" t="s">
        <v>2307</v>
      </c>
      <c r="E213">
        <v>148952</v>
      </c>
      <c r="F213" s="67" t="s">
        <v>4107</v>
      </c>
      <c r="G213" t="s">
        <v>4108</v>
      </c>
      <c r="H213" t="s">
        <v>4070</v>
      </c>
      <c r="I213" s="68" t="s">
        <v>2</v>
      </c>
      <c r="J213" s="69">
        <v>41438</v>
      </c>
      <c r="K213">
        <v>7</v>
      </c>
      <c r="M213" s="68" t="s">
        <v>8</v>
      </c>
      <c r="N213" s="69">
        <v>44340</v>
      </c>
      <c r="O213" s="69">
        <v>44428</v>
      </c>
      <c r="P213">
        <v>1</v>
      </c>
      <c r="Q213" t="s">
        <v>2309</v>
      </c>
      <c r="R213" s="68" t="s">
        <v>8</v>
      </c>
      <c r="S213" s="68" t="s">
        <v>2310</v>
      </c>
      <c r="T213" s="68" t="s">
        <v>2310</v>
      </c>
      <c r="U213" s="68" t="s">
        <v>8</v>
      </c>
      <c r="V213" s="68" t="s">
        <v>8</v>
      </c>
      <c r="W213" t="s">
        <v>3882</v>
      </c>
    </row>
    <row r="214" spans="1:23" x14ac:dyDescent="0.2">
      <c r="A214" s="67" t="s">
        <v>2178</v>
      </c>
      <c r="B214" t="s">
        <v>2324</v>
      </c>
      <c r="C214" t="s">
        <v>2180</v>
      </c>
      <c r="D214" t="s">
        <v>2307</v>
      </c>
      <c r="E214">
        <v>148957</v>
      </c>
      <c r="F214" s="67" t="s">
        <v>4126</v>
      </c>
      <c r="G214" t="s">
        <v>3909</v>
      </c>
      <c r="H214" t="s">
        <v>3869</v>
      </c>
      <c r="I214" s="68" t="s">
        <v>2</v>
      </c>
      <c r="J214" s="69">
        <v>41362</v>
      </c>
      <c r="K214">
        <v>7</v>
      </c>
      <c r="M214" s="68" t="s">
        <v>8</v>
      </c>
      <c r="N214" s="69">
        <v>44340</v>
      </c>
      <c r="O214" s="69">
        <v>44428</v>
      </c>
      <c r="P214">
        <v>1</v>
      </c>
      <c r="Q214" t="s">
        <v>2309</v>
      </c>
      <c r="R214" s="68" t="s">
        <v>8</v>
      </c>
      <c r="S214" s="68" t="s">
        <v>2310</v>
      </c>
      <c r="T214" s="68" t="s">
        <v>2310</v>
      </c>
      <c r="U214" s="68" t="s">
        <v>8</v>
      </c>
      <c r="V214" s="68" t="s">
        <v>8</v>
      </c>
      <c r="W214" t="s">
        <v>3882</v>
      </c>
    </row>
    <row r="215" spans="1:23" x14ac:dyDescent="0.2">
      <c r="A215" s="67" t="s">
        <v>2178</v>
      </c>
      <c r="B215" t="s">
        <v>2324</v>
      </c>
      <c r="C215" t="s">
        <v>2180</v>
      </c>
      <c r="D215" t="s">
        <v>2307</v>
      </c>
      <c r="E215">
        <v>148954</v>
      </c>
      <c r="F215" s="67" t="s">
        <v>2660</v>
      </c>
      <c r="G215" t="s">
        <v>3949</v>
      </c>
      <c r="H215" t="s">
        <v>3936</v>
      </c>
      <c r="I215" s="68" t="s">
        <v>3</v>
      </c>
      <c r="J215" s="69">
        <v>41799</v>
      </c>
      <c r="K215">
        <v>6</v>
      </c>
      <c r="M215" s="68" t="s">
        <v>8</v>
      </c>
      <c r="N215" s="69">
        <v>44340</v>
      </c>
      <c r="O215" s="69">
        <v>44428</v>
      </c>
      <c r="P215">
        <v>1</v>
      </c>
      <c r="Q215" t="s">
        <v>2309</v>
      </c>
      <c r="R215" s="68" t="s">
        <v>8</v>
      </c>
      <c r="S215" s="68" t="s">
        <v>2310</v>
      </c>
      <c r="T215" s="68" t="s">
        <v>2310</v>
      </c>
      <c r="U215" s="68" t="s">
        <v>8</v>
      </c>
      <c r="V215" s="68" t="s">
        <v>8</v>
      </c>
      <c r="W215" t="s">
        <v>3882</v>
      </c>
    </row>
    <row r="216" spans="1:23" x14ac:dyDescent="0.2">
      <c r="A216" s="67" t="s">
        <v>2178</v>
      </c>
      <c r="B216" t="s">
        <v>2324</v>
      </c>
      <c r="C216" t="s">
        <v>2180</v>
      </c>
      <c r="D216" t="s">
        <v>2307</v>
      </c>
      <c r="E216">
        <v>148953</v>
      </c>
      <c r="F216" s="67" t="s">
        <v>4130</v>
      </c>
      <c r="G216" t="s">
        <v>4130</v>
      </c>
      <c r="H216" t="s">
        <v>3928</v>
      </c>
      <c r="I216" s="68" t="s">
        <v>2</v>
      </c>
      <c r="J216" s="69">
        <v>41920</v>
      </c>
      <c r="K216">
        <v>6</v>
      </c>
      <c r="M216" s="68" t="s">
        <v>8</v>
      </c>
      <c r="N216" s="69">
        <v>44340</v>
      </c>
      <c r="O216" s="69">
        <v>44428</v>
      </c>
      <c r="P216">
        <v>1</v>
      </c>
      <c r="Q216" t="s">
        <v>2309</v>
      </c>
      <c r="R216" s="68" t="s">
        <v>8</v>
      </c>
      <c r="S216" s="68" t="s">
        <v>2310</v>
      </c>
      <c r="T216" s="68" t="s">
        <v>2310</v>
      </c>
      <c r="U216" s="68" t="s">
        <v>8</v>
      </c>
      <c r="V216" s="68" t="s">
        <v>8</v>
      </c>
      <c r="W216" t="s">
        <v>3882</v>
      </c>
    </row>
    <row r="217" spans="1:23" x14ac:dyDescent="0.2">
      <c r="A217" s="67" t="s">
        <v>2178</v>
      </c>
      <c r="B217" t="s">
        <v>2324</v>
      </c>
      <c r="C217" t="s">
        <v>2180</v>
      </c>
      <c r="D217" t="s">
        <v>2307</v>
      </c>
      <c r="E217">
        <v>148958</v>
      </c>
      <c r="F217" s="67" t="s">
        <v>3496</v>
      </c>
      <c r="G217" t="s">
        <v>2853</v>
      </c>
      <c r="H217" t="s">
        <v>2890</v>
      </c>
      <c r="I217" s="68" t="s">
        <v>3</v>
      </c>
      <c r="J217" s="69">
        <v>42218</v>
      </c>
      <c r="K217">
        <v>5</v>
      </c>
      <c r="M217" s="68" t="s">
        <v>8</v>
      </c>
      <c r="N217" s="69">
        <v>44340</v>
      </c>
      <c r="O217" s="69">
        <v>44428</v>
      </c>
      <c r="P217">
        <v>1</v>
      </c>
      <c r="Q217" t="s">
        <v>2309</v>
      </c>
      <c r="R217" s="68" t="s">
        <v>8</v>
      </c>
      <c r="S217" s="68" t="s">
        <v>2310</v>
      </c>
      <c r="T217" s="68" t="s">
        <v>2310</v>
      </c>
      <c r="U217" s="68" t="s">
        <v>8</v>
      </c>
      <c r="V217" s="68" t="s">
        <v>2310</v>
      </c>
    </row>
    <row r="218" spans="1:23" x14ac:dyDescent="0.2">
      <c r="A218" s="67" t="s">
        <v>1128</v>
      </c>
      <c r="B218" t="s">
        <v>2324</v>
      </c>
      <c r="C218" t="s">
        <v>1129</v>
      </c>
      <c r="D218" t="s">
        <v>2307</v>
      </c>
      <c r="E218">
        <v>227193</v>
      </c>
      <c r="F218" s="67" t="s">
        <v>2323</v>
      </c>
      <c r="G218" t="s">
        <v>2325</v>
      </c>
      <c r="I218" s="68" t="s">
        <v>3</v>
      </c>
      <c r="J218" s="69">
        <v>42771</v>
      </c>
      <c r="K218">
        <v>4</v>
      </c>
      <c r="L218" s="67" t="s">
        <v>2326</v>
      </c>
      <c r="M218" s="68" t="s">
        <v>2310</v>
      </c>
      <c r="N218" s="69">
        <v>44340</v>
      </c>
      <c r="O218" s="69">
        <v>44428</v>
      </c>
      <c r="P218">
        <v>1</v>
      </c>
      <c r="Q218" t="s">
        <v>2309</v>
      </c>
      <c r="R218" s="68" t="s">
        <v>8</v>
      </c>
      <c r="S218" s="68" t="s">
        <v>2310</v>
      </c>
      <c r="T218" s="68" t="s">
        <v>2310</v>
      </c>
      <c r="U218" s="68" t="s">
        <v>8</v>
      </c>
      <c r="V218" s="68" t="s">
        <v>2310</v>
      </c>
    </row>
    <row r="219" spans="1:23" x14ac:dyDescent="0.2">
      <c r="A219" s="67" t="s">
        <v>1128</v>
      </c>
      <c r="B219" t="s">
        <v>2324</v>
      </c>
      <c r="C219" t="s">
        <v>1129</v>
      </c>
      <c r="D219" t="s">
        <v>2307</v>
      </c>
      <c r="E219">
        <v>202356</v>
      </c>
      <c r="F219" s="67" t="s">
        <v>2339</v>
      </c>
      <c r="G219" t="s">
        <v>2353</v>
      </c>
      <c r="I219" s="68" t="s">
        <v>2</v>
      </c>
      <c r="J219" s="69">
        <v>42134</v>
      </c>
      <c r="K219">
        <v>5</v>
      </c>
      <c r="L219" s="67" t="s">
        <v>2354</v>
      </c>
      <c r="M219" s="68" t="s">
        <v>2310</v>
      </c>
      <c r="N219" s="69">
        <v>44340</v>
      </c>
      <c r="O219" s="69">
        <v>44428</v>
      </c>
      <c r="P219">
        <v>1</v>
      </c>
      <c r="Q219" t="s">
        <v>2309</v>
      </c>
      <c r="R219" s="68" t="s">
        <v>8</v>
      </c>
      <c r="S219" s="68" t="s">
        <v>2310</v>
      </c>
      <c r="T219" s="68" t="s">
        <v>2310</v>
      </c>
      <c r="U219" s="68" t="s">
        <v>8</v>
      </c>
      <c r="V219" s="68" t="s">
        <v>2310</v>
      </c>
    </row>
    <row r="220" spans="1:23" x14ac:dyDescent="0.2">
      <c r="A220" s="67" t="s">
        <v>1128</v>
      </c>
      <c r="B220" t="s">
        <v>2324</v>
      </c>
      <c r="C220" t="s">
        <v>1129</v>
      </c>
      <c r="D220" t="s">
        <v>2307</v>
      </c>
      <c r="E220">
        <v>227184</v>
      </c>
      <c r="F220" s="67" t="s">
        <v>2608</v>
      </c>
      <c r="G220" t="s">
        <v>2609</v>
      </c>
      <c r="I220" s="68" t="s">
        <v>3</v>
      </c>
      <c r="J220" s="69">
        <v>42760</v>
      </c>
      <c r="K220">
        <v>4</v>
      </c>
      <c r="L220" s="67" t="s">
        <v>2610</v>
      </c>
      <c r="M220" s="68" t="s">
        <v>2310</v>
      </c>
      <c r="N220" s="69">
        <v>44340</v>
      </c>
      <c r="O220" s="69">
        <v>44428</v>
      </c>
      <c r="P220">
        <v>1</v>
      </c>
      <c r="Q220" t="s">
        <v>2309</v>
      </c>
      <c r="R220" s="68" t="s">
        <v>8</v>
      </c>
      <c r="S220" s="68" t="s">
        <v>2310</v>
      </c>
      <c r="T220" s="68" t="s">
        <v>2310</v>
      </c>
      <c r="U220" s="68" t="s">
        <v>8</v>
      </c>
      <c r="V220" s="68" t="s">
        <v>2310</v>
      </c>
    </row>
    <row r="221" spans="1:23" x14ac:dyDescent="0.2">
      <c r="A221" s="67" t="s">
        <v>1128</v>
      </c>
      <c r="B221" t="s">
        <v>2324</v>
      </c>
      <c r="C221" t="s">
        <v>1129</v>
      </c>
      <c r="D221" t="s">
        <v>2307</v>
      </c>
      <c r="E221">
        <v>226867</v>
      </c>
      <c r="F221" s="67" t="s">
        <v>2886</v>
      </c>
      <c r="G221" t="s">
        <v>3914</v>
      </c>
      <c r="I221" s="68" t="s">
        <v>2</v>
      </c>
      <c r="J221" s="69">
        <v>42069</v>
      </c>
      <c r="K221">
        <v>6</v>
      </c>
      <c r="L221" s="67" t="s">
        <v>4015</v>
      </c>
      <c r="M221" s="68" t="s">
        <v>2310</v>
      </c>
      <c r="N221" s="69">
        <v>44340</v>
      </c>
      <c r="O221" s="69">
        <v>44428</v>
      </c>
      <c r="P221">
        <v>1</v>
      </c>
      <c r="Q221" t="s">
        <v>2309</v>
      </c>
      <c r="R221" s="68" t="s">
        <v>8</v>
      </c>
      <c r="S221" s="68" t="s">
        <v>2310</v>
      </c>
      <c r="T221" s="68" t="s">
        <v>2310</v>
      </c>
      <c r="U221" s="68" t="s">
        <v>8</v>
      </c>
      <c r="V221" s="68" t="s">
        <v>8</v>
      </c>
      <c r="W221" t="s">
        <v>3882</v>
      </c>
    </row>
    <row r="222" spans="1:23" x14ac:dyDescent="0.2">
      <c r="A222" s="67" t="s">
        <v>1128</v>
      </c>
      <c r="B222" t="s">
        <v>2324</v>
      </c>
      <c r="C222" t="s">
        <v>1129</v>
      </c>
      <c r="D222" t="s">
        <v>2307</v>
      </c>
      <c r="E222">
        <v>202342</v>
      </c>
      <c r="F222" s="67" t="s">
        <v>2886</v>
      </c>
      <c r="G222" t="s">
        <v>2887</v>
      </c>
      <c r="H222" t="s">
        <v>2888</v>
      </c>
      <c r="I222" s="68" t="s">
        <v>3</v>
      </c>
      <c r="J222" s="69">
        <v>42393</v>
      </c>
      <c r="K222">
        <v>5</v>
      </c>
      <c r="L222" s="67" t="s">
        <v>2889</v>
      </c>
      <c r="M222" s="68" t="s">
        <v>2310</v>
      </c>
      <c r="N222" s="69">
        <v>44340</v>
      </c>
      <c r="O222" s="69">
        <v>44428</v>
      </c>
      <c r="P222">
        <v>1</v>
      </c>
      <c r="Q222" t="s">
        <v>2309</v>
      </c>
      <c r="R222" s="68" t="s">
        <v>8</v>
      </c>
      <c r="S222" s="68" t="s">
        <v>2310</v>
      </c>
      <c r="T222" s="68" t="s">
        <v>2310</v>
      </c>
      <c r="U222" s="68" t="s">
        <v>8</v>
      </c>
      <c r="V222" s="68" t="s">
        <v>2310</v>
      </c>
    </row>
    <row r="223" spans="1:23" x14ac:dyDescent="0.2">
      <c r="A223" s="67" t="s">
        <v>1128</v>
      </c>
      <c r="B223" t="s">
        <v>2324</v>
      </c>
      <c r="C223" t="s">
        <v>1129</v>
      </c>
      <c r="D223" t="s">
        <v>2307</v>
      </c>
      <c r="E223">
        <v>227196</v>
      </c>
      <c r="F223" s="67" t="s">
        <v>3034</v>
      </c>
      <c r="G223" t="s">
        <v>2964</v>
      </c>
      <c r="I223" s="68" t="s">
        <v>2</v>
      </c>
      <c r="J223" s="69">
        <v>42555</v>
      </c>
      <c r="K223">
        <v>4</v>
      </c>
      <c r="L223" s="67" t="s">
        <v>3035</v>
      </c>
      <c r="M223" s="68" t="s">
        <v>2310</v>
      </c>
      <c r="N223" s="69">
        <v>44340</v>
      </c>
      <c r="O223" s="69">
        <v>44428</v>
      </c>
      <c r="P223">
        <v>1</v>
      </c>
      <c r="Q223" t="s">
        <v>2309</v>
      </c>
      <c r="R223" s="68" t="s">
        <v>8</v>
      </c>
      <c r="S223" s="68" t="s">
        <v>2310</v>
      </c>
      <c r="T223" s="68" t="s">
        <v>2310</v>
      </c>
      <c r="U223" s="68" t="s">
        <v>8</v>
      </c>
      <c r="V223" s="68" t="s">
        <v>2310</v>
      </c>
    </row>
    <row r="224" spans="1:23" x14ac:dyDescent="0.2">
      <c r="A224" s="67" t="s">
        <v>1128</v>
      </c>
      <c r="B224" t="s">
        <v>2324</v>
      </c>
      <c r="C224" t="s">
        <v>1129</v>
      </c>
      <c r="D224" t="s">
        <v>2307</v>
      </c>
      <c r="E224">
        <v>226855</v>
      </c>
      <c r="F224" s="67" t="s">
        <v>3038</v>
      </c>
      <c r="G224" t="s">
        <v>2439</v>
      </c>
      <c r="I224" s="68" t="s">
        <v>2</v>
      </c>
      <c r="J224" s="69">
        <v>42746</v>
      </c>
      <c r="K224">
        <v>4</v>
      </c>
      <c r="L224" s="67" t="s">
        <v>3039</v>
      </c>
      <c r="M224" s="68" t="s">
        <v>2310</v>
      </c>
      <c r="N224" s="69">
        <v>44340</v>
      </c>
      <c r="O224" s="69">
        <v>44428</v>
      </c>
      <c r="P224">
        <v>1</v>
      </c>
      <c r="Q224" t="s">
        <v>2309</v>
      </c>
      <c r="R224" s="68" t="s">
        <v>8</v>
      </c>
      <c r="S224" s="68" t="s">
        <v>2310</v>
      </c>
      <c r="T224" s="68" t="s">
        <v>2310</v>
      </c>
      <c r="U224" s="68" t="s">
        <v>8</v>
      </c>
      <c r="V224" s="68" t="s">
        <v>2310</v>
      </c>
    </row>
    <row r="225" spans="1:23" x14ac:dyDescent="0.2">
      <c r="A225" s="67" t="s">
        <v>1128</v>
      </c>
      <c r="B225" t="s">
        <v>2324</v>
      </c>
      <c r="C225" t="s">
        <v>1129</v>
      </c>
      <c r="D225" t="s">
        <v>2307</v>
      </c>
      <c r="E225">
        <v>202350</v>
      </c>
      <c r="F225" s="67" t="s">
        <v>2923</v>
      </c>
      <c r="G225" t="s">
        <v>2726</v>
      </c>
      <c r="H225" t="s">
        <v>3044</v>
      </c>
      <c r="I225" s="68" t="s">
        <v>3</v>
      </c>
      <c r="J225" s="69">
        <v>42208</v>
      </c>
      <c r="K225">
        <v>5</v>
      </c>
      <c r="L225" s="67" t="s">
        <v>3045</v>
      </c>
      <c r="M225" s="68" t="s">
        <v>2310</v>
      </c>
      <c r="N225" s="69">
        <v>44340</v>
      </c>
      <c r="O225" s="69">
        <v>44428</v>
      </c>
      <c r="P225">
        <v>1</v>
      </c>
      <c r="Q225" t="s">
        <v>2309</v>
      </c>
      <c r="R225" s="68" t="s">
        <v>8</v>
      </c>
      <c r="S225" s="68" t="s">
        <v>2310</v>
      </c>
      <c r="T225" s="68" t="s">
        <v>2310</v>
      </c>
      <c r="U225" s="68" t="s">
        <v>8</v>
      </c>
      <c r="V225" s="68" t="s">
        <v>2310</v>
      </c>
    </row>
    <row r="226" spans="1:23" x14ac:dyDescent="0.2">
      <c r="A226" s="67" t="s">
        <v>1128</v>
      </c>
      <c r="B226" t="s">
        <v>2324</v>
      </c>
      <c r="C226" t="s">
        <v>1129</v>
      </c>
      <c r="D226" t="s">
        <v>2307</v>
      </c>
      <c r="E226">
        <v>202352</v>
      </c>
      <c r="F226" s="67" t="s">
        <v>3154</v>
      </c>
      <c r="G226" t="s">
        <v>3116</v>
      </c>
      <c r="I226" s="68" t="s">
        <v>2</v>
      </c>
      <c r="J226" s="69">
        <v>42245</v>
      </c>
      <c r="K226">
        <v>5</v>
      </c>
      <c r="L226" s="67" t="s">
        <v>3155</v>
      </c>
      <c r="M226" s="68" t="s">
        <v>2310</v>
      </c>
      <c r="N226" s="69">
        <v>44340</v>
      </c>
      <c r="O226" s="69">
        <v>44428</v>
      </c>
      <c r="P226">
        <v>1</v>
      </c>
      <c r="Q226" t="s">
        <v>2309</v>
      </c>
      <c r="R226" s="68" t="s">
        <v>8</v>
      </c>
      <c r="S226" s="68" t="s">
        <v>2310</v>
      </c>
      <c r="T226" s="68" t="s">
        <v>2310</v>
      </c>
      <c r="U226" s="68" t="s">
        <v>8</v>
      </c>
      <c r="V226" s="68" t="s">
        <v>2310</v>
      </c>
    </row>
    <row r="227" spans="1:23" x14ac:dyDescent="0.2">
      <c r="A227" s="67" t="s">
        <v>1128</v>
      </c>
      <c r="B227" t="s">
        <v>2324</v>
      </c>
      <c r="C227" t="s">
        <v>1129</v>
      </c>
      <c r="D227" t="s">
        <v>2307</v>
      </c>
      <c r="E227">
        <v>202354</v>
      </c>
      <c r="F227" s="67" t="s">
        <v>2871</v>
      </c>
      <c r="G227" t="s">
        <v>2701</v>
      </c>
      <c r="H227" t="s">
        <v>2651</v>
      </c>
      <c r="I227" s="68" t="s">
        <v>2</v>
      </c>
      <c r="J227" s="69">
        <v>42484</v>
      </c>
      <c r="K227">
        <v>4</v>
      </c>
      <c r="L227" s="67" t="s">
        <v>3183</v>
      </c>
      <c r="M227" s="68" t="s">
        <v>2310</v>
      </c>
      <c r="N227" s="69">
        <v>44340</v>
      </c>
      <c r="O227" s="69">
        <v>44428</v>
      </c>
      <c r="P227">
        <v>1</v>
      </c>
      <c r="Q227" t="s">
        <v>2309</v>
      </c>
      <c r="R227" s="68" t="s">
        <v>8</v>
      </c>
      <c r="S227" s="68" t="s">
        <v>2310</v>
      </c>
      <c r="T227" s="68" t="s">
        <v>2310</v>
      </c>
      <c r="U227" s="68" t="s">
        <v>8</v>
      </c>
      <c r="V227" s="68" t="s">
        <v>2310</v>
      </c>
    </row>
    <row r="228" spans="1:23" x14ac:dyDescent="0.2">
      <c r="A228" s="67" t="s">
        <v>1128</v>
      </c>
      <c r="B228" t="s">
        <v>2324</v>
      </c>
      <c r="C228" t="s">
        <v>1129</v>
      </c>
      <c r="D228" t="s">
        <v>2307</v>
      </c>
      <c r="E228">
        <v>204726</v>
      </c>
      <c r="F228" s="67" t="s">
        <v>2375</v>
      </c>
      <c r="G228" t="s">
        <v>2316</v>
      </c>
      <c r="I228" s="68" t="s">
        <v>2</v>
      </c>
      <c r="J228" s="69">
        <v>42434</v>
      </c>
      <c r="K228">
        <v>5</v>
      </c>
      <c r="L228" s="67" t="s">
        <v>3241</v>
      </c>
      <c r="M228" s="68" t="s">
        <v>2310</v>
      </c>
      <c r="N228" s="69">
        <v>44340</v>
      </c>
      <c r="O228" s="69">
        <v>44428</v>
      </c>
      <c r="P228">
        <v>1</v>
      </c>
      <c r="Q228" t="s">
        <v>2309</v>
      </c>
      <c r="R228" s="68" t="s">
        <v>8</v>
      </c>
      <c r="S228" s="68" t="s">
        <v>2310</v>
      </c>
      <c r="T228" s="68" t="s">
        <v>2310</v>
      </c>
      <c r="U228" s="68" t="s">
        <v>8</v>
      </c>
      <c r="V228" s="68" t="s">
        <v>2310</v>
      </c>
    </row>
    <row r="229" spans="1:23" x14ac:dyDescent="0.2">
      <c r="A229" s="67" t="s">
        <v>1128</v>
      </c>
      <c r="B229" t="s">
        <v>2324</v>
      </c>
      <c r="C229" t="s">
        <v>1129</v>
      </c>
      <c r="D229" t="s">
        <v>2307</v>
      </c>
      <c r="E229">
        <v>204727</v>
      </c>
      <c r="F229" s="67" t="s">
        <v>2375</v>
      </c>
      <c r="G229" t="s">
        <v>3242</v>
      </c>
      <c r="I229" s="68" t="s">
        <v>3</v>
      </c>
      <c r="J229" s="69">
        <v>42373</v>
      </c>
      <c r="K229">
        <v>5</v>
      </c>
      <c r="L229" s="67" t="s">
        <v>3243</v>
      </c>
      <c r="M229" s="68" t="s">
        <v>2310</v>
      </c>
      <c r="N229" s="69">
        <v>44340</v>
      </c>
      <c r="O229" s="69">
        <v>44428</v>
      </c>
      <c r="P229">
        <v>1</v>
      </c>
      <c r="Q229" t="s">
        <v>2309</v>
      </c>
      <c r="R229" s="68" t="s">
        <v>8</v>
      </c>
      <c r="S229" s="68" t="s">
        <v>2310</v>
      </c>
      <c r="T229" s="68" t="s">
        <v>2310</v>
      </c>
      <c r="U229" s="68" t="s">
        <v>8</v>
      </c>
      <c r="V229" s="68" t="s">
        <v>2310</v>
      </c>
    </row>
    <row r="230" spans="1:23" x14ac:dyDescent="0.2">
      <c r="A230" s="67" t="s">
        <v>1128</v>
      </c>
      <c r="B230" t="s">
        <v>2324</v>
      </c>
      <c r="C230" t="s">
        <v>1129</v>
      </c>
      <c r="D230" t="s">
        <v>2307</v>
      </c>
      <c r="E230">
        <v>226887</v>
      </c>
      <c r="F230" s="67" t="s">
        <v>2428</v>
      </c>
      <c r="G230" t="s">
        <v>2475</v>
      </c>
      <c r="I230" s="68" t="s">
        <v>3</v>
      </c>
      <c r="J230" s="69">
        <v>42795</v>
      </c>
      <c r="K230">
        <v>4</v>
      </c>
      <c r="L230" s="67" t="s">
        <v>3269</v>
      </c>
      <c r="M230" s="68" t="s">
        <v>2310</v>
      </c>
      <c r="N230" s="69">
        <v>44340</v>
      </c>
      <c r="O230" s="69">
        <v>44428</v>
      </c>
      <c r="P230">
        <v>1</v>
      </c>
      <c r="Q230" t="s">
        <v>2309</v>
      </c>
      <c r="R230" s="68" t="s">
        <v>8</v>
      </c>
      <c r="S230" s="68" t="s">
        <v>2310</v>
      </c>
      <c r="T230" s="68" t="s">
        <v>2310</v>
      </c>
      <c r="U230" s="68" t="s">
        <v>8</v>
      </c>
      <c r="V230" s="68" t="s">
        <v>2310</v>
      </c>
    </row>
    <row r="231" spans="1:23" x14ac:dyDescent="0.2">
      <c r="A231" s="67" t="s">
        <v>1128</v>
      </c>
      <c r="B231" t="s">
        <v>2324</v>
      </c>
      <c r="C231" t="s">
        <v>1129</v>
      </c>
      <c r="D231" t="s">
        <v>2307</v>
      </c>
      <c r="E231">
        <v>227200</v>
      </c>
      <c r="F231" s="67" t="s">
        <v>2428</v>
      </c>
      <c r="G231" t="s">
        <v>2515</v>
      </c>
      <c r="I231" s="68" t="s">
        <v>3</v>
      </c>
      <c r="J231" s="69">
        <v>42801</v>
      </c>
      <c r="K231">
        <v>4</v>
      </c>
      <c r="L231" s="67" t="s">
        <v>3270</v>
      </c>
      <c r="M231" s="68" t="s">
        <v>2310</v>
      </c>
      <c r="N231" s="69">
        <v>44340</v>
      </c>
      <c r="O231" s="69">
        <v>44428</v>
      </c>
      <c r="P231">
        <v>1</v>
      </c>
      <c r="Q231" t="s">
        <v>2309</v>
      </c>
      <c r="R231" s="68" t="s">
        <v>8</v>
      </c>
      <c r="S231" s="68" t="s">
        <v>2310</v>
      </c>
      <c r="T231" s="68" t="s">
        <v>2310</v>
      </c>
      <c r="U231" s="68" t="s">
        <v>8</v>
      </c>
      <c r="V231" s="68" t="s">
        <v>2310</v>
      </c>
    </row>
    <row r="232" spans="1:23" x14ac:dyDescent="0.2">
      <c r="A232" s="67" t="s">
        <v>1128</v>
      </c>
      <c r="B232" t="s">
        <v>2324</v>
      </c>
      <c r="C232" t="s">
        <v>1129</v>
      </c>
      <c r="D232" t="s">
        <v>2307</v>
      </c>
      <c r="E232">
        <v>226619</v>
      </c>
      <c r="F232" s="67" t="s">
        <v>3302</v>
      </c>
      <c r="G232" t="s">
        <v>3009</v>
      </c>
      <c r="I232" s="68" t="s">
        <v>2</v>
      </c>
      <c r="J232" s="69">
        <v>42815</v>
      </c>
      <c r="K232">
        <v>4</v>
      </c>
      <c r="L232" s="67" t="s">
        <v>3303</v>
      </c>
      <c r="M232" s="68" t="s">
        <v>2310</v>
      </c>
      <c r="N232" s="69">
        <v>44340</v>
      </c>
      <c r="O232" s="69">
        <v>44428</v>
      </c>
      <c r="P232">
        <v>1</v>
      </c>
      <c r="Q232" t="s">
        <v>2309</v>
      </c>
      <c r="R232" s="68" t="s">
        <v>8</v>
      </c>
      <c r="S232" s="68" t="s">
        <v>2310</v>
      </c>
      <c r="T232" s="68" t="s">
        <v>2310</v>
      </c>
      <c r="U232" s="68" t="s">
        <v>8</v>
      </c>
      <c r="V232" s="68" t="s">
        <v>2310</v>
      </c>
    </row>
    <row r="233" spans="1:23" x14ac:dyDescent="0.2">
      <c r="A233" s="67" t="s">
        <v>1128</v>
      </c>
      <c r="B233" t="s">
        <v>2324</v>
      </c>
      <c r="C233" t="s">
        <v>1129</v>
      </c>
      <c r="D233" t="s">
        <v>2307</v>
      </c>
      <c r="E233">
        <v>226838</v>
      </c>
      <c r="F233" s="67" t="s">
        <v>2483</v>
      </c>
      <c r="G233" t="s">
        <v>3333</v>
      </c>
      <c r="I233" s="68" t="s">
        <v>3</v>
      </c>
      <c r="J233" s="69">
        <v>42801</v>
      </c>
      <c r="K233">
        <v>4</v>
      </c>
      <c r="L233" s="67" t="s">
        <v>3334</v>
      </c>
      <c r="M233" s="68" t="s">
        <v>2310</v>
      </c>
      <c r="N233" s="69">
        <v>44340</v>
      </c>
      <c r="O233" s="69">
        <v>44428</v>
      </c>
      <c r="P233">
        <v>1</v>
      </c>
      <c r="Q233" t="s">
        <v>2309</v>
      </c>
      <c r="R233" s="68" t="s">
        <v>8</v>
      </c>
      <c r="S233" s="68" t="s">
        <v>2310</v>
      </c>
      <c r="T233" s="68" t="s">
        <v>2310</v>
      </c>
      <c r="U233" s="68" t="s">
        <v>8</v>
      </c>
      <c r="V233" s="68" t="s">
        <v>2310</v>
      </c>
    </row>
    <row r="234" spans="1:23" x14ac:dyDescent="0.2">
      <c r="A234" s="67" t="s">
        <v>1128</v>
      </c>
      <c r="B234" t="s">
        <v>2324</v>
      </c>
      <c r="C234" t="s">
        <v>1129</v>
      </c>
      <c r="D234" t="s">
        <v>2307</v>
      </c>
      <c r="E234">
        <v>227209</v>
      </c>
      <c r="F234" s="67" t="s">
        <v>3411</v>
      </c>
      <c r="G234" t="s">
        <v>3479</v>
      </c>
      <c r="I234" s="68" t="s">
        <v>2</v>
      </c>
      <c r="J234" s="69">
        <v>42553</v>
      </c>
      <c r="K234">
        <v>4</v>
      </c>
      <c r="L234" s="67" t="s">
        <v>3480</v>
      </c>
      <c r="M234" s="68" t="s">
        <v>2310</v>
      </c>
      <c r="N234" s="69">
        <v>44340</v>
      </c>
      <c r="O234" s="69">
        <v>44428</v>
      </c>
      <c r="P234">
        <v>1</v>
      </c>
      <c r="Q234" t="s">
        <v>2309</v>
      </c>
      <c r="R234" s="68" t="s">
        <v>8</v>
      </c>
      <c r="S234" s="68" t="s">
        <v>2310</v>
      </c>
      <c r="T234" s="68" t="s">
        <v>2310</v>
      </c>
      <c r="U234" s="68" t="s">
        <v>8</v>
      </c>
      <c r="V234" s="68" t="s">
        <v>2310</v>
      </c>
    </row>
    <row r="235" spans="1:23" x14ac:dyDescent="0.2">
      <c r="A235" s="67" t="s">
        <v>1128</v>
      </c>
      <c r="B235" t="s">
        <v>2324</v>
      </c>
      <c r="C235" t="s">
        <v>1129</v>
      </c>
      <c r="D235" t="s">
        <v>2307</v>
      </c>
      <c r="E235">
        <v>226851</v>
      </c>
      <c r="F235" s="67" t="s">
        <v>2493</v>
      </c>
      <c r="G235" t="s">
        <v>3437</v>
      </c>
      <c r="I235" s="68" t="s">
        <v>2</v>
      </c>
      <c r="J235" s="69">
        <v>42685</v>
      </c>
      <c r="K235">
        <v>4</v>
      </c>
      <c r="L235" s="67" t="s">
        <v>3503</v>
      </c>
      <c r="M235" s="68" t="s">
        <v>2310</v>
      </c>
      <c r="N235" s="69">
        <v>44340</v>
      </c>
      <c r="O235" s="69">
        <v>44428</v>
      </c>
      <c r="P235">
        <v>1</v>
      </c>
      <c r="Q235" t="s">
        <v>2309</v>
      </c>
      <c r="R235" s="68" t="s">
        <v>8</v>
      </c>
      <c r="S235" s="68" t="s">
        <v>2310</v>
      </c>
      <c r="T235" s="68" t="s">
        <v>2310</v>
      </c>
      <c r="U235" s="68" t="s">
        <v>8</v>
      </c>
      <c r="V235" s="68" t="s">
        <v>2310</v>
      </c>
    </row>
    <row r="236" spans="1:23" x14ac:dyDescent="0.2">
      <c r="A236" s="67" t="s">
        <v>2118</v>
      </c>
      <c r="B236" t="s">
        <v>2324</v>
      </c>
      <c r="C236" t="s">
        <v>2119</v>
      </c>
      <c r="D236" t="s">
        <v>2307</v>
      </c>
      <c r="E236">
        <v>217457</v>
      </c>
      <c r="F236" s="67" t="s">
        <v>2465</v>
      </c>
      <c r="G236" t="s">
        <v>2468</v>
      </c>
      <c r="I236" s="68" t="s">
        <v>2</v>
      </c>
      <c r="J236" s="69">
        <v>42472</v>
      </c>
      <c r="K236">
        <v>4</v>
      </c>
      <c r="L236" s="67" t="s">
        <v>2469</v>
      </c>
      <c r="M236" s="68" t="s">
        <v>2310</v>
      </c>
      <c r="N236" s="69">
        <v>44340</v>
      </c>
      <c r="O236" s="69">
        <v>44428</v>
      </c>
      <c r="P236">
        <v>1</v>
      </c>
      <c r="Q236" t="s">
        <v>2309</v>
      </c>
      <c r="R236" s="68" t="s">
        <v>8</v>
      </c>
      <c r="S236" s="68" t="s">
        <v>2310</v>
      </c>
      <c r="T236" s="68" t="s">
        <v>2310</v>
      </c>
      <c r="U236" s="68" t="s">
        <v>8</v>
      </c>
      <c r="V236" s="68" t="s">
        <v>2310</v>
      </c>
    </row>
    <row r="237" spans="1:23" x14ac:dyDescent="0.2">
      <c r="A237" s="67" t="s">
        <v>2118</v>
      </c>
      <c r="B237" t="s">
        <v>2324</v>
      </c>
      <c r="C237" t="s">
        <v>2119</v>
      </c>
      <c r="D237" t="s">
        <v>2311</v>
      </c>
      <c r="E237">
        <v>235111</v>
      </c>
      <c r="F237" s="67" t="s">
        <v>2364</v>
      </c>
      <c r="G237" t="s">
        <v>3878</v>
      </c>
      <c r="I237" s="68" t="s">
        <v>2</v>
      </c>
      <c r="J237" s="69">
        <v>43026</v>
      </c>
      <c r="K237">
        <v>3</v>
      </c>
      <c r="L237" s="67" t="s">
        <v>3933</v>
      </c>
      <c r="M237" s="68" t="s">
        <v>2310</v>
      </c>
      <c r="N237" s="69">
        <v>44340</v>
      </c>
      <c r="O237" s="69">
        <v>44428</v>
      </c>
      <c r="P237">
        <v>1</v>
      </c>
      <c r="Q237" t="s">
        <v>2309</v>
      </c>
      <c r="R237" s="68" t="s">
        <v>8</v>
      </c>
      <c r="S237" s="68" t="s">
        <v>2310</v>
      </c>
      <c r="T237" s="68" t="s">
        <v>2310</v>
      </c>
      <c r="U237" s="68" t="s">
        <v>8</v>
      </c>
      <c r="V237" s="68" t="s">
        <v>8</v>
      </c>
      <c r="W237" t="s">
        <v>3882</v>
      </c>
    </row>
    <row r="238" spans="1:23" x14ac:dyDescent="0.2">
      <c r="A238" s="67" t="s">
        <v>2118</v>
      </c>
      <c r="B238" t="s">
        <v>2324</v>
      </c>
      <c r="C238" t="s">
        <v>2119</v>
      </c>
      <c r="D238" t="s">
        <v>2307</v>
      </c>
      <c r="E238">
        <v>217492</v>
      </c>
      <c r="F238" s="67" t="s">
        <v>2364</v>
      </c>
      <c r="G238" t="s">
        <v>2427</v>
      </c>
      <c r="I238" s="68" t="s">
        <v>3</v>
      </c>
      <c r="J238" s="69">
        <v>42572</v>
      </c>
      <c r="K238">
        <v>4</v>
      </c>
      <c r="L238" s="67" t="s">
        <v>2636</v>
      </c>
      <c r="M238" s="68" t="s">
        <v>2310</v>
      </c>
      <c r="N238" s="69">
        <v>44340</v>
      </c>
      <c r="O238" s="69">
        <v>44428</v>
      </c>
      <c r="P238">
        <v>1</v>
      </c>
      <c r="Q238" t="s">
        <v>2309</v>
      </c>
      <c r="R238" s="68" t="s">
        <v>8</v>
      </c>
      <c r="S238" s="68" t="s">
        <v>2310</v>
      </c>
      <c r="T238" s="68" t="s">
        <v>2310</v>
      </c>
      <c r="U238" s="68" t="s">
        <v>8</v>
      </c>
      <c r="V238" s="68" t="s">
        <v>2310</v>
      </c>
    </row>
    <row r="239" spans="1:23" x14ac:dyDescent="0.2">
      <c r="A239" s="67" t="s">
        <v>2118</v>
      </c>
      <c r="B239" t="s">
        <v>2324</v>
      </c>
      <c r="C239" t="s">
        <v>2119</v>
      </c>
      <c r="D239" t="s">
        <v>2311</v>
      </c>
      <c r="E239">
        <v>235114</v>
      </c>
      <c r="F239" s="67" t="s">
        <v>2750</v>
      </c>
      <c r="G239" t="s">
        <v>2527</v>
      </c>
      <c r="I239" s="68" t="s">
        <v>2</v>
      </c>
      <c r="J239" s="69">
        <v>42627</v>
      </c>
      <c r="K239">
        <v>4</v>
      </c>
      <c r="M239" s="68" t="s">
        <v>8</v>
      </c>
      <c r="N239" s="69">
        <v>44340</v>
      </c>
      <c r="O239" s="69">
        <v>44428</v>
      </c>
      <c r="P239">
        <v>1</v>
      </c>
      <c r="Q239" t="s">
        <v>2309</v>
      </c>
      <c r="R239" s="68" t="s">
        <v>8</v>
      </c>
      <c r="S239" s="68" t="s">
        <v>2310</v>
      </c>
      <c r="T239" s="68" t="s">
        <v>2310</v>
      </c>
      <c r="U239" s="68" t="s">
        <v>8</v>
      </c>
      <c r="V239" s="68" t="s">
        <v>2310</v>
      </c>
    </row>
    <row r="240" spans="1:23" x14ac:dyDescent="0.2">
      <c r="A240" s="67" t="s">
        <v>2118</v>
      </c>
      <c r="B240" t="s">
        <v>2324</v>
      </c>
      <c r="C240" t="s">
        <v>2119</v>
      </c>
      <c r="D240" t="s">
        <v>2311</v>
      </c>
      <c r="E240">
        <v>235146</v>
      </c>
      <c r="F240" s="67" t="s">
        <v>2769</v>
      </c>
      <c r="G240" t="s">
        <v>2770</v>
      </c>
      <c r="I240" s="68" t="s">
        <v>3</v>
      </c>
      <c r="J240" s="69">
        <v>42444</v>
      </c>
      <c r="K240">
        <v>5</v>
      </c>
      <c r="M240" s="68" t="s">
        <v>8</v>
      </c>
      <c r="N240" s="69">
        <v>44340</v>
      </c>
      <c r="O240" s="69">
        <v>44428</v>
      </c>
      <c r="P240">
        <v>1</v>
      </c>
      <c r="Q240" t="s">
        <v>2309</v>
      </c>
      <c r="R240" s="68" t="s">
        <v>8</v>
      </c>
      <c r="S240" s="68" t="s">
        <v>2310</v>
      </c>
      <c r="T240" s="68" t="s">
        <v>2310</v>
      </c>
      <c r="U240" s="68" t="s">
        <v>8</v>
      </c>
      <c r="V240" s="68" t="s">
        <v>2310</v>
      </c>
    </row>
    <row r="241" spans="1:23" x14ac:dyDescent="0.2">
      <c r="A241" s="67" t="s">
        <v>2118</v>
      </c>
      <c r="B241" t="s">
        <v>2324</v>
      </c>
      <c r="C241" t="s">
        <v>2119</v>
      </c>
      <c r="D241" t="s">
        <v>2307</v>
      </c>
      <c r="E241">
        <v>217471</v>
      </c>
      <c r="F241" s="67" t="s">
        <v>2773</v>
      </c>
      <c r="G241" t="s">
        <v>2774</v>
      </c>
      <c r="I241" s="68" t="s">
        <v>2</v>
      </c>
      <c r="J241" s="69">
        <v>42253</v>
      </c>
      <c r="K241">
        <v>5</v>
      </c>
      <c r="M241" s="68" t="s">
        <v>8</v>
      </c>
      <c r="N241" s="69">
        <v>44340</v>
      </c>
      <c r="O241" s="69">
        <v>44428</v>
      </c>
      <c r="P241">
        <v>1</v>
      </c>
      <c r="Q241" t="s">
        <v>2309</v>
      </c>
      <c r="R241" s="68" t="s">
        <v>8</v>
      </c>
      <c r="S241" s="68" t="s">
        <v>2310</v>
      </c>
      <c r="T241" s="68" t="s">
        <v>2310</v>
      </c>
      <c r="U241" s="68" t="s">
        <v>8</v>
      </c>
      <c r="V241" s="68" t="s">
        <v>2310</v>
      </c>
    </row>
    <row r="242" spans="1:23" x14ac:dyDescent="0.2">
      <c r="A242" s="67" t="s">
        <v>2118</v>
      </c>
      <c r="B242" t="s">
        <v>2324</v>
      </c>
      <c r="C242" t="s">
        <v>2119</v>
      </c>
      <c r="D242" t="s">
        <v>2311</v>
      </c>
      <c r="E242">
        <v>235107</v>
      </c>
      <c r="F242" s="67" t="s">
        <v>2773</v>
      </c>
      <c r="G242" t="s">
        <v>3980</v>
      </c>
      <c r="I242" s="68" t="s">
        <v>3</v>
      </c>
      <c r="J242" s="69">
        <v>43071</v>
      </c>
      <c r="K242">
        <v>3</v>
      </c>
      <c r="M242" s="68" t="s">
        <v>8</v>
      </c>
      <c r="N242" s="69">
        <v>44340</v>
      </c>
      <c r="O242" s="69">
        <v>44428</v>
      </c>
      <c r="P242">
        <v>1</v>
      </c>
      <c r="Q242" t="s">
        <v>2309</v>
      </c>
      <c r="R242" s="68" t="s">
        <v>8</v>
      </c>
      <c r="S242" s="68" t="s">
        <v>2310</v>
      </c>
      <c r="T242" s="68" t="s">
        <v>2310</v>
      </c>
      <c r="U242" s="68" t="s">
        <v>8</v>
      </c>
      <c r="V242" s="68" t="s">
        <v>8</v>
      </c>
      <c r="W242" t="s">
        <v>3882</v>
      </c>
    </row>
    <row r="243" spans="1:23" x14ac:dyDescent="0.2">
      <c r="A243" s="67" t="s">
        <v>2118</v>
      </c>
      <c r="B243" t="s">
        <v>2324</v>
      </c>
      <c r="C243" t="s">
        <v>2119</v>
      </c>
      <c r="D243" t="s">
        <v>2311</v>
      </c>
      <c r="E243">
        <v>235110</v>
      </c>
      <c r="F243" s="67" t="s">
        <v>2781</v>
      </c>
      <c r="G243" t="s">
        <v>2782</v>
      </c>
      <c r="H243" t="s">
        <v>2527</v>
      </c>
      <c r="I243" s="68" t="s">
        <v>2</v>
      </c>
      <c r="J243" s="69">
        <v>42781</v>
      </c>
      <c r="K243">
        <v>4</v>
      </c>
      <c r="M243" s="68" t="s">
        <v>8</v>
      </c>
      <c r="N243" s="69">
        <v>44340</v>
      </c>
      <c r="O243" s="69">
        <v>44428</v>
      </c>
      <c r="P243">
        <v>1</v>
      </c>
      <c r="Q243" t="s">
        <v>2309</v>
      </c>
      <c r="R243" s="68" t="s">
        <v>8</v>
      </c>
      <c r="S243" s="68" t="s">
        <v>2310</v>
      </c>
      <c r="T243" s="68" t="s">
        <v>2310</v>
      </c>
      <c r="U243" s="68" t="s">
        <v>8</v>
      </c>
      <c r="V243" s="68" t="s">
        <v>2310</v>
      </c>
    </row>
    <row r="244" spans="1:23" x14ac:dyDescent="0.2">
      <c r="A244" s="67" t="s">
        <v>2118</v>
      </c>
      <c r="B244" t="s">
        <v>2324</v>
      </c>
      <c r="C244" t="s">
        <v>2119</v>
      </c>
      <c r="D244" t="s">
        <v>2311</v>
      </c>
      <c r="E244">
        <v>235122</v>
      </c>
      <c r="F244" s="67" t="s">
        <v>2781</v>
      </c>
      <c r="G244" t="s">
        <v>2570</v>
      </c>
      <c r="I244" s="68" t="s">
        <v>3</v>
      </c>
      <c r="J244" s="69">
        <v>42735</v>
      </c>
      <c r="K244">
        <v>4</v>
      </c>
      <c r="M244" s="68" t="s">
        <v>8</v>
      </c>
      <c r="N244" s="69">
        <v>44340</v>
      </c>
      <c r="O244" s="69">
        <v>44428</v>
      </c>
      <c r="P244">
        <v>1</v>
      </c>
      <c r="Q244" t="s">
        <v>2309</v>
      </c>
      <c r="R244" s="68" t="s">
        <v>8</v>
      </c>
      <c r="S244" s="68" t="s">
        <v>2310</v>
      </c>
      <c r="T244" s="68" t="s">
        <v>2310</v>
      </c>
      <c r="U244" s="68" t="s">
        <v>8</v>
      </c>
      <c r="V244" s="68" t="s">
        <v>2310</v>
      </c>
    </row>
    <row r="245" spans="1:23" x14ac:dyDescent="0.2">
      <c r="A245" s="67" t="s">
        <v>2118</v>
      </c>
      <c r="B245" t="s">
        <v>2324</v>
      </c>
      <c r="C245" t="s">
        <v>2119</v>
      </c>
      <c r="D245" t="s">
        <v>2307</v>
      </c>
      <c r="E245">
        <v>217464</v>
      </c>
      <c r="F245" s="67" t="s">
        <v>2784</v>
      </c>
      <c r="G245" t="s">
        <v>2371</v>
      </c>
      <c r="I245" s="68" t="s">
        <v>2</v>
      </c>
      <c r="J245" s="69">
        <v>42587</v>
      </c>
      <c r="K245">
        <v>4</v>
      </c>
      <c r="L245" s="67" t="s">
        <v>2785</v>
      </c>
      <c r="M245" s="68" t="s">
        <v>2310</v>
      </c>
      <c r="N245" s="69">
        <v>44340</v>
      </c>
      <c r="O245" s="69">
        <v>44428</v>
      </c>
      <c r="P245">
        <v>1</v>
      </c>
      <c r="Q245" t="s">
        <v>2309</v>
      </c>
      <c r="R245" s="68" t="s">
        <v>8</v>
      </c>
      <c r="S245" s="68" t="s">
        <v>2310</v>
      </c>
      <c r="T245" s="68" t="s">
        <v>2310</v>
      </c>
      <c r="U245" s="68" t="s">
        <v>8</v>
      </c>
      <c r="V245" s="68" t="s">
        <v>2310</v>
      </c>
    </row>
    <row r="246" spans="1:23" x14ac:dyDescent="0.2">
      <c r="A246" s="67" t="s">
        <v>2118</v>
      </c>
      <c r="B246" t="s">
        <v>2324</v>
      </c>
      <c r="C246" t="s">
        <v>2119</v>
      </c>
      <c r="D246" t="s">
        <v>2307</v>
      </c>
      <c r="E246">
        <v>235151</v>
      </c>
      <c r="F246" s="67" t="s">
        <v>2784</v>
      </c>
      <c r="G246" t="s">
        <v>2786</v>
      </c>
      <c r="I246" s="68" t="s">
        <v>3</v>
      </c>
      <c r="J246" s="69">
        <v>42377</v>
      </c>
      <c r="K246">
        <v>5</v>
      </c>
      <c r="M246" s="68" t="s">
        <v>8</v>
      </c>
      <c r="N246" s="69">
        <v>44340</v>
      </c>
      <c r="O246" s="69">
        <v>44428</v>
      </c>
      <c r="P246">
        <v>1</v>
      </c>
      <c r="Q246" t="s">
        <v>2309</v>
      </c>
      <c r="R246" s="68" t="s">
        <v>8</v>
      </c>
      <c r="S246" s="68" t="s">
        <v>2310</v>
      </c>
      <c r="T246" s="68" t="s">
        <v>2310</v>
      </c>
      <c r="U246" s="68" t="s">
        <v>8</v>
      </c>
      <c r="V246" s="68" t="s">
        <v>2310</v>
      </c>
    </row>
    <row r="247" spans="1:23" x14ac:dyDescent="0.2">
      <c r="A247" s="67" t="s">
        <v>2118</v>
      </c>
      <c r="B247" t="s">
        <v>2324</v>
      </c>
      <c r="C247" t="s">
        <v>2119</v>
      </c>
      <c r="D247" t="s">
        <v>2307</v>
      </c>
      <c r="E247">
        <v>217494</v>
      </c>
      <c r="F247" s="67" t="s">
        <v>2398</v>
      </c>
      <c r="G247" t="s">
        <v>2618</v>
      </c>
      <c r="I247" s="68" t="s">
        <v>2</v>
      </c>
      <c r="J247" s="69">
        <v>42307</v>
      </c>
      <c r="K247">
        <v>5</v>
      </c>
      <c r="L247" s="67" t="s">
        <v>2799</v>
      </c>
      <c r="M247" s="68" t="s">
        <v>2310</v>
      </c>
      <c r="N247" s="69">
        <v>44340</v>
      </c>
      <c r="O247" s="69">
        <v>44428</v>
      </c>
      <c r="P247">
        <v>1</v>
      </c>
      <c r="Q247" t="s">
        <v>2309</v>
      </c>
      <c r="R247" s="68" t="s">
        <v>8</v>
      </c>
      <c r="S247" s="68" t="s">
        <v>2310</v>
      </c>
      <c r="T247" s="68" t="s">
        <v>2310</v>
      </c>
      <c r="U247" s="68" t="s">
        <v>8</v>
      </c>
      <c r="V247" s="68" t="s">
        <v>2310</v>
      </c>
    </row>
    <row r="248" spans="1:23" x14ac:dyDescent="0.2">
      <c r="A248" s="67" t="s">
        <v>2118</v>
      </c>
      <c r="B248" t="s">
        <v>2324</v>
      </c>
      <c r="C248" t="s">
        <v>2119</v>
      </c>
      <c r="D248" t="s">
        <v>2307</v>
      </c>
      <c r="E248">
        <v>192869</v>
      </c>
      <c r="F248" s="67" t="s">
        <v>2398</v>
      </c>
      <c r="G248" t="s">
        <v>2374</v>
      </c>
      <c r="I248" s="68" t="s">
        <v>2</v>
      </c>
      <c r="J248" s="69">
        <v>42169</v>
      </c>
      <c r="K248">
        <v>5</v>
      </c>
      <c r="M248" s="68" t="s">
        <v>8</v>
      </c>
      <c r="N248" s="69">
        <v>44340</v>
      </c>
      <c r="O248" s="69">
        <v>44428</v>
      </c>
      <c r="P248">
        <v>1</v>
      </c>
      <c r="Q248" t="s">
        <v>2309</v>
      </c>
      <c r="R248" s="68" t="s">
        <v>8</v>
      </c>
      <c r="S248" s="68" t="s">
        <v>2310</v>
      </c>
      <c r="T248" s="68" t="s">
        <v>2310</v>
      </c>
      <c r="U248" s="68" t="s">
        <v>8</v>
      </c>
      <c r="V248" s="68" t="s">
        <v>2310</v>
      </c>
    </row>
    <row r="249" spans="1:23" x14ac:dyDescent="0.2">
      <c r="A249" s="67" t="s">
        <v>2118</v>
      </c>
      <c r="B249" t="s">
        <v>2324</v>
      </c>
      <c r="C249" t="s">
        <v>2119</v>
      </c>
      <c r="D249" t="s">
        <v>2307</v>
      </c>
      <c r="E249">
        <v>217455</v>
      </c>
      <c r="F249" s="67" t="s">
        <v>2764</v>
      </c>
      <c r="G249" t="s">
        <v>2368</v>
      </c>
      <c r="I249" s="68" t="s">
        <v>2</v>
      </c>
      <c r="J249" s="69">
        <v>42159</v>
      </c>
      <c r="K249">
        <v>5</v>
      </c>
      <c r="L249" s="67" t="s">
        <v>2806</v>
      </c>
      <c r="M249" s="68" t="s">
        <v>2310</v>
      </c>
      <c r="N249" s="69">
        <v>44340</v>
      </c>
      <c r="O249" s="69">
        <v>44428</v>
      </c>
      <c r="P249">
        <v>1</v>
      </c>
      <c r="Q249" t="s">
        <v>2309</v>
      </c>
      <c r="R249" s="68" t="s">
        <v>8</v>
      </c>
      <c r="S249" s="68" t="s">
        <v>2310</v>
      </c>
      <c r="T249" s="68" t="s">
        <v>2310</v>
      </c>
      <c r="U249" s="68" t="s">
        <v>8</v>
      </c>
      <c r="V249" s="68" t="s">
        <v>2310</v>
      </c>
    </row>
    <row r="250" spans="1:23" x14ac:dyDescent="0.2">
      <c r="A250" s="67" t="s">
        <v>2118</v>
      </c>
      <c r="B250" t="s">
        <v>2324</v>
      </c>
      <c r="C250" t="s">
        <v>2119</v>
      </c>
      <c r="D250" t="s">
        <v>2307</v>
      </c>
      <c r="E250">
        <v>217482</v>
      </c>
      <c r="F250" s="67" t="s">
        <v>2764</v>
      </c>
      <c r="G250" t="s">
        <v>2807</v>
      </c>
      <c r="I250" s="68" t="s">
        <v>3</v>
      </c>
      <c r="J250" s="69">
        <v>42312</v>
      </c>
      <c r="K250">
        <v>5</v>
      </c>
      <c r="L250" s="67" t="s">
        <v>2808</v>
      </c>
      <c r="M250" s="68" t="s">
        <v>2310</v>
      </c>
      <c r="N250" s="69">
        <v>44340</v>
      </c>
      <c r="O250" s="69">
        <v>44428</v>
      </c>
      <c r="P250">
        <v>1</v>
      </c>
      <c r="Q250" t="s">
        <v>2309</v>
      </c>
      <c r="R250" s="68" t="s">
        <v>8</v>
      </c>
      <c r="S250" s="68" t="s">
        <v>2310</v>
      </c>
      <c r="T250" s="68" t="s">
        <v>2310</v>
      </c>
      <c r="U250" s="68" t="s">
        <v>8</v>
      </c>
      <c r="V250" s="68" t="s">
        <v>2310</v>
      </c>
    </row>
    <row r="251" spans="1:23" x14ac:dyDescent="0.2">
      <c r="A251" s="67" t="s">
        <v>2118</v>
      </c>
      <c r="B251" t="s">
        <v>2324</v>
      </c>
      <c r="C251" t="s">
        <v>2119</v>
      </c>
      <c r="D251" t="s">
        <v>2307</v>
      </c>
      <c r="E251">
        <v>192856</v>
      </c>
      <c r="F251" s="67" t="s">
        <v>2855</v>
      </c>
      <c r="G251" t="s">
        <v>2856</v>
      </c>
      <c r="I251" s="68" t="s">
        <v>2</v>
      </c>
      <c r="J251" s="69">
        <v>42320</v>
      </c>
      <c r="K251">
        <v>5</v>
      </c>
      <c r="M251" s="68" t="s">
        <v>8</v>
      </c>
      <c r="N251" s="69">
        <v>44340</v>
      </c>
      <c r="O251" s="69">
        <v>44428</v>
      </c>
      <c r="P251">
        <v>1</v>
      </c>
      <c r="Q251" t="s">
        <v>2309</v>
      </c>
      <c r="R251" s="68" t="s">
        <v>8</v>
      </c>
      <c r="S251" s="68" t="s">
        <v>2310</v>
      </c>
      <c r="T251" s="68" t="s">
        <v>2310</v>
      </c>
      <c r="U251" s="68" t="s">
        <v>8</v>
      </c>
      <c r="V251" s="68" t="s">
        <v>2310</v>
      </c>
    </row>
    <row r="252" spans="1:23" x14ac:dyDescent="0.2">
      <c r="A252" s="67" t="s">
        <v>2118</v>
      </c>
      <c r="B252" t="s">
        <v>2324</v>
      </c>
      <c r="C252" t="s">
        <v>2119</v>
      </c>
      <c r="D252" t="s">
        <v>2307</v>
      </c>
      <c r="E252">
        <v>217462</v>
      </c>
      <c r="F252" s="67" t="s">
        <v>2855</v>
      </c>
      <c r="G252" t="s">
        <v>2348</v>
      </c>
      <c r="I252" s="68" t="s">
        <v>3</v>
      </c>
      <c r="J252" s="69">
        <v>42489</v>
      </c>
      <c r="K252">
        <v>4</v>
      </c>
      <c r="L252" s="67" t="s">
        <v>2857</v>
      </c>
      <c r="M252" s="68" t="s">
        <v>2310</v>
      </c>
      <c r="N252" s="69">
        <v>44340</v>
      </c>
      <c r="O252" s="69">
        <v>44428</v>
      </c>
      <c r="P252">
        <v>1</v>
      </c>
      <c r="Q252" t="s">
        <v>2309</v>
      </c>
      <c r="R252" s="68" t="s">
        <v>8</v>
      </c>
      <c r="S252" s="68" t="s">
        <v>2310</v>
      </c>
      <c r="T252" s="68" t="s">
        <v>2310</v>
      </c>
      <c r="U252" s="68" t="s">
        <v>8</v>
      </c>
      <c r="V252" s="68" t="s">
        <v>2310</v>
      </c>
    </row>
    <row r="253" spans="1:23" x14ac:dyDescent="0.2">
      <c r="A253" s="67" t="s">
        <v>2118</v>
      </c>
      <c r="B253" t="s">
        <v>2324</v>
      </c>
      <c r="C253" t="s">
        <v>2119</v>
      </c>
      <c r="D253" t="s">
        <v>2311</v>
      </c>
      <c r="E253">
        <v>235130</v>
      </c>
      <c r="F253" s="67" t="s">
        <v>2855</v>
      </c>
      <c r="G253" t="s">
        <v>2708</v>
      </c>
      <c r="I253" s="68" t="s">
        <v>3</v>
      </c>
      <c r="J253" s="69">
        <v>42539</v>
      </c>
      <c r="K253">
        <v>4</v>
      </c>
      <c r="M253" s="68" t="s">
        <v>8</v>
      </c>
      <c r="N253" s="69">
        <v>44340</v>
      </c>
      <c r="O253" s="69">
        <v>44428</v>
      </c>
      <c r="P253">
        <v>1</v>
      </c>
      <c r="Q253" t="s">
        <v>2309</v>
      </c>
      <c r="R253" s="68" t="s">
        <v>8</v>
      </c>
      <c r="S253" s="68" t="s">
        <v>2310</v>
      </c>
      <c r="T253" s="68" t="s">
        <v>2310</v>
      </c>
      <c r="U253" s="68" t="s">
        <v>8</v>
      </c>
      <c r="V253" s="68" t="s">
        <v>2310</v>
      </c>
    </row>
    <row r="254" spans="1:23" x14ac:dyDescent="0.2">
      <c r="A254" s="67" t="s">
        <v>2118</v>
      </c>
      <c r="B254" t="s">
        <v>2324</v>
      </c>
      <c r="C254" t="s">
        <v>2119</v>
      </c>
      <c r="D254" t="s">
        <v>2311</v>
      </c>
      <c r="E254">
        <v>235106</v>
      </c>
      <c r="F254" s="67" t="s">
        <v>2915</v>
      </c>
      <c r="G254" t="s">
        <v>2650</v>
      </c>
      <c r="I254" s="68" t="s">
        <v>2</v>
      </c>
      <c r="J254" s="69">
        <v>42767</v>
      </c>
      <c r="K254">
        <v>4</v>
      </c>
      <c r="M254" s="68" t="s">
        <v>8</v>
      </c>
      <c r="N254" s="69">
        <v>44340</v>
      </c>
      <c r="O254" s="69">
        <v>44428</v>
      </c>
      <c r="P254">
        <v>1</v>
      </c>
      <c r="Q254" t="s">
        <v>2309</v>
      </c>
      <c r="R254" s="68" t="s">
        <v>8</v>
      </c>
      <c r="S254" s="68" t="s">
        <v>2310</v>
      </c>
      <c r="T254" s="68" t="s">
        <v>2310</v>
      </c>
      <c r="U254" s="68" t="s">
        <v>8</v>
      </c>
      <c r="V254" s="68" t="s">
        <v>2310</v>
      </c>
    </row>
    <row r="255" spans="1:23" x14ac:dyDescent="0.2">
      <c r="A255" s="67" t="s">
        <v>2118</v>
      </c>
      <c r="B255" t="s">
        <v>2324</v>
      </c>
      <c r="C255" t="s">
        <v>2119</v>
      </c>
      <c r="D255" t="s">
        <v>2311</v>
      </c>
      <c r="E255">
        <v>235123</v>
      </c>
      <c r="F255" s="67" t="s">
        <v>2915</v>
      </c>
      <c r="G255" t="s">
        <v>3938</v>
      </c>
      <c r="I255" s="68" t="s">
        <v>2</v>
      </c>
      <c r="J255" s="69">
        <v>42895</v>
      </c>
      <c r="K255">
        <v>3</v>
      </c>
      <c r="M255" s="68" t="s">
        <v>8</v>
      </c>
      <c r="N255" s="69">
        <v>44340</v>
      </c>
      <c r="O255" s="69">
        <v>44428</v>
      </c>
      <c r="P255">
        <v>1</v>
      </c>
      <c r="Q255" t="s">
        <v>2309</v>
      </c>
      <c r="R255" s="68" t="s">
        <v>8</v>
      </c>
      <c r="S255" s="68" t="s">
        <v>2310</v>
      </c>
      <c r="T255" s="68" t="s">
        <v>2310</v>
      </c>
      <c r="U255" s="68" t="s">
        <v>8</v>
      </c>
      <c r="V255" s="68" t="s">
        <v>8</v>
      </c>
      <c r="W255" t="s">
        <v>3882</v>
      </c>
    </row>
    <row r="256" spans="1:23" x14ac:dyDescent="0.2">
      <c r="A256" s="67" t="s">
        <v>2118</v>
      </c>
      <c r="B256" t="s">
        <v>2324</v>
      </c>
      <c r="C256" t="s">
        <v>2119</v>
      </c>
      <c r="D256" t="s">
        <v>2311</v>
      </c>
      <c r="E256">
        <v>235121</v>
      </c>
      <c r="F256" s="67" t="s">
        <v>4022</v>
      </c>
      <c r="G256" t="s">
        <v>2548</v>
      </c>
      <c r="I256" s="68" t="s">
        <v>2</v>
      </c>
      <c r="J256" s="69">
        <v>42817</v>
      </c>
      <c r="K256">
        <v>3</v>
      </c>
      <c r="L256" s="67" t="s">
        <v>4023</v>
      </c>
      <c r="M256" s="68" t="s">
        <v>2310</v>
      </c>
      <c r="N256" s="69">
        <v>44340</v>
      </c>
      <c r="O256" s="69">
        <v>44428</v>
      </c>
      <c r="P256">
        <v>1</v>
      </c>
      <c r="Q256" t="s">
        <v>2309</v>
      </c>
      <c r="R256" s="68" t="s">
        <v>8</v>
      </c>
      <c r="S256" s="68" t="s">
        <v>2310</v>
      </c>
      <c r="T256" s="68" t="s">
        <v>2310</v>
      </c>
      <c r="U256" s="68" t="s">
        <v>8</v>
      </c>
      <c r="V256" s="68" t="s">
        <v>8</v>
      </c>
      <c r="W256" t="s">
        <v>3882</v>
      </c>
    </row>
    <row r="257" spans="1:23" x14ac:dyDescent="0.2">
      <c r="A257" s="67" t="s">
        <v>2118</v>
      </c>
      <c r="B257" t="s">
        <v>2324</v>
      </c>
      <c r="C257" t="s">
        <v>2119</v>
      </c>
      <c r="D257" t="s">
        <v>2307</v>
      </c>
      <c r="E257">
        <v>217465</v>
      </c>
      <c r="F257" s="67" t="s">
        <v>2922</v>
      </c>
      <c r="G257" t="s">
        <v>2386</v>
      </c>
      <c r="I257" s="68" t="s">
        <v>3</v>
      </c>
      <c r="J257" s="69">
        <v>42572</v>
      </c>
      <c r="K257">
        <v>4</v>
      </c>
      <c r="M257" s="68" t="s">
        <v>8</v>
      </c>
      <c r="N257" s="69">
        <v>44340</v>
      </c>
      <c r="O257" s="69">
        <v>44428</v>
      </c>
      <c r="P257">
        <v>1</v>
      </c>
      <c r="Q257" t="s">
        <v>2309</v>
      </c>
      <c r="R257" s="68" t="s">
        <v>8</v>
      </c>
      <c r="S257" s="68" t="s">
        <v>2310</v>
      </c>
      <c r="T257" s="68" t="s">
        <v>2310</v>
      </c>
      <c r="U257" s="68" t="s">
        <v>8</v>
      </c>
      <c r="V257" s="68" t="s">
        <v>2310</v>
      </c>
    </row>
    <row r="258" spans="1:23" x14ac:dyDescent="0.2">
      <c r="A258" s="67" t="s">
        <v>2118</v>
      </c>
      <c r="B258" t="s">
        <v>2324</v>
      </c>
      <c r="C258" t="s">
        <v>2119</v>
      </c>
      <c r="D258" t="s">
        <v>2307</v>
      </c>
      <c r="E258">
        <v>217485</v>
      </c>
      <c r="F258" s="67" t="s">
        <v>2925</v>
      </c>
      <c r="G258" t="s">
        <v>2927</v>
      </c>
      <c r="I258" s="68" t="s">
        <v>3</v>
      </c>
      <c r="J258" s="69">
        <v>42136</v>
      </c>
      <c r="K258">
        <v>5</v>
      </c>
      <c r="M258" s="68" t="s">
        <v>8</v>
      </c>
      <c r="N258" s="69">
        <v>44340</v>
      </c>
      <c r="O258" s="69">
        <v>44428</v>
      </c>
      <c r="P258">
        <v>1</v>
      </c>
      <c r="Q258" t="s">
        <v>2309</v>
      </c>
      <c r="R258" s="68" t="s">
        <v>8</v>
      </c>
      <c r="S258" s="68" t="s">
        <v>2310</v>
      </c>
      <c r="T258" s="68" t="s">
        <v>2310</v>
      </c>
      <c r="U258" s="68" t="s">
        <v>8</v>
      </c>
      <c r="V258" s="68" t="s">
        <v>2310</v>
      </c>
    </row>
    <row r="259" spans="1:23" x14ac:dyDescent="0.2">
      <c r="A259" s="67" t="s">
        <v>2118</v>
      </c>
      <c r="B259" t="s">
        <v>2324</v>
      </c>
      <c r="C259" t="s">
        <v>2119</v>
      </c>
      <c r="D259" t="s">
        <v>2311</v>
      </c>
      <c r="E259">
        <v>235125</v>
      </c>
      <c r="F259" s="67" t="s">
        <v>2866</v>
      </c>
      <c r="G259" t="s">
        <v>2953</v>
      </c>
      <c r="I259" s="68" t="s">
        <v>2</v>
      </c>
      <c r="J259" s="69">
        <v>42600</v>
      </c>
      <c r="K259">
        <v>4</v>
      </c>
      <c r="L259" s="67" t="s">
        <v>2954</v>
      </c>
      <c r="M259" s="68" t="s">
        <v>2310</v>
      </c>
      <c r="N259" s="69">
        <v>44340</v>
      </c>
      <c r="O259" s="69">
        <v>44428</v>
      </c>
      <c r="P259">
        <v>1</v>
      </c>
      <c r="Q259" t="s">
        <v>2309</v>
      </c>
      <c r="R259" s="68" t="s">
        <v>8</v>
      </c>
      <c r="S259" s="68" t="s">
        <v>2310</v>
      </c>
      <c r="T259" s="68" t="s">
        <v>2310</v>
      </c>
      <c r="U259" s="68" t="s">
        <v>8</v>
      </c>
      <c r="V259" s="68" t="s">
        <v>2310</v>
      </c>
    </row>
    <row r="260" spans="1:23" x14ac:dyDescent="0.2">
      <c r="A260" s="67" t="s">
        <v>2118</v>
      </c>
      <c r="B260" t="s">
        <v>2324</v>
      </c>
      <c r="C260" t="s">
        <v>2119</v>
      </c>
      <c r="D260" t="s">
        <v>2307</v>
      </c>
      <c r="E260">
        <v>217469</v>
      </c>
      <c r="F260" s="67" t="s">
        <v>2866</v>
      </c>
      <c r="G260" t="s">
        <v>2650</v>
      </c>
      <c r="I260" s="68" t="s">
        <v>2</v>
      </c>
      <c r="J260" s="69">
        <v>42349</v>
      </c>
      <c r="K260">
        <v>5</v>
      </c>
      <c r="M260" s="68" t="s">
        <v>8</v>
      </c>
      <c r="N260" s="69">
        <v>44340</v>
      </c>
      <c r="O260" s="69">
        <v>44428</v>
      </c>
      <c r="P260">
        <v>1</v>
      </c>
      <c r="Q260" t="s">
        <v>2309</v>
      </c>
      <c r="R260" s="68" t="s">
        <v>8</v>
      </c>
      <c r="S260" s="68" t="s">
        <v>2310</v>
      </c>
      <c r="T260" s="68" t="s">
        <v>2310</v>
      </c>
      <c r="U260" s="68" t="s">
        <v>8</v>
      </c>
      <c r="V260" s="68" t="s">
        <v>2310</v>
      </c>
    </row>
    <row r="261" spans="1:23" x14ac:dyDescent="0.2">
      <c r="A261" s="67" t="s">
        <v>2118</v>
      </c>
      <c r="B261" t="s">
        <v>2324</v>
      </c>
      <c r="C261" t="s">
        <v>2119</v>
      </c>
      <c r="D261" t="s">
        <v>2311</v>
      </c>
      <c r="E261">
        <v>235109</v>
      </c>
      <c r="F261" s="67" t="s">
        <v>2671</v>
      </c>
      <c r="G261" t="s">
        <v>3059</v>
      </c>
      <c r="I261" s="68" t="s">
        <v>3</v>
      </c>
      <c r="J261" s="69">
        <v>42643</v>
      </c>
      <c r="K261">
        <v>4</v>
      </c>
      <c r="M261" s="68" t="s">
        <v>8</v>
      </c>
      <c r="N261" s="69">
        <v>44340</v>
      </c>
      <c r="O261" s="69">
        <v>44428</v>
      </c>
      <c r="P261">
        <v>1</v>
      </c>
      <c r="Q261" t="s">
        <v>2309</v>
      </c>
      <c r="R261" s="68" t="s">
        <v>8</v>
      </c>
      <c r="S261" s="68" t="s">
        <v>2310</v>
      </c>
      <c r="T261" s="68" t="s">
        <v>2310</v>
      </c>
      <c r="U261" s="68" t="s">
        <v>8</v>
      </c>
      <c r="V261" s="68" t="s">
        <v>2310</v>
      </c>
    </row>
    <row r="262" spans="1:23" x14ac:dyDescent="0.2">
      <c r="A262" s="67" t="s">
        <v>2118</v>
      </c>
      <c r="B262" t="s">
        <v>2324</v>
      </c>
      <c r="C262" t="s">
        <v>2119</v>
      </c>
      <c r="D262" t="s">
        <v>2311</v>
      </c>
      <c r="E262">
        <v>235113</v>
      </c>
      <c r="F262" s="67" t="s">
        <v>3900</v>
      </c>
      <c r="G262" t="s">
        <v>3887</v>
      </c>
      <c r="I262" s="68" t="s">
        <v>3</v>
      </c>
      <c r="J262" s="69">
        <v>42824</v>
      </c>
      <c r="K262">
        <v>3</v>
      </c>
      <c r="M262" s="68" t="s">
        <v>8</v>
      </c>
      <c r="N262" s="69">
        <v>44340</v>
      </c>
      <c r="O262" s="69">
        <v>44428</v>
      </c>
      <c r="P262">
        <v>1</v>
      </c>
      <c r="Q262" t="s">
        <v>2309</v>
      </c>
      <c r="R262" s="68" t="s">
        <v>8</v>
      </c>
      <c r="S262" s="68" t="s">
        <v>2310</v>
      </c>
      <c r="T262" s="68" t="s">
        <v>2310</v>
      </c>
      <c r="U262" s="68" t="s">
        <v>8</v>
      </c>
      <c r="V262" s="68" t="s">
        <v>8</v>
      </c>
      <c r="W262" t="s">
        <v>3882</v>
      </c>
    </row>
    <row r="263" spans="1:23" x14ac:dyDescent="0.2">
      <c r="A263" s="67" t="s">
        <v>2118</v>
      </c>
      <c r="B263" t="s">
        <v>2324</v>
      </c>
      <c r="C263" t="s">
        <v>2119</v>
      </c>
      <c r="D263" t="s">
        <v>2307</v>
      </c>
      <c r="E263">
        <v>217491</v>
      </c>
      <c r="F263" s="67" t="s">
        <v>3117</v>
      </c>
      <c r="G263" t="s">
        <v>2318</v>
      </c>
      <c r="I263" s="68" t="s">
        <v>3</v>
      </c>
      <c r="J263" s="69">
        <v>42420</v>
      </c>
      <c r="K263">
        <v>5</v>
      </c>
      <c r="L263" s="67" t="s">
        <v>3118</v>
      </c>
      <c r="M263" s="68" t="s">
        <v>2310</v>
      </c>
      <c r="N263" s="69">
        <v>44340</v>
      </c>
      <c r="O263" s="69">
        <v>44428</v>
      </c>
      <c r="P263">
        <v>1</v>
      </c>
      <c r="Q263" t="s">
        <v>2309</v>
      </c>
      <c r="R263" s="68" t="s">
        <v>8</v>
      </c>
      <c r="S263" s="68" t="s">
        <v>2310</v>
      </c>
      <c r="T263" s="68" t="s">
        <v>2310</v>
      </c>
      <c r="U263" s="68" t="s">
        <v>8</v>
      </c>
      <c r="V263" s="68" t="s">
        <v>2310</v>
      </c>
    </row>
    <row r="264" spans="1:23" x14ac:dyDescent="0.2">
      <c r="A264" s="67" t="s">
        <v>2118</v>
      </c>
      <c r="B264" t="s">
        <v>2324</v>
      </c>
      <c r="C264" t="s">
        <v>2119</v>
      </c>
      <c r="D264" t="s">
        <v>2311</v>
      </c>
      <c r="E264">
        <v>235140</v>
      </c>
      <c r="F264" s="67" t="s">
        <v>3117</v>
      </c>
      <c r="G264" t="s">
        <v>3923</v>
      </c>
      <c r="I264" s="68" t="s">
        <v>2</v>
      </c>
      <c r="J264" s="69">
        <v>42831</v>
      </c>
      <c r="K264">
        <v>3</v>
      </c>
      <c r="M264" s="68" t="s">
        <v>8</v>
      </c>
      <c r="N264" s="69">
        <v>44340</v>
      </c>
      <c r="O264" s="69">
        <v>44428</v>
      </c>
      <c r="P264">
        <v>1</v>
      </c>
      <c r="Q264" t="s">
        <v>2309</v>
      </c>
      <c r="R264" s="68" t="s">
        <v>8</v>
      </c>
      <c r="S264" s="68" t="s">
        <v>2310</v>
      </c>
      <c r="T264" s="68" t="s">
        <v>2310</v>
      </c>
      <c r="U264" s="68" t="s">
        <v>8</v>
      </c>
      <c r="V264" s="68" t="s">
        <v>8</v>
      </c>
      <c r="W264" t="s">
        <v>3882</v>
      </c>
    </row>
    <row r="265" spans="1:23" x14ac:dyDescent="0.2">
      <c r="A265" s="67" t="s">
        <v>2118</v>
      </c>
      <c r="B265" t="s">
        <v>2324</v>
      </c>
      <c r="C265" t="s">
        <v>2119</v>
      </c>
      <c r="D265" t="s">
        <v>2307</v>
      </c>
      <c r="E265">
        <v>235147</v>
      </c>
      <c r="F265" s="67" t="s">
        <v>3117</v>
      </c>
      <c r="G265" t="s">
        <v>2787</v>
      </c>
      <c r="I265" s="68" t="s">
        <v>3</v>
      </c>
      <c r="J265" s="69">
        <v>42558</v>
      </c>
      <c r="K265">
        <v>4</v>
      </c>
      <c r="L265" s="67" t="s">
        <v>3119</v>
      </c>
      <c r="M265" s="68" t="s">
        <v>2310</v>
      </c>
      <c r="N265" s="69">
        <v>44340</v>
      </c>
      <c r="O265" s="69">
        <v>44428</v>
      </c>
      <c r="P265">
        <v>1</v>
      </c>
      <c r="Q265" t="s">
        <v>2309</v>
      </c>
      <c r="R265" s="68" t="s">
        <v>8</v>
      </c>
      <c r="S265" s="68" t="s">
        <v>2310</v>
      </c>
      <c r="T265" s="68" t="s">
        <v>2310</v>
      </c>
      <c r="U265" s="68" t="s">
        <v>8</v>
      </c>
      <c r="V265" s="68" t="s">
        <v>2310</v>
      </c>
    </row>
    <row r="266" spans="1:23" x14ac:dyDescent="0.2">
      <c r="A266" s="67" t="s">
        <v>2118</v>
      </c>
      <c r="B266" t="s">
        <v>2324</v>
      </c>
      <c r="C266" t="s">
        <v>2119</v>
      </c>
      <c r="D266" t="s">
        <v>2307</v>
      </c>
      <c r="E266">
        <v>217470</v>
      </c>
      <c r="F266" s="67" t="s">
        <v>2546</v>
      </c>
      <c r="G266" t="s">
        <v>2688</v>
      </c>
      <c r="I266" s="68" t="s">
        <v>2</v>
      </c>
      <c r="J266" s="69">
        <v>42578</v>
      </c>
      <c r="K266">
        <v>4</v>
      </c>
      <c r="L266" s="67" t="s">
        <v>3120</v>
      </c>
      <c r="M266" s="68" t="s">
        <v>2310</v>
      </c>
      <c r="N266" s="69">
        <v>44340</v>
      </c>
      <c r="O266" s="69">
        <v>44428</v>
      </c>
      <c r="P266">
        <v>1</v>
      </c>
      <c r="Q266" t="s">
        <v>2309</v>
      </c>
      <c r="R266" s="68" t="s">
        <v>8</v>
      </c>
      <c r="S266" s="68" t="s">
        <v>2310</v>
      </c>
      <c r="T266" s="68" t="s">
        <v>2310</v>
      </c>
      <c r="U266" s="68" t="s">
        <v>8</v>
      </c>
      <c r="V266" s="68" t="s">
        <v>2310</v>
      </c>
    </row>
    <row r="267" spans="1:23" x14ac:dyDescent="0.2">
      <c r="A267" s="67" t="s">
        <v>2118</v>
      </c>
      <c r="B267" t="s">
        <v>2324</v>
      </c>
      <c r="C267" t="s">
        <v>2119</v>
      </c>
      <c r="D267" t="s">
        <v>2307</v>
      </c>
      <c r="E267">
        <v>235142</v>
      </c>
      <c r="F267" s="67" t="s">
        <v>2819</v>
      </c>
      <c r="G267" t="s">
        <v>3206</v>
      </c>
      <c r="I267" s="68" t="s">
        <v>2</v>
      </c>
      <c r="J267" s="69">
        <v>42433</v>
      </c>
      <c r="K267">
        <v>5</v>
      </c>
      <c r="L267" s="67" t="s">
        <v>3207</v>
      </c>
      <c r="M267" s="68" t="s">
        <v>2310</v>
      </c>
      <c r="N267" s="69">
        <v>44340</v>
      </c>
      <c r="O267" s="69">
        <v>44428</v>
      </c>
      <c r="P267">
        <v>1</v>
      </c>
      <c r="Q267" t="s">
        <v>2309</v>
      </c>
      <c r="R267" s="68" t="s">
        <v>8</v>
      </c>
      <c r="S267" s="68" t="s">
        <v>2310</v>
      </c>
      <c r="T267" s="68" t="s">
        <v>2310</v>
      </c>
      <c r="U267" s="68" t="s">
        <v>8</v>
      </c>
      <c r="V267" s="68" t="s">
        <v>2310</v>
      </c>
    </row>
    <row r="268" spans="1:23" x14ac:dyDescent="0.2">
      <c r="A268" s="67" t="s">
        <v>2118</v>
      </c>
      <c r="B268" t="s">
        <v>2324</v>
      </c>
      <c r="C268" t="s">
        <v>2119</v>
      </c>
      <c r="D268" t="s">
        <v>2311</v>
      </c>
      <c r="E268">
        <v>235108</v>
      </c>
      <c r="F268" s="67" t="s">
        <v>2766</v>
      </c>
      <c r="G268" t="s">
        <v>2388</v>
      </c>
      <c r="I268" s="68" t="s">
        <v>2</v>
      </c>
      <c r="J268" s="69">
        <v>42549</v>
      </c>
      <c r="K268">
        <v>4</v>
      </c>
      <c r="M268" s="68" t="s">
        <v>8</v>
      </c>
      <c r="N268" s="69">
        <v>44340</v>
      </c>
      <c r="O268" s="69">
        <v>44428</v>
      </c>
      <c r="P268">
        <v>1</v>
      </c>
      <c r="Q268" t="s">
        <v>2309</v>
      </c>
      <c r="R268" s="68" t="s">
        <v>8</v>
      </c>
      <c r="S268" s="68" t="s">
        <v>2310</v>
      </c>
      <c r="T268" s="68" t="s">
        <v>2310</v>
      </c>
      <c r="U268" s="68" t="s">
        <v>8</v>
      </c>
      <c r="V268" s="68" t="s">
        <v>2310</v>
      </c>
    </row>
    <row r="269" spans="1:23" x14ac:dyDescent="0.2">
      <c r="A269" s="67" t="s">
        <v>2118</v>
      </c>
      <c r="B269" t="s">
        <v>2324</v>
      </c>
      <c r="C269" t="s">
        <v>2119</v>
      </c>
      <c r="D269" t="s">
        <v>2311</v>
      </c>
      <c r="E269">
        <v>235124</v>
      </c>
      <c r="F269" s="67" t="s">
        <v>2766</v>
      </c>
      <c r="G269" t="s">
        <v>2319</v>
      </c>
      <c r="I269" s="68" t="s">
        <v>2</v>
      </c>
      <c r="J269" s="69">
        <v>42579</v>
      </c>
      <c r="K269">
        <v>4</v>
      </c>
      <c r="M269" s="68" t="s">
        <v>8</v>
      </c>
      <c r="N269" s="69">
        <v>44340</v>
      </c>
      <c r="O269" s="69">
        <v>44428</v>
      </c>
      <c r="P269">
        <v>1</v>
      </c>
      <c r="Q269" t="s">
        <v>2309</v>
      </c>
      <c r="R269" s="68" t="s">
        <v>8</v>
      </c>
      <c r="S269" s="68" t="s">
        <v>2310</v>
      </c>
      <c r="T269" s="68" t="s">
        <v>2310</v>
      </c>
      <c r="U269" s="68" t="s">
        <v>8</v>
      </c>
      <c r="V269" s="68" t="s">
        <v>2310</v>
      </c>
    </row>
    <row r="270" spans="1:23" x14ac:dyDescent="0.2">
      <c r="A270" s="67" t="s">
        <v>2118</v>
      </c>
      <c r="B270" t="s">
        <v>2324</v>
      </c>
      <c r="C270" t="s">
        <v>2119</v>
      </c>
      <c r="D270" t="s">
        <v>2311</v>
      </c>
      <c r="E270">
        <v>235126</v>
      </c>
      <c r="F270" s="67" t="s">
        <v>3320</v>
      </c>
      <c r="G270" t="s">
        <v>2447</v>
      </c>
      <c r="I270" s="68" t="s">
        <v>2</v>
      </c>
      <c r="J270" s="69">
        <v>42650</v>
      </c>
      <c r="K270">
        <v>4</v>
      </c>
      <c r="L270" s="67" t="s">
        <v>3321</v>
      </c>
      <c r="M270" s="68" t="s">
        <v>2310</v>
      </c>
      <c r="N270" s="69">
        <v>44340</v>
      </c>
      <c r="O270" s="69">
        <v>44428</v>
      </c>
      <c r="P270">
        <v>1</v>
      </c>
      <c r="Q270" t="s">
        <v>2309</v>
      </c>
      <c r="R270" s="68" t="s">
        <v>8</v>
      </c>
      <c r="S270" s="68" t="s">
        <v>2310</v>
      </c>
      <c r="T270" s="68" t="s">
        <v>2310</v>
      </c>
      <c r="U270" s="68" t="s">
        <v>8</v>
      </c>
      <c r="V270" s="68" t="s">
        <v>2310</v>
      </c>
    </row>
    <row r="271" spans="1:23" x14ac:dyDescent="0.2">
      <c r="A271" s="67" t="s">
        <v>2118</v>
      </c>
      <c r="B271" t="s">
        <v>2324</v>
      </c>
      <c r="C271" t="s">
        <v>2119</v>
      </c>
      <c r="D271" t="s">
        <v>2307</v>
      </c>
      <c r="E271">
        <v>217481</v>
      </c>
      <c r="F271" s="67" t="s">
        <v>3348</v>
      </c>
      <c r="G271" t="s">
        <v>2556</v>
      </c>
      <c r="I271" s="68" t="s">
        <v>3</v>
      </c>
      <c r="J271" s="69">
        <v>42611</v>
      </c>
      <c r="K271">
        <v>4</v>
      </c>
      <c r="L271" s="67" t="s">
        <v>3349</v>
      </c>
      <c r="M271" s="68" t="s">
        <v>2310</v>
      </c>
      <c r="N271" s="69">
        <v>44340</v>
      </c>
      <c r="O271" s="69">
        <v>44428</v>
      </c>
      <c r="P271">
        <v>1</v>
      </c>
      <c r="Q271" t="s">
        <v>2309</v>
      </c>
      <c r="R271" s="68" t="s">
        <v>8</v>
      </c>
      <c r="S271" s="68" t="s">
        <v>2310</v>
      </c>
      <c r="T271" s="68" t="s">
        <v>2310</v>
      </c>
      <c r="U271" s="68" t="s">
        <v>8</v>
      </c>
      <c r="V271" s="68" t="s">
        <v>2310</v>
      </c>
    </row>
    <row r="272" spans="1:23" x14ac:dyDescent="0.2">
      <c r="A272" s="67" t="s">
        <v>2118</v>
      </c>
      <c r="B272" t="s">
        <v>2324</v>
      </c>
      <c r="C272" t="s">
        <v>2119</v>
      </c>
      <c r="D272" t="s">
        <v>2307</v>
      </c>
      <c r="E272">
        <v>217468</v>
      </c>
      <c r="F272" s="67" t="s">
        <v>2751</v>
      </c>
      <c r="G272" t="s">
        <v>3362</v>
      </c>
      <c r="I272" s="68" t="s">
        <v>2</v>
      </c>
      <c r="J272" s="69">
        <v>42441</v>
      </c>
      <c r="K272">
        <v>5</v>
      </c>
      <c r="M272" s="68" t="s">
        <v>8</v>
      </c>
      <c r="N272" s="69">
        <v>44340</v>
      </c>
      <c r="O272" s="69">
        <v>44428</v>
      </c>
      <c r="P272">
        <v>1</v>
      </c>
      <c r="Q272" t="s">
        <v>2309</v>
      </c>
      <c r="R272" s="68" t="s">
        <v>8</v>
      </c>
      <c r="S272" s="68" t="s">
        <v>2310</v>
      </c>
      <c r="T272" s="68" t="s">
        <v>2310</v>
      </c>
      <c r="U272" s="68" t="s">
        <v>8</v>
      </c>
      <c r="V272" s="68" t="s">
        <v>2310</v>
      </c>
    </row>
    <row r="273" spans="1:23" x14ac:dyDescent="0.2">
      <c r="A273" s="67" t="s">
        <v>2118</v>
      </c>
      <c r="B273" t="s">
        <v>2324</v>
      </c>
      <c r="C273" t="s">
        <v>2119</v>
      </c>
      <c r="D273" t="s">
        <v>2311</v>
      </c>
      <c r="E273">
        <v>235141</v>
      </c>
      <c r="F273" s="67" t="s">
        <v>2751</v>
      </c>
      <c r="G273" t="s">
        <v>4141</v>
      </c>
      <c r="I273" s="68" t="s">
        <v>3</v>
      </c>
      <c r="J273" s="69">
        <v>42870</v>
      </c>
      <c r="K273">
        <v>3</v>
      </c>
      <c r="M273" s="68" t="s">
        <v>8</v>
      </c>
      <c r="N273" s="69">
        <v>44340</v>
      </c>
      <c r="O273" s="69">
        <v>44428</v>
      </c>
      <c r="P273">
        <v>1</v>
      </c>
      <c r="Q273" t="s">
        <v>2309</v>
      </c>
      <c r="R273" s="68" t="s">
        <v>8</v>
      </c>
      <c r="S273" s="68" t="s">
        <v>2310</v>
      </c>
      <c r="T273" s="68" t="s">
        <v>2310</v>
      </c>
      <c r="U273" s="68" t="s">
        <v>8</v>
      </c>
      <c r="V273" s="68" t="s">
        <v>8</v>
      </c>
      <c r="W273" t="s">
        <v>3882</v>
      </c>
    </row>
    <row r="274" spans="1:23" x14ac:dyDescent="0.2">
      <c r="A274" s="67" t="s">
        <v>2118</v>
      </c>
      <c r="B274" t="s">
        <v>2324</v>
      </c>
      <c r="C274" t="s">
        <v>2119</v>
      </c>
      <c r="D274" t="s">
        <v>2307</v>
      </c>
      <c r="E274">
        <v>217466</v>
      </c>
      <c r="F274" s="67" t="s">
        <v>2751</v>
      </c>
      <c r="G274" t="s">
        <v>2318</v>
      </c>
      <c r="I274" s="68" t="s">
        <v>3</v>
      </c>
      <c r="J274" s="69">
        <v>42194</v>
      </c>
      <c r="K274">
        <v>5</v>
      </c>
      <c r="M274" s="68" t="s">
        <v>8</v>
      </c>
      <c r="N274" s="69">
        <v>44340</v>
      </c>
      <c r="O274" s="69">
        <v>44428</v>
      </c>
      <c r="P274">
        <v>1</v>
      </c>
      <c r="Q274" t="s">
        <v>2309</v>
      </c>
      <c r="R274" s="68" t="s">
        <v>8</v>
      </c>
      <c r="S274" s="68" t="s">
        <v>2310</v>
      </c>
      <c r="T274" s="68" t="s">
        <v>2310</v>
      </c>
      <c r="U274" s="68" t="s">
        <v>8</v>
      </c>
      <c r="V274" s="68" t="s">
        <v>2310</v>
      </c>
    </row>
    <row r="275" spans="1:23" x14ac:dyDescent="0.2">
      <c r="A275" s="67" t="s">
        <v>2118</v>
      </c>
      <c r="B275" t="s">
        <v>2324</v>
      </c>
      <c r="C275" t="s">
        <v>2119</v>
      </c>
      <c r="D275" t="s">
        <v>2311</v>
      </c>
      <c r="E275">
        <v>235119</v>
      </c>
      <c r="F275" s="67" t="s">
        <v>2751</v>
      </c>
      <c r="G275" t="s">
        <v>4142</v>
      </c>
      <c r="I275" s="68" t="s">
        <v>3</v>
      </c>
      <c r="J275" s="69">
        <v>42830</v>
      </c>
      <c r="K275">
        <v>3</v>
      </c>
      <c r="M275" s="68" t="s">
        <v>8</v>
      </c>
      <c r="N275" s="69">
        <v>44340</v>
      </c>
      <c r="O275" s="69">
        <v>44428</v>
      </c>
      <c r="P275">
        <v>1</v>
      </c>
      <c r="Q275" t="s">
        <v>2309</v>
      </c>
      <c r="R275" s="68" t="s">
        <v>8</v>
      </c>
      <c r="S275" s="68" t="s">
        <v>2310</v>
      </c>
      <c r="T275" s="68" t="s">
        <v>2310</v>
      </c>
      <c r="U275" s="68" t="s">
        <v>8</v>
      </c>
      <c r="V275" s="68" t="s">
        <v>8</v>
      </c>
      <c r="W275" t="s">
        <v>3882</v>
      </c>
    </row>
    <row r="276" spans="1:23" x14ac:dyDescent="0.2">
      <c r="A276" s="67" t="s">
        <v>2118</v>
      </c>
      <c r="B276" t="s">
        <v>2324</v>
      </c>
      <c r="C276" t="s">
        <v>2119</v>
      </c>
      <c r="D276" t="s">
        <v>2311</v>
      </c>
      <c r="E276">
        <v>217477</v>
      </c>
      <c r="F276" s="67" t="s">
        <v>2643</v>
      </c>
      <c r="G276" t="s">
        <v>2783</v>
      </c>
      <c r="H276" t="s">
        <v>2647</v>
      </c>
      <c r="I276" s="68" t="s">
        <v>3</v>
      </c>
      <c r="J276" s="69">
        <v>42577</v>
      </c>
      <c r="K276">
        <v>4</v>
      </c>
      <c r="L276" s="67" t="s">
        <v>3363</v>
      </c>
      <c r="M276" s="68" t="s">
        <v>2310</v>
      </c>
      <c r="N276" s="69">
        <v>44340</v>
      </c>
      <c r="O276" s="69">
        <v>44428</v>
      </c>
      <c r="P276">
        <v>1</v>
      </c>
      <c r="Q276" t="s">
        <v>2309</v>
      </c>
      <c r="R276" s="68" t="s">
        <v>8</v>
      </c>
      <c r="S276" s="68" t="s">
        <v>2310</v>
      </c>
      <c r="T276" s="68" t="s">
        <v>2310</v>
      </c>
      <c r="U276" s="68" t="s">
        <v>8</v>
      </c>
      <c r="V276" s="68" t="s">
        <v>2310</v>
      </c>
    </row>
    <row r="277" spans="1:23" x14ac:dyDescent="0.2">
      <c r="A277" s="67" t="s">
        <v>2118</v>
      </c>
      <c r="B277" t="s">
        <v>2324</v>
      </c>
      <c r="C277" t="s">
        <v>2119</v>
      </c>
      <c r="D277" t="s">
        <v>2307</v>
      </c>
      <c r="E277">
        <v>235148</v>
      </c>
      <c r="F277" s="67" t="s">
        <v>4094</v>
      </c>
      <c r="G277" t="s">
        <v>2356</v>
      </c>
      <c r="I277" s="68" t="s">
        <v>3</v>
      </c>
      <c r="J277" s="69">
        <v>42030</v>
      </c>
      <c r="K277">
        <v>6</v>
      </c>
      <c r="M277" s="68" t="s">
        <v>8</v>
      </c>
      <c r="N277" s="69">
        <v>44340</v>
      </c>
      <c r="O277" s="69">
        <v>44428</v>
      </c>
      <c r="P277">
        <v>1</v>
      </c>
      <c r="Q277" t="s">
        <v>2309</v>
      </c>
      <c r="R277" s="68" t="s">
        <v>8</v>
      </c>
      <c r="S277" s="68" t="s">
        <v>2310</v>
      </c>
      <c r="T277" s="68" t="s">
        <v>2310</v>
      </c>
      <c r="U277" s="68" t="s">
        <v>8</v>
      </c>
      <c r="V277" s="68" t="s">
        <v>8</v>
      </c>
      <c r="W277" t="s">
        <v>3882</v>
      </c>
    </row>
    <row r="278" spans="1:23" x14ac:dyDescent="0.2">
      <c r="A278" s="67" t="s">
        <v>2118</v>
      </c>
      <c r="B278" t="s">
        <v>2324</v>
      </c>
      <c r="C278" t="s">
        <v>2119</v>
      </c>
      <c r="D278" t="s">
        <v>2311</v>
      </c>
      <c r="E278">
        <v>235105</v>
      </c>
      <c r="F278" s="67" t="s">
        <v>3101</v>
      </c>
      <c r="G278" t="s">
        <v>3164</v>
      </c>
      <c r="H278" t="s">
        <v>2455</v>
      </c>
      <c r="I278" s="68" t="s">
        <v>2</v>
      </c>
      <c r="J278" s="69">
        <v>42812</v>
      </c>
      <c r="K278">
        <v>4</v>
      </c>
      <c r="M278" s="68" t="s">
        <v>8</v>
      </c>
      <c r="N278" s="69">
        <v>44340</v>
      </c>
      <c r="O278" s="69">
        <v>44428</v>
      </c>
      <c r="P278">
        <v>1</v>
      </c>
      <c r="Q278" t="s">
        <v>2309</v>
      </c>
      <c r="R278" s="68" t="s">
        <v>8</v>
      </c>
      <c r="S278" s="68" t="s">
        <v>2310</v>
      </c>
      <c r="T278" s="68" t="s">
        <v>2310</v>
      </c>
      <c r="U278" s="68" t="s">
        <v>8</v>
      </c>
      <c r="V278" s="68" t="s">
        <v>2310</v>
      </c>
    </row>
    <row r="279" spans="1:23" x14ac:dyDescent="0.2">
      <c r="A279" s="67" t="s">
        <v>2118</v>
      </c>
      <c r="B279" t="s">
        <v>2324</v>
      </c>
      <c r="C279" t="s">
        <v>2119</v>
      </c>
      <c r="D279" t="s">
        <v>2311</v>
      </c>
      <c r="E279">
        <v>235112</v>
      </c>
      <c r="F279" s="67" t="s">
        <v>2926</v>
      </c>
      <c r="G279" t="s">
        <v>2727</v>
      </c>
      <c r="I279" s="68" t="s">
        <v>3</v>
      </c>
      <c r="J279" s="69">
        <v>42639</v>
      </c>
      <c r="K279">
        <v>4</v>
      </c>
      <c r="L279" s="67" t="s">
        <v>3391</v>
      </c>
      <c r="M279" s="68" t="s">
        <v>2310</v>
      </c>
      <c r="N279" s="69">
        <v>44340</v>
      </c>
      <c r="O279" s="69">
        <v>44428</v>
      </c>
      <c r="P279">
        <v>1</v>
      </c>
      <c r="Q279" t="s">
        <v>2309</v>
      </c>
      <c r="R279" s="68" t="s">
        <v>8</v>
      </c>
      <c r="S279" s="68" t="s">
        <v>2310</v>
      </c>
      <c r="T279" s="68" t="s">
        <v>2310</v>
      </c>
      <c r="U279" s="68" t="s">
        <v>8</v>
      </c>
      <c r="V279" s="68" t="s">
        <v>2310</v>
      </c>
    </row>
    <row r="280" spans="1:23" x14ac:dyDescent="0.2">
      <c r="A280" s="67" t="s">
        <v>2118</v>
      </c>
      <c r="B280" t="s">
        <v>2324</v>
      </c>
      <c r="C280" t="s">
        <v>2119</v>
      </c>
      <c r="D280" t="s">
        <v>2311</v>
      </c>
      <c r="E280">
        <v>235129</v>
      </c>
      <c r="F280" s="67" t="s">
        <v>3395</v>
      </c>
      <c r="G280" t="s">
        <v>3396</v>
      </c>
      <c r="I280" s="68" t="s">
        <v>3</v>
      </c>
      <c r="J280" s="69">
        <v>42565</v>
      </c>
      <c r="K280">
        <v>4</v>
      </c>
      <c r="L280" s="67" t="s">
        <v>3397</v>
      </c>
      <c r="M280" s="68" t="s">
        <v>2310</v>
      </c>
      <c r="N280" s="69">
        <v>44340</v>
      </c>
      <c r="O280" s="69">
        <v>44428</v>
      </c>
      <c r="P280">
        <v>1</v>
      </c>
      <c r="Q280" t="s">
        <v>2309</v>
      </c>
      <c r="R280" s="68" t="s">
        <v>8</v>
      </c>
      <c r="S280" s="68" t="s">
        <v>2310</v>
      </c>
      <c r="T280" s="68" t="s">
        <v>2310</v>
      </c>
      <c r="U280" s="68" t="s">
        <v>8</v>
      </c>
      <c r="V280" s="68" t="s">
        <v>2310</v>
      </c>
    </row>
    <row r="281" spans="1:23" x14ac:dyDescent="0.2">
      <c r="A281" s="67" t="s">
        <v>2118</v>
      </c>
      <c r="B281" t="s">
        <v>2324</v>
      </c>
      <c r="C281" t="s">
        <v>2119</v>
      </c>
      <c r="D281" t="s">
        <v>2307</v>
      </c>
      <c r="E281">
        <v>235143</v>
      </c>
      <c r="F281" s="67" t="s">
        <v>2801</v>
      </c>
      <c r="G281" t="s">
        <v>2569</v>
      </c>
      <c r="I281" s="68" t="s">
        <v>2</v>
      </c>
      <c r="J281" s="69">
        <v>42695</v>
      </c>
      <c r="K281">
        <v>4</v>
      </c>
      <c r="M281" s="68" t="s">
        <v>8</v>
      </c>
      <c r="N281" s="69">
        <v>44340</v>
      </c>
      <c r="O281" s="69">
        <v>44428</v>
      </c>
      <c r="P281">
        <v>1</v>
      </c>
      <c r="Q281" t="s">
        <v>2309</v>
      </c>
      <c r="R281" s="68" t="s">
        <v>8</v>
      </c>
      <c r="S281" s="68" t="s">
        <v>2310</v>
      </c>
      <c r="T281" s="68" t="s">
        <v>2310</v>
      </c>
      <c r="U281" s="68" t="s">
        <v>8</v>
      </c>
      <c r="V281" s="68" t="s">
        <v>2310</v>
      </c>
    </row>
    <row r="282" spans="1:23" x14ac:dyDescent="0.2">
      <c r="A282" s="67" t="s">
        <v>2118</v>
      </c>
      <c r="B282" t="s">
        <v>2324</v>
      </c>
      <c r="C282" t="s">
        <v>2119</v>
      </c>
      <c r="D282" t="s">
        <v>2311</v>
      </c>
      <c r="E282">
        <v>235127</v>
      </c>
      <c r="F282" s="67" t="s">
        <v>2535</v>
      </c>
      <c r="G282" t="s">
        <v>2386</v>
      </c>
      <c r="H282" t="s">
        <v>3417</v>
      </c>
      <c r="I282" s="68" t="s">
        <v>3</v>
      </c>
      <c r="J282" s="69">
        <v>42640</v>
      </c>
      <c r="K282">
        <v>4</v>
      </c>
      <c r="M282" s="68" t="s">
        <v>8</v>
      </c>
      <c r="N282" s="69">
        <v>44340</v>
      </c>
      <c r="O282" s="69">
        <v>44428</v>
      </c>
      <c r="P282">
        <v>1</v>
      </c>
      <c r="Q282" t="s">
        <v>2309</v>
      </c>
      <c r="R282" s="68" t="s">
        <v>8</v>
      </c>
      <c r="S282" s="68" t="s">
        <v>2310</v>
      </c>
      <c r="T282" s="68" t="s">
        <v>2310</v>
      </c>
      <c r="U282" s="68" t="s">
        <v>8</v>
      </c>
      <c r="V282" s="68" t="s">
        <v>2310</v>
      </c>
    </row>
    <row r="283" spans="1:23" x14ac:dyDescent="0.2">
      <c r="A283" s="67" t="s">
        <v>2118</v>
      </c>
      <c r="B283" t="s">
        <v>2324</v>
      </c>
      <c r="C283" t="s">
        <v>2119</v>
      </c>
      <c r="D283" t="s">
        <v>2307</v>
      </c>
      <c r="E283">
        <v>217480</v>
      </c>
      <c r="F283" s="67" t="s">
        <v>2535</v>
      </c>
      <c r="G283" t="s">
        <v>4159</v>
      </c>
      <c r="I283" s="68" t="s">
        <v>2</v>
      </c>
      <c r="J283" s="69">
        <v>42007</v>
      </c>
      <c r="K283">
        <v>6</v>
      </c>
      <c r="L283" s="67" t="s">
        <v>4160</v>
      </c>
      <c r="M283" s="68" t="s">
        <v>2310</v>
      </c>
      <c r="N283" s="69">
        <v>44340</v>
      </c>
      <c r="O283" s="69">
        <v>44428</v>
      </c>
      <c r="P283">
        <v>1</v>
      </c>
      <c r="Q283" t="s">
        <v>2309</v>
      </c>
      <c r="R283" s="68" t="s">
        <v>8</v>
      </c>
      <c r="S283" s="68" t="s">
        <v>2310</v>
      </c>
      <c r="T283" s="68" t="s">
        <v>2310</v>
      </c>
      <c r="U283" s="68" t="s">
        <v>8</v>
      </c>
      <c r="V283" s="68" t="s">
        <v>8</v>
      </c>
      <c r="W283" t="s">
        <v>3882</v>
      </c>
    </row>
    <row r="284" spans="1:23" x14ac:dyDescent="0.2">
      <c r="A284" s="67" t="s">
        <v>2118</v>
      </c>
      <c r="B284" t="s">
        <v>2324</v>
      </c>
      <c r="C284" t="s">
        <v>2119</v>
      </c>
      <c r="D284" t="s">
        <v>2311</v>
      </c>
      <c r="E284">
        <v>235118</v>
      </c>
      <c r="F284" s="67" t="s">
        <v>3989</v>
      </c>
      <c r="G284" t="s">
        <v>4143</v>
      </c>
      <c r="I284" s="68" t="s">
        <v>2</v>
      </c>
      <c r="J284" s="69">
        <v>42856</v>
      </c>
      <c r="K284">
        <v>3</v>
      </c>
      <c r="M284" s="68" t="s">
        <v>8</v>
      </c>
      <c r="N284" s="69">
        <v>44340</v>
      </c>
      <c r="O284" s="69">
        <v>44428</v>
      </c>
      <c r="P284">
        <v>1</v>
      </c>
      <c r="Q284" t="s">
        <v>2309</v>
      </c>
      <c r="R284" s="68" t="s">
        <v>8</v>
      </c>
      <c r="S284" s="68" t="s">
        <v>2310</v>
      </c>
      <c r="T284" s="68" t="s">
        <v>2310</v>
      </c>
      <c r="U284" s="68" t="s">
        <v>8</v>
      </c>
      <c r="V284" s="68" t="s">
        <v>8</v>
      </c>
      <c r="W284" t="s">
        <v>3882</v>
      </c>
    </row>
    <row r="285" spans="1:23" x14ac:dyDescent="0.2">
      <c r="A285" s="67" t="s">
        <v>2118</v>
      </c>
      <c r="B285" t="s">
        <v>2324</v>
      </c>
      <c r="C285" t="s">
        <v>2119</v>
      </c>
      <c r="D285" t="s">
        <v>2311</v>
      </c>
      <c r="E285">
        <v>235115</v>
      </c>
      <c r="F285" s="67" t="s">
        <v>2821</v>
      </c>
      <c r="G285" t="s">
        <v>3444</v>
      </c>
      <c r="H285" t="s">
        <v>2647</v>
      </c>
      <c r="I285" s="68" t="s">
        <v>3</v>
      </c>
      <c r="J285" s="69">
        <v>42778</v>
      </c>
      <c r="K285">
        <v>4</v>
      </c>
      <c r="L285" s="67" t="s">
        <v>3445</v>
      </c>
      <c r="M285" s="68" t="s">
        <v>2310</v>
      </c>
      <c r="N285" s="69">
        <v>44340</v>
      </c>
      <c r="O285" s="69">
        <v>44428</v>
      </c>
      <c r="P285">
        <v>1</v>
      </c>
      <c r="Q285" t="s">
        <v>2309</v>
      </c>
      <c r="R285" s="68" t="s">
        <v>8</v>
      </c>
      <c r="S285" s="68" t="s">
        <v>2310</v>
      </c>
      <c r="T285" s="68" t="s">
        <v>2310</v>
      </c>
      <c r="U285" s="68" t="s">
        <v>8</v>
      </c>
      <c r="V285" s="68" t="s">
        <v>2310</v>
      </c>
    </row>
    <row r="286" spans="1:23" x14ac:dyDescent="0.2">
      <c r="A286" s="67" t="s">
        <v>2118</v>
      </c>
      <c r="B286" t="s">
        <v>2324</v>
      </c>
      <c r="C286" t="s">
        <v>2119</v>
      </c>
      <c r="D286" t="s">
        <v>2307</v>
      </c>
      <c r="E286">
        <v>217488</v>
      </c>
      <c r="F286" s="67" t="s">
        <v>2821</v>
      </c>
      <c r="G286" t="s">
        <v>2540</v>
      </c>
      <c r="I286" s="68" t="s">
        <v>3</v>
      </c>
      <c r="J286" s="69">
        <v>42538</v>
      </c>
      <c r="K286">
        <v>4</v>
      </c>
      <c r="M286" s="68" t="s">
        <v>8</v>
      </c>
      <c r="N286" s="69">
        <v>44340</v>
      </c>
      <c r="O286" s="69">
        <v>44428</v>
      </c>
      <c r="P286">
        <v>1</v>
      </c>
      <c r="Q286" t="s">
        <v>2309</v>
      </c>
      <c r="R286" s="68" t="s">
        <v>8</v>
      </c>
      <c r="S286" s="68" t="s">
        <v>2310</v>
      </c>
      <c r="T286" s="68" t="s">
        <v>2310</v>
      </c>
      <c r="U286" s="68" t="s">
        <v>8</v>
      </c>
      <c r="V286" s="68" t="s">
        <v>2310</v>
      </c>
    </row>
    <row r="287" spans="1:23" x14ac:dyDescent="0.2">
      <c r="A287" s="67" t="s">
        <v>2118</v>
      </c>
      <c r="B287" t="s">
        <v>2324</v>
      </c>
      <c r="C287" t="s">
        <v>2119</v>
      </c>
      <c r="D287" t="s">
        <v>2307</v>
      </c>
      <c r="E287">
        <v>235144</v>
      </c>
      <c r="F287" s="67" t="s">
        <v>2580</v>
      </c>
      <c r="G287" t="s">
        <v>2382</v>
      </c>
      <c r="I287" s="68" t="s">
        <v>3</v>
      </c>
      <c r="J287" s="69">
        <v>42392</v>
      </c>
      <c r="K287">
        <v>5</v>
      </c>
      <c r="M287" s="68" t="s">
        <v>8</v>
      </c>
      <c r="N287" s="69">
        <v>44340</v>
      </c>
      <c r="O287" s="69">
        <v>44428</v>
      </c>
      <c r="P287">
        <v>1</v>
      </c>
      <c r="Q287" t="s">
        <v>2309</v>
      </c>
      <c r="R287" s="68" t="s">
        <v>8</v>
      </c>
      <c r="S287" s="68" t="s">
        <v>2310</v>
      </c>
      <c r="T287" s="68" t="s">
        <v>2310</v>
      </c>
      <c r="U287" s="68" t="s">
        <v>8</v>
      </c>
      <c r="V287" s="68" t="s">
        <v>2310</v>
      </c>
    </row>
    <row r="288" spans="1:23" x14ac:dyDescent="0.2">
      <c r="A288" s="67" t="s">
        <v>2118</v>
      </c>
      <c r="B288" t="s">
        <v>2324</v>
      </c>
      <c r="C288" t="s">
        <v>2119</v>
      </c>
      <c r="D288" t="s">
        <v>2307</v>
      </c>
      <c r="E288">
        <v>217490</v>
      </c>
      <c r="F288" s="67" t="s">
        <v>2580</v>
      </c>
      <c r="G288" t="s">
        <v>3448</v>
      </c>
      <c r="I288" s="68" t="s">
        <v>3</v>
      </c>
      <c r="J288" s="69">
        <v>42294</v>
      </c>
      <c r="K288">
        <v>5</v>
      </c>
      <c r="L288" s="67" t="s">
        <v>3449</v>
      </c>
      <c r="M288" s="68" t="s">
        <v>2310</v>
      </c>
      <c r="N288" s="69">
        <v>44340</v>
      </c>
      <c r="O288" s="69">
        <v>44428</v>
      </c>
      <c r="P288">
        <v>1</v>
      </c>
      <c r="Q288" t="s">
        <v>2309</v>
      </c>
      <c r="R288" s="68" t="s">
        <v>8</v>
      </c>
      <c r="S288" s="68" t="s">
        <v>2310</v>
      </c>
      <c r="T288" s="68" t="s">
        <v>2310</v>
      </c>
      <c r="U288" s="68" t="s">
        <v>8</v>
      </c>
      <c r="V288" s="68" t="s">
        <v>2310</v>
      </c>
    </row>
    <row r="289" spans="1:23" x14ac:dyDescent="0.2">
      <c r="A289" s="67" t="s">
        <v>2118</v>
      </c>
      <c r="B289" t="s">
        <v>2324</v>
      </c>
      <c r="C289" t="s">
        <v>2119</v>
      </c>
      <c r="D289" t="s">
        <v>2311</v>
      </c>
      <c r="E289">
        <v>235116</v>
      </c>
      <c r="F289" s="67" t="s">
        <v>2580</v>
      </c>
      <c r="G289" t="s">
        <v>2509</v>
      </c>
      <c r="I289" s="68" t="s">
        <v>3</v>
      </c>
      <c r="J289" s="69">
        <v>42533</v>
      </c>
      <c r="K289">
        <v>4</v>
      </c>
      <c r="L289" s="67" t="s">
        <v>3450</v>
      </c>
      <c r="M289" s="68" t="s">
        <v>2310</v>
      </c>
      <c r="N289" s="69">
        <v>44340</v>
      </c>
      <c r="O289" s="69">
        <v>44428</v>
      </c>
      <c r="P289">
        <v>1</v>
      </c>
      <c r="Q289" t="s">
        <v>2309</v>
      </c>
      <c r="R289" s="68" t="s">
        <v>8</v>
      </c>
      <c r="S289" s="68" t="s">
        <v>2310</v>
      </c>
      <c r="T289" s="68" t="s">
        <v>2310</v>
      </c>
      <c r="U289" s="68" t="s">
        <v>8</v>
      </c>
      <c r="V289" s="68" t="s">
        <v>2310</v>
      </c>
    </row>
    <row r="290" spans="1:23" x14ac:dyDescent="0.2">
      <c r="A290" s="67" t="s">
        <v>2118</v>
      </c>
      <c r="B290" t="s">
        <v>2324</v>
      </c>
      <c r="C290" t="s">
        <v>2119</v>
      </c>
      <c r="D290" t="s">
        <v>2311</v>
      </c>
      <c r="E290">
        <v>235139</v>
      </c>
      <c r="F290" s="67" t="s">
        <v>3451</v>
      </c>
      <c r="G290" t="s">
        <v>2921</v>
      </c>
      <c r="I290" s="68" t="s">
        <v>2</v>
      </c>
      <c r="J290" s="69">
        <v>42531</v>
      </c>
      <c r="K290">
        <v>4</v>
      </c>
      <c r="M290" s="68" t="s">
        <v>8</v>
      </c>
      <c r="N290" s="69">
        <v>44340</v>
      </c>
      <c r="O290" s="69">
        <v>44428</v>
      </c>
      <c r="P290">
        <v>1</v>
      </c>
      <c r="Q290" t="s">
        <v>2309</v>
      </c>
      <c r="R290" s="68" t="s">
        <v>8</v>
      </c>
      <c r="S290" s="68" t="s">
        <v>2310</v>
      </c>
      <c r="T290" s="68" t="s">
        <v>2310</v>
      </c>
      <c r="U290" s="68" t="s">
        <v>8</v>
      </c>
      <c r="V290" s="68" t="s">
        <v>2310</v>
      </c>
    </row>
    <row r="291" spans="1:23" x14ac:dyDescent="0.2">
      <c r="A291" s="67" t="s">
        <v>2118</v>
      </c>
      <c r="B291" t="s">
        <v>2324</v>
      </c>
      <c r="C291" t="s">
        <v>2119</v>
      </c>
      <c r="D291" t="s">
        <v>2307</v>
      </c>
      <c r="E291">
        <v>217478</v>
      </c>
      <c r="F291" s="67" t="s">
        <v>3451</v>
      </c>
      <c r="G291" t="s">
        <v>2428</v>
      </c>
      <c r="I291" s="68" t="s">
        <v>3</v>
      </c>
      <c r="J291" s="69">
        <v>42257</v>
      </c>
      <c r="K291">
        <v>5</v>
      </c>
      <c r="M291" s="68" t="s">
        <v>8</v>
      </c>
      <c r="N291" s="69">
        <v>44340</v>
      </c>
      <c r="O291" s="69">
        <v>44428</v>
      </c>
      <c r="P291">
        <v>1</v>
      </c>
      <c r="Q291" t="s">
        <v>2309</v>
      </c>
      <c r="R291" s="68" t="s">
        <v>8</v>
      </c>
      <c r="S291" s="68" t="s">
        <v>2310</v>
      </c>
      <c r="T291" s="68" t="s">
        <v>2310</v>
      </c>
      <c r="U291" s="68" t="s">
        <v>8</v>
      </c>
      <c r="V291" s="68" t="s">
        <v>2310</v>
      </c>
    </row>
    <row r="292" spans="1:23" x14ac:dyDescent="0.2">
      <c r="A292" s="67" t="s">
        <v>2118</v>
      </c>
      <c r="B292" t="s">
        <v>2324</v>
      </c>
      <c r="C292" t="s">
        <v>2119</v>
      </c>
      <c r="D292" t="s">
        <v>2311</v>
      </c>
      <c r="E292">
        <v>235117</v>
      </c>
      <c r="F292" s="67" t="s">
        <v>4118</v>
      </c>
      <c r="G292" t="s">
        <v>3893</v>
      </c>
      <c r="I292" s="68" t="s">
        <v>2</v>
      </c>
      <c r="J292" s="69">
        <v>43011</v>
      </c>
      <c r="K292">
        <v>3</v>
      </c>
      <c r="M292" s="68" t="s">
        <v>8</v>
      </c>
      <c r="N292" s="69">
        <v>44340</v>
      </c>
      <c r="O292" s="69">
        <v>44428</v>
      </c>
      <c r="P292">
        <v>1</v>
      </c>
      <c r="Q292" t="s">
        <v>2309</v>
      </c>
      <c r="R292" s="68" t="s">
        <v>8</v>
      </c>
      <c r="S292" s="68" t="s">
        <v>2310</v>
      </c>
      <c r="T292" s="68" t="s">
        <v>2310</v>
      </c>
      <c r="U292" s="68" t="s">
        <v>8</v>
      </c>
      <c r="V292" s="68" t="s">
        <v>8</v>
      </c>
      <c r="W292" t="s">
        <v>3882</v>
      </c>
    </row>
    <row r="293" spans="1:23" x14ac:dyDescent="0.2">
      <c r="A293" s="67" t="s">
        <v>2118</v>
      </c>
      <c r="B293" t="s">
        <v>2324</v>
      </c>
      <c r="C293" t="s">
        <v>2119</v>
      </c>
      <c r="D293" t="s">
        <v>2311</v>
      </c>
      <c r="E293">
        <v>235128</v>
      </c>
      <c r="F293" s="67" t="s">
        <v>4190</v>
      </c>
      <c r="G293" t="s">
        <v>3950</v>
      </c>
      <c r="I293" s="68" t="s">
        <v>3</v>
      </c>
      <c r="J293" s="69">
        <v>43013</v>
      </c>
      <c r="K293">
        <v>3</v>
      </c>
      <c r="M293" s="68" t="s">
        <v>8</v>
      </c>
      <c r="N293" s="69">
        <v>44340</v>
      </c>
      <c r="O293" s="69">
        <v>44428</v>
      </c>
      <c r="P293">
        <v>1</v>
      </c>
      <c r="Q293" t="s">
        <v>2309</v>
      </c>
      <c r="R293" s="68" t="s">
        <v>8</v>
      </c>
      <c r="S293" s="68" t="s">
        <v>2310</v>
      </c>
      <c r="T293" s="68" t="s">
        <v>2310</v>
      </c>
      <c r="U293" s="68" t="s">
        <v>8</v>
      </c>
      <c r="V293" s="68" t="s">
        <v>8</v>
      </c>
      <c r="W293" t="s">
        <v>3882</v>
      </c>
    </row>
    <row r="294" spans="1:23" x14ac:dyDescent="0.2">
      <c r="A294" s="67" t="s">
        <v>2118</v>
      </c>
      <c r="B294" t="s">
        <v>2324</v>
      </c>
      <c r="C294" t="s">
        <v>2119</v>
      </c>
      <c r="D294" t="s">
        <v>2307</v>
      </c>
      <c r="E294">
        <v>217486</v>
      </c>
      <c r="F294" s="67" t="s">
        <v>2647</v>
      </c>
      <c r="G294" t="s">
        <v>3487</v>
      </c>
      <c r="I294" s="68" t="s">
        <v>3</v>
      </c>
      <c r="J294" s="69">
        <v>42618</v>
      </c>
      <c r="K294">
        <v>4</v>
      </c>
      <c r="M294" s="68" t="s">
        <v>8</v>
      </c>
      <c r="N294" s="69">
        <v>44340</v>
      </c>
      <c r="O294" s="69">
        <v>44428</v>
      </c>
      <c r="P294">
        <v>1</v>
      </c>
      <c r="Q294" t="s">
        <v>2309</v>
      </c>
      <c r="R294" s="68" t="s">
        <v>8</v>
      </c>
      <c r="S294" s="68" t="s">
        <v>2310</v>
      </c>
      <c r="T294" s="68" t="s">
        <v>2310</v>
      </c>
      <c r="U294" s="68" t="s">
        <v>8</v>
      </c>
      <c r="V294" s="68" t="s">
        <v>2310</v>
      </c>
    </row>
    <row r="295" spans="1:23" x14ac:dyDescent="0.2">
      <c r="A295" s="67" t="s">
        <v>2118</v>
      </c>
      <c r="B295" t="s">
        <v>2324</v>
      </c>
      <c r="C295" t="s">
        <v>2119</v>
      </c>
      <c r="D295" t="s">
        <v>2311</v>
      </c>
      <c r="E295">
        <v>235138</v>
      </c>
      <c r="F295" s="67" t="s">
        <v>2400</v>
      </c>
      <c r="G295" t="s">
        <v>2840</v>
      </c>
      <c r="I295" s="68" t="s">
        <v>3</v>
      </c>
      <c r="J295" s="69">
        <v>42571</v>
      </c>
      <c r="K295">
        <v>4</v>
      </c>
      <c r="L295" s="67" t="s">
        <v>3504</v>
      </c>
      <c r="M295" s="68" t="s">
        <v>2310</v>
      </c>
      <c r="N295" s="69">
        <v>44340</v>
      </c>
      <c r="O295" s="69">
        <v>44428</v>
      </c>
      <c r="P295">
        <v>1</v>
      </c>
      <c r="Q295" t="s">
        <v>2309</v>
      </c>
      <c r="R295" s="68" t="s">
        <v>8</v>
      </c>
      <c r="S295" s="68" t="s">
        <v>2310</v>
      </c>
      <c r="T295" s="68" t="s">
        <v>2310</v>
      </c>
      <c r="U295" s="68" t="s">
        <v>8</v>
      </c>
      <c r="V295" s="68" t="s">
        <v>2310</v>
      </c>
    </row>
    <row r="296" spans="1:23" x14ac:dyDescent="0.2">
      <c r="A296" s="67" t="s">
        <v>2118</v>
      </c>
      <c r="B296" t="s">
        <v>2324</v>
      </c>
      <c r="C296" t="s">
        <v>2119</v>
      </c>
      <c r="D296" t="s">
        <v>2307</v>
      </c>
      <c r="E296">
        <v>192879</v>
      </c>
      <c r="F296" s="67" t="s">
        <v>4200</v>
      </c>
      <c r="G296" t="s">
        <v>2498</v>
      </c>
      <c r="H296" t="s">
        <v>4155</v>
      </c>
      <c r="I296" s="68" t="s">
        <v>3</v>
      </c>
      <c r="J296" s="69">
        <v>42047</v>
      </c>
      <c r="K296">
        <v>6</v>
      </c>
      <c r="L296" s="67" t="s">
        <v>4201</v>
      </c>
      <c r="M296" s="68" t="s">
        <v>2310</v>
      </c>
      <c r="N296" s="69">
        <v>44340</v>
      </c>
      <c r="O296" s="69">
        <v>44428</v>
      </c>
      <c r="P296">
        <v>1</v>
      </c>
      <c r="Q296" t="s">
        <v>2309</v>
      </c>
      <c r="R296" s="68" t="s">
        <v>8</v>
      </c>
      <c r="S296" s="68" t="s">
        <v>2310</v>
      </c>
      <c r="T296" s="68" t="s">
        <v>2310</v>
      </c>
      <c r="U296" s="68" t="s">
        <v>8</v>
      </c>
      <c r="V296" s="68" t="s">
        <v>8</v>
      </c>
      <c r="W296" t="s">
        <v>3882</v>
      </c>
    </row>
    <row r="297" spans="1:23" x14ac:dyDescent="0.2">
      <c r="A297" s="67" t="s">
        <v>2118</v>
      </c>
      <c r="B297" t="s">
        <v>2324</v>
      </c>
      <c r="C297" t="s">
        <v>2119</v>
      </c>
      <c r="D297" t="s">
        <v>2307</v>
      </c>
      <c r="E297">
        <v>192838</v>
      </c>
      <c r="F297" s="67" t="s">
        <v>2787</v>
      </c>
      <c r="G297" t="s">
        <v>3047</v>
      </c>
      <c r="H297" t="s">
        <v>3515</v>
      </c>
      <c r="I297" s="68" t="s">
        <v>2</v>
      </c>
      <c r="J297" s="69">
        <v>42168</v>
      </c>
      <c r="K297">
        <v>5</v>
      </c>
      <c r="L297" s="67" t="s">
        <v>3516</v>
      </c>
      <c r="M297" s="68" t="s">
        <v>2310</v>
      </c>
      <c r="N297" s="69">
        <v>44340</v>
      </c>
      <c r="O297" s="69">
        <v>44428</v>
      </c>
      <c r="P297">
        <v>1</v>
      </c>
      <c r="Q297" t="s">
        <v>2309</v>
      </c>
      <c r="R297" s="68" t="s">
        <v>8</v>
      </c>
      <c r="S297" s="68" t="s">
        <v>2310</v>
      </c>
      <c r="T297" s="68" t="s">
        <v>2310</v>
      </c>
      <c r="U297" s="68" t="s">
        <v>8</v>
      </c>
      <c r="V297" s="68" t="s">
        <v>2310</v>
      </c>
    </row>
    <row r="298" spans="1:23" x14ac:dyDescent="0.2">
      <c r="A298" s="67" t="s">
        <v>2118</v>
      </c>
      <c r="B298" t="s">
        <v>2324</v>
      </c>
      <c r="C298" t="s">
        <v>2119</v>
      </c>
      <c r="D298" t="s">
        <v>2307</v>
      </c>
      <c r="E298">
        <v>235150</v>
      </c>
      <c r="F298" s="67" t="s">
        <v>3534</v>
      </c>
      <c r="G298" t="s">
        <v>2428</v>
      </c>
      <c r="H298" t="s">
        <v>2348</v>
      </c>
      <c r="I298" s="68" t="s">
        <v>3</v>
      </c>
      <c r="J298" s="69">
        <v>41904</v>
      </c>
      <c r="K298">
        <v>6</v>
      </c>
      <c r="L298" s="67" t="s">
        <v>4207</v>
      </c>
      <c r="M298" s="68" t="s">
        <v>2310</v>
      </c>
      <c r="N298" s="69">
        <v>44340</v>
      </c>
      <c r="O298" s="69">
        <v>44428</v>
      </c>
      <c r="P298">
        <v>1</v>
      </c>
      <c r="Q298" t="s">
        <v>2309</v>
      </c>
      <c r="R298" s="68" t="s">
        <v>8</v>
      </c>
      <c r="S298" s="68" t="s">
        <v>2310</v>
      </c>
      <c r="T298" s="68" t="s">
        <v>2310</v>
      </c>
      <c r="U298" s="68" t="s">
        <v>8</v>
      </c>
      <c r="V298" s="68" t="s">
        <v>8</v>
      </c>
      <c r="W298" t="s">
        <v>3882</v>
      </c>
    </row>
    <row r="299" spans="1:23" x14ac:dyDescent="0.2">
      <c r="A299" s="67" t="s">
        <v>2118</v>
      </c>
      <c r="B299" t="s">
        <v>2324</v>
      </c>
      <c r="C299" t="s">
        <v>2119</v>
      </c>
      <c r="D299" t="s">
        <v>2311</v>
      </c>
      <c r="E299">
        <v>235120</v>
      </c>
      <c r="F299" s="67" t="s">
        <v>3534</v>
      </c>
      <c r="G299" t="s">
        <v>2393</v>
      </c>
      <c r="I299" s="68" t="s">
        <v>3</v>
      </c>
      <c r="J299" s="69">
        <v>42524</v>
      </c>
      <c r="K299">
        <v>4</v>
      </c>
      <c r="L299" s="67" t="s">
        <v>3535</v>
      </c>
      <c r="M299" s="68" t="s">
        <v>2310</v>
      </c>
      <c r="N299" s="69">
        <v>44340</v>
      </c>
      <c r="O299" s="69">
        <v>44428</v>
      </c>
      <c r="P299">
        <v>1</v>
      </c>
      <c r="Q299" t="s">
        <v>2309</v>
      </c>
      <c r="R299" s="68" t="s">
        <v>8</v>
      </c>
      <c r="S299" s="68" t="s">
        <v>2310</v>
      </c>
      <c r="T299" s="68" t="s">
        <v>2310</v>
      </c>
      <c r="U299" s="68" t="s">
        <v>8</v>
      </c>
      <c r="V299" s="68" t="s">
        <v>2310</v>
      </c>
    </row>
    <row r="300" spans="1:23" x14ac:dyDescent="0.2">
      <c r="A300" s="67" t="s">
        <v>1104</v>
      </c>
      <c r="B300" t="s">
        <v>2324</v>
      </c>
      <c r="C300" t="s">
        <v>1105</v>
      </c>
      <c r="D300" t="s">
        <v>2307</v>
      </c>
      <c r="E300">
        <v>224455</v>
      </c>
      <c r="F300" s="67" t="s">
        <v>2460</v>
      </c>
      <c r="G300" t="s">
        <v>2461</v>
      </c>
      <c r="I300" s="68" t="s">
        <v>3</v>
      </c>
      <c r="J300" s="69">
        <v>42608</v>
      </c>
      <c r="K300">
        <v>4</v>
      </c>
      <c r="M300" s="68" t="s">
        <v>8</v>
      </c>
      <c r="N300" s="69">
        <v>44340</v>
      </c>
      <c r="O300" s="69">
        <v>44428</v>
      </c>
      <c r="P300">
        <v>1</v>
      </c>
      <c r="Q300" t="s">
        <v>2309</v>
      </c>
      <c r="R300" s="68" t="s">
        <v>8</v>
      </c>
      <c r="S300" s="68" t="s">
        <v>2310</v>
      </c>
      <c r="T300" s="68" t="s">
        <v>2310</v>
      </c>
      <c r="U300" s="68" t="s">
        <v>8</v>
      </c>
      <c r="V300" s="68" t="s">
        <v>2310</v>
      </c>
    </row>
    <row r="301" spans="1:23" x14ac:dyDescent="0.2">
      <c r="A301" s="67" t="s">
        <v>1104</v>
      </c>
      <c r="B301" t="s">
        <v>2324</v>
      </c>
      <c r="C301" t="s">
        <v>1105</v>
      </c>
      <c r="D301" t="s">
        <v>2307</v>
      </c>
      <c r="E301">
        <v>224464</v>
      </c>
      <c r="F301" s="67" t="s">
        <v>3931</v>
      </c>
      <c r="G301" t="s">
        <v>3945</v>
      </c>
      <c r="I301" s="68" t="s">
        <v>2</v>
      </c>
      <c r="J301" s="69">
        <v>42923</v>
      </c>
      <c r="K301">
        <v>3</v>
      </c>
      <c r="M301" s="68" t="s">
        <v>8</v>
      </c>
      <c r="N301" s="69">
        <v>44340</v>
      </c>
      <c r="O301" s="69">
        <v>44428</v>
      </c>
      <c r="P301">
        <v>1</v>
      </c>
      <c r="Q301" t="s">
        <v>2309</v>
      </c>
      <c r="R301" s="68" t="s">
        <v>8</v>
      </c>
      <c r="S301" s="68" t="s">
        <v>2310</v>
      </c>
      <c r="T301" s="68" t="s">
        <v>2310</v>
      </c>
      <c r="U301" s="68" t="s">
        <v>8</v>
      </c>
      <c r="V301" s="68" t="s">
        <v>8</v>
      </c>
      <c r="W301" t="s">
        <v>3882</v>
      </c>
    </row>
    <row r="302" spans="1:23" x14ac:dyDescent="0.2">
      <c r="A302" s="67" t="s">
        <v>1104</v>
      </c>
      <c r="B302" t="s">
        <v>2324</v>
      </c>
      <c r="C302" t="s">
        <v>1105</v>
      </c>
      <c r="D302" t="s">
        <v>2311</v>
      </c>
      <c r="E302">
        <v>222679</v>
      </c>
      <c r="F302" s="67" t="s">
        <v>3946</v>
      </c>
      <c r="G302" t="s">
        <v>3908</v>
      </c>
      <c r="I302" s="68" t="s">
        <v>3</v>
      </c>
      <c r="J302" s="69">
        <v>43035</v>
      </c>
      <c r="K302">
        <v>3</v>
      </c>
      <c r="M302" s="68" t="s">
        <v>8</v>
      </c>
      <c r="N302" s="69">
        <v>44340</v>
      </c>
      <c r="O302" s="69">
        <v>44428</v>
      </c>
      <c r="P302">
        <v>1</v>
      </c>
      <c r="Q302" t="s">
        <v>2309</v>
      </c>
      <c r="R302" s="68" t="s">
        <v>8</v>
      </c>
      <c r="S302" s="68" t="s">
        <v>2310</v>
      </c>
      <c r="T302" s="68" t="s">
        <v>2310</v>
      </c>
      <c r="U302" s="68" t="s">
        <v>8</v>
      </c>
      <c r="V302" s="68" t="s">
        <v>8</v>
      </c>
      <c r="W302" t="s">
        <v>3882</v>
      </c>
    </row>
    <row r="303" spans="1:23" x14ac:dyDescent="0.2">
      <c r="A303" s="67" t="s">
        <v>1104</v>
      </c>
      <c r="B303" t="s">
        <v>2324</v>
      </c>
      <c r="C303" t="s">
        <v>1105</v>
      </c>
      <c r="D303" t="s">
        <v>2311</v>
      </c>
      <c r="E303">
        <v>222666</v>
      </c>
      <c r="F303" s="67" t="s">
        <v>4001</v>
      </c>
      <c r="G303" t="s">
        <v>3913</v>
      </c>
      <c r="H303" t="s">
        <v>2359</v>
      </c>
      <c r="I303" s="68" t="s">
        <v>2</v>
      </c>
      <c r="J303" s="69">
        <v>42895</v>
      </c>
      <c r="K303">
        <v>3</v>
      </c>
      <c r="M303" s="68" t="s">
        <v>8</v>
      </c>
      <c r="N303" s="69">
        <v>44340</v>
      </c>
      <c r="O303" s="69">
        <v>44428</v>
      </c>
      <c r="P303">
        <v>1</v>
      </c>
      <c r="Q303" t="s">
        <v>2309</v>
      </c>
      <c r="R303" s="68" t="s">
        <v>8</v>
      </c>
      <c r="S303" s="68" t="s">
        <v>2310</v>
      </c>
      <c r="T303" s="68" t="s">
        <v>2310</v>
      </c>
      <c r="U303" s="68" t="s">
        <v>8</v>
      </c>
      <c r="V303" s="68" t="s">
        <v>8</v>
      </c>
      <c r="W303" t="s">
        <v>3882</v>
      </c>
    </row>
    <row r="304" spans="1:23" x14ac:dyDescent="0.2">
      <c r="A304" s="67" t="s">
        <v>1104</v>
      </c>
      <c r="B304" t="s">
        <v>2324</v>
      </c>
      <c r="C304" t="s">
        <v>1105</v>
      </c>
      <c r="D304" t="s">
        <v>2311</v>
      </c>
      <c r="E304">
        <v>223646</v>
      </c>
      <c r="F304" s="67" t="s">
        <v>2831</v>
      </c>
      <c r="G304" t="s">
        <v>2832</v>
      </c>
      <c r="I304" s="68" t="s">
        <v>2</v>
      </c>
      <c r="J304" s="69">
        <v>42345</v>
      </c>
      <c r="K304">
        <v>5</v>
      </c>
      <c r="M304" s="68" t="s">
        <v>8</v>
      </c>
      <c r="N304" s="69">
        <v>44340</v>
      </c>
      <c r="O304" s="69">
        <v>44428</v>
      </c>
      <c r="P304">
        <v>1</v>
      </c>
      <c r="Q304" t="s">
        <v>2309</v>
      </c>
      <c r="R304" s="68" t="s">
        <v>8</v>
      </c>
      <c r="S304" s="68" t="s">
        <v>2310</v>
      </c>
      <c r="T304" s="68" t="s">
        <v>2310</v>
      </c>
      <c r="U304" s="68" t="s">
        <v>8</v>
      </c>
      <c r="V304" s="68" t="s">
        <v>2310</v>
      </c>
    </row>
    <row r="305" spans="1:23" x14ac:dyDescent="0.2">
      <c r="A305" s="67" t="s">
        <v>1104</v>
      </c>
      <c r="B305" t="s">
        <v>2324</v>
      </c>
      <c r="C305" t="s">
        <v>1105</v>
      </c>
      <c r="D305" t="s">
        <v>2307</v>
      </c>
      <c r="E305">
        <v>221817</v>
      </c>
      <c r="F305" s="67" t="s">
        <v>2376</v>
      </c>
      <c r="G305" t="s">
        <v>2864</v>
      </c>
      <c r="I305" s="68" t="s">
        <v>2</v>
      </c>
      <c r="J305" s="69">
        <v>42443</v>
      </c>
      <c r="K305">
        <v>5</v>
      </c>
      <c r="M305" s="68" t="s">
        <v>8</v>
      </c>
      <c r="N305" s="69">
        <v>44340</v>
      </c>
      <c r="O305" s="69">
        <v>44428</v>
      </c>
      <c r="P305">
        <v>1</v>
      </c>
      <c r="Q305" t="s">
        <v>2309</v>
      </c>
      <c r="R305" s="68" t="s">
        <v>8</v>
      </c>
      <c r="S305" s="68" t="s">
        <v>2310</v>
      </c>
      <c r="T305" s="68" t="s">
        <v>2310</v>
      </c>
      <c r="U305" s="68" t="s">
        <v>8</v>
      </c>
      <c r="V305" s="68" t="s">
        <v>2310</v>
      </c>
    </row>
    <row r="306" spans="1:23" x14ac:dyDescent="0.2">
      <c r="A306" s="67" t="s">
        <v>1104</v>
      </c>
      <c r="B306" t="s">
        <v>2324</v>
      </c>
      <c r="C306" t="s">
        <v>1105</v>
      </c>
      <c r="D306" t="s">
        <v>2307</v>
      </c>
      <c r="E306">
        <v>224462</v>
      </c>
      <c r="F306" s="67" t="s">
        <v>2573</v>
      </c>
      <c r="G306" t="s">
        <v>2868</v>
      </c>
      <c r="I306" s="68" t="s">
        <v>2</v>
      </c>
      <c r="J306" s="69">
        <v>42649</v>
      </c>
      <c r="K306">
        <v>4</v>
      </c>
      <c r="M306" s="68" t="s">
        <v>8</v>
      </c>
      <c r="N306" s="69">
        <v>44340</v>
      </c>
      <c r="O306" s="69">
        <v>44428</v>
      </c>
      <c r="P306">
        <v>1</v>
      </c>
      <c r="Q306" t="s">
        <v>2309</v>
      </c>
      <c r="R306" s="68" t="s">
        <v>8</v>
      </c>
      <c r="S306" s="68" t="s">
        <v>2310</v>
      </c>
      <c r="T306" s="68" t="s">
        <v>2310</v>
      </c>
      <c r="U306" s="68" t="s">
        <v>8</v>
      </c>
      <c r="V306" s="68" t="s">
        <v>2310</v>
      </c>
    </row>
    <row r="307" spans="1:23" x14ac:dyDescent="0.2">
      <c r="A307" s="67" t="s">
        <v>1104</v>
      </c>
      <c r="B307" t="s">
        <v>2324</v>
      </c>
      <c r="C307" t="s">
        <v>1105</v>
      </c>
      <c r="D307" t="s">
        <v>2311</v>
      </c>
      <c r="E307">
        <v>223647</v>
      </c>
      <c r="F307" s="67" t="s">
        <v>2885</v>
      </c>
      <c r="G307" t="s">
        <v>2405</v>
      </c>
      <c r="I307" s="68" t="s">
        <v>2</v>
      </c>
      <c r="J307" s="69">
        <v>42345</v>
      </c>
      <c r="K307">
        <v>5</v>
      </c>
      <c r="M307" s="68" t="s">
        <v>8</v>
      </c>
      <c r="N307" s="69">
        <v>44340</v>
      </c>
      <c r="O307" s="69">
        <v>44428</v>
      </c>
      <c r="P307">
        <v>1</v>
      </c>
      <c r="Q307" t="s">
        <v>2309</v>
      </c>
      <c r="R307" s="68" t="s">
        <v>8</v>
      </c>
      <c r="S307" s="68" t="s">
        <v>2310</v>
      </c>
      <c r="T307" s="68" t="s">
        <v>2310</v>
      </c>
      <c r="U307" s="68" t="s">
        <v>8</v>
      </c>
      <c r="V307" s="68" t="s">
        <v>2310</v>
      </c>
    </row>
    <row r="308" spans="1:23" x14ac:dyDescent="0.2">
      <c r="A308" s="67" t="s">
        <v>1104</v>
      </c>
      <c r="B308" t="s">
        <v>2324</v>
      </c>
      <c r="C308" t="s">
        <v>1105</v>
      </c>
      <c r="D308" t="s">
        <v>2307</v>
      </c>
      <c r="E308">
        <v>221821</v>
      </c>
      <c r="F308" s="67" t="s">
        <v>2946</v>
      </c>
      <c r="G308" t="s">
        <v>2947</v>
      </c>
      <c r="I308" s="68" t="s">
        <v>3</v>
      </c>
      <c r="J308" s="69">
        <v>42681</v>
      </c>
      <c r="K308">
        <v>4</v>
      </c>
      <c r="M308" s="68" t="s">
        <v>8</v>
      </c>
      <c r="N308" s="69">
        <v>44340</v>
      </c>
      <c r="O308" s="69">
        <v>44428</v>
      </c>
      <c r="P308">
        <v>1</v>
      </c>
      <c r="Q308" t="s">
        <v>2309</v>
      </c>
      <c r="R308" s="68" t="s">
        <v>8</v>
      </c>
      <c r="S308" s="68" t="s">
        <v>2310</v>
      </c>
      <c r="T308" s="68" t="s">
        <v>2310</v>
      </c>
      <c r="U308" s="68" t="s">
        <v>8</v>
      </c>
      <c r="V308" s="68" t="s">
        <v>2310</v>
      </c>
    </row>
    <row r="309" spans="1:23" x14ac:dyDescent="0.2">
      <c r="A309" s="67" t="s">
        <v>1104</v>
      </c>
      <c r="B309" t="s">
        <v>2324</v>
      </c>
      <c r="C309" t="s">
        <v>1105</v>
      </c>
      <c r="D309" t="s">
        <v>2311</v>
      </c>
      <c r="E309">
        <v>223637</v>
      </c>
      <c r="F309" s="67" t="s">
        <v>2473</v>
      </c>
      <c r="G309" t="s">
        <v>3010</v>
      </c>
      <c r="I309" s="68" t="s">
        <v>3</v>
      </c>
      <c r="J309" s="69">
        <v>42765</v>
      </c>
      <c r="K309">
        <v>4</v>
      </c>
      <c r="M309" s="68" t="s">
        <v>8</v>
      </c>
      <c r="N309" s="69">
        <v>44340</v>
      </c>
      <c r="O309" s="69">
        <v>44428</v>
      </c>
      <c r="P309">
        <v>1</v>
      </c>
      <c r="Q309" t="s">
        <v>2309</v>
      </c>
      <c r="R309" s="68" t="s">
        <v>8</v>
      </c>
      <c r="S309" s="68" t="s">
        <v>2310</v>
      </c>
      <c r="T309" s="68" t="s">
        <v>2310</v>
      </c>
      <c r="U309" s="68" t="s">
        <v>8</v>
      </c>
      <c r="V309" s="68" t="s">
        <v>2310</v>
      </c>
    </row>
    <row r="310" spans="1:23" x14ac:dyDescent="0.2">
      <c r="A310" s="67" t="s">
        <v>1104</v>
      </c>
      <c r="B310" t="s">
        <v>2324</v>
      </c>
      <c r="C310" t="s">
        <v>1105</v>
      </c>
      <c r="D310" t="s">
        <v>2311</v>
      </c>
      <c r="E310">
        <v>223639</v>
      </c>
      <c r="F310" s="67" t="s">
        <v>2473</v>
      </c>
      <c r="G310" t="s">
        <v>4042</v>
      </c>
      <c r="I310" s="68" t="s">
        <v>3</v>
      </c>
      <c r="J310" s="69">
        <v>42879</v>
      </c>
      <c r="K310">
        <v>3</v>
      </c>
      <c r="M310" s="68" t="s">
        <v>8</v>
      </c>
      <c r="N310" s="69">
        <v>44340</v>
      </c>
      <c r="O310" s="69">
        <v>44428</v>
      </c>
      <c r="P310">
        <v>1</v>
      </c>
      <c r="Q310" t="s">
        <v>2309</v>
      </c>
      <c r="R310" s="68" t="s">
        <v>8</v>
      </c>
      <c r="S310" s="68" t="s">
        <v>2310</v>
      </c>
      <c r="T310" s="68" t="s">
        <v>2310</v>
      </c>
      <c r="U310" s="68" t="s">
        <v>8</v>
      </c>
      <c r="V310" s="68" t="s">
        <v>8</v>
      </c>
      <c r="W310" t="s">
        <v>3882</v>
      </c>
    </row>
    <row r="311" spans="1:23" x14ac:dyDescent="0.2">
      <c r="A311" s="67" t="s">
        <v>1104</v>
      </c>
      <c r="B311" t="s">
        <v>2324</v>
      </c>
      <c r="C311" t="s">
        <v>1105</v>
      </c>
      <c r="D311" t="s">
        <v>2307</v>
      </c>
      <c r="E311">
        <v>224449</v>
      </c>
      <c r="F311" s="67" t="s">
        <v>2473</v>
      </c>
      <c r="G311" t="s">
        <v>2796</v>
      </c>
      <c r="I311" s="68" t="s">
        <v>3</v>
      </c>
      <c r="J311" s="69">
        <v>42720</v>
      </c>
      <c r="K311">
        <v>4</v>
      </c>
      <c r="M311" s="68" t="s">
        <v>8</v>
      </c>
      <c r="N311" s="69">
        <v>44340</v>
      </c>
      <c r="O311" s="69">
        <v>44428</v>
      </c>
      <c r="P311">
        <v>1</v>
      </c>
      <c r="Q311" t="s">
        <v>2309</v>
      </c>
      <c r="R311" s="68" t="s">
        <v>8</v>
      </c>
      <c r="S311" s="68" t="s">
        <v>2310</v>
      </c>
      <c r="T311" s="68" t="s">
        <v>2310</v>
      </c>
      <c r="U311" s="68" t="s">
        <v>8</v>
      </c>
      <c r="V311" s="68" t="s">
        <v>2310</v>
      </c>
    </row>
    <row r="312" spans="1:23" x14ac:dyDescent="0.2">
      <c r="A312" s="67" t="s">
        <v>1104</v>
      </c>
      <c r="B312" t="s">
        <v>2324</v>
      </c>
      <c r="C312" t="s">
        <v>1105</v>
      </c>
      <c r="D312" t="s">
        <v>2311</v>
      </c>
      <c r="E312">
        <v>222662</v>
      </c>
      <c r="F312" s="67" t="s">
        <v>2763</v>
      </c>
      <c r="G312" t="s">
        <v>2427</v>
      </c>
      <c r="H312" t="s">
        <v>3077</v>
      </c>
      <c r="I312" s="68" t="s">
        <v>2</v>
      </c>
      <c r="J312" s="69">
        <v>42524</v>
      </c>
      <c r="K312">
        <v>4</v>
      </c>
      <c r="M312" s="68" t="s">
        <v>8</v>
      </c>
      <c r="N312" s="69">
        <v>44340</v>
      </c>
      <c r="O312" s="69">
        <v>44428</v>
      </c>
      <c r="P312">
        <v>1</v>
      </c>
      <c r="Q312" t="s">
        <v>2309</v>
      </c>
      <c r="R312" s="68" t="s">
        <v>8</v>
      </c>
      <c r="S312" s="68" t="s">
        <v>2310</v>
      </c>
      <c r="T312" s="68" t="s">
        <v>2310</v>
      </c>
      <c r="U312" s="68" t="s">
        <v>8</v>
      </c>
      <c r="V312" s="68" t="s">
        <v>2310</v>
      </c>
    </row>
    <row r="313" spans="1:23" x14ac:dyDescent="0.2">
      <c r="A313" s="67" t="s">
        <v>1104</v>
      </c>
      <c r="B313" t="s">
        <v>2324</v>
      </c>
      <c r="C313" t="s">
        <v>1105</v>
      </c>
      <c r="D313" t="s">
        <v>2307</v>
      </c>
      <c r="E313">
        <v>221822</v>
      </c>
      <c r="F313" s="67" t="s">
        <v>2668</v>
      </c>
      <c r="G313" t="s">
        <v>3131</v>
      </c>
      <c r="I313" s="68" t="s">
        <v>3</v>
      </c>
      <c r="J313" s="69">
        <v>42378</v>
      </c>
      <c r="K313">
        <v>5</v>
      </c>
      <c r="M313" s="68" t="s">
        <v>8</v>
      </c>
      <c r="N313" s="69">
        <v>44340</v>
      </c>
      <c r="O313" s="69">
        <v>44428</v>
      </c>
      <c r="P313">
        <v>1</v>
      </c>
      <c r="Q313" t="s">
        <v>2309</v>
      </c>
      <c r="R313" s="68" t="s">
        <v>8</v>
      </c>
      <c r="S313" s="68" t="s">
        <v>2310</v>
      </c>
      <c r="T313" s="68" t="s">
        <v>2310</v>
      </c>
      <c r="U313" s="68" t="s">
        <v>8</v>
      </c>
      <c r="V313" s="68" t="s">
        <v>2310</v>
      </c>
    </row>
    <row r="314" spans="1:23" x14ac:dyDescent="0.2">
      <c r="A314" s="67" t="s">
        <v>1104</v>
      </c>
      <c r="B314" t="s">
        <v>2324</v>
      </c>
      <c r="C314" t="s">
        <v>1105</v>
      </c>
      <c r="D314" t="s">
        <v>2311</v>
      </c>
      <c r="E314">
        <v>222664</v>
      </c>
      <c r="F314" s="67" t="s">
        <v>2829</v>
      </c>
      <c r="G314" t="s">
        <v>2444</v>
      </c>
      <c r="H314" t="s">
        <v>3077</v>
      </c>
      <c r="I314" s="68" t="s">
        <v>3</v>
      </c>
      <c r="J314" s="69">
        <v>42659</v>
      </c>
      <c r="K314">
        <v>4</v>
      </c>
      <c r="M314" s="68" t="s">
        <v>8</v>
      </c>
      <c r="N314" s="69">
        <v>44340</v>
      </c>
      <c r="O314" s="69">
        <v>44428</v>
      </c>
      <c r="P314">
        <v>1</v>
      </c>
      <c r="Q314" t="s">
        <v>2309</v>
      </c>
      <c r="R314" s="68" t="s">
        <v>8</v>
      </c>
      <c r="S314" s="68" t="s">
        <v>2310</v>
      </c>
      <c r="T314" s="68" t="s">
        <v>2310</v>
      </c>
      <c r="U314" s="68" t="s">
        <v>8</v>
      </c>
      <c r="V314" s="68" t="s">
        <v>2310</v>
      </c>
    </row>
    <row r="315" spans="1:23" x14ac:dyDescent="0.2">
      <c r="A315" s="67" t="s">
        <v>1104</v>
      </c>
      <c r="B315" t="s">
        <v>2324</v>
      </c>
      <c r="C315" t="s">
        <v>1105</v>
      </c>
      <c r="D315" t="s">
        <v>2311</v>
      </c>
      <c r="E315">
        <v>231817</v>
      </c>
      <c r="F315" s="67" t="s">
        <v>4084</v>
      </c>
      <c r="G315" t="s">
        <v>2386</v>
      </c>
      <c r="H315" t="s">
        <v>4063</v>
      </c>
      <c r="I315" s="68" t="s">
        <v>3</v>
      </c>
      <c r="J315" s="69">
        <v>41768</v>
      </c>
      <c r="K315">
        <v>6</v>
      </c>
      <c r="L315" s="67" t="s">
        <v>4085</v>
      </c>
      <c r="M315" s="68" t="s">
        <v>2310</v>
      </c>
      <c r="N315" s="69">
        <v>44340</v>
      </c>
      <c r="O315" s="69">
        <v>44428</v>
      </c>
      <c r="P315">
        <v>1</v>
      </c>
      <c r="Q315" t="s">
        <v>2309</v>
      </c>
      <c r="R315" s="68" t="s">
        <v>8</v>
      </c>
      <c r="S315" s="68" t="s">
        <v>2310</v>
      </c>
      <c r="T315" s="68" t="s">
        <v>2310</v>
      </c>
      <c r="U315" s="68" t="s">
        <v>8</v>
      </c>
      <c r="V315" s="68" t="s">
        <v>8</v>
      </c>
      <c r="W315" t="s">
        <v>3882</v>
      </c>
    </row>
    <row r="316" spans="1:23" x14ac:dyDescent="0.2">
      <c r="A316" s="67" t="s">
        <v>1104</v>
      </c>
      <c r="B316" t="s">
        <v>2324</v>
      </c>
      <c r="C316" t="s">
        <v>1105</v>
      </c>
      <c r="D316" t="s">
        <v>2307</v>
      </c>
      <c r="E316">
        <v>221815</v>
      </c>
      <c r="F316" s="67" t="s">
        <v>2373</v>
      </c>
      <c r="G316" t="s">
        <v>3169</v>
      </c>
      <c r="I316" s="68" t="s">
        <v>3</v>
      </c>
      <c r="J316" s="69">
        <v>42558</v>
      </c>
      <c r="K316">
        <v>4</v>
      </c>
      <c r="M316" s="68" t="s">
        <v>8</v>
      </c>
      <c r="N316" s="69">
        <v>44340</v>
      </c>
      <c r="O316" s="69">
        <v>44428</v>
      </c>
      <c r="P316">
        <v>1</v>
      </c>
      <c r="Q316" t="s">
        <v>2309</v>
      </c>
      <c r="R316" s="68" t="s">
        <v>8</v>
      </c>
      <c r="S316" s="68" t="s">
        <v>2310</v>
      </c>
      <c r="T316" s="68" t="s">
        <v>2310</v>
      </c>
      <c r="U316" s="68" t="s">
        <v>8</v>
      </c>
      <c r="V316" s="68" t="s">
        <v>2310</v>
      </c>
    </row>
    <row r="317" spans="1:23" x14ac:dyDescent="0.2">
      <c r="A317" s="67" t="s">
        <v>1104</v>
      </c>
      <c r="B317" t="s">
        <v>2324</v>
      </c>
      <c r="C317" t="s">
        <v>1105</v>
      </c>
      <c r="D317" t="s">
        <v>2311</v>
      </c>
      <c r="E317">
        <v>231819</v>
      </c>
      <c r="F317" s="67" t="s">
        <v>2753</v>
      </c>
      <c r="G317" t="s">
        <v>3192</v>
      </c>
      <c r="H317" t="s">
        <v>2359</v>
      </c>
      <c r="I317" s="68" t="s">
        <v>2</v>
      </c>
      <c r="J317" s="69">
        <v>42471</v>
      </c>
      <c r="K317">
        <v>4</v>
      </c>
      <c r="M317" s="68" t="s">
        <v>8</v>
      </c>
      <c r="N317" s="69">
        <v>44340</v>
      </c>
      <c r="O317" s="69">
        <v>44428</v>
      </c>
      <c r="P317">
        <v>1</v>
      </c>
      <c r="Q317" t="s">
        <v>2309</v>
      </c>
      <c r="R317" s="68" t="s">
        <v>8</v>
      </c>
      <c r="S317" s="68" t="s">
        <v>2310</v>
      </c>
      <c r="T317" s="68" t="s">
        <v>2310</v>
      </c>
      <c r="U317" s="68" t="s">
        <v>8</v>
      </c>
      <c r="V317" s="68" t="s">
        <v>2310</v>
      </c>
    </row>
    <row r="318" spans="1:23" x14ac:dyDescent="0.2">
      <c r="A318" s="67" t="s">
        <v>1104</v>
      </c>
      <c r="B318" t="s">
        <v>2324</v>
      </c>
      <c r="C318" t="s">
        <v>1105</v>
      </c>
      <c r="D318" t="s">
        <v>2307</v>
      </c>
      <c r="E318">
        <v>224461</v>
      </c>
      <c r="F318" s="67" t="s">
        <v>3272</v>
      </c>
      <c r="G318" t="s">
        <v>2482</v>
      </c>
      <c r="I318" s="68" t="s">
        <v>3</v>
      </c>
      <c r="J318" s="69">
        <v>42527</v>
      </c>
      <c r="K318">
        <v>4</v>
      </c>
      <c r="M318" s="68" t="s">
        <v>8</v>
      </c>
      <c r="N318" s="69">
        <v>44340</v>
      </c>
      <c r="O318" s="69">
        <v>44428</v>
      </c>
      <c r="P318">
        <v>1</v>
      </c>
      <c r="Q318" t="s">
        <v>2309</v>
      </c>
      <c r="R318" s="68" t="s">
        <v>8</v>
      </c>
      <c r="S318" s="68" t="s">
        <v>2310</v>
      </c>
      <c r="T318" s="68" t="s">
        <v>2310</v>
      </c>
      <c r="U318" s="68" t="s">
        <v>8</v>
      </c>
      <c r="V318" s="68" t="s">
        <v>2310</v>
      </c>
    </row>
    <row r="319" spans="1:23" x14ac:dyDescent="0.2">
      <c r="A319" s="67" t="s">
        <v>1104</v>
      </c>
      <c r="B319" t="s">
        <v>2324</v>
      </c>
      <c r="C319" t="s">
        <v>1105</v>
      </c>
      <c r="D319" t="s">
        <v>2307</v>
      </c>
      <c r="E319">
        <v>224469</v>
      </c>
      <c r="F319" s="67" t="s">
        <v>68</v>
      </c>
      <c r="G319" t="s">
        <v>4036</v>
      </c>
      <c r="I319" s="68" t="s">
        <v>3</v>
      </c>
      <c r="J319" s="69">
        <v>42890</v>
      </c>
      <c r="K319">
        <v>3</v>
      </c>
      <c r="M319" s="68" t="s">
        <v>8</v>
      </c>
      <c r="N319" s="69">
        <v>44340</v>
      </c>
      <c r="O319" s="69">
        <v>44428</v>
      </c>
      <c r="P319">
        <v>1</v>
      </c>
      <c r="Q319" t="s">
        <v>2309</v>
      </c>
      <c r="R319" s="68" t="s">
        <v>8</v>
      </c>
      <c r="S319" s="68" t="s">
        <v>2310</v>
      </c>
      <c r="T319" s="68" t="s">
        <v>2310</v>
      </c>
      <c r="U319" s="68" t="s">
        <v>8</v>
      </c>
      <c r="V319" s="68" t="s">
        <v>8</v>
      </c>
      <c r="W319" t="s">
        <v>3882</v>
      </c>
    </row>
    <row r="320" spans="1:23" x14ac:dyDescent="0.2">
      <c r="A320" s="67" t="s">
        <v>1104</v>
      </c>
      <c r="B320" t="s">
        <v>2324</v>
      </c>
      <c r="C320" t="s">
        <v>1105</v>
      </c>
      <c r="D320" t="s">
        <v>2307</v>
      </c>
      <c r="E320">
        <v>224476</v>
      </c>
      <c r="F320" s="67" t="s">
        <v>1605</v>
      </c>
      <c r="G320" t="s">
        <v>2589</v>
      </c>
      <c r="I320" s="68" t="s">
        <v>3</v>
      </c>
      <c r="J320" s="69">
        <v>42807</v>
      </c>
      <c r="K320">
        <v>4</v>
      </c>
      <c r="M320" s="68" t="s">
        <v>8</v>
      </c>
      <c r="N320" s="69">
        <v>44340</v>
      </c>
      <c r="O320" s="69">
        <v>44428</v>
      </c>
      <c r="P320">
        <v>1</v>
      </c>
      <c r="Q320" t="s">
        <v>2309</v>
      </c>
      <c r="R320" s="68" t="s">
        <v>8</v>
      </c>
      <c r="S320" s="68" t="s">
        <v>2310</v>
      </c>
      <c r="T320" s="68" t="s">
        <v>2310</v>
      </c>
      <c r="U320" s="68" t="s">
        <v>8</v>
      </c>
      <c r="V320" s="68" t="s">
        <v>2310</v>
      </c>
    </row>
    <row r="321" spans="1:23" x14ac:dyDescent="0.2">
      <c r="A321" s="67" t="s">
        <v>1104</v>
      </c>
      <c r="B321" t="s">
        <v>2324</v>
      </c>
      <c r="C321" t="s">
        <v>1105</v>
      </c>
      <c r="D321" t="s">
        <v>2307</v>
      </c>
      <c r="E321">
        <v>224458</v>
      </c>
      <c r="F321" s="67" t="s">
        <v>2660</v>
      </c>
      <c r="G321" t="s">
        <v>2534</v>
      </c>
      <c r="I321" s="68" t="s">
        <v>3</v>
      </c>
      <c r="J321" s="69">
        <v>42379</v>
      </c>
      <c r="K321">
        <v>5</v>
      </c>
      <c r="M321" s="68" t="s">
        <v>8</v>
      </c>
      <c r="N321" s="69">
        <v>44340</v>
      </c>
      <c r="O321" s="69">
        <v>44428</v>
      </c>
      <c r="P321">
        <v>1</v>
      </c>
      <c r="Q321" t="s">
        <v>2309</v>
      </c>
      <c r="R321" s="68" t="s">
        <v>8</v>
      </c>
      <c r="S321" s="68" t="s">
        <v>2310</v>
      </c>
      <c r="T321" s="68" t="s">
        <v>2310</v>
      </c>
      <c r="U321" s="68" t="s">
        <v>8</v>
      </c>
      <c r="V321" s="68" t="s">
        <v>2310</v>
      </c>
    </row>
    <row r="322" spans="1:23" x14ac:dyDescent="0.2">
      <c r="A322" s="67" t="s">
        <v>1104</v>
      </c>
      <c r="B322" t="s">
        <v>2324</v>
      </c>
      <c r="C322" t="s">
        <v>1105</v>
      </c>
      <c r="D322" t="s">
        <v>2311</v>
      </c>
      <c r="E322">
        <v>223649</v>
      </c>
      <c r="F322" s="67" t="s">
        <v>3899</v>
      </c>
      <c r="G322" t="s">
        <v>4144</v>
      </c>
      <c r="I322" s="68" t="s">
        <v>2</v>
      </c>
      <c r="J322" s="69">
        <v>42910</v>
      </c>
      <c r="K322">
        <v>3</v>
      </c>
      <c r="M322" s="68" t="s">
        <v>8</v>
      </c>
      <c r="N322" s="69">
        <v>44340</v>
      </c>
      <c r="O322" s="69">
        <v>44428</v>
      </c>
      <c r="P322">
        <v>1</v>
      </c>
      <c r="Q322" t="s">
        <v>2309</v>
      </c>
      <c r="R322" s="68" t="s">
        <v>8</v>
      </c>
      <c r="S322" s="68" t="s">
        <v>2310</v>
      </c>
      <c r="T322" s="68" t="s">
        <v>2310</v>
      </c>
      <c r="U322" s="68" t="s">
        <v>8</v>
      </c>
      <c r="V322" s="68" t="s">
        <v>8</v>
      </c>
      <c r="W322" t="s">
        <v>3882</v>
      </c>
    </row>
    <row r="323" spans="1:23" x14ac:dyDescent="0.2">
      <c r="A323" s="67" t="s">
        <v>1104</v>
      </c>
      <c r="B323" t="s">
        <v>2324</v>
      </c>
      <c r="C323" t="s">
        <v>1105</v>
      </c>
      <c r="D323" t="s">
        <v>2307</v>
      </c>
      <c r="E323">
        <v>224457</v>
      </c>
      <c r="F323" s="67" t="s">
        <v>2516</v>
      </c>
      <c r="G323" t="s">
        <v>3430</v>
      </c>
      <c r="I323" s="68" t="s">
        <v>2</v>
      </c>
      <c r="J323" s="69">
        <v>42581</v>
      </c>
      <c r="K323">
        <v>4</v>
      </c>
      <c r="M323" s="68" t="s">
        <v>8</v>
      </c>
      <c r="N323" s="69">
        <v>44340</v>
      </c>
      <c r="O323" s="69">
        <v>44428</v>
      </c>
      <c r="P323">
        <v>1</v>
      </c>
      <c r="Q323" t="s">
        <v>2309</v>
      </c>
      <c r="R323" s="68" t="s">
        <v>8</v>
      </c>
      <c r="S323" s="68" t="s">
        <v>2310</v>
      </c>
      <c r="T323" s="68" t="s">
        <v>2310</v>
      </c>
      <c r="U323" s="68" t="s">
        <v>8</v>
      </c>
      <c r="V323" s="68" t="s">
        <v>2310</v>
      </c>
    </row>
    <row r="324" spans="1:23" x14ac:dyDescent="0.2">
      <c r="A324" s="67" t="s">
        <v>1104</v>
      </c>
      <c r="B324" t="s">
        <v>2324</v>
      </c>
      <c r="C324" t="s">
        <v>1105</v>
      </c>
      <c r="D324" t="s">
        <v>2307</v>
      </c>
      <c r="E324">
        <v>221818</v>
      </c>
      <c r="F324" s="67" t="s">
        <v>3460</v>
      </c>
      <c r="G324" t="s">
        <v>2700</v>
      </c>
      <c r="I324" s="68" t="s">
        <v>3</v>
      </c>
      <c r="J324" s="69">
        <v>42532</v>
      </c>
      <c r="K324">
        <v>4</v>
      </c>
      <c r="M324" s="68" t="s">
        <v>8</v>
      </c>
      <c r="N324" s="69">
        <v>44340</v>
      </c>
      <c r="O324" s="69">
        <v>44428</v>
      </c>
      <c r="P324">
        <v>1</v>
      </c>
      <c r="Q324" t="s">
        <v>2309</v>
      </c>
      <c r="R324" s="68" t="s">
        <v>8</v>
      </c>
      <c r="S324" s="68" t="s">
        <v>2310</v>
      </c>
      <c r="T324" s="68" t="s">
        <v>2310</v>
      </c>
      <c r="U324" s="68" t="s">
        <v>8</v>
      </c>
      <c r="V324" s="68" t="s">
        <v>2310</v>
      </c>
    </row>
    <row r="325" spans="1:23" x14ac:dyDescent="0.2">
      <c r="A325" s="67" t="s">
        <v>1104</v>
      </c>
      <c r="B325" t="s">
        <v>2324</v>
      </c>
      <c r="C325" t="s">
        <v>1105</v>
      </c>
      <c r="D325" t="s">
        <v>2307</v>
      </c>
      <c r="E325">
        <v>224470</v>
      </c>
      <c r="F325" s="67" t="s">
        <v>3942</v>
      </c>
      <c r="G325" t="s">
        <v>3964</v>
      </c>
      <c r="I325" s="68" t="s">
        <v>3</v>
      </c>
      <c r="J325" s="69">
        <v>42915</v>
      </c>
      <c r="K325">
        <v>3</v>
      </c>
      <c r="M325" s="68" t="s">
        <v>8</v>
      </c>
      <c r="N325" s="69">
        <v>44340</v>
      </c>
      <c r="O325" s="69">
        <v>44428</v>
      </c>
      <c r="P325">
        <v>1</v>
      </c>
      <c r="Q325" t="s">
        <v>2309</v>
      </c>
      <c r="R325" s="68" t="s">
        <v>8</v>
      </c>
      <c r="S325" s="68" t="s">
        <v>2310</v>
      </c>
      <c r="T325" s="68" t="s">
        <v>2310</v>
      </c>
      <c r="U325" s="68" t="s">
        <v>8</v>
      </c>
      <c r="V325" s="68" t="s">
        <v>8</v>
      </c>
      <c r="W325" t="s">
        <v>3882</v>
      </c>
    </row>
    <row r="326" spans="1:23" x14ac:dyDescent="0.2">
      <c r="A326" s="67" t="s">
        <v>1104</v>
      </c>
      <c r="B326" t="s">
        <v>2324</v>
      </c>
      <c r="C326" t="s">
        <v>1105</v>
      </c>
      <c r="D326" t="s">
        <v>2311</v>
      </c>
      <c r="E326">
        <v>222661</v>
      </c>
      <c r="F326" s="67" t="s">
        <v>4021</v>
      </c>
      <c r="G326" t="s">
        <v>4087</v>
      </c>
      <c r="I326" s="68" t="s">
        <v>2</v>
      </c>
      <c r="J326" s="69">
        <v>42879</v>
      </c>
      <c r="K326">
        <v>3</v>
      </c>
      <c r="M326" s="68" t="s">
        <v>8</v>
      </c>
      <c r="N326" s="69">
        <v>44340</v>
      </c>
      <c r="O326" s="69">
        <v>44428</v>
      </c>
      <c r="P326">
        <v>1</v>
      </c>
      <c r="Q326" t="s">
        <v>2309</v>
      </c>
      <c r="R326" s="68" t="s">
        <v>8</v>
      </c>
      <c r="S326" s="68" t="s">
        <v>2310</v>
      </c>
      <c r="T326" s="68" t="s">
        <v>2310</v>
      </c>
      <c r="U326" s="68" t="s">
        <v>8</v>
      </c>
      <c r="V326" s="68" t="s">
        <v>8</v>
      </c>
      <c r="W326" t="s">
        <v>3882</v>
      </c>
    </row>
    <row r="327" spans="1:23" x14ac:dyDescent="0.2">
      <c r="A327" s="67" t="s">
        <v>1104</v>
      </c>
      <c r="B327" t="s">
        <v>2324</v>
      </c>
      <c r="C327" t="s">
        <v>1105</v>
      </c>
      <c r="D327" t="s">
        <v>2307</v>
      </c>
      <c r="E327">
        <v>224473</v>
      </c>
      <c r="F327" s="67" t="s">
        <v>2320</v>
      </c>
      <c r="G327" t="s">
        <v>4136</v>
      </c>
      <c r="I327" s="68" t="s">
        <v>2</v>
      </c>
      <c r="J327" s="69">
        <v>42842</v>
      </c>
      <c r="K327">
        <v>3</v>
      </c>
      <c r="M327" s="68" t="s">
        <v>8</v>
      </c>
      <c r="N327" s="69">
        <v>44340</v>
      </c>
      <c r="O327" s="69">
        <v>44428</v>
      </c>
      <c r="P327">
        <v>1</v>
      </c>
      <c r="Q327" t="s">
        <v>2309</v>
      </c>
      <c r="R327" s="68" t="s">
        <v>8</v>
      </c>
      <c r="S327" s="68" t="s">
        <v>2310</v>
      </c>
      <c r="T327" s="68" t="s">
        <v>2310</v>
      </c>
      <c r="U327" s="68" t="s">
        <v>8</v>
      </c>
      <c r="V327" s="68" t="s">
        <v>8</v>
      </c>
      <c r="W327" t="s">
        <v>3882</v>
      </c>
    </row>
    <row r="328" spans="1:23" x14ac:dyDescent="0.2">
      <c r="A328" s="67" t="s">
        <v>1104</v>
      </c>
      <c r="B328" t="s">
        <v>2324</v>
      </c>
      <c r="C328" t="s">
        <v>1105</v>
      </c>
      <c r="D328" t="s">
        <v>2307</v>
      </c>
      <c r="E328">
        <v>224460</v>
      </c>
      <c r="F328" s="67" t="s">
        <v>2320</v>
      </c>
      <c r="G328" t="s">
        <v>2744</v>
      </c>
      <c r="I328" s="68" t="s">
        <v>3</v>
      </c>
      <c r="J328" s="69">
        <v>42548</v>
      </c>
      <c r="K328">
        <v>4</v>
      </c>
      <c r="M328" s="68" t="s">
        <v>8</v>
      </c>
      <c r="N328" s="69">
        <v>44340</v>
      </c>
      <c r="O328" s="69">
        <v>44428</v>
      </c>
      <c r="P328">
        <v>1</v>
      </c>
      <c r="Q328" t="s">
        <v>2309</v>
      </c>
      <c r="R328" s="68" t="s">
        <v>8</v>
      </c>
      <c r="S328" s="68" t="s">
        <v>2310</v>
      </c>
      <c r="T328" s="68" t="s">
        <v>2310</v>
      </c>
      <c r="U328" s="68" t="s">
        <v>8</v>
      </c>
      <c r="V328" s="68" t="s">
        <v>2310</v>
      </c>
    </row>
    <row r="329" spans="1:23" x14ac:dyDescent="0.2">
      <c r="A329" s="67" t="s">
        <v>1104</v>
      </c>
      <c r="B329" t="s">
        <v>2324</v>
      </c>
      <c r="C329" t="s">
        <v>1105</v>
      </c>
      <c r="D329" t="s">
        <v>2307</v>
      </c>
      <c r="E329">
        <v>224475</v>
      </c>
      <c r="F329" s="67" t="s">
        <v>2320</v>
      </c>
      <c r="G329" t="s">
        <v>3178</v>
      </c>
      <c r="I329" s="68" t="s">
        <v>2</v>
      </c>
      <c r="J329" s="69">
        <v>42742</v>
      </c>
      <c r="K329">
        <v>4</v>
      </c>
      <c r="M329" s="68" t="s">
        <v>8</v>
      </c>
      <c r="N329" s="69">
        <v>44340</v>
      </c>
      <c r="O329" s="69">
        <v>44428</v>
      </c>
      <c r="P329">
        <v>1</v>
      </c>
      <c r="Q329" t="s">
        <v>2309</v>
      </c>
      <c r="R329" s="68" t="s">
        <v>8</v>
      </c>
      <c r="S329" s="68" t="s">
        <v>2310</v>
      </c>
      <c r="T329" s="68" t="s">
        <v>2310</v>
      </c>
      <c r="U329" s="68" t="s">
        <v>8</v>
      </c>
      <c r="V329" s="68" t="s">
        <v>2310</v>
      </c>
    </row>
    <row r="330" spans="1:23" x14ac:dyDescent="0.2">
      <c r="A330" s="67" t="s">
        <v>1564</v>
      </c>
      <c r="B330" t="s">
        <v>2324</v>
      </c>
      <c r="C330" t="s">
        <v>1565</v>
      </c>
      <c r="D330" t="s">
        <v>2307</v>
      </c>
      <c r="E330">
        <v>235058</v>
      </c>
      <c r="F330" s="67" t="s">
        <v>2860</v>
      </c>
      <c r="G330" t="s">
        <v>2415</v>
      </c>
      <c r="H330" t="s">
        <v>2861</v>
      </c>
      <c r="I330" s="68" t="s">
        <v>2</v>
      </c>
      <c r="J330" s="69">
        <v>42773</v>
      </c>
      <c r="K330">
        <v>4</v>
      </c>
      <c r="M330" s="68" t="s">
        <v>8</v>
      </c>
      <c r="N330" s="69">
        <v>44340</v>
      </c>
      <c r="O330" s="69">
        <v>44428</v>
      </c>
      <c r="P330">
        <v>1</v>
      </c>
      <c r="Q330" t="s">
        <v>2309</v>
      </c>
      <c r="R330" s="68" t="s">
        <v>8</v>
      </c>
      <c r="S330" s="68" t="s">
        <v>2310</v>
      </c>
      <c r="T330" s="68" t="s">
        <v>2310</v>
      </c>
      <c r="U330" s="68" t="s">
        <v>8</v>
      </c>
      <c r="V330" s="68" t="s">
        <v>2310</v>
      </c>
    </row>
    <row r="331" spans="1:23" x14ac:dyDescent="0.2">
      <c r="A331" s="67" t="s">
        <v>1564</v>
      </c>
      <c r="B331" t="s">
        <v>2324</v>
      </c>
      <c r="C331" t="s">
        <v>1565</v>
      </c>
      <c r="D331" t="s">
        <v>2307</v>
      </c>
      <c r="E331">
        <v>221982</v>
      </c>
      <c r="F331" s="67" t="s">
        <v>2872</v>
      </c>
      <c r="G331" t="s">
        <v>2873</v>
      </c>
      <c r="I331" s="68" t="s">
        <v>2</v>
      </c>
      <c r="J331" s="69">
        <v>42129</v>
      </c>
      <c r="K331">
        <v>5</v>
      </c>
      <c r="M331" s="68" t="s">
        <v>8</v>
      </c>
      <c r="N331" s="69">
        <v>44340</v>
      </c>
      <c r="O331" s="69">
        <v>44428</v>
      </c>
      <c r="P331">
        <v>1</v>
      </c>
      <c r="Q331" t="s">
        <v>2309</v>
      </c>
      <c r="R331" s="68" t="s">
        <v>8</v>
      </c>
      <c r="S331" s="68" t="s">
        <v>2310</v>
      </c>
      <c r="T331" s="68" t="s">
        <v>2310</v>
      </c>
      <c r="U331" s="68" t="s">
        <v>8</v>
      </c>
      <c r="V331" s="68" t="s">
        <v>2310</v>
      </c>
    </row>
    <row r="332" spans="1:23" x14ac:dyDescent="0.2">
      <c r="A332" s="67" t="s">
        <v>1564</v>
      </c>
      <c r="B332" t="s">
        <v>2324</v>
      </c>
      <c r="C332" t="s">
        <v>1565</v>
      </c>
      <c r="D332" t="s">
        <v>2307</v>
      </c>
      <c r="E332">
        <v>221979</v>
      </c>
      <c r="F332" s="67" t="s">
        <v>2312</v>
      </c>
      <c r="G332" t="s">
        <v>2429</v>
      </c>
      <c r="H332" t="s">
        <v>2984</v>
      </c>
      <c r="I332" s="68" t="s">
        <v>3</v>
      </c>
      <c r="J332" s="69">
        <v>42329</v>
      </c>
      <c r="K332">
        <v>5</v>
      </c>
      <c r="L332" s="67" t="s">
        <v>2985</v>
      </c>
      <c r="M332" s="68" t="s">
        <v>2310</v>
      </c>
      <c r="N332" s="69">
        <v>44340</v>
      </c>
      <c r="O332" s="69">
        <v>44428</v>
      </c>
      <c r="P332">
        <v>1</v>
      </c>
      <c r="Q332" t="s">
        <v>2309</v>
      </c>
      <c r="R332" s="68" t="s">
        <v>8</v>
      </c>
      <c r="S332" s="68" t="s">
        <v>2310</v>
      </c>
      <c r="T332" s="68" t="s">
        <v>2310</v>
      </c>
      <c r="U332" s="68" t="s">
        <v>8</v>
      </c>
      <c r="V332" s="68" t="s">
        <v>2310</v>
      </c>
    </row>
    <row r="333" spans="1:23" x14ac:dyDescent="0.2">
      <c r="A333" s="67" t="s">
        <v>1564</v>
      </c>
      <c r="B333" t="s">
        <v>2324</v>
      </c>
      <c r="C333" t="s">
        <v>1565</v>
      </c>
      <c r="D333" t="s">
        <v>2307</v>
      </c>
      <c r="E333">
        <v>235067</v>
      </c>
      <c r="F333" s="67" t="s">
        <v>2430</v>
      </c>
      <c r="G333" t="s">
        <v>2616</v>
      </c>
      <c r="H333" t="s">
        <v>2843</v>
      </c>
      <c r="I333" s="68" t="s">
        <v>3</v>
      </c>
      <c r="J333" s="69">
        <v>42370</v>
      </c>
      <c r="K333">
        <v>5</v>
      </c>
      <c r="M333" s="68" t="s">
        <v>8</v>
      </c>
      <c r="N333" s="69">
        <v>44340</v>
      </c>
      <c r="O333" s="69">
        <v>44428</v>
      </c>
      <c r="P333">
        <v>1</v>
      </c>
      <c r="Q333" t="s">
        <v>2309</v>
      </c>
      <c r="R333" s="68" t="s">
        <v>8</v>
      </c>
      <c r="S333" s="68" t="s">
        <v>2310</v>
      </c>
      <c r="T333" s="68" t="s">
        <v>2310</v>
      </c>
      <c r="U333" s="68" t="s">
        <v>8</v>
      </c>
      <c r="V333" s="68" t="s">
        <v>2310</v>
      </c>
    </row>
    <row r="334" spans="1:23" x14ac:dyDescent="0.2">
      <c r="A334" s="67" t="s">
        <v>1564</v>
      </c>
      <c r="B334" t="s">
        <v>2324</v>
      </c>
      <c r="C334" t="s">
        <v>1565</v>
      </c>
      <c r="D334" t="s">
        <v>2307</v>
      </c>
      <c r="E334">
        <v>235066</v>
      </c>
      <c r="F334" s="67" t="s">
        <v>2430</v>
      </c>
      <c r="G334" t="s">
        <v>3041</v>
      </c>
      <c r="H334" t="s">
        <v>3042</v>
      </c>
      <c r="I334" s="68" t="s">
        <v>2</v>
      </c>
      <c r="J334" s="69">
        <v>42482</v>
      </c>
      <c r="K334">
        <v>4</v>
      </c>
      <c r="M334" s="68" t="s">
        <v>8</v>
      </c>
      <c r="N334" s="69">
        <v>44340</v>
      </c>
      <c r="O334" s="69">
        <v>44428</v>
      </c>
      <c r="P334">
        <v>1</v>
      </c>
      <c r="Q334" t="s">
        <v>2309</v>
      </c>
      <c r="R334" s="68" t="s">
        <v>8</v>
      </c>
      <c r="S334" s="68" t="s">
        <v>2310</v>
      </c>
      <c r="T334" s="68" t="s">
        <v>2310</v>
      </c>
      <c r="U334" s="68" t="s">
        <v>8</v>
      </c>
      <c r="V334" s="68" t="s">
        <v>2310</v>
      </c>
    </row>
    <row r="335" spans="1:23" x14ac:dyDescent="0.2">
      <c r="A335" s="67" t="s">
        <v>1564</v>
      </c>
      <c r="B335" t="s">
        <v>2324</v>
      </c>
      <c r="C335" t="s">
        <v>1565</v>
      </c>
      <c r="D335" t="s">
        <v>2307</v>
      </c>
      <c r="E335">
        <v>235063</v>
      </c>
      <c r="F335" s="67" t="s">
        <v>3069</v>
      </c>
      <c r="G335" t="s">
        <v>3070</v>
      </c>
      <c r="H335" t="s">
        <v>2485</v>
      </c>
      <c r="I335" s="68" t="s">
        <v>2</v>
      </c>
      <c r="J335" s="69">
        <v>42664</v>
      </c>
      <c r="K335">
        <v>4</v>
      </c>
      <c r="M335" s="68" t="s">
        <v>8</v>
      </c>
      <c r="N335" s="69">
        <v>44340</v>
      </c>
      <c r="O335" s="69">
        <v>44428</v>
      </c>
      <c r="P335">
        <v>1</v>
      </c>
      <c r="Q335" t="s">
        <v>2309</v>
      </c>
      <c r="R335" s="68" t="s">
        <v>8</v>
      </c>
      <c r="S335" s="68" t="s">
        <v>2310</v>
      </c>
      <c r="T335" s="68" t="s">
        <v>2310</v>
      </c>
      <c r="U335" s="68" t="s">
        <v>8</v>
      </c>
      <c r="V335" s="68" t="s">
        <v>2310</v>
      </c>
    </row>
    <row r="336" spans="1:23" x14ac:dyDescent="0.2">
      <c r="A336" s="67" t="s">
        <v>1564</v>
      </c>
      <c r="B336" t="s">
        <v>2324</v>
      </c>
      <c r="C336" t="s">
        <v>1565</v>
      </c>
      <c r="D336" t="s">
        <v>2307</v>
      </c>
      <c r="E336">
        <v>235060</v>
      </c>
      <c r="F336" s="67" t="s">
        <v>2811</v>
      </c>
      <c r="G336" t="s">
        <v>4077</v>
      </c>
      <c r="I336" s="68" t="s">
        <v>3</v>
      </c>
      <c r="J336" s="69">
        <v>41432</v>
      </c>
      <c r="K336">
        <v>7</v>
      </c>
      <c r="M336" s="68" t="s">
        <v>8</v>
      </c>
      <c r="N336" s="69">
        <v>44340</v>
      </c>
      <c r="O336" s="69">
        <v>44428</v>
      </c>
      <c r="P336">
        <v>1</v>
      </c>
      <c r="Q336" t="s">
        <v>2309</v>
      </c>
      <c r="R336" s="68" t="s">
        <v>8</v>
      </c>
      <c r="S336" s="68" t="s">
        <v>2310</v>
      </c>
      <c r="T336" s="68" t="s">
        <v>2310</v>
      </c>
      <c r="U336" s="68" t="s">
        <v>8</v>
      </c>
      <c r="V336" s="68" t="s">
        <v>8</v>
      </c>
      <c r="W336" t="s">
        <v>3882</v>
      </c>
    </row>
    <row r="337" spans="1:23" x14ac:dyDescent="0.2">
      <c r="A337" s="67" t="s">
        <v>1564</v>
      </c>
      <c r="B337" t="s">
        <v>2324</v>
      </c>
      <c r="C337" t="s">
        <v>1565</v>
      </c>
      <c r="D337" t="s">
        <v>2307</v>
      </c>
      <c r="E337">
        <v>235061</v>
      </c>
      <c r="F337" s="67" t="s">
        <v>2811</v>
      </c>
      <c r="G337" t="s">
        <v>3143</v>
      </c>
      <c r="I337" s="68" t="s">
        <v>2</v>
      </c>
      <c r="J337" s="69">
        <v>42583</v>
      </c>
      <c r="K337">
        <v>4</v>
      </c>
      <c r="M337" s="68" t="s">
        <v>8</v>
      </c>
      <c r="N337" s="69">
        <v>44340</v>
      </c>
      <c r="O337" s="69">
        <v>44428</v>
      </c>
      <c r="P337">
        <v>1</v>
      </c>
      <c r="Q337" t="s">
        <v>2309</v>
      </c>
      <c r="R337" s="68" t="s">
        <v>8</v>
      </c>
      <c r="S337" s="68" t="s">
        <v>2310</v>
      </c>
      <c r="T337" s="68" t="s">
        <v>2310</v>
      </c>
      <c r="U337" s="68" t="s">
        <v>8</v>
      </c>
      <c r="V337" s="68" t="s">
        <v>2310</v>
      </c>
    </row>
    <row r="338" spans="1:23" x14ac:dyDescent="0.2">
      <c r="A338" s="67" t="s">
        <v>1564</v>
      </c>
      <c r="B338" t="s">
        <v>2324</v>
      </c>
      <c r="C338" t="s">
        <v>1565</v>
      </c>
      <c r="D338" t="s">
        <v>2307</v>
      </c>
      <c r="E338">
        <v>235070</v>
      </c>
      <c r="F338" s="67" t="s">
        <v>3193</v>
      </c>
      <c r="G338" t="s">
        <v>2522</v>
      </c>
      <c r="H338" t="s">
        <v>3194</v>
      </c>
      <c r="I338" s="68" t="s">
        <v>3</v>
      </c>
      <c r="J338" s="69">
        <v>42689</v>
      </c>
      <c r="K338">
        <v>4</v>
      </c>
      <c r="M338" s="68" t="s">
        <v>8</v>
      </c>
      <c r="N338" s="69">
        <v>44340</v>
      </c>
      <c r="O338" s="69">
        <v>44428</v>
      </c>
      <c r="P338">
        <v>1</v>
      </c>
      <c r="Q338" t="s">
        <v>2309</v>
      </c>
      <c r="R338" s="68" t="s">
        <v>8</v>
      </c>
      <c r="S338" s="68" t="s">
        <v>2310</v>
      </c>
      <c r="T338" s="68" t="s">
        <v>2310</v>
      </c>
      <c r="U338" s="68" t="s">
        <v>8</v>
      </c>
      <c r="V338" s="68" t="s">
        <v>2310</v>
      </c>
    </row>
    <row r="339" spans="1:23" x14ac:dyDescent="0.2">
      <c r="A339" s="67" t="s">
        <v>1564</v>
      </c>
      <c r="B339" t="s">
        <v>2324</v>
      </c>
      <c r="C339" t="s">
        <v>1565</v>
      </c>
      <c r="D339" t="s">
        <v>2307</v>
      </c>
      <c r="E339">
        <v>221986</v>
      </c>
      <c r="F339" s="67" t="s">
        <v>2779</v>
      </c>
      <c r="G339" t="s">
        <v>4167</v>
      </c>
      <c r="I339" s="68" t="s">
        <v>3</v>
      </c>
      <c r="J339" s="69">
        <v>42010</v>
      </c>
      <c r="K339">
        <v>6</v>
      </c>
      <c r="L339" s="67" t="s">
        <v>4168</v>
      </c>
      <c r="M339" s="68" t="s">
        <v>2310</v>
      </c>
      <c r="N339" s="69">
        <v>44340</v>
      </c>
      <c r="O339" s="69">
        <v>44428</v>
      </c>
      <c r="P339">
        <v>1</v>
      </c>
      <c r="Q339" t="s">
        <v>2309</v>
      </c>
      <c r="R339" s="68" t="s">
        <v>8</v>
      </c>
      <c r="S339" s="68" t="s">
        <v>2310</v>
      </c>
      <c r="T339" s="68" t="s">
        <v>2310</v>
      </c>
      <c r="U339" s="68" t="s">
        <v>8</v>
      </c>
      <c r="V339" s="68" t="s">
        <v>8</v>
      </c>
      <c r="W339" t="s">
        <v>3882</v>
      </c>
    </row>
    <row r="340" spans="1:23" x14ac:dyDescent="0.2">
      <c r="A340" s="67" t="s">
        <v>1564</v>
      </c>
      <c r="B340" t="s">
        <v>2324</v>
      </c>
      <c r="C340" t="s">
        <v>1565</v>
      </c>
      <c r="D340" t="s">
        <v>2307</v>
      </c>
      <c r="E340">
        <v>221987</v>
      </c>
      <c r="F340" s="67" t="s">
        <v>2779</v>
      </c>
      <c r="G340" t="s">
        <v>2650</v>
      </c>
      <c r="I340" s="68" t="s">
        <v>2</v>
      </c>
      <c r="J340" s="69">
        <v>42205</v>
      </c>
      <c r="K340">
        <v>5</v>
      </c>
      <c r="L340" s="67" t="s">
        <v>3423</v>
      </c>
      <c r="M340" s="68" t="s">
        <v>2310</v>
      </c>
      <c r="N340" s="69">
        <v>44340</v>
      </c>
      <c r="O340" s="69">
        <v>44428</v>
      </c>
      <c r="P340">
        <v>1</v>
      </c>
      <c r="Q340" t="s">
        <v>2309</v>
      </c>
      <c r="R340" s="68" t="s">
        <v>8</v>
      </c>
      <c r="S340" s="68" t="s">
        <v>2310</v>
      </c>
      <c r="T340" s="68" t="s">
        <v>2310</v>
      </c>
      <c r="U340" s="68" t="s">
        <v>8</v>
      </c>
      <c r="V340" s="68" t="s">
        <v>2310</v>
      </c>
    </row>
    <row r="341" spans="1:23" x14ac:dyDescent="0.2">
      <c r="A341" s="67" t="s">
        <v>1564</v>
      </c>
      <c r="B341" t="s">
        <v>2324</v>
      </c>
      <c r="C341" t="s">
        <v>1565</v>
      </c>
      <c r="D341" t="s">
        <v>2307</v>
      </c>
      <c r="E341">
        <v>195870</v>
      </c>
      <c r="F341" s="67" t="s">
        <v>2779</v>
      </c>
      <c r="G341" t="s">
        <v>2546</v>
      </c>
      <c r="H341" t="s">
        <v>3424</v>
      </c>
      <c r="I341" s="68" t="s">
        <v>3</v>
      </c>
      <c r="J341" s="69">
        <v>42442</v>
      </c>
      <c r="K341">
        <v>5</v>
      </c>
      <c r="M341" s="68" t="s">
        <v>8</v>
      </c>
      <c r="N341" s="69">
        <v>44340</v>
      </c>
      <c r="O341" s="69">
        <v>44428</v>
      </c>
      <c r="P341">
        <v>1</v>
      </c>
      <c r="Q341" t="s">
        <v>2309</v>
      </c>
      <c r="R341" s="68" t="s">
        <v>8</v>
      </c>
      <c r="S341" s="68" t="s">
        <v>2310</v>
      </c>
      <c r="T341" s="68" t="s">
        <v>2310</v>
      </c>
      <c r="U341" s="68" t="s">
        <v>8</v>
      </c>
      <c r="V341" s="68" t="s">
        <v>2310</v>
      </c>
    </row>
    <row r="342" spans="1:23" x14ac:dyDescent="0.2">
      <c r="A342" s="67" t="s">
        <v>1564</v>
      </c>
      <c r="B342" t="s">
        <v>2324</v>
      </c>
      <c r="C342" t="s">
        <v>1565</v>
      </c>
      <c r="D342" t="s">
        <v>2307</v>
      </c>
      <c r="E342">
        <v>235065</v>
      </c>
      <c r="F342" s="67" t="s">
        <v>2779</v>
      </c>
      <c r="G342" t="s">
        <v>2481</v>
      </c>
      <c r="I342" s="68" t="s">
        <v>2</v>
      </c>
      <c r="J342" s="69">
        <v>42563</v>
      </c>
      <c r="K342">
        <v>4</v>
      </c>
      <c r="M342" s="68" t="s">
        <v>8</v>
      </c>
      <c r="N342" s="69">
        <v>44340</v>
      </c>
      <c r="O342" s="69">
        <v>44428</v>
      </c>
      <c r="P342">
        <v>1</v>
      </c>
      <c r="Q342" t="s">
        <v>2309</v>
      </c>
      <c r="R342" s="68" t="s">
        <v>8</v>
      </c>
      <c r="S342" s="68" t="s">
        <v>2310</v>
      </c>
      <c r="T342" s="68" t="s">
        <v>2310</v>
      </c>
      <c r="U342" s="68" t="s">
        <v>8</v>
      </c>
      <c r="V342" s="68" t="s">
        <v>2310</v>
      </c>
    </row>
    <row r="343" spans="1:23" x14ac:dyDescent="0.2">
      <c r="A343" s="67" t="s">
        <v>1564</v>
      </c>
      <c r="B343" t="s">
        <v>2324</v>
      </c>
      <c r="C343" t="s">
        <v>1565</v>
      </c>
      <c r="D343" t="s">
        <v>2307</v>
      </c>
      <c r="E343">
        <v>235068</v>
      </c>
      <c r="F343" s="67" t="s">
        <v>3165</v>
      </c>
      <c r="G343" t="s">
        <v>2757</v>
      </c>
      <c r="H343" t="s">
        <v>2386</v>
      </c>
      <c r="I343" s="68" t="s">
        <v>3</v>
      </c>
      <c r="J343" s="69">
        <v>42716</v>
      </c>
      <c r="K343">
        <v>4</v>
      </c>
      <c r="M343" s="68" t="s">
        <v>8</v>
      </c>
      <c r="N343" s="69">
        <v>44340</v>
      </c>
      <c r="O343" s="69">
        <v>44428</v>
      </c>
      <c r="P343">
        <v>1</v>
      </c>
      <c r="Q343" t="s">
        <v>2309</v>
      </c>
      <c r="R343" s="68" t="s">
        <v>8</v>
      </c>
      <c r="S343" s="68" t="s">
        <v>2310</v>
      </c>
      <c r="T343" s="68" t="s">
        <v>2310</v>
      </c>
      <c r="U343" s="68" t="s">
        <v>8</v>
      </c>
      <c r="V343" s="68" t="s">
        <v>2310</v>
      </c>
    </row>
    <row r="344" spans="1:23" x14ac:dyDescent="0.2">
      <c r="A344" s="67" t="s">
        <v>1564</v>
      </c>
      <c r="B344" t="s">
        <v>2324</v>
      </c>
      <c r="C344" t="s">
        <v>1565</v>
      </c>
      <c r="D344" t="s">
        <v>2307</v>
      </c>
      <c r="E344">
        <v>235069</v>
      </c>
      <c r="F344" s="67" t="s">
        <v>3165</v>
      </c>
      <c r="G344" t="s">
        <v>2360</v>
      </c>
      <c r="H344" t="s">
        <v>3232</v>
      </c>
      <c r="I344" s="68" t="s">
        <v>3</v>
      </c>
      <c r="J344" s="69">
        <v>42625</v>
      </c>
      <c r="K344">
        <v>4</v>
      </c>
      <c r="M344" s="68" t="s">
        <v>8</v>
      </c>
      <c r="N344" s="69">
        <v>44340</v>
      </c>
      <c r="O344" s="69">
        <v>44428</v>
      </c>
      <c r="P344">
        <v>1</v>
      </c>
      <c r="Q344" t="s">
        <v>2309</v>
      </c>
      <c r="R344" s="68" t="s">
        <v>8</v>
      </c>
      <c r="S344" s="68" t="s">
        <v>2310</v>
      </c>
      <c r="T344" s="68" t="s">
        <v>2310</v>
      </c>
      <c r="U344" s="68" t="s">
        <v>8</v>
      </c>
      <c r="V344" s="68" t="s">
        <v>2310</v>
      </c>
    </row>
    <row r="345" spans="1:23" x14ac:dyDescent="0.2">
      <c r="A345" s="67" t="s">
        <v>1564</v>
      </c>
      <c r="B345" t="s">
        <v>2324</v>
      </c>
      <c r="C345" t="s">
        <v>1565</v>
      </c>
      <c r="D345" t="s">
        <v>2307</v>
      </c>
      <c r="E345">
        <v>221980</v>
      </c>
      <c r="F345" s="67" t="s">
        <v>2976</v>
      </c>
      <c r="G345" t="s">
        <v>3523</v>
      </c>
      <c r="H345" t="s">
        <v>3524</v>
      </c>
      <c r="I345" s="68" t="s">
        <v>2</v>
      </c>
      <c r="J345" s="69">
        <v>42580</v>
      </c>
      <c r="K345">
        <v>4</v>
      </c>
      <c r="M345" s="68" t="s">
        <v>8</v>
      </c>
      <c r="N345" s="69">
        <v>44340</v>
      </c>
      <c r="O345" s="69">
        <v>44428</v>
      </c>
      <c r="P345">
        <v>1</v>
      </c>
      <c r="Q345" t="s">
        <v>2309</v>
      </c>
      <c r="R345" s="68" t="s">
        <v>8</v>
      </c>
      <c r="S345" s="68" t="s">
        <v>2310</v>
      </c>
      <c r="T345" s="68" t="s">
        <v>2310</v>
      </c>
      <c r="U345" s="68" t="s">
        <v>8</v>
      </c>
      <c r="V345" s="68" t="s">
        <v>2310</v>
      </c>
    </row>
    <row r="346" spans="1:23" x14ac:dyDescent="0.2">
      <c r="A346" s="67" t="s">
        <v>1564</v>
      </c>
      <c r="B346" t="s">
        <v>2324</v>
      </c>
      <c r="C346" t="s">
        <v>1565</v>
      </c>
      <c r="D346" t="s">
        <v>2307</v>
      </c>
      <c r="E346">
        <v>221978</v>
      </c>
      <c r="F346" s="67" t="s">
        <v>3525</v>
      </c>
      <c r="G346" t="s">
        <v>2379</v>
      </c>
      <c r="I346" s="68" t="s">
        <v>3</v>
      </c>
      <c r="J346" s="69">
        <v>42604</v>
      </c>
      <c r="K346">
        <v>4</v>
      </c>
      <c r="L346" s="67" t="s">
        <v>3526</v>
      </c>
      <c r="M346" s="68" t="s">
        <v>2310</v>
      </c>
      <c r="N346" s="69">
        <v>44340</v>
      </c>
      <c r="O346" s="69">
        <v>44428</v>
      </c>
      <c r="P346">
        <v>1</v>
      </c>
      <c r="Q346" t="s">
        <v>2309</v>
      </c>
      <c r="R346" s="68" t="s">
        <v>8</v>
      </c>
      <c r="S346" s="68" t="s">
        <v>2310</v>
      </c>
      <c r="T346" s="68" t="s">
        <v>2310</v>
      </c>
      <c r="U346" s="68" t="s">
        <v>8</v>
      </c>
      <c r="V346" s="68" t="s">
        <v>2310</v>
      </c>
    </row>
    <row r="347" spans="1:23" x14ac:dyDescent="0.2">
      <c r="A347" s="67" t="s">
        <v>1564</v>
      </c>
      <c r="B347" t="s">
        <v>2324</v>
      </c>
      <c r="C347" t="s">
        <v>1565</v>
      </c>
      <c r="D347" t="s">
        <v>2307</v>
      </c>
      <c r="E347">
        <v>195863</v>
      </c>
      <c r="F347" s="67" t="s">
        <v>3525</v>
      </c>
      <c r="G347" t="s">
        <v>2358</v>
      </c>
      <c r="I347" s="68" t="s">
        <v>2</v>
      </c>
      <c r="J347" s="69">
        <v>42329</v>
      </c>
      <c r="K347">
        <v>5</v>
      </c>
      <c r="M347" s="68" t="s">
        <v>8</v>
      </c>
      <c r="N347" s="69">
        <v>44340</v>
      </c>
      <c r="O347" s="69">
        <v>44428</v>
      </c>
      <c r="P347">
        <v>1</v>
      </c>
      <c r="Q347" t="s">
        <v>2309</v>
      </c>
      <c r="R347" s="68" t="s">
        <v>8</v>
      </c>
      <c r="S347" s="68" t="s">
        <v>2310</v>
      </c>
      <c r="T347" s="68" t="s">
        <v>2310</v>
      </c>
      <c r="U347" s="68" t="s">
        <v>8</v>
      </c>
      <c r="V347" s="68" t="s">
        <v>2310</v>
      </c>
    </row>
    <row r="348" spans="1:23" x14ac:dyDescent="0.2">
      <c r="A348" s="67" t="s">
        <v>1564</v>
      </c>
      <c r="B348" t="s">
        <v>2324</v>
      </c>
      <c r="C348" t="s">
        <v>1565</v>
      </c>
      <c r="D348" t="s">
        <v>2307</v>
      </c>
      <c r="E348">
        <v>221977</v>
      </c>
      <c r="F348" s="67" t="s">
        <v>3525</v>
      </c>
      <c r="G348" t="s">
        <v>2552</v>
      </c>
      <c r="H348" t="s">
        <v>2341</v>
      </c>
      <c r="I348" s="68" t="s">
        <v>2</v>
      </c>
      <c r="J348" s="69">
        <v>42116</v>
      </c>
      <c r="K348">
        <v>5</v>
      </c>
      <c r="L348" s="67" t="s">
        <v>3527</v>
      </c>
      <c r="M348" s="68" t="s">
        <v>2310</v>
      </c>
      <c r="N348" s="69">
        <v>44340</v>
      </c>
      <c r="O348" s="69">
        <v>44428</v>
      </c>
      <c r="P348">
        <v>1</v>
      </c>
      <c r="Q348" t="s">
        <v>2309</v>
      </c>
      <c r="R348" s="68" t="s">
        <v>8</v>
      </c>
      <c r="S348" s="68" t="s">
        <v>2310</v>
      </c>
      <c r="T348" s="68" t="s">
        <v>2310</v>
      </c>
      <c r="U348" s="68" t="s">
        <v>8</v>
      </c>
      <c r="V348" s="68" t="s">
        <v>2310</v>
      </c>
    </row>
    <row r="349" spans="1:23" x14ac:dyDescent="0.2">
      <c r="A349" s="67" t="s">
        <v>1564</v>
      </c>
      <c r="B349" t="s">
        <v>2324</v>
      </c>
      <c r="C349" t="s">
        <v>1565</v>
      </c>
      <c r="D349" t="s">
        <v>2307</v>
      </c>
      <c r="E349">
        <v>235064</v>
      </c>
      <c r="F349" s="67" t="s">
        <v>4205</v>
      </c>
      <c r="G349" t="s">
        <v>4206</v>
      </c>
      <c r="H349" t="s">
        <v>4170</v>
      </c>
      <c r="I349" s="68" t="s">
        <v>3</v>
      </c>
      <c r="J349" s="69">
        <v>42888</v>
      </c>
      <c r="K349">
        <v>3</v>
      </c>
      <c r="M349" s="68" t="s">
        <v>8</v>
      </c>
      <c r="N349" s="69">
        <v>44340</v>
      </c>
      <c r="O349" s="69">
        <v>44428</v>
      </c>
      <c r="P349">
        <v>1</v>
      </c>
      <c r="Q349" t="s">
        <v>2309</v>
      </c>
      <c r="R349" s="68" t="s">
        <v>8</v>
      </c>
      <c r="S349" s="68" t="s">
        <v>2310</v>
      </c>
      <c r="T349" s="68" t="s">
        <v>2310</v>
      </c>
      <c r="U349" s="68" t="s">
        <v>8</v>
      </c>
      <c r="V349" s="68" t="s">
        <v>8</v>
      </c>
      <c r="W349" t="s">
        <v>3882</v>
      </c>
    </row>
    <row r="350" spans="1:23" x14ac:dyDescent="0.2">
      <c r="A350" s="67" t="s">
        <v>1564</v>
      </c>
      <c r="B350" t="s">
        <v>2324</v>
      </c>
      <c r="C350" t="s">
        <v>1565</v>
      </c>
      <c r="D350" t="s">
        <v>2307</v>
      </c>
      <c r="E350">
        <v>235062</v>
      </c>
      <c r="F350" s="67" t="s">
        <v>3530</v>
      </c>
      <c r="G350" t="s">
        <v>2598</v>
      </c>
      <c r="I350" s="68" t="s">
        <v>2</v>
      </c>
      <c r="J350" s="69">
        <v>42138</v>
      </c>
      <c r="K350">
        <v>5</v>
      </c>
      <c r="M350" s="68" t="s">
        <v>8</v>
      </c>
      <c r="N350" s="69">
        <v>44340</v>
      </c>
      <c r="O350" s="69">
        <v>44428</v>
      </c>
      <c r="P350">
        <v>1</v>
      </c>
      <c r="Q350" t="s">
        <v>2309</v>
      </c>
      <c r="R350" s="68" t="s">
        <v>8</v>
      </c>
      <c r="S350" s="68" t="s">
        <v>2310</v>
      </c>
      <c r="T350" s="68" t="s">
        <v>2310</v>
      </c>
      <c r="U350" s="68" t="s">
        <v>8</v>
      </c>
      <c r="V350" s="68" t="s">
        <v>2310</v>
      </c>
    </row>
    <row r="351" spans="1:23" x14ac:dyDescent="0.2">
      <c r="A351" s="67" t="s">
        <v>1564</v>
      </c>
      <c r="B351" t="s">
        <v>2324</v>
      </c>
      <c r="C351" t="s">
        <v>1565</v>
      </c>
      <c r="D351" t="s">
        <v>2307</v>
      </c>
      <c r="E351">
        <v>235059</v>
      </c>
      <c r="F351" s="67" t="s">
        <v>3538</v>
      </c>
      <c r="G351" t="s">
        <v>3539</v>
      </c>
      <c r="H351" t="s">
        <v>3540</v>
      </c>
      <c r="I351" s="68" t="s">
        <v>2</v>
      </c>
      <c r="J351" s="69">
        <v>42672</v>
      </c>
      <c r="K351">
        <v>4</v>
      </c>
      <c r="M351" s="68" t="s">
        <v>8</v>
      </c>
      <c r="N351" s="69">
        <v>44340</v>
      </c>
      <c r="O351" s="69">
        <v>44428</v>
      </c>
      <c r="P351">
        <v>1</v>
      </c>
      <c r="Q351" t="s">
        <v>2309</v>
      </c>
      <c r="R351" s="68" t="s">
        <v>8</v>
      </c>
      <c r="S351" s="68" t="s">
        <v>2310</v>
      </c>
      <c r="T351" s="68" t="s">
        <v>2310</v>
      </c>
      <c r="U351" s="68" t="s">
        <v>8</v>
      </c>
      <c r="V351" s="68" t="s">
        <v>2310</v>
      </c>
    </row>
    <row r="352" spans="1:23" x14ac:dyDescent="0.2">
      <c r="A352" s="67" t="s">
        <v>1108</v>
      </c>
      <c r="B352" t="s">
        <v>2324</v>
      </c>
      <c r="C352" t="s">
        <v>1109</v>
      </c>
      <c r="D352" t="s">
        <v>2307</v>
      </c>
      <c r="E352">
        <v>228258</v>
      </c>
      <c r="F352" s="67" t="s">
        <v>3880</v>
      </c>
      <c r="G352" t="s">
        <v>3881</v>
      </c>
      <c r="I352" s="68" t="s">
        <v>2</v>
      </c>
      <c r="J352" s="69">
        <v>41774</v>
      </c>
      <c r="K352">
        <v>6</v>
      </c>
      <c r="M352" s="68" t="s">
        <v>8</v>
      </c>
      <c r="N352" s="69">
        <v>44340</v>
      </c>
      <c r="O352" s="69">
        <v>44428</v>
      </c>
      <c r="P352">
        <v>1</v>
      </c>
      <c r="Q352" t="s">
        <v>2309</v>
      </c>
      <c r="R352" s="68" t="s">
        <v>8</v>
      </c>
      <c r="S352" s="68" t="s">
        <v>2310</v>
      </c>
      <c r="T352" s="68" t="s">
        <v>2310</v>
      </c>
      <c r="U352" s="68" t="s">
        <v>8</v>
      </c>
      <c r="V352" s="68" t="s">
        <v>8</v>
      </c>
      <c r="W352" t="s">
        <v>3882</v>
      </c>
    </row>
    <row r="353" spans="1:23" x14ac:dyDescent="0.2">
      <c r="A353" s="67" t="s">
        <v>1108</v>
      </c>
      <c r="B353" t="s">
        <v>2324</v>
      </c>
      <c r="C353" t="s">
        <v>1109</v>
      </c>
      <c r="D353" t="s">
        <v>2307</v>
      </c>
      <c r="E353">
        <v>228255</v>
      </c>
      <c r="F353" s="67" t="s">
        <v>2624</v>
      </c>
      <c r="G353" t="s">
        <v>2626</v>
      </c>
      <c r="H353" t="s">
        <v>2627</v>
      </c>
      <c r="I353" s="68" t="s">
        <v>2</v>
      </c>
      <c r="J353" s="69">
        <v>42449</v>
      </c>
      <c r="K353">
        <v>5</v>
      </c>
      <c r="M353" s="68" t="s">
        <v>8</v>
      </c>
      <c r="N353" s="69">
        <v>44340</v>
      </c>
      <c r="O353" s="69">
        <v>44428</v>
      </c>
      <c r="P353">
        <v>1</v>
      </c>
      <c r="Q353" t="s">
        <v>2309</v>
      </c>
      <c r="R353" s="68" t="s">
        <v>8</v>
      </c>
      <c r="S353" s="68" t="s">
        <v>2310</v>
      </c>
      <c r="T353" s="68" t="s">
        <v>2310</v>
      </c>
      <c r="U353" s="68" t="s">
        <v>8</v>
      </c>
      <c r="V353" s="68" t="s">
        <v>2310</v>
      </c>
    </row>
    <row r="354" spans="1:23" x14ac:dyDescent="0.2">
      <c r="A354" s="67" t="s">
        <v>1108</v>
      </c>
      <c r="B354" t="s">
        <v>2324</v>
      </c>
      <c r="C354" t="s">
        <v>1109</v>
      </c>
      <c r="D354" t="s">
        <v>2307</v>
      </c>
      <c r="E354">
        <v>228267</v>
      </c>
      <c r="F354" s="67" t="s">
        <v>2327</v>
      </c>
      <c r="G354" t="s">
        <v>2794</v>
      </c>
      <c r="I354" s="68" t="s">
        <v>2</v>
      </c>
      <c r="J354" s="69">
        <v>42752</v>
      </c>
      <c r="K354">
        <v>4</v>
      </c>
      <c r="M354" s="68" t="s">
        <v>8</v>
      </c>
      <c r="N354" s="69">
        <v>44340</v>
      </c>
      <c r="O354" s="69">
        <v>44428</v>
      </c>
      <c r="P354">
        <v>1</v>
      </c>
      <c r="Q354" t="s">
        <v>2309</v>
      </c>
      <c r="R354" s="68" t="s">
        <v>8</v>
      </c>
      <c r="S354" s="68" t="s">
        <v>2310</v>
      </c>
      <c r="T354" s="68" t="s">
        <v>2310</v>
      </c>
      <c r="U354" s="68" t="s">
        <v>8</v>
      </c>
      <c r="V354" s="68" t="s">
        <v>2310</v>
      </c>
    </row>
    <row r="355" spans="1:23" x14ac:dyDescent="0.2">
      <c r="A355" s="67" t="s">
        <v>1108</v>
      </c>
      <c r="B355" t="s">
        <v>2324</v>
      </c>
      <c r="C355" t="s">
        <v>1109</v>
      </c>
      <c r="D355" t="s">
        <v>2307</v>
      </c>
      <c r="E355">
        <v>228265</v>
      </c>
      <c r="F355" s="67" t="s">
        <v>2816</v>
      </c>
      <c r="G355" t="s">
        <v>2817</v>
      </c>
      <c r="I355" s="68" t="s">
        <v>2</v>
      </c>
      <c r="J355" s="69">
        <v>42525</v>
      </c>
      <c r="K355">
        <v>4</v>
      </c>
      <c r="M355" s="68" t="s">
        <v>8</v>
      </c>
      <c r="N355" s="69">
        <v>44340</v>
      </c>
      <c r="O355" s="69">
        <v>44428</v>
      </c>
      <c r="P355">
        <v>1</v>
      </c>
      <c r="Q355" t="s">
        <v>2309</v>
      </c>
      <c r="R355" s="68" t="s">
        <v>8</v>
      </c>
      <c r="S355" s="68" t="s">
        <v>2310</v>
      </c>
      <c r="T355" s="68" t="s">
        <v>2310</v>
      </c>
      <c r="U355" s="68" t="s">
        <v>8</v>
      </c>
      <c r="V355" s="68" t="s">
        <v>2310</v>
      </c>
    </row>
    <row r="356" spans="1:23" x14ac:dyDescent="0.2">
      <c r="A356" s="67" t="s">
        <v>1108</v>
      </c>
      <c r="B356" t="s">
        <v>2324</v>
      </c>
      <c r="C356" t="s">
        <v>1109</v>
      </c>
      <c r="D356" t="s">
        <v>2307</v>
      </c>
      <c r="E356">
        <v>228262</v>
      </c>
      <c r="F356" s="67" t="s">
        <v>4002</v>
      </c>
      <c r="G356" t="s">
        <v>4003</v>
      </c>
      <c r="I356" s="68" t="s">
        <v>3</v>
      </c>
      <c r="J356" s="69">
        <v>42817</v>
      </c>
      <c r="K356">
        <v>3</v>
      </c>
      <c r="M356" s="68" t="s">
        <v>8</v>
      </c>
      <c r="N356" s="69">
        <v>44340</v>
      </c>
      <c r="O356" s="69">
        <v>44428</v>
      </c>
      <c r="P356">
        <v>1</v>
      </c>
      <c r="Q356" t="s">
        <v>2309</v>
      </c>
      <c r="R356" s="68" t="s">
        <v>8</v>
      </c>
      <c r="S356" s="68" t="s">
        <v>2310</v>
      </c>
      <c r="T356" s="68" t="s">
        <v>2310</v>
      </c>
      <c r="U356" s="68" t="s">
        <v>8</v>
      </c>
      <c r="V356" s="68" t="s">
        <v>8</v>
      </c>
      <c r="W356" t="s">
        <v>3882</v>
      </c>
    </row>
    <row r="357" spans="1:23" x14ac:dyDescent="0.2">
      <c r="A357" s="67" t="s">
        <v>1108</v>
      </c>
      <c r="B357" t="s">
        <v>2324</v>
      </c>
      <c r="C357" t="s">
        <v>1109</v>
      </c>
      <c r="D357" t="s">
        <v>2307</v>
      </c>
      <c r="E357">
        <v>228247</v>
      </c>
      <c r="F357" s="67" t="s">
        <v>2934</v>
      </c>
      <c r="G357" t="s">
        <v>2935</v>
      </c>
      <c r="H357" t="s">
        <v>2936</v>
      </c>
      <c r="I357" s="68" t="s">
        <v>3</v>
      </c>
      <c r="J357" s="69">
        <v>42268</v>
      </c>
      <c r="K357">
        <v>5</v>
      </c>
      <c r="M357" s="68" t="s">
        <v>8</v>
      </c>
      <c r="N357" s="69">
        <v>44340</v>
      </c>
      <c r="O357" s="69">
        <v>44428</v>
      </c>
      <c r="P357">
        <v>1</v>
      </c>
      <c r="Q357" t="s">
        <v>2309</v>
      </c>
      <c r="R357" s="68" t="s">
        <v>8</v>
      </c>
      <c r="S357" s="68" t="s">
        <v>2310</v>
      </c>
      <c r="T357" s="68" t="s">
        <v>2310</v>
      </c>
      <c r="U357" s="68" t="s">
        <v>8</v>
      </c>
      <c r="V357" s="68" t="s">
        <v>2310</v>
      </c>
    </row>
    <row r="358" spans="1:23" x14ac:dyDescent="0.2">
      <c r="A358" s="67" t="s">
        <v>1108</v>
      </c>
      <c r="B358" t="s">
        <v>2324</v>
      </c>
      <c r="C358" t="s">
        <v>1109</v>
      </c>
      <c r="D358" t="s">
        <v>2307</v>
      </c>
      <c r="E358">
        <v>235090</v>
      </c>
      <c r="F358" s="67" t="s">
        <v>2977</v>
      </c>
      <c r="G358" t="s">
        <v>2978</v>
      </c>
      <c r="H358" t="s">
        <v>2979</v>
      </c>
      <c r="I358" s="68" t="s">
        <v>2</v>
      </c>
      <c r="J358" s="69">
        <v>42706</v>
      </c>
      <c r="K358">
        <v>4</v>
      </c>
      <c r="M358" s="68" t="s">
        <v>8</v>
      </c>
      <c r="N358" s="69">
        <v>44340</v>
      </c>
      <c r="O358" s="69">
        <v>44428</v>
      </c>
      <c r="P358">
        <v>1</v>
      </c>
      <c r="Q358" t="s">
        <v>2309</v>
      </c>
      <c r="R358" s="68" t="s">
        <v>8</v>
      </c>
      <c r="S358" s="68" t="s">
        <v>2310</v>
      </c>
      <c r="T358" s="68" t="s">
        <v>2310</v>
      </c>
      <c r="U358" s="68" t="s">
        <v>8</v>
      </c>
      <c r="V358" s="68" t="s">
        <v>2310</v>
      </c>
    </row>
    <row r="359" spans="1:23" x14ac:dyDescent="0.2">
      <c r="A359" s="67" t="s">
        <v>1108</v>
      </c>
      <c r="B359" t="s">
        <v>2324</v>
      </c>
      <c r="C359" t="s">
        <v>1109</v>
      </c>
      <c r="D359" t="s">
        <v>2307</v>
      </c>
      <c r="E359">
        <v>228257</v>
      </c>
      <c r="F359" s="67" t="s">
        <v>2312</v>
      </c>
      <c r="G359" t="s">
        <v>2986</v>
      </c>
      <c r="H359" t="s">
        <v>2987</v>
      </c>
      <c r="I359" s="68" t="s">
        <v>2</v>
      </c>
      <c r="J359" s="69">
        <v>42678</v>
      </c>
      <c r="K359">
        <v>4</v>
      </c>
      <c r="M359" s="68" t="s">
        <v>8</v>
      </c>
      <c r="N359" s="69">
        <v>44340</v>
      </c>
      <c r="O359" s="69">
        <v>44428</v>
      </c>
      <c r="P359">
        <v>1</v>
      </c>
      <c r="Q359" t="s">
        <v>2309</v>
      </c>
      <c r="R359" s="68" t="s">
        <v>8</v>
      </c>
      <c r="S359" s="68" t="s">
        <v>2310</v>
      </c>
      <c r="T359" s="68" t="s">
        <v>2310</v>
      </c>
      <c r="U359" s="68" t="s">
        <v>8</v>
      </c>
      <c r="V359" s="68" t="s">
        <v>2310</v>
      </c>
    </row>
    <row r="360" spans="1:23" x14ac:dyDescent="0.2">
      <c r="A360" s="67" t="s">
        <v>1108</v>
      </c>
      <c r="B360" t="s">
        <v>2324</v>
      </c>
      <c r="C360" t="s">
        <v>1109</v>
      </c>
      <c r="D360" t="s">
        <v>2307</v>
      </c>
      <c r="E360">
        <v>228251</v>
      </c>
      <c r="F360" s="67" t="s">
        <v>2584</v>
      </c>
      <c r="G360" t="s">
        <v>3016</v>
      </c>
      <c r="H360" t="s">
        <v>1605</v>
      </c>
      <c r="I360" s="68" t="s">
        <v>3</v>
      </c>
      <c r="J360" s="69">
        <v>42497</v>
      </c>
      <c r="K360">
        <v>4</v>
      </c>
      <c r="M360" s="68" t="s">
        <v>8</v>
      </c>
      <c r="N360" s="69">
        <v>44340</v>
      </c>
      <c r="O360" s="69">
        <v>44428</v>
      </c>
      <c r="P360">
        <v>1</v>
      </c>
      <c r="Q360" t="s">
        <v>2309</v>
      </c>
      <c r="R360" s="68" t="s">
        <v>8</v>
      </c>
      <c r="S360" s="68" t="s">
        <v>2310</v>
      </c>
      <c r="T360" s="68" t="s">
        <v>2310</v>
      </c>
      <c r="U360" s="68" t="s">
        <v>8</v>
      </c>
      <c r="V360" s="68" t="s">
        <v>2310</v>
      </c>
    </row>
    <row r="361" spans="1:23" x14ac:dyDescent="0.2">
      <c r="A361" s="67" t="s">
        <v>1108</v>
      </c>
      <c r="B361" t="s">
        <v>2324</v>
      </c>
      <c r="C361" t="s">
        <v>1109</v>
      </c>
      <c r="D361" t="s">
        <v>2307</v>
      </c>
      <c r="E361">
        <v>228260</v>
      </c>
      <c r="F361" s="67" t="s">
        <v>2763</v>
      </c>
      <c r="G361" t="s">
        <v>3075</v>
      </c>
      <c r="H361" t="s">
        <v>3076</v>
      </c>
      <c r="I361" s="68" t="s">
        <v>3</v>
      </c>
      <c r="J361" s="69">
        <v>42590</v>
      </c>
      <c r="K361">
        <v>4</v>
      </c>
      <c r="M361" s="68" t="s">
        <v>8</v>
      </c>
      <c r="N361" s="69">
        <v>44340</v>
      </c>
      <c r="O361" s="69">
        <v>44428</v>
      </c>
      <c r="P361">
        <v>1</v>
      </c>
      <c r="Q361" t="s">
        <v>2309</v>
      </c>
      <c r="R361" s="68" t="s">
        <v>8</v>
      </c>
      <c r="S361" s="68" t="s">
        <v>2310</v>
      </c>
      <c r="T361" s="68" t="s">
        <v>2310</v>
      </c>
      <c r="U361" s="68" t="s">
        <v>8</v>
      </c>
      <c r="V361" s="68" t="s">
        <v>2310</v>
      </c>
    </row>
    <row r="362" spans="1:23" x14ac:dyDescent="0.2">
      <c r="A362" s="67" t="s">
        <v>1108</v>
      </c>
      <c r="B362" t="s">
        <v>2324</v>
      </c>
      <c r="C362" t="s">
        <v>1109</v>
      </c>
      <c r="D362" t="s">
        <v>2307</v>
      </c>
      <c r="E362">
        <v>235089</v>
      </c>
      <c r="F362" s="67" t="s">
        <v>2333</v>
      </c>
      <c r="G362" t="s">
        <v>3081</v>
      </c>
      <c r="H362" t="s">
        <v>3082</v>
      </c>
      <c r="I362" s="68" t="s">
        <v>3</v>
      </c>
      <c r="J362" s="69">
        <v>42706</v>
      </c>
      <c r="K362">
        <v>4</v>
      </c>
      <c r="M362" s="68" t="s">
        <v>8</v>
      </c>
      <c r="N362" s="69">
        <v>44340</v>
      </c>
      <c r="O362" s="69">
        <v>44428</v>
      </c>
      <c r="P362">
        <v>1</v>
      </c>
      <c r="Q362" t="s">
        <v>2309</v>
      </c>
      <c r="R362" s="68" t="s">
        <v>8</v>
      </c>
      <c r="S362" s="68" t="s">
        <v>2310</v>
      </c>
      <c r="T362" s="68" t="s">
        <v>2310</v>
      </c>
      <c r="U362" s="68" t="s">
        <v>8</v>
      </c>
      <c r="V362" s="68" t="s">
        <v>2310</v>
      </c>
    </row>
    <row r="363" spans="1:23" x14ac:dyDescent="0.2">
      <c r="A363" s="67" t="s">
        <v>1108</v>
      </c>
      <c r="B363" t="s">
        <v>2324</v>
      </c>
      <c r="C363" t="s">
        <v>1109</v>
      </c>
      <c r="D363" t="s">
        <v>2307</v>
      </c>
      <c r="E363">
        <v>228250</v>
      </c>
      <c r="F363" s="67" t="s">
        <v>3114</v>
      </c>
      <c r="G363" t="s">
        <v>3115</v>
      </c>
      <c r="I363" s="68" t="s">
        <v>2</v>
      </c>
      <c r="J363" s="69">
        <v>42810</v>
      </c>
      <c r="K363">
        <v>4</v>
      </c>
      <c r="M363" s="68" t="s">
        <v>8</v>
      </c>
      <c r="N363" s="69">
        <v>44340</v>
      </c>
      <c r="O363" s="69">
        <v>44428</v>
      </c>
      <c r="P363">
        <v>1</v>
      </c>
      <c r="Q363" t="s">
        <v>2309</v>
      </c>
      <c r="R363" s="68" t="s">
        <v>8</v>
      </c>
      <c r="S363" s="68" t="s">
        <v>2310</v>
      </c>
      <c r="T363" s="68" t="s">
        <v>2310</v>
      </c>
      <c r="U363" s="68" t="s">
        <v>8</v>
      </c>
      <c r="V363" s="68" t="s">
        <v>2310</v>
      </c>
    </row>
    <row r="364" spans="1:23" x14ac:dyDescent="0.2">
      <c r="A364" s="67" t="s">
        <v>1108</v>
      </c>
      <c r="B364" t="s">
        <v>2324</v>
      </c>
      <c r="C364" t="s">
        <v>1109</v>
      </c>
      <c r="D364" t="s">
        <v>2307</v>
      </c>
      <c r="E364">
        <v>228263</v>
      </c>
      <c r="F364" s="67" t="s">
        <v>4071</v>
      </c>
      <c r="G364" t="s">
        <v>4072</v>
      </c>
      <c r="I364" s="68" t="s">
        <v>3</v>
      </c>
      <c r="J364" s="69">
        <v>42923</v>
      </c>
      <c r="K364">
        <v>3</v>
      </c>
      <c r="M364" s="68" t="s">
        <v>8</v>
      </c>
      <c r="N364" s="69">
        <v>44340</v>
      </c>
      <c r="O364" s="69">
        <v>44428</v>
      </c>
      <c r="P364">
        <v>1</v>
      </c>
      <c r="Q364" t="s">
        <v>2309</v>
      </c>
      <c r="R364" s="68" t="s">
        <v>8</v>
      </c>
      <c r="S364" s="68" t="s">
        <v>2310</v>
      </c>
      <c r="T364" s="68" t="s">
        <v>2310</v>
      </c>
      <c r="U364" s="68" t="s">
        <v>8</v>
      </c>
      <c r="V364" s="68" t="s">
        <v>8</v>
      </c>
      <c r="W364" t="s">
        <v>3882</v>
      </c>
    </row>
    <row r="365" spans="1:23" x14ac:dyDescent="0.2">
      <c r="A365" s="67" t="s">
        <v>1108</v>
      </c>
      <c r="B365" t="s">
        <v>2324</v>
      </c>
      <c r="C365" t="s">
        <v>1109</v>
      </c>
      <c r="D365" t="s">
        <v>2307</v>
      </c>
      <c r="E365">
        <v>228264</v>
      </c>
      <c r="F365" s="67" t="s">
        <v>3197</v>
      </c>
      <c r="G365" t="s">
        <v>3198</v>
      </c>
      <c r="I365" s="68" t="s">
        <v>2</v>
      </c>
      <c r="J365" s="69">
        <v>42720</v>
      </c>
      <c r="K365">
        <v>4</v>
      </c>
      <c r="M365" s="68" t="s">
        <v>8</v>
      </c>
      <c r="N365" s="69">
        <v>44340</v>
      </c>
      <c r="O365" s="69">
        <v>44428</v>
      </c>
      <c r="P365">
        <v>1</v>
      </c>
      <c r="Q365" t="s">
        <v>2309</v>
      </c>
      <c r="R365" s="68" t="s">
        <v>8</v>
      </c>
      <c r="S365" s="68" t="s">
        <v>2310</v>
      </c>
      <c r="T365" s="68" t="s">
        <v>2310</v>
      </c>
      <c r="U365" s="68" t="s">
        <v>8</v>
      </c>
      <c r="V365" s="68" t="s">
        <v>2310</v>
      </c>
    </row>
    <row r="366" spans="1:23" x14ac:dyDescent="0.2">
      <c r="A366" s="67" t="s">
        <v>1108</v>
      </c>
      <c r="B366" t="s">
        <v>2324</v>
      </c>
      <c r="C366" t="s">
        <v>1109</v>
      </c>
      <c r="D366" t="s">
        <v>2307</v>
      </c>
      <c r="E366">
        <v>228259</v>
      </c>
      <c r="F366" s="67" t="s">
        <v>3214</v>
      </c>
      <c r="G366" t="s">
        <v>3215</v>
      </c>
      <c r="I366" s="68" t="s">
        <v>2</v>
      </c>
      <c r="J366" s="69">
        <v>42706</v>
      </c>
      <c r="K366">
        <v>4</v>
      </c>
      <c r="M366" s="68" t="s">
        <v>8</v>
      </c>
      <c r="N366" s="69">
        <v>44340</v>
      </c>
      <c r="O366" s="69">
        <v>44428</v>
      </c>
      <c r="P366">
        <v>1</v>
      </c>
      <c r="Q366" t="s">
        <v>2309</v>
      </c>
      <c r="R366" s="68" t="s">
        <v>8</v>
      </c>
      <c r="S366" s="68" t="s">
        <v>2310</v>
      </c>
      <c r="T366" s="68" t="s">
        <v>2310</v>
      </c>
      <c r="U366" s="68" t="s">
        <v>8</v>
      </c>
      <c r="V366" s="68" t="s">
        <v>2310</v>
      </c>
    </row>
    <row r="367" spans="1:23" x14ac:dyDescent="0.2">
      <c r="A367" s="67" t="s">
        <v>1108</v>
      </c>
      <c r="B367" t="s">
        <v>2324</v>
      </c>
      <c r="C367" t="s">
        <v>1109</v>
      </c>
      <c r="D367" t="s">
        <v>2307</v>
      </c>
      <c r="E367">
        <v>228253</v>
      </c>
      <c r="F367" s="67" t="s">
        <v>2537</v>
      </c>
      <c r="G367" t="s">
        <v>3296</v>
      </c>
      <c r="H367" t="s">
        <v>2676</v>
      </c>
      <c r="I367" s="68" t="s">
        <v>3</v>
      </c>
      <c r="J367" s="69">
        <v>42451</v>
      </c>
      <c r="K367">
        <v>4</v>
      </c>
      <c r="M367" s="68" t="s">
        <v>8</v>
      </c>
      <c r="N367" s="69">
        <v>44340</v>
      </c>
      <c r="O367" s="69">
        <v>44428</v>
      </c>
      <c r="P367">
        <v>1</v>
      </c>
      <c r="Q367" t="s">
        <v>2309</v>
      </c>
      <c r="R367" s="68" t="s">
        <v>8</v>
      </c>
      <c r="S367" s="68" t="s">
        <v>2310</v>
      </c>
      <c r="T367" s="68" t="s">
        <v>2310</v>
      </c>
      <c r="U367" s="68" t="s">
        <v>8</v>
      </c>
      <c r="V367" s="68" t="s">
        <v>2310</v>
      </c>
    </row>
    <row r="368" spans="1:23" x14ac:dyDescent="0.2">
      <c r="A368" s="67" t="s">
        <v>1108</v>
      </c>
      <c r="B368" t="s">
        <v>2324</v>
      </c>
      <c r="C368" t="s">
        <v>1109</v>
      </c>
      <c r="D368" t="s">
        <v>2307</v>
      </c>
      <c r="E368">
        <v>228254</v>
      </c>
      <c r="F368" s="67" t="s">
        <v>2865</v>
      </c>
      <c r="G368" t="s">
        <v>3346</v>
      </c>
      <c r="H368" t="s">
        <v>3347</v>
      </c>
      <c r="I368" s="68" t="s">
        <v>2</v>
      </c>
      <c r="J368" s="69">
        <v>42735</v>
      </c>
      <c r="K368">
        <v>4</v>
      </c>
      <c r="M368" s="68" t="s">
        <v>8</v>
      </c>
      <c r="N368" s="69">
        <v>44340</v>
      </c>
      <c r="O368" s="69">
        <v>44428</v>
      </c>
      <c r="P368">
        <v>1</v>
      </c>
      <c r="Q368" t="s">
        <v>2309</v>
      </c>
      <c r="R368" s="68" t="s">
        <v>8</v>
      </c>
      <c r="S368" s="68" t="s">
        <v>2310</v>
      </c>
      <c r="T368" s="68" t="s">
        <v>2310</v>
      </c>
      <c r="U368" s="68" t="s">
        <v>8</v>
      </c>
      <c r="V368" s="68" t="s">
        <v>2310</v>
      </c>
    </row>
    <row r="369" spans="1:23" x14ac:dyDescent="0.2">
      <c r="A369" s="67" t="s">
        <v>1108</v>
      </c>
      <c r="B369" t="s">
        <v>2324</v>
      </c>
      <c r="C369" t="s">
        <v>1109</v>
      </c>
      <c r="D369" t="s">
        <v>2307</v>
      </c>
      <c r="E369">
        <v>228252</v>
      </c>
      <c r="F369" s="67" t="s">
        <v>3159</v>
      </c>
      <c r="G369" t="s">
        <v>3284</v>
      </c>
      <c r="I369" s="68" t="s">
        <v>3</v>
      </c>
      <c r="J369" s="69">
        <v>42513</v>
      </c>
      <c r="K369">
        <v>4</v>
      </c>
      <c r="M369" s="68" t="s">
        <v>8</v>
      </c>
      <c r="N369" s="69">
        <v>44340</v>
      </c>
      <c r="O369" s="69">
        <v>44428</v>
      </c>
      <c r="P369">
        <v>1</v>
      </c>
      <c r="Q369" t="s">
        <v>2309</v>
      </c>
      <c r="R369" s="68" t="s">
        <v>8</v>
      </c>
      <c r="S369" s="68" t="s">
        <v>2310</v>
      </c>
      <c r="T369" s="68" t="s">
        <v>2310</v>
      </c>
      <c r="U369" s="68" t="s">
        <v>8</v>
      </c>
      <c r="V369" s="68" t="s">
        <v>2310</v>
      </c>
    </row>
    <row r="370" spans="1:23" x14ac:dyDescent="0.2">
      <c r="A370" s="67" t="s">
        <v>1108</v>
      </c>
      <c r="B370" t="s">
        <v>2324</v>
      </c>
      <c r="C370" t="s">
        <v>1109</v>
      </c>
      <c r="D370" t="s">
        <v>2307</v>
      </c>
      <c r="E370">
        <v>228249</v>
      </c>
      <c r="F370" s="67" t="s">
        <v>3364</v>
      </c>
      <c r="G370" t="s">
        <v>3365</v>
      </c>
      <c r="I370" s="68" t="s">
        <v>3</v>
      </c>
      <c r="J370" s="69">
        <v>42723</v>
      </c>
      <c r="K370">
        <v>4</v>
      </c>
      <c r="M370" s="68" t="s">
        <v>8</v>
      </c>
      <c r="N370" s="69">
        <v>44340</v>
      </c>
      <c r="O370" s="69">
        <v>44428</v>
      </c>
      <c r="P370">
        <v>1</v>
      </c>
      <c r="Q370" t="s">
        <v>2309</v>
      </c>
      <c r="R370" s="68" t="s">
        <v>8</v>
      </c>
      <c r="S370" s="68" t="s">
        <v>2310</v>
      </c>
      <c r="T370" s="68" t="s">
        <v>2310</v>
      </c>
      <c r="U370" s="68" t="s">
        <v>8</v>
      </c>
      <c r="V370" s="68" t="s">
        <v>2310</v>
      </c>
    </row>
    <row r="371" spans="1:23" x14ac:dyDescent="0.2">
      <c r="A371" s="67" t="s">
        <v>1108</v>
      </c>
      <c r="B371" t="s">
        <v>2324</v>
      </c>
      <c r="C371" t="s">
        <v>1109</v>
      </c>
      <c r="D371" t="s">
        <v>2307</v>
      </c>
      <c r="E371">
        <v>228256</v>
      </c>
      <c r="F371" s="67" t="s">
        <v>3409</v>
      </c>
      <c r="G371" t="s">
        <v>3410</v>
      </c>
      <c r="I371" s="68" t="s">
        <v>3</v>
      </c>
      <c r="J371" s="69">
        <v>42189</v>
      </c>
      <c r="K371">
        <v>5</v>
      </c>
      <c r="M371" s="68" t="s">
        <v>8</v>
      </c>
      <c r="N371" s="69">
        <v>44340</v>
      </c>
      <c r="O371" s="69">
        <v>44428</v>
      </c>
      <c r="P371">
        <v>1</v>
      </c>
      <c r="Q371" t="s">
        <v>2309</v>
      </c>
      <c r="R371" s="68" t="s">
        <v>8</v>
      </c>
      <c r="S371" s="68" t="s">
        <v>2310</v>
      </c>
      <c r="T371" s="68" t="s">
        <v>2310</v>
      </c>
      <c r="U371" s="68" t="s">
        <v>8</v>
      </c>
      <c r="V371" s="68" t="s">
        <v>2310</v>
      </c>
    </row>
    <row r="372" spans="1:23" x14ac:dyDescent="0.2">
      <c r="A372" s="67" t="s">
        <v>1108</v>
      </c>
      <c r="B372" t="s">
        <v>2324</v>
      </c>
      <c r="C372" t="s">
        <v>1109</v>
      </c>
      <c r="D372" t="s">
        <v>2307</v>
      </c>
      <c r="E372">
        <v>228244</v>
      </c>
      <c r="F372" s="67" t="s">
        <v>3425</v>
      </c>
      <c r="G372" t="s">
        <v>3426</v>
      </c>
      <c r="I372" s="68" t="s">
        <v>3</v>
      </c>
      <c r="J372" s="69">
        <v>42185</v>
      </c>
      <c r="K372">
        <v>5</v>
      </c>
      <c r="M372" s="68" t="s">
        <v>8</v>
      </c>
      <c r="N372" s="69">
        <v>44340</v>
      </c>
      <c r="O372" s="69">
        <v>44428</v>
      </c>
      <c r="P372">
        <v>1</v>
      </c>
      <c r="Q372" t="s">
        <v>2309</v>
      </c>
      <c r="R372" s="68" t="s">
        <v>8</v>
      </c>
      <c r="S372" s="68" t="s">
        <v>2310</v>
      </c>
      <c r="T372" s="68" t="s">
        <v>2310</v>
      </c>
      <c r="U372" s="68" t="s">
        <v>8</v>
      </c>
      <c r="V372" s="68" t="s">
        <v>2310</v>
      </c>
    </row>
    <row r="373" spans="1:23" x14ac:dyDescent="0.2">
      <c r="A373" s="67" t="s">
        <v>1108</v>
      </c>
      <c r="B373" t="s">
        <v>2324</v>
      </c>
      <c r="C373" t="s">
        <v>1109</v>
      </c>
      <c r="D373" t="s">
        <v>2307</v>
      </c>
      <c r="E373">
        <v>228261</v>
      </c>
      <c r="F373" s="67" t="s">
        <v>3461</v>
      </c>
      <c r="G373" t="s">
        <v>3462</v>
      </c>
      <c r="H373" t="s">
        <v>3244</v>
      </c>
      <c r="I373" s="68" t="s">
        <v>3</v>
      </c>
      <c r="J373" s="69">
        <v>42525</v>
      </c>
      <c r="K373">
        <v>4</v>
      </c>
      <c r="M373" s="68" t="s">
        <v>8</v>
      </c>
      <c r="N373" s="69">
        <v>44340</v>
      </c>
      <c r="O373" s="69">
        <v>44428</v>
      </c>
      <c r="P373">
        <v>1</v>
      </c>
      <c r="Q373" t="s">
        <v>2309</v>
      </c>
      <c r="R373" s="68" t="s">
        <v>8</v>
      </c>
      <c r="S373" s="68" t="s">
        <v>2310</v>
      </c>
      <c r="T373" s="68" t="s">
        <v>2310</v>
      </c>
      <c r="U373" s="68" t="s">
        <v>8</v>
      </c>
      <c r="V373" s="68" t="s">
        <v>2310</v>
      </c>
    </row>
    <row r="374" spans="1:23" x14ac:dyDescent="0.2">
      <c r="A374" s="67" t="s">
        <v>299</v>
      </c>
      <c r="B374" t="s">
        <v>2324</v>
      </c>
      <c r="C374" t="s">
        <v>300</v>
      </c>
      <c r="D374" t="s">
        <v>2307</v>
      </c>
      <c r="E374">
        <v>214374</v>
      </c>
      <c r="F374" s="67" t="s">
        <v>2378</v>
      </c>
      <c r="G374" t="s">
        <v>2388</v>
      </c>
      <c r="H374" t="s">
        <v>2389</v>
      </c>
      <c r="I374" s="68" t="s">
        <v>2</v>
      </c>
      <c r="J374" s="69">
        <v>42425</v>
      </c>
      <c r="K374">
        <v>5</v>
      </c>
      <c r="L374" s="67" t="s">
        <v>2390</v>
      </c>
      <c r="M374" s="68" t="s">
        <v>2310</v>
      </c>
      <c r="N374" s="69">
        <v>44340</v>
      </c>
      <c r="O374" s="69">
        <v>44428</v>
      </c>
      <c r="P374">
        <v>1</v>
      </c>
      <c r="Q374" t="s">
        <v>2309</v>
      </c>
      <c r="R374" s="68" t="s">
        <v>8</v>
      </c>
      <c r="S374" s="68" t="s">
        <v>2310</v>
      </c>
      <c r="T374" s="68" t="s">
        <v>2310</v>
      </c>
      <c r="U374" s="68" t="s">
        <v>8</v>
      </c>
      <c r="V374" s="68" t="s">
        <v>2310</v>
      </c>
    </row>
    <row r="375" spans="1:23" x14ac:dyDescent="0.2">
      <c r="A375" s="67" t="s">
        <v>299</v>
      </c>
      <c r="B375" t="s">
        <v>2324</v>
      </c>
      <c r="C375" t="s">
        <v>300</v>
      </c>
      <c r="D375" t="s">
        <v>2307</v>
      </c>
      <c r="E375">
        <v>236763</v>
      </c>
      <c r="F375" s="67" t="s">
        <v>2408</v>
      </c>
      <c r="G375" t="s">
        <v>2371</v>
      </c>
      <c r="I375" s="68" t="s">
        <v>2</v>
      </c>
      <c r="J375" s="69">
        <v>42770</v>
      </c>
      <c r="K375">
        <v>4</v>
      </c>
      <c r="L375" s="67" t="s">
        <v>2410</v>
      </c>
      <c r="M375" s="68" t="s">
        <v>2310</v>
      </c>
      <c r="N375" s="69">
        <v>44340</v>
      </c>
      <c r="O375" s="69">
        <v>44428</v>
      </c>
      <c r="P375">
        <v>1</v>
      </c>
      <c r="Q375" t="s">
        <v>2309</v>
      </c>
      <c r="R375" s="68" t="s">
        <v>8</v>
      </c>
      <c r="S375" s="68" t="s">
        <v>2310</v>
      </c>
      <c r="T375" s="68" t="s">
        <v>2310</v>
      </c>
      <c r="U375" s="68" t="s">
        <v>8</v>
      </c>
      <c r="V375" s="68" t="s">
        <v>2310</v>
      </c>
    </row>
    <row r="376" spans="1:23" x14ac:dyDescent="0.2">
      <c r="A376" s="67" t="s">
        <v>299</v>
      </c>
      <c r="B376" t="s">
        <v>2324</v>
      </c>
      <c r="C376" t="s">
        <v>300</v>
      </c>
      <c r="D376" t="s">
        <v>2307</v>
      </c>
      <c r="E376">
        <v>214302</v>
      </c>
      <c r="F376" s="67" t="s">
        <v>2408</v>
      </c>
      <c r="G376" t="s">
        <v>2411</v>
      </c>
      <c r="I376" s="68" t="s">
        <v>2</v>
      </c>
      <c r="J376" s="69">
        <v>42237</v>
      </c>
      <c r="K376">
        <v>5</v>
      </c>
      <c r="L376" s="67" t="s">
        <v>2412</v>
      </c>
      <c r="M376" s="68" t="s">
        <v>2310</v>
      </c>
      <c r="N376" s="69">
        <v>44340</v>
      </c>
      <c r="O376" s="69">
        <v>44428</v>
      </c>
      <c r="P376">
        <v>1</v>
      </c>
      <c r="Q376" t="s">
        <v>2309</v>
      </c>
      <c r="R376" s="68" t="s">
        <v>8</v>
      </c>
      <c r="S376" s="68" t="s">
        <v>2310</v>
      </c>
      <c r="T376" s="68" t="s">
        <v>2310</v>
      </c>
      <c r="U376" s="68" t="s">
        <v>8</v>
      </c>
      <c r="V376" s="68" t="s">
        <v>2310</v>
      </c>
    </row>
    <row r="377" spans="1:23" x14ac:dyDescent="0.2">
      <c r="A377" s="67" t="s">
        <v>299</v>
      </c>
      <c r="B377" t="s">
        <v>2324</v>
      </c>
      <c r="C377" t="s">
        <v>300</v>
      </c>
      <c r="D377" t="s">
        <v>2307</v>
      </c>
      <c r="E377">
        <v>214371</v>
      </c>
      <c r="F377" s="67" t="s">
        <v>2681</v>
      </c>
      <c r="G377" t="s">
        <v>2715</v>
      </c>
      <c r="I377" s="68" t="s">
        <v>2</v>
      </c>
      <c r="J377" s="69">
        <v>42313</v>
      </c>
      <c r="K377">
        <v>5</v>
      </c>
      <c r="M377" s="68" t="s">
        <v>8</v>
      </c>
      <c r="N377" s="69">
        <v>44340</v>
      </c>
      <c r="O377" s="69">
        <v>44428</v>
      </c>
      <c r="P377">
        <v>1</v>
      </c>
      <c r="Q377" t="s">
        <v>2309</v>
      </c>
      <c r="R377" s="68" t="s">
        <v>8</v>
      </c>
      <c r="S377" s="68" t="s">
        <v>2310</v>
      </c>
      <c r="T377" s="68" t="s">
        <v>2310</v>
      </c>
      <c r="U377" s="68" t="s">
        <v>8</v>
      </c>
      <c r="V377" s="68" t="s">
        <v>2310</v>
      </c>
    </row>
    <row r="378" spans="1:23" x14ac:dyDescent="0.2">
      <c r="A378" s="67" t="s">
        <v>299</v>
      </c>
      <c r="B378" t="s">
        <v>2324</v>
      </c>
      <c r="C378" t="s">
        <v>300</v>
      </c>
      <c r="D378" t="s">
        <v>2307</v>
      </c>
      <c r="E378">
        <v>236757</v>
      </c>
      <c r="F378" s="67" t="s">
        <v>2681</v>
      </c>
      <c r="G378" t="s">
        <v>2361</v>
      </c>
      <c r="I378" s="68" t="s">
        <v>2</v>
      </c>
      <c r="J378" s="69">
        <v>42772</v>
      </c>
      <c r="K378">
        <v>4</v>
      </c>
      <c r="M378" s="68" t="s">
        <v>8</v>
      </c>
      <c r="N378" s="69">
        <v>44340</v>
      </c>
      <c r="O378" s="69">
        <v>44428</v>
      </c>
      <c r="P378">
        <v>1</v>
      </c>
      <c r="Q378" t="s">
        <v>2309</v>
      </c>
      <c r="R378" s="68" t="s">
        <v>8</v>
      </c>
      <c r="S378" s="68" t="s">
        <v>2310</v>
      </c>
      <c r="T378" s="68" t="s">
        <v>2310</v>
      </c>
      <c r="U378" s="68" t="s">
        <v>8</v>
      </c>
      <c r="V378" s="68" t="s">
        <v>2310</v>
      </c>
    </row>
    <row r="379" spans="1:23" x14ac:dyDescent="0.2">
      <c r="A379" s="67" t="s">
        <v>299</v>
      </c>
      <c r="B379" t="s">
        <v>2324</v>
      </c>
      <c r="C379" t="s">
        <v>300</v>
      </c>
      <c r="D379" t="s">
        <v>2307</v>
      </c>
      <c r="E379">
        <v>236751</v>
      </c>
      <c r="F379" s="67" t="s">
        <v>4068</v>
      </c>
      <c r="G379" t="s">
        <v>4069</v>
      </c>
      <c r="I379" s="68" t="s">
        <v>3</v>
      </c>
      <c r="J379" s="69">
        <v>43054</v>
      </c>
      <c r="K379">
        <v>3</v>
      </c>
      <c r="M379" s="68" t="s">
        <v>8</v>
      </c>
      <c r="N379" s="69">
        <v>44340</v>
      </c>
      <c r="O379" s="69">
        <v>44428</v>
      </c>
      <c r="P379">
        <v>1</v>
      </c>
      <c r="Q379" t="s">
        <v>2309</v>
      </c>
      <c r="R379" s="68" t="s">
        <v>8</v>
      </c>
      <c r="S379" s="68" t="s">
        <v>2310</v>
      </c>
      <c r="T379" s="68" t="s">
        <v>2310</v>
      </c>
      <c r="U379" s="68" t="s">
        <v>8</v>
      </c>
      <c r="V379" s="68" t="s">
        <v>8</v>
      </c>
      <c r="W379" t="s">
        <v>3882</v>
      </c>
    </row>
    <row r="380" spans="1:23" x14ac:dyDescent="0.2">
      <c r="A380" s="67" t="s">
        <v>299</v>
      </c>
      <c r="B380" t="s">
        <v>2324</v>
      </c>
      <c r="C380" t="s">
        <v>300</v>
      </c>
      <c r="D380" t="s">
        <v>2307</v>
      </c>
      <c r="E380">
        <v>236760</v>
      </c>
      <c r="F380" s="67" t="s">
        <v>3128</v>
      </c>
      <c r="G380" t="s">
        <v>2343</v>
      </c>
      <c r="I380" s="68" t="s">
        <v>3</v>
      </c>
      <c r="J380" s="69">
        <v>42444</v>
      </c>
      <c r="K380">
        <v>5</v>
      </c>
      <c r="M380" s="68" t="s">
        <v>8</v>
      </c>
      <c r="N380" s="69">
        <v>44340</v>
      </c>
      <c r="O380" s="69">
        <v>44428</v>
      </c>
      <c r="P380">
        <v>1</v>
      </c>
      <c r="Q380" t="s">
        <v>2309</v>
      </c>
      <c r="R380" s="68" t="s">
        <v>8</v>
      </c>
      <c r="S380" s="68" t="s">
        <v>2310</v>
      </c>
      <c r="T380" s="68" t="s">
        <v>2310</v>
      </c>
      <c r="U380" s="68" t="s">
        <v>8</v>
      </c>
      <c r="V380" s="68" t="s">
        <v>2310</v>
      </c>
    </row>
    <row r="381" spans="1:23" x14ac:dyDescent="0.2">
      <c r="A381" s="67" t="s">
        <v>299</v>
      </c>
      <c r="B381" t="s">
        <v>2324</v>
      </c>
      <c r="C381" t="s">
        <v>300</v>
      </c>
      <c r="D381" t="s">
        <v>2307</v>
      </c>
      <c r="E381">
        <v>236758</v>
      </c>
      <c r="F381" s="67" t="s">
        <v>3128</v>
      </c>
      <c r="G381" t="s">
        <v>2491</v>
      </c>
      <c r="I381" s="68" t="s">
        <v>3</v>
      </c>
      <c r="J381" s="69">
        <v>42511</v>
      </c>
      <c r="K381">
        <v>4</v>
      </c>
      <c r="L381" s="67" t="s">
        <v>3129</v>
      </c>
      <c r="M381" s="68" t="s">
        <v>2310</v>
      </c>
      <c r="N381" s="69">
        <v>44340</v>
      </c>
      <c r="O381" s="69">
        <v>44428</v>
      </c>
      <c r="P381">
        <v>1</v>
      </c>
      <c r="Q381" t="s">
        <v>2309</v>
      </c>
      <c r="R381" s="68" t="s">
        <v>8</v>
      </c>
      <c r="S381" s="68" t="s">
        <v>2310</v>
      </c>
      <c r="T381" s="68" t="s">
        <v>2310</v>
      </c>
      <c r="U381" s="68" t="s">
        <v>8</v>
      </c>
      <c r="V381" s="68" t="s">
        <v>2310</v>
      </c>
    </row>
    <row r="382" spans="1:23" x14ac:dyDescent="0.2">
      <c r="A382" s="67" t="s">
        <v>299</v>
      </c>
      <c r="B382" t="s">
        <v>2324</v>
      </c>
      <c r="C382" t="s">
        <v>300</v>
      </c>
      <c r="D382" t="s">
        <v>2307</v>
      </c>
      <c r="E382">
        <v>236749</v>
      </c>
      <c r="F382" s="67" t="s">
        <v>3128</v>
      </c>
      <c r="G382" t="s">
        <v>3130</v>
      </c>
      <c r="I382" s="68" t="s">
        <v>2</v>
      </c>
      <c r="J382" s="69">
        <v>42660</v>
      </c>
      <c r="K382">
        <v>4</v>
      </c>
      <c r="M382" s="68" t="s">
        <v>8</v>
      </c>
      <c r="N382" s="69">
        <v>44340</v>
      </c>
      <c r="O382" s="69">
        <v>44428</v>
      </c>
      <c r="P382">
        <v>1</v>
      </c>
      <c r="Q382" t="s">
        <v>2309</v>
      </c>
      <c r="R382" s="68" t="s">
        <v>8</v>
      </c>
      <c r="S382" s="68" t="s">
        <v>2310</v>
      </c>
      <c r="T382" s="68" t="s">
        <v>2310</v>
      </c>
      <c r="U382" s="68" t="s">
        <v>8</v>
      </c>
      <c r="V382" s="68" t="s">
        <v>2310</v>
      </c>
    </row>
    <row r="383" spans="1:23" x14ac:dyDescent="0.2">
      <c r="A383" s="67" t="s">
        <v>299</v>
      </c>
      <c r="B383" t="s">
        <v>2324</v>
      </c>
      <c r="C383" t="s">
        <v>300</v>
      </c>
      <c r="D383" t="s">
        <v>2307</v>
      </c>
      <c r="E383">
        <v>236753</v>
      </c>
      <c r="F383" s="67" t="s">
        <v>3300</v>
      </c>
      <c r="G383" t="s">
        <v>2328</v>
      </c>
      <c r="I383" s="68" t="s">
        <v>3</v>
      </c>
      <c r="J383" s="69">
        <v>42647</v>
      </c>
      <c r="K383">
        <v>4</v>
      </c>
      <c r="L383" s="67" t="s">
        <v>3301</v>
      </c>
      <c r="M383" s="68" t="s">
        <v>2310</v>
      </c>
      <c r="N383" s="69">
        <v>44340</v>
      </c>
      <c r="O383" s="69">
        <v>44428</v>
      </c>
      <c r="P383">
        <v>1</v>
      </c>
      <c r="Q383" t="s">
        <v>2309</v>
      </c>
      <c r="R383" s="68" t="s">
        <v>8</v>
      </c>
      <c r="S383" s="68" t="s">
        <v>2310</v>
      </c>
      <c r="T383" s="68" t="s">
        <v>2310</v>
      </c>
      <c r="U383" s="68" t="s">
        <v>8</v>
      </c>
      <c r="V383" s="68" t="s">
        <v>2310</v>
      </c>
    </row>
    <row r="384" spans="1:23" x14ac:dyDescent="0.2">
      <c r="A384" s="67" t="s">
        <v>299</v>
      </c>
      <c r="B384" t="s">
        <v>2324</v>
      </c>
      <c r="C384" t="s">
        <v>300</v>
      </c>
      <c r="D384" t="s">
        <v>2307</v>
      </c>
      <c r="E384">
        <v>236747</v>
      </c>
      <c r="F384" s="67" t="s">
        <v>2622</v>
      </c>
      <c r="G384" t="s">
        <v>3328</v>
      </c>
      <c r="I384" s="68" t="s">
        <v>2</v>
      </c>
      <c r="J384" s="69">
        <v>42695</v>
      </c>
      <c r="K384">
        <v>4</v>
      </c>
      <c r="M384" s="68" t="s">
        <v>8</v>
      </c>
      <c r="N384" s="69">
        <v>44340</v>
      </c>
      <c r="O384" s="69">
        <v>44428</v>
      </c>
      <c r="P384">
        <v>1</v>
      </c>
      <c r="Q384" t="s">
        <v>2309</v>
      </c>
      <c r="R384" s="68" t="s">
        <v>8</v>
      </c>
      <c r="S384" s="68" t="s">
        <v>2310</v>
      </c>
      <c r="T384" s="68" t="s">
        <v>2310</v>
      </c>
      <c r="U384" s="68" t="s">
        <v>8</v>
      </c>
      <c r="V384" s="68" t="s">
        <v>2310</v>
      </c>
    </row>
    <row r="385" spans="1:23" x14ac:dyDescent="0.2">
      <c r="A385" s="67" t="s">
        <v>299</v>
      </c>
      <c r="B385" t="s">
        <v>2324</v>
      </c>
      <c r="C385" t="s">
        <v>300</v>
      </c>
      <c r="D385" t="s">
        <v>2307</v>
      </c>
      <c r="E385">
        <v>215728</v>
      </c>
      <c r="F385" s="67" t="s">
        <v>2535</v>
      </c>
      <c r="G385" t="s">
        <v>3986</v>
      </c>
      <c r="I385" s="68" t="s">
        <v>3</v>
      </c>
      <c r="J385" s="69">
        <v>41960</v>
      </c>
      <c r="K385">
        <v>6</v>
      </c>
      <c r="L385" s="67" t="s">
        <v>4158</v>
      </c>
      <c r="M385" s="68" t="s">
        <v>2310</v>
      </c>
      <c r="N385" s="69">
        <v>44340</v>
      </c>
      <c r="O385" s="69">
        <v>44428</v>
      </c>
      <c r="P385">
        <v>1</v>
      </c>
      <c r="Q385" t="s">
        <v>2309</v>
      </c>
      <c r="R385" s="68" t="s">
        <v>8</v>
      </c>
      <c r="S385" s="68" t="s">
        <v>2310</v>
      </c>
      <c r="T385" s="68" t="s">
        <v>2310</v>
      </c>
      <c r="U385" s="68" t="s">
        <v>8</v>
      </c>
      <c r="V385" s="68" t="s">
        <v>8</v>
      </c>
      <c r="W385" t="s">
        <v>3882</v>
      </c>
    </row>
    <row r="386" spans="1:23" x14ac:dyDescent="0.2">
      <c r="A386" s="67" t="s">
        <v>299</v>
      </c>
      <c r="B386" t="s">
        <v>2324</v>
      </c>
      <c r="C386" t="s">
        <v>300</v>
      </c>
      <c r="D386" t="s">
        <v>2307</v>
      </c>
      <c r="E386">
        <v>214366</v>
      </c>
      <c r="F386" s="67" t="s">
        <v>3484</v>
      </c>
      <c r="G386" t="s">
        <v>3485</v>
      </c>
      <c r="H386" t="s">
        <v>3309</v>
      </c>
      <c r="I386" s="68" t="s">
        <v>2</v>
      </c>
      <c r="J386" s="69">
        <v>42124</v>
      </c>
      <c r="K386">
        <v>5</v>
      </c>
      <c r="L386" s="67" t="s">
        <v>3486</v>
      </c>
      <c r="M386" s="68" t="s">
        <v>2310</v>
      </c>
      <c r="N386" s="69">
        <v>44340</v>
      </c>
      <c r="O386" s="69">
        <v>44428</v>
      </c>
      <c r="P386">
        <v>1</v>
      </c>
      <c r="Q386" t="s">
        <v>2309</v>
      </c>
      <c r="R386" s="68" t="s">
        <v>8</v>
      </c>
      <c r="S386" s="68" t="s">
        <v>2310</v>
      </c>
      <c r="T386" s="68" t="s">
        <v>2310</v>
      </c>
      <c r="U386" s="68" t="s">
        <v>8</v>
      </c>
      <c r="V386" s="68" t="s">
        <v>2310</v>
      </c>
    </row>
    <row r="387" spans="1:23" x14ac:dyDescent="0.2">
      <c r="A387" s="67" t="s">
        <v>299</v>
      </c>
      <c r="B387" t="s">
        <v>2324</v>
      </c>
      <c r="C387" t="s">
        <v>300</v>
      </c>
      <c r="D387" t="s">
        <v>2307</v>
      </c>
      <c r="E387">
        <v>214369</v>
      </c>
      <c r="F387" s="67" t="s">
        <v>2867</v>
      </c>
      <c r="G387" t="s">
        <v>3511</v>
      </c>
      <c r="H387" t="s">
        <v>2761</v>
      </c>
      <c r="I387" s="68" t="s">
        <v>2</v>
      </c>
      <c r="J387" s="69">
        <v>42461</v>
      </c>
      <c r="K387">
        <v>4</v>
      </c>
      <c r="L387" s="67" t="s">
        <v>3512</v>
      </c>
      <c r="M387" s="68" t="s">
        <v>2310</v>
      </c>
      <c r="N387" s="69">
        <v>44340</v>
      </c>
      <c r="O387" s="69">
        <v>44428</v>
      </c>
      <c r="P387">
        <v>1</v>
      </c>
      <c r="Q387" t="s">
        <v>2309</v>
      </c>
      <c r="R387" s="68" t="s">
        <v>8</v>
      </c>
      <c r="S387" s="68" t="s">
        <v>2310</v>
      </c>
      <c r="T387" s="68" t="s">
        <v>2310</v>
      </c>
      <c r="U387" s="68" t="s">
        <v>8</v>
      </c>
      <c r="V387" s="68" t="s">
        <v>2310</v>
      </c>
    </row>
    <row r="388" spans="1:23" x14ac:dyDescent="0.2">
      <c r="A388" s="67" t="s">
        <v>299</v>
      </c>
      <c r="B388" t="s">
        <v>2324</v>
      </c>
      <c r="C388" t="s">
        <v>300</v>
      </c>
      <c r="D388" t="s">
        <v>2307</v>
      </c>
      <c r="E388">
        <v>214376</v>
      </c>
      <c r="F388" s="67" t="s">
        <v>2823</v>
      </c>
      <c r="G388" t="s">
        <v>3561</v>
      </c>
      <c r="H388" t="s">
        <v>2834</v>
      </c>
      <c r="I388" s="68" t="s">
        <v>3</v>
      </c>
      <c r="J388" s="69">
        <v>42232</v>
      </c>
      <c r="K388">
        <v>5</v>
      </c>
      <c r="M388" s="68" t="s">
        <v>8</v>
      </c>
      <c r="N388" s="69">
        <v>44340</v>
      </c>
      <c r="O388" s="69">
        <v>44428</v>
      </c>
      <c r="P388">
        <v>1</v>
      </c>
      <c r="Q388" t="s">
        <v>2309</v>
      </c>
      <c r="R388" s="68" t="s">
        <v>8</v>
      </c>
      <c r="S388" s="68" t="s">
        <v>2310</v>
      </c>
      <c r="T388" s="68" t="s">
        <v>2310</v>
      </c>
      <c r="U388" s="68" t="s">
        <v>8</v>
      </c>
      <c r="V388" s="68" t="s">
        <v>2310</v>
      </c>
    </row>
    <row r="389" spans="1:23" x14ac:dyDescent="0.2">
      <c r="A389" s="67" t="s">
        <v>1076</v>
      </c>
      <c r="B389" t="s">
        <v>2324</v>
      </c>
      <c r="C389" t="s">
        <v>1077</v>
      </c>
      <c r="D389" t="s">
        <v>2307</v>
      </c>
      <c r="E389">
        <v>221294</v>
      </c>
      <c r="F389" s="67" t="s">
        <v>2718</v>
      </c>
      <c r="G389" t="s">
        <v>2719</v>
      </c>
      <c r="I389" s="68" t="s">
        <v>3</v>
      </c>
      <c r="J389" s="69">
        <v>42443</v>
      </c>
      <c r="K389">
        <v>5</v>
      </c>
      <c r="M389" s="68" t="s">
        <v>8</v>
      </c>
      <c r="N389" s="69">
        <v>44340</v>
      </c>
      <c r="O389" s="69">
        <v>44428</v>
      </c>
      <c r="P389">
        <v>1</v>
      </c>
      <c r="Q389" t="s">
        <v>2309</v>
      </c>
      <c r="R389" s="68" t="s">
        <v>8</v>
      </c>
      <c r="S389" s="68" t="s">
        <v>2310</v>
      </c>
      <c r="T389" s="68" t="s">
        <v>2310</v>
      </c>
      <c r="U389" s="68" t="s">
        <v>8</v>
      </c>
      <c r="V389" s="68" t="s">
        <v>2310</v>
      </c>
    </row>
    <row r="390" spans="1:23" x14ac:dyDescent="0.2">
      <c r="A390" s="67" t="s">
        <v>1076</v>
      </c>
      <c r="B390" t="s">
        <v>2324</v>
      </c>
      <c r="C390" t="s">
        <v>1077</v>
      </c>
      <c r="D390" t="s">
        <v>2307</v>
      </c>
      <c r="E390">
        <v>221295</v>
      </c>
      <c r="F390" s="67" t="s">
        <v>2683</v>
      </c>
      <c r="G390" t="s">
        <v>2620</v>
      </c>
      <c r="I390" s="68" t="s">
        <v>3</v>
      </c>
      <c r="J390" s="69">
        <v>42169</v>
      </c>
      <c r="K390">
        <v>5</v>
      </c>
      <c r="M390" s="68" t="s">
        <v>8</v>
      </c>
      <c r="N390" s="69">
        <v>44340</v>
      </c>
      <c r="O390" s="69">
        <v>44428</v>
      </c>
      <c r="P390">
        <v>1</v>
      </c>
      <c r="Q390" t="s">
        <v>2309</v>
      </c>
      <c r="R390" s="68" t="s">
        <v>8</v>
      </c>
      <c r="S390" s="68" t="s">
        <v>2310</v>
      </c>
      <c r="T390" s="68" t="s">
        <v>2310</v>
      </c>
      <c r="U390" s="68" t="s">
        <v>8</v>
      </c>
      <c r="V390" s="68" t="s">
        <v>2310</v>
      </c>
    </row>
    <row r="391" spans="1:23" x14ac:dyDescent="0.2">
      <c r="A391" s="67" t="s">
        <v>1076</v>
      </c>
      <c r="B391" t="s">
        <v>2324</v>
      </c>
      <c r="C391" t="s">
        <v>1077</v>
      </c>
      <c r="D391" t="s">
        <v>2307</v>
      </c>
      <c r="E391">
        <v>221298</v>
      </c>
      <c r="F391" s="67" t="s">
        <v>2683</v>
      </c>
      <c r="G391" t="s">
        <v>2735</v>
      </c>
      <c r="I391" s="68" t="s">
        <v>3</v>
      </c>
      <c r="J391" s="69">
        <v>42260</v>
      </c>
      <c r="K391">
        <v>5</v>
      </c>
      <c r="M391" s="68" t="s">
        <v>8</v>
      </c>
      <c r="N391" s="69">
        <v>44340</v>
      </c>
      <c r="O391" s="69">
        <v>44428</v>
      </c>
      <c r="P391">
        <v>1</v>
      </c>
      <c r="Q391" t="s">
        <v>2309</v>
      </c>
      <c r="R391" s="68" t="s">
        <v>8</v>
      </c>
      <c r="S391" s="68" t="s">
        <v>2310</v>
      </c>
      <c r="T391" s="68" t="s">
        <v>2310</v>
      </c>
      <c r="U391" s="68" t="s">
        <v>8</v>
      </c>
      <c r="V391" s="68" t="s">
        <v>2310</v>
      </c>
    </row>
    <row r="392" spans="1:23" x14ac:dyDescent="0.2">
      <c r="A392" s="67" t="s">
        <v>1076</v>
      </c>
      <c r="B392" t="s">
        <v>2324</v>
      </c>
      <c r="C392" t="s">
        <v>1077</v>
      </c>
      <c r="D392" t="s">
        <v>2307</v>
      </c>
      <c r="E392">
        <v>221196</v>
      </c>
      <c r="F392" s="67" t="s">
        <v>2398</v>
      </c>
      <c r="G392" t="s">
        <v>2798</v>
      </c>
      <c r="I392" s="68" t="s">
        <v>2</v>
      </c>
      <c r="J392" s="69">
        <v>42635</v>
      </c>
      <c r="K392">
        <v>4</v>
      </c>
      <c r="M392" s="68" t="s">
        <v>8</v>
      </c>
      <c r="N392" s="69">
        <v>44340</v>
      </c>
      <c r="O392" s="69">
        <v>44428</v>
      </c>
      <c r="P392">
        <v>1</v>
      </c>
      <c r="Q392" t="s">
        <v>2309</v>
      </c>
      <c r="R392" s="68" t="s">
        <v>8</v>
      </c>
      <c r="S392" s="68" t="s">
        <v>2310</v>
      </c>
      <c r="T392" s="68" t="s">
        <v>2310</v>
      </c>
      <c r="U392" s="68" t="s">
        <v>8</v>
      </c>
      <c r="V392" s="68" t="s">
        <v>2310</v>
      </c>
    </row>
    <row r="393" spans="1:23" x14ac:dyDescent="0.2">
      <c r="A393" s="67" t="s">
        <v>1076</v>
      </c>
      <c r="B393" t="s">
        <v>2324</v>
      </c>
      <c r="C393" t="s">
        <v>1077</v>
      </c>
      <c r="D393" t="s">
        <v>2307</v>
      </c>
      <c r="E393">
        <v>221656</v>
      </c>
      <c r="F393" s="67" t="s">
        <v>2398</v>
      </c>
      <c r="G393" t="s">
        <v>2514</v>
      </c>
      <c r="I393" s="68" t="s">
        <v>2</v>
      </c>
      <c r="J393" s="69">
        <v>42798</v>
      </c>
      <c r="K393">
        <v>4</v>
      </c>
      <c r="M393" s="68" t="s">
        <v>8</v>
      </c>
      <c r="N393" s="69">
        <v>44340</v>
      </c>
      <c r="O393" s="69">
        <v>44428</v>
      </c>
      <c r="P393">
        <v>1</v>
      </c>
      <c r="Q393" t="s">
        <v>2309</v>
      </c>
      <c r="R393" s="68" t="s">
        <v>8</v>
      </c>
      <c r="S393" s="68" t="s">
        <v>2310</v>
      </c>
      <c r="T393" s="68" t="s">
        <v>2310</v>
      </c>
      <c r="U393" s="68" t="s">
        <v>8</v>
      </c>
      <c r="V393" s="68" t="s">
        <v>2310</v>
      </c>
    </row>
    <row r="394" spans="1:23" x14ac:dyDescent="0.2">
      <c r="A394" s="67" t="s">
        <v>1076</v>
      </c>
      <c r="B394" t="s">
        <v>2324</v>
      </c>
      <c r="C394" t="s">
        <v>1077</v>
      </c>
      <c r="D394" t="s">
        <v>2307</v>
      </c>
      <c r="E394">
        <v>221296</v>
      </c>
      <c r="F394" s="67" t="s">
        <v>1338</v>
      </c>
      <c r="G394" t="s">
        <v>3146</v>
      </c>
      <c r="I394" s="68" t="s">
        <v>3</v>
      </c>
      <c r="J394" s="69">
        <v>42559</v>
      </c>
      <c r="K394">
        <v>4</v>
      </c>
      <c r="M394" s="68" t="s">
        <v>8</v>
      </c>
      <c r="N394" s="69">
        <v>44340</v>
      </c>
      <c r="O394" s="69">
        <v>44428</v>
      </c>
      <c r="P394">
        <v>1</v>
      </c>
      <c r="Q394" t="s">
        <v>2309</v>
      </c>
      <c r="R394" s="68" t="s">
        <v>8</v>
      </c>
      <c r="S394" s="68" t="s">
        <v>2310</v>
      </c>
      <c r="T394" s="68" t="s">
        <v>2310</v>
      </c>
      <c r="U394" s="68" t="s">
        <v>8</v>
      </c>
      <c r="V394" s="68" t="s">
        <v>2310</v>
      </c>
    </row>
    <row r="395" spans="1:23" x14ac:dyDescent="0.2">
      <c r="A395" s="67" t="s">
        <v>1076</v>
      </c>
      <c r="B395" t="s">
        <v>2324</v>
      </c>
      <c r="C395" t="s">
        <v>1077</v>
      </c>
      <c r="D395" t="s">
        <v>2307</v>
      </c>
      <c r="E395">
        <v>221657</v>
      </c>
      <c r="F395" s="67" t="s">
        <v>3259</v>
      </c>
      <c r="G395" t="s">
        <v>2427</v>
      </c>
      <c r="I395" s="68" t="s">
        <v>3</v>
      </c>
      <c r="J395" s="69">
        <v>42708</v>
      </c>
      <c r="K395">
        <v>4</v>
      </c>
      <c r="M395" s="68" t="s">
        <v>8</v>
      </c>
      <c r="N395" s="69">
        <v>44340</v>
      </c>
      <c r="O395" s="69">
        <v>44428</v>
      </c>
      <c r="P395">
        <v>1</v>
      </c>
      <c r="Q395" t="s">
        <v>2309</v>
      </c>
      <c r="R395" s="68" t="s">
        <v>8</v>
      </c>
      <c r="S395" s="68" t="s">
        <v>2310</v>
      </c>
      <c r="T395" s="68" t="s">
        <v>2310</v>
      </c>
      <c r="U395" s="68" t="s">
        <v>8</v>
      </c>
      <c r="V395" s="68" t="s">
        <v>2310</v>
      </c>
    </row>
    <row r="396" spans="1:23" x14ac:dyDescent="0.2">
      <c r="A396" s="67" t="s">
        <v>1076</v>
      </c>
      <c r="B396" t="s">
        <v>2324</v>
      </c>
      <c r="C396" t="s">
        <v>1077</v>
      </c>
      <c r="D396" t="s">
        <v>2307</v>
      </c>
      <c r="E396">
        <v>221653</v>
      </c>
      <c r="F396" s="67" t="s">
        <v>2498</v>
      </c>
      <c r="G396" t="s">
        <v>2427</v>
      </c>
      <c r="I396" s="68" t="s">
        <v>3</v>
      </c>
      <c r="J396" s="69">
        <v>42534</v>
      </c>
      <c r="K396">
        <v>4</v>
      </c>
      <c r="M396" s="68" t="s">
        <v>8</v>
      </c>
      <c r="N396" s="69">
        <v>44340</v>
      </c>
      <c r="O396" s="69">
        <v>44428</v>
      </c>
      <c r="P396">
        <v>1</v>
      </c>
      <c r="Q396" t="s">
        <v>2309</v>
      </c>
      <c r="R396" s="68" t="s">
        <v>8</v>
      </c>
      <c r="S396" s="68" t="s">
        <v>2310</v>
      </c>
      <c r="T396" s="68" t="s">
        <v>2310</v>
      </c>
      <c r="U396" s="68" t="s">
        <v>8</v>
      </c>
      <c r="V396" s="68" t="s">
        <v>2310</v>
      </c>
    </row>
    <row r="397" spans="1:23" x14ac:dyDescent="0.2">
      <c r="A397" s="67" t="s">
        <v>1076</v>
      </c>
      <c r="B397" t="s">
        <v>2324</v>
      </c>
      <c r="C397" t="s">
        <v>1077</v>
      </c>
      <c r="D397" t="s">
        <v>2307</v>
      </c>
      <c r="E397">
        <v>221654</v>
      </c>
      <c r="F397" s="67" t="s">
        <v>2498</v>
      </c>
      <c r="G397" t="s">
        <v>3316</v>
      </c>
      <c r="I397" s="68" t="s">
        <v>2</v>
      </c>
      <c r="J397" s="69">
        <v>42626</v>
      </c>
      <c r="K397">
        <v>4</v>
      </c>
      <c r="M397" s="68" t="s">
        <v>8</v>
      </c>
      <c r="N397" s="69">
        <v>44340</v>
      </c>
      <c r="O397" s="69">
        <v>44428</v>
      </c>
      <c r="P397">
        <v>1</v>
      </c>
      <c r="Q397" t="s">
        <v>2309</v>
      </c>
      <c r="R397" s="68" t="s">
        <v>8</v>
      </c>
      <c r="S397" s="68" t="s">
        <v>2310</v>
      </c>
      <c r="T397" s="68" t="s">
        <v>2310</v>
      </c>
      <c r="U397" s="68" t="s">
        <v>8</v>
      </c>
      <c r="V397" s="68" t="s">
        <v>2310</v>
      </c>
    </row>
    <row r="398" spans="1:23" x14ac:dyDescent="0.2">
      <c r="A398" s="67" t="s">
        <v>1076</v>
      </c>
      <c r="B398" t="s">
        <v>2324</v>
      </c>
      <c r="C398" t="s">
        <v>1077</v>
      </c>
      <c r="D398" t="s">
        <v>2307</v>
      </c>
      <c r="E398">
        <v>221655</v>
      </c>
      <c r="F398" s="67" t="s">
        <v>2535</v>
      </c>
      <c r="G398" t="s">
        <v>3416</v>
      </c>
      <c r="I398" s="68" t="s">
        <v>2</v>
      </c>
      <c r="J398" s="69">
        <v>42381</v>
      </c>
      <c r="K398">
        <v>5</v>
      </c>
      <c r="M398" s="68" t="s">
        <v>8</v>
      </c>
      <c r="N398" s="69">
        <v>44340</v>
      </c>
      <c r="O398" s="69">
        <v>44428</v>
      </c>
      <c r="P398">
        <v>1</v>
      </c>
      <c r="Q398" t="s">
        <v>2309</v>
      </c>
      <c r="R398" s="68" t="s">
        <v>8</v>
      </c>
      <c r="S398" s="68" t="s">
        <v>2310</v>
      </c>
      <c r="T398" s="68" t="s">
        <v>2310</v>
      </c>
      <c r="U398" s="68" t="s">
        <v>8</v>
      </c>
      <c r="V398" s="68" t="s">
        <v>2310</v>
      </c>
    </row>
    <row r="399" spans="1:23" x14ac:dyDescent="0.2">
      <c r="A399" s="67" t="s">
        <v>1064</v>
      </c>
      <c r="B399" t="s">
        <v>2324</v>
      </c>
      <c r="C399" t="s">
        <v>1065</v>
      </c>
      <c r="D399" t="s">
        <v>2307</v>
      </c>
      <c r="E399">
        <v>235047</v>
      </c>
      <c r="F399" s="67" t="s">
        <v>2847</v>
      </c>
      <c r="G399" t="s">
        <v>2882</v>
      </c>
      <c r="H399" t="s">
        <v>2883</v>
      </c>
      <c r="I399" s="68" t="s">
        <v>2</v>
      </c>
      <c r="J399" s="69">
        <v>42351</v>
      </c>
      <c r="K399">
        <v>5</v>
      </c>
      <c r="M399" s="68" t="s">
        <v>8</v>
      </c>
      <c r="N399" s="69">
        <v>44340</v>
      </c>
      <c r="O399" s="69">
        <v>44428</v>
      </c>
      <c r="P399">
        <v>1</v>
      </c>
      <c r="Q399" t="s">
        <v>2309</v>
      </c>
      <c r="R399" s="68" t="s">
        <v>8</v>
      </c>
      <c r="S399" s="68" t="s">
        <v>2310</v>
      </c>
      <c r="T399" s="68" t="s">
        <v>2310</v>
      </c>
      <c r="U399" s="68" t="s">
        <v>8</v>
      </c>
      <c r="V399" s="68" t="s">
        <v>2310</v>
      </c>
    </row>
    <row r="400" spans="1:23" x14ac:dyDescent="0.2">
      <c r="A400" s="67" t="s">
        <v>1064</v>
      </c>
      <c r="B400" t="s">
        <v>2324</v>
      </c>
      <c r="C400" t="s">
        <v>1065</v>
      </c>
      <c r="D400" t="s">
        <v>2307</v>
      </c>
      <c r="E400">
        <v>235045</v>
      </c>
      <c r="F400" s="67" t="s">
        <v>2933</v>
      </c>
      <c r="G400" t="s">
        <v>2521</v>
      </c>
      <c r="H400" t="s">
        <v>2506</v>
      </c>
      <c r="I400" s="68" t="s">
        <v>2</v>
      </c>
      <c r="J400" s="69">
        <v>42223</v>
      </c>
      <c r="K400">
        <v>5</v>
      </c>
      <c r="M400" s="68" t="s">
        <v>8</v>
      </c>
      <c r="N400" s="69">
        <v>44340</v>
      </c>
      <c r="O400" s="69">
        <v>44428</v>
      </c>
      <c r="P400">
        <v>1</v>
      </c>
      <c r="Q400" t="s">
        <v>2309</v>
      </c>
      <c r="R400" s="68" t="s">
        <v>8</v>
      </c>
      <c r="S400" s="68" t="s">
        <v>2310</v>
      </c>
      <c r="T400" s="68" t="s">
        <v>2310</v>
      </c>
      <c r="U400" s="68" t="s">
        <v>8</v>
      </c>
      <c r="V400" s="68" t="s">
        <v>2310</v>
      </c>
    </row>
    <row r="401" spans="1:23" x14ac:dyDescent="0.2">
      <c r="A401" s="67" t="s">
        <v>1064</v>
      </c>
      <c r="B401" t="s">
        <v>2324</v>
      </c>
      <c r="C401" t="s">
        <v>1065</v>
      </c>
      <c r="D401" t="s">
        <v>2307</v>
      </c>
      <c r="E401">
        <v>235054</v>
      </c>
      <c r="F401" s="67" t="s">
        <v>2933</v>
      </c>
      <c r="G401" t="s">
        <v>3885</v>
      </c>
      <c r="H401" t="s">
        <v>4025</v>
      </c>
      <c r="I401" s="68" t="s">
        <v>2</v>
      </c>
      <c r="J401" s="69">
        <v>42890</v>
      </c>
      <c r="K401">
        <v>3</v>
      </c>
      <c r="M401" s="68" t="s">
        <v>8</v>
      </c>
      <c r="N401" s="69">
        <v>44340</v>
      </c>
      <c r="O401" s="69">
        <v>44428</v>
      </c>
      <c r="P401">
        <v>1</v>
      </c>
      <c r="Q401" t="s">
        <v>2309</v>
      </c>
      <c r="R401" s="68" t="s">
        <v>8</v>
      </c>
      <c r="S401" s="68" t="s">
        <v>2310</v>
      </c>
      <c r="T401" s="68" t="s">
        <v>2310</v>
      </c>
      <c r="U401" s="68" t="s">
        <v>8</v>
      </c>
      <c r="V401" s="68" t="s">
        <v>8</v>
      </c>
      <c r="W401" t="s">
        <v>3882</v>
      </c>
    </row>
    <row r="402" spans="1:23" x14ac:dyDescent="0.2">
      <c r="A402" s="67" t="s">
        <v>1064</v>
      </c>
      <c r="B402" t="s">
        <v>2324</v>
      </c>
      <c r="C402" t="s">
        <v>1065</v>
      </c>
      <c r="D402" t="s">
        <v>2307</v>
      </c>
      <c r="E402">
        <v>235052</v>
      </c>
      <c r="F402" s="67" t="s">
        <v>3106</v>
      </c>
      <c r="G402" t="s">
        <v>3107</v>
      </c>
      <c r="H402" t="s">
        <v>3108</v>
      </c>
      <c r="I402" s="68" t="s">
        <v>3</v>
      </c>
      <c r="J402" s="69">
        <v>42212</v>
      </c>
      <c r="K402">
        <v>5</v>
      </c>
      <c r="M402" s="68" t="s">
        <v>8</v>
      </c>
      <c r="N402" s="69">
        <v>44340</v>
      </c>
      <c r="O402" s="69">
        <v>44428</v>
      </c>
      <c r="P402">
        <v>1</v>
      </c>
      <c r="Q402" t="s">
        <v>2309</v>
      </c>
      <c r="R402" s="68" t="s">
        <v>8</v>
      </c>
      <c r="S402" s="68" t="s">
        <v>2310</v>
      </c>
      <c r="T402" s="68" t="s">
        <v>2310</v>
      </c>
      <c r="U402" s="68" t="s">
        <v>8</v>
      </c>
      <c r="V402" s="68" t="s">
        <v>2310</v>
      </c>
    </row>
    <row r="403" spans="1:23" x14ac:dyDescent="0.2">
      <c r="A403" s="67" t="s">
        <v>1064</v>
      </c>
      <c r="B403" t="s">
        <v>2324</v>
      </c>
      <c r="C403" t="s">
        <v>1065</v>
      </c>
      <c r="D403" t="s">
        <v>2307</v>
      </c>
      <c r="E403">
        <v>235048</v>
      </c>
      <c r="F403" s="67" t="s">
        <v>3106</v>
      </c>
      <c r="G403" t="s">
        <v>2814</v>
      </c>
      <c r="H403" t="s">
        <v>3109</v>
      </c>
      <c r="I403" s="68" t="s">
        <v>3</v>
      </c>
      <c r="J403" s="69">
        <v>42184</v>
      </c>
      <c r="K403">
        <v>5</v>
      </c>
      <c r="M403" s="68" t="s">
        <v>8</v>
      </c>
      <c r="N403" s="69">
        <v>44340</v>
      </c>
      <c r="O403" s="69">
        <v>44428</v>
      </c>
      <c r="P403">
        <v>1</v>
      </c>
      <c r="Q403" t="s">
        <v>2309</v>
      </c>
      <c r="R403" s="68" t="s">
        <v>8</v>
      </c>
      <c r="S403" s="68" t="s">
        <v>2310</v>
      </c>
      <c r="T403" s="68" t="s">
        <v>2310</v>
      </c>
      <c r="U403" s="68" t="s">
        <v>8</v>
      </c>
      <c r="V403" s="68" t="s">
        <v>2310</v>
      </c>
    </row>
    <row r="404" spans="1:23" x14ac:dyDescent="0.2">
      <c r="A404" s="67" t="s">
        <v>1064</v>
      </c>
      <c r="B404" t="s">
        <v>2324</v>
      </c>
      <c r="C404" t="s">
        <v>1065</v>
      </c>
      <c r="D404" t="s">
        <v>2307</v>
      </c>
      <c r="E404">
        <v>195888</v>
      </c>
      <c r="F404" s="67" t="s">
        <v>3156</v>
      </c>
      <c r="G404" t="s">
        <v>3089</v>
      </c>
      <c r="I404" s="68" t="s">
        <v>3</v>
      </c>
      <c r="J404" s="69">
        <v>42187</v>
      </c>
      <c r="K404">
        <v>5</v>
      </c>
      <c r="M404" s="68" t="s">
        <v>8</v>
      </c>
      <c r="N404" s="69">
        <v>44340</v>
      </c>
      <c r="O404" s="69">
        <v>44428</v>
      </c>
      <c r="P404">
        <v>1</v>
      </c>
      <c r="Q404" t="s">
        <v>2309</v>
      </c>
      <c r="R404" s="68" t="s">
        <v>8</v>
      </c>
      <c r="S404" s="68" t="s">
        <v>2310</v>
      </c>
      <c r="T404" s="68" t="s">
        <v>2310</v>
      </c>
      <c r="U404" s="68" t="s">
        <v>8</v>
      </c>
      <c r="V404" s="68" t="s">
        <v>2310</v>
      </c>
    </row>
    <row r="405" spans="1:23" x14ac:dyDescent="0.2">
      <c r="A405" s="67" t="s">
        <v>1064</v>
      </c>
      <c r="B405" t="s">
        <v>2324</v>
      </c>
      <c r="C405" t="s">
        <v>1065</v>
      </c>
      <c r="D405" t="s">
        <v>2307</v>
      </c>
      <c r="E405">
        <v>221838</v>
      </c>
      <c r="F405" s="67" t="s">
        <v>3032</v>
      </c>
      <c r="G405" t="s">
        <v>3199</v>
      </c>
      <c r="I405" s="68" t="s">
        <v>2</v>
      </c>
      <c r="J405" s="69">
        <v>42527</v>
      </c>
      <c r="K405">
        <v>4</v>
      </c>
      <c r="M405" s="68" t="s">
        <v>8</v>
      </c>
      <c r="N405" s="69">
        <v>44340</v>
      </c>
      <c r="O405" s="69">
        <v>44428</v>
      </c>
      <c r="P405">
        <v>1</v>
      </c>
      <c r="Q405" t="s">
        <v>2309</v>
      </c>
      <c r="R405" s="68" t="s">
        <v>8</v>
      </c>
      <c r="S405" s="68" t="s">
        <v>2310</v>
      </c>
      <c r="T405" s="68" t="s">
        <v>2310</v>
      </c>
      <c r="U405" s="68" t="s">
        <v>8</v>
      </c>
      <c r="V405" s="68" t="s">
        <v>2310</v>
      </c>
    </row>
    <row r="406" spans="1:23" x14ac:dyDescent="0.2">
      <c r="A406" s="67" t="s">
        <v>1064</v>
      </c>
      <c r="B406" t="s">
        <v>2324</v>
      </c>
      <c r="C406" t="s">
        <v>1065</v>
      </c>
      <c r="D406" t="s">
        <v>2307</v>
      </c>
      <c r="E406">
        <v>197772</v>
      </c>
      <c r="F406" s="67" t="s">
        <v>2819</v>
      </c>
      <c r="G406" t="s">
        <v>4092</v>
      </c>
      <c r="I406" s="68" t="s">
        <v>2</v>
      </c>
      <c r="J406" s="69">
        <v>42848</v>
      </c>
      <c r="K406">
        <v>3</v>
      </c>
      <c r="M406" s="68" t="s">
        <v>8</v>
      </c>
      <c r="N406" s="69">
        <v>44340</v>
      </c>
      <c r="O406" s="69">
        <v>44428</v>
      </c>
      <c r="P406">
        <v>1</v>
      </c>
      <c r="Q406" t="s">
        <v>2309</v>
      </c>
      <c r="R406" s="68" t="s">
        <v>8</v>
      </c>
      <c r="S406" s="68" t="s">
        <v>2310</v>
      </c>
      <c r="T406" s="68" t="s">
        <v>2310</v>
      </c>
      <c r="U406" s="68" t="s">
        <v>8</v>
      </c>
      <c r="V406" s="68" t="s">
        <v>8</v>
      </c>
      <c r="W406" t="s">
        <v>3882</v>
      </c>
    </row>
    <row r="407" spans="1:23" x14ac:dyDescent="0.2">
      <c r="A407" s="67" t="s">
        <v>1064</v>
      </c>
      <c r="B407" t="s">
        <v>2324</v>
      </c>
      <c r="C407" t="s">
        <v>1065</v>
      </c>
      <c r="D407" t="s">
        <v>2307</v>
      </c>
      <c r="E407">
        <v>235042</v>
      </c>
      <c r="F407" s="67" t="s">
        <v>2819</v>
      </c>
      <c r="G407" t="s">
        <v>3208</v>
      </c>
      <c r="H407" t="s">
        <v>2581</v>
      </c>
      <c r="I407" s="68" t="s">
        <v>3</v>
      </c>
      <c r="J407" s="69">
        <v>42272</v>
      </c>
      <c r="K407">
        <v>5</v>
      </c>
      <c r="M407" s="68" t="s">
        <v>8</v>
      </c>
      <c r="N407" s="69">
        <v>44340</v>
      </c>
      <c r="O407" s="69">
        <v>44428</v>
      </c>
      <c r="P407">
        <v>1</v>
      </c>
      <c r="Q407" t="s">
        <v>2309</v>
      </c>
      <c r="R407" s="68" t="s">
        <v>8</v>
      </c>
      <c r="S407" s="68" t="s">
        <v>2310</v>
      </c>
      <c r="T407" s="68" t="s">
        <v>2310</v>
      </c>
      <c r="U407" s="68" t="s">
        <v>8</v>
      </c>
      <c r="V407" s="68" t="s">
        <v>2310</v>
      </c>
    </row>
    <row r="408" spans="1:23" x14ac:dyDescent="0.2">
      <c r="A408" s="67" t="s">
        <v>1064</v>
      </c>
      <c r="B408" t="s">
        <v>2324</v>
      </c>
      <c r="C408" t="s">
        <v>1065</v>
      </c>
      <c r="D408" t="s">
        <v>2307</v>
      </c>
      <c r="E408">
        <v>235046</v>
      </c>
      <c r="F408" s="67" t="s">
        <v>3389</v>
      </c>
      <c r="G408" t="s">
        <v>3390</v>
      </c>
      <c r="H408" t="s">
        <v>2477</v>
      </c>
      <c r="I408" s="68" t="s">
        <v>2</v>
      </c>
      <c r="J408" s="69">
        <v>42606</v>
      </c>
      <c r="K408">
        <v>4</v>
      </c>
      <c r="M408" s="68" t="s">
        <v>8</v>
      </c>
      <c r="N408" s="69">
        <v>44340</v>
      </c>
      <c r="O408" s="69">
        <v>44428</v>
      </c>
      <c r="P408">
        <v>1</v>
      </c>
      <c r="Q408" t="s">
        <v>2309</v>
      </c>
      <c r="R408" s="68" t="s">
        <v>8</v>
      </c>
      <c r="S408" s="68" t="s">
        <v>2310</v>
      </c>
      <c r="T408" s="68" t="s">
        <v>2310</v>
      </c>
      <c r="U408" s="68" t="s">
        <v>8</v>
      </c>
      <c r="V408" s="68" t="s">
        <v>2310</v>
      </c>
    </row>
    <row r="409" spans="1:23" x14ac:dyDescent="0.2">
      <c r="A409" s="67" t="s">
        <v>1064</v>
      </c>
      <c r="B409" t="s">
        <v>2324</v>
      </c>
      <c r="C409" t="s">
        <v>1065</v>
      </c>
      <c r="D409" t="s">
        <v>2307</v>
      </c>
      <c r="E409">
        <v>235044</v>
      </c>
      <c r="F409" s="67" t="s">
        <v>3469</v>
      </c>
      <c r="G409" t="s">
        <v>2428</v>
      </c>
      <c r="H409" t="s">
        <v>3470</v>
      </c>
      <c r="I409" s="68" t="s">
        <v>3</v>
      </c>
      <c r="J409" s="69">
        <v>42237</v>
      </c>
      <c r="K409">
        <v>5</v>
      </c>
      <c r="M409" s="68" t="s">
        <v>8</v>
      </c>
      <c r="N409" s="69">
        <v>44340</v>
      </c>
      <c r="O409" s="69">
        <v>44428</v>
      </c>
      <c r="P409">
        <v>1</v>
      </c>
      <c r="Q409" t="s">
        <v>2309</v>
      </c>
      <c r="R409" s="68" t="s">
        <v>8</v>
      </c>
      <c r="S409" s="68" t="s">
        <v>2310</v>
      </c>
      <c r="T409" s="68" t="s">
        <v>2310</v>
      </c>
      <c r="U409" s="68" t="s">
        <v>8</v>
      </c>
      <c r="V409" s="68" t="s">
        <v>2310</v>
      </c>
    </row>
    <row r="410" spans="1:23" x14ac:dyDescent="0.2">
      <c r="A410" s="67" t="s">
        <v>1064</v>
      </c>
      <c r="B410" t="s">
        <v>2324</v>
      </c>
      <c r="C410" t="s">
        <v>1065</v>
      </c>
      <c r="D410" t="s">
        <v>2307</v>
      </c>
      <c r="E410">
        <v>235055</v>
      </c>
      <c r="F410" s="67" t="s">
        <v>3488</v>
      </c>
      <c r="G410" t="s">
        <v>3910</v>
      </c>
      <c r="H410" t="s">
        <v>2401</v>
      </c>
      <c r="I410" s="68" t="s">
        <v>3</v>
      </c>
      <c r="J410" s="69">
        <v>43060</v>
      </c>
      <c r="K410">
        <v>3</v>
      </c>
      <c r="M410" s="68" t="s">
        <v>8</v>
      </c>
      <c r="N410" s="69">
        <v>44340</v>
      </c>
      <c r="O410" s="69">
        <v>44428</v>
      </c>
      <c r="P410">
        <v>1</v>
      </c>
      <c r="Q410" t="s">
        <v>2309</v>
      </c>
      <c r="R410" s="68" t="s">
        <v>8</v>
      </c>
      <c r="S410" s="68" t="s">
        <v>2310</v>
      </c>
      <c r="T410" s="68" t="s">
        <v>2310</v>
      </c>
      <c r="U410" s="68" t="s">
        <v>8</v>
      </c>
      <c r="V410" s="68" t="s">
        <v>8</v>
      </c>
      <c r="W410" t="s">
        <v>3882</v>
      </c>
    </row>
    <row r="411" spans="1:23" x14ac:dyDescent="0.2">
      <c r="A411" s="67" t="s">
        <v>1064</v>
      </c>
      <c r="B411" t="s">
        <v>2324</v>
      </c>
      <c r="C411" t="s">
        <v>1065</v>
      </c>
      <c r="D411" t="s">
        <v>2307</v>
      </c>
      <c r="E411">
        <v>235043</v>
      </c>
      <c r="F411" s="67" t="s">
        <v>2413</v>
      </c>
      <c r="G411" t="s">
        <v>3997</v>
      </c>
      <c r="H411" t="s">
        <v>4208</v>
      </c>
      <c r="I411" s="68" t="s">
        <v>3</v>
      </c>
      <c r="J411" s="69">
        <v>41800</v>
      </c>
      <c r="K411">
        <v>6</v>
      </c>
      <c r="M411" s="68" t="s">
        <v>8</v>
      </c>
      <c r="N411" s="69">
        <v>44340</v>
      </c>
      <c r="O411" s="69">
        <v>44428</v>
      </c>
      <c r="P411">
        <v>1</v>
      </c>
      <c r="Q411" t="s">
        <v>2309</v>
      </c>
      <c r="R411" s="68" t="s">
        <v>8</v>
      </c>
      <c r="S411" s="68" t="s">
        <v>2310</v>
      </c>
      <c r="T411" s="68" t="s">
        <v>2310</v>
      </c>
      <c r="U411" s="68" t="s">
        <v>8</v>
      </c>
      <c r="V411" s="68" t="s">
        <v>8</v>
      </c>
      <c r="W411" t="s">
        <v>3882</v>
      </c>
    </row>
    <row r="412" spans="1:23" x14ac:dyDescent="0.2">
      <c r="A412" s="67" t="s">
        <v>1064</v>
      </c>
      <c r="B412" t="s">
        <v>2324</v>
      </c>
      <c r="C412" t="s">
        <v>1065</v>
      </c>
      <c r="D412" t="s">
        <v>2307</v>
      </c>
      <c r="E412">
        <v>235051</v>
      </c>
      <c r="F412" s="67" t="s">
        <v>3551</v>
      </c>
      <c r="G412" t="s">
        <v>3552</v>
      </c>
      <c r="H412" t="s">
        <v>2798</v>
      </c>
      <c r="I412" s="68" t="s">
        <v>2</v>
      </c>
      <c r="J412" s="69">
        <v>42653</v>
      </c>
      <c r="K412">
        <v>4</v>
      </c>
      <c r="M412" s="68" t="s">
        <v>8</v>
      </c>
      <c r="N412" s="69">
        <v>44340</v>
      </c>
      <c r="O412" s="69">
        <v>44428</v>
      </c>
      <c r="P412">
        <v>1</v>
      </c>
      <c r="Q412" t="s">
        <v>2309</v>
      </c>
      <c r="R412" s="68" t="s">
        <v>8</v>
      </c>
      <c r="S412" s="68" t="s">
        <v>2310</v>
      </c>
      <c r="T412" s="68" t="s">
        <v>2310</v>
      </c>
      <c r="U412" s="68" t="s">
        <v>8</v>
      </c>
      <c r="V412" s="68" t="s">
        <v>2310</v>
      </c>
    </row>
    <row r="413" spans="1:23" x14ac:dyDescent="0.2">
      <c r="A413" s="67" t="s">
        <v>1064</v>
      </c>
      <c r="B413" t="s">
        <v>2324</v>
      </c>
      <c r="C413" t="s">
        <v>1065</v>
      </c>
      <c r="D413" t="s">
        <v>2307</v>
      </c>
      <c r="E413">
        <v>235053</v>
      </c>
      <c r="F413" s="67" t="s">
        <v>3551</v>
      </c>
      <c r="G413" t="s">
        <v>2833</v>
      </c>
      <c r="H413" t="s">
        <v>2920</v>
      </c>
      <c r="I413" s="68" t="s">
        <v>3</v>
      </c>
      <c r="J413" s="69">
        <v>42505</v>
      </c>
      <c r="K413">
        <v>4</v>
      </c>
      <c r="M413" s="68" t="s">
        <v>8</v>
      </c>
      <c r="N413" s="69">
        <v>44340</v>
      </c>
      <c r="O413" s="69">
        <v>44428</v>
      </c>
      <c r="P413">
        <v>1</v>
      </c>
      <c r="Q413" t="s">
        <v>2309</v>
      </c>
      <c r="R413" s="68" t="s">
        <v>8</v>
      </c>
      <c r="S413" s="68" t="s">
        <v>2310</v>
      </c>
      <c r="T413" s="68" t="s">
        <v>2310</v>
      </c>
      <c r="U413" s="68" t="s">
        <v>8</v>
      </c>
      <c r="V413" s="68" t="s">
        <v>2310</v>
      </c>
    </row>
    <row r="414" spans="1:23" x14ac:dyDescent="0.2">
      <c r="A414" s="67" t="s">
        <v>1064</v>
      </c>
      <c r="B414" t="s">
        <v>2324</v>
      </c>
      <c r="C414" t="s">
        <v>1065</v>
      </c>
      <c r="D414" t="s">
        <v>2307</v>
      </c>
      <c r="E414">
        <v>235049</v>
      </c>
      <c r="F414" s="67" t="s">
        <v>3054</v>
      </c>
      <c r="G414" t="s">
        <v>3553</v>
      </c>
      <c r="H414" t="s">
        <v>2531</v>
      </c>
      <c r="I414" s="68" t="s">
        <v>2</v>
      </c>
      <c r="J414" s="69">
        <v>42283</v>
      </c>
      <c r="K414">
        <v>5</v>
      </c>
      <c r="M414" s="68" t="s">
        <v>8</v>
      </c>
      <c r="N414" s="69">
        <v>44340</v>
      </c>
      <c r="O414" s="69">
        <v>44428</v>
      </c>
      <c r="P414">
        <v>1</v>
      </c>
      <c r="Q414" t="s">
        <v>2309</v>
      </c>
      <c r="R414" s="68" t="s">
        <v>8</v>
      </c>
      <c r="S414" s="68" t="s">
        <v>2310</v>
      </c>
      <c r="T414" s="68" t="s">
        <v>2310</v>
      </c>
      <c r="U414" s="68" t="s">
        <v>8</v>
      </c>
      <c r="V414" s="68" t="s">
        <v>2310</v>
      </c>
    </row>
    <row r="415" spans="1:23" x14ac:dyDescent="0.2">
      <c r="A415" s="67" t="s">
        <v>722</v>
      </c>
      <c r="B415" t="s">
        <v>2324</v>
      </c>
      <c r="C415" t="s">
        <v>723</v>
      </c>
      <c r="D415" t="s">
        <v>2311</v>
      </c>
      <c r="E415">
        <v>199802</v>
      </c>
      <c r="F415" s="67" t="s">
        <v>2451</v>
      </c>
      <c r="G415" t="s">
        <v>2435</v>
      </c>
      <c r="I415" s="68" t="s">
        <v>3</v>
      </c>
      <c r="J415" s="69">
        <v>42656</v>
      </c>
      <c r="K415">
        <v>4</v>
      </c>
      <c r="L415" s="67" t="s">
        <v>2565</v>
      </c>
      <c r="M415" s="68" t="s">
        <v>2310</v>
      </c>
      <c r="N415" s="69">
        <v>44340</v>
      </c>
      <c r="O415" s="69">
        <v>44428</v>
      </c>
      <c r="P415">
        <v>1</v>
      </c>
      <c r="Q415" t="s">
        <v>2309</v>
      </c>
      <c r="R415" s="68" t="s">
        <v>8</v>
      </c>
      <c r="S415" s="68" t="s">
        <v>2310</v>
      </c>
      <c r="T415" s="68" t="s">
        <v>2310</v>
      </c>
      <c r="U415" s="68" t="s">
        <v>8</v>
      </c>
      <c r="V415" s="68" t="s">
        <v>2310</v>
      </c>
    </row>
    <row r="416" spans="1:23" x14ac:dyDescent="0.2">
      <c r="A416" s="67" t="s">
        <v>722</v>
      </c>
      <c r="B416" t="s">
        <v>2324</v>
      </c>
      <c r="C416" t="s">
        <v>723</v>
      </c>
      <c r="D416" t="s">
        <v>2311</v>
      </c>
      <c r="E416">
        <v>199807</v>
      </c>
      <c r="F416" s="67" t="s">
        <v>2379</v>
      </c>
      <c r="G416" t="s">
        <v>2435</v>
      </c>
      <c r="I416" s="68" t="s">
        <v>3</v>
      </c>
      <c r="J416" s="69">
        <v>42480</v>
      </c>
      <c r="K416">
        <v>4</v>
      </c>
      <c r="L416" s="67" t="s">
        <v>2582</v>
      </c>
      <c r="M416" s="68" t="s">
        <v>2310</v>
      </c>
      <c r="N416" s="69">
        <v>44340</v>
      </c>
      <c r="O416" s="69">
        <v>44428</v>
      </c>
      <c r="P416">
        <v>1</v>
      </c>
      <c r="Q416" t="s">
        <v>2309</v>
      </c>
      <c r="R416" s="68" t="s">
        <v>8</v>
      </c>
      <c r="S416" s="68" t="s">
        <v>2310</v>
      </c>
      <c r="T416" s="68" t="s">
        <v>2310</v>
      </c>
      <c r="U416" s="68" t="s">
        <v>8</v>
      </c>
      <c r="V416" s="68" t="s">
        <v>2310</v>
      </c>
    </row>
    <row r="417" spans="1:23" x14ac:dyDescent="0.2">
      <c r="A417" s="67" t="s">
        <v>722</v>
      </c>
      <c r="B417" t="s">
        <v>2324</v>
      </c>
      <c r="C417" t="s">
        <v>723</v>
      </c>
      <c r="D417" t="s">
        <v>2307</v>
      </c>
      <c r="E417">
        <v>223620</v>
      </c>
      <c r="F417" s="67" t="s">
        <v>2379</v>
      </c>
      <c r="G417" t="s">
        <v>3877</v>
      </c>
      <c r="I417" s="68" t="s">
        <v>2</v>
      </c>
      <c r="J417" s="69">
        <v>43103</v>
      </c>
      <c r="K417">
        <v>3</v>
      </c>
      <c r="L417" s="67" t="s">
        <v>3925</v>
      </c>
      <c r="M417" s="68" t="s">
        <v>2310</v>
      </c>
      <c r="N417" s="69">
        <v>44340</v>
      </c>
      <c r="O417" s="69">
        <v>44428</v>
      </c>
      <c r="P417">
        <v>1</v>
      </c>
      <c r="Q417" t="s">
        <v>2309</v>
      </c>
      <c r="R417" s="68" t="s">
        <v>8</v>
      </c>
      <c r="S417" s="68" t="s">
        <v>2310</v>
      </c>
      <c r="T417" s="68" t="s">
        <v>2310</v>
      </c>
      <c r="U417" s="68" t="s">
        <v>8</v>
      </c>
      <c r="V417" s="68" t="s">
        <v>8</v>
      </c>
      <c r="W417" t="s">
        <v>3882</v>
      </c>
    </row>
    <row r="418" spans="1:23" x14ac:dyDescent="0.2">
      <c r="A418" s="67" t="s">
        <v>722</v>
      </c>
      <c r="B418" t="s">
        <v>2324</v>
      </c>
      <c r="C418" t="s">
        <v>723</v>
      </c>
      <c r="D418" t="s">
        <v>2307</v>
      </c>
      <c r="E418">
        <v>223655</v>
      </c>
      <c r="F418" s="67" t="s">
        <v>2663</v>
      </c>
      <c r="G418" t="s">
        <v>2402</v>
      </c>
      <c r="I418" s="68" t="s">
        <v>3</v>
      </c>
      <c r="J418" s="69">
        <v>42810</v>
      </c>
      <c r="K418">
        <v>4</v>
      </c>
      <c r="M418" s="68" t="s">
        <v>8</v>
      </c>
      <c r="N418" s="69">
        <v>44340</v>
      </c>
      <c r="O418" s="69">
        <v>44428</v>
      </c>
      <c r="P418">
        <v>1</v>
      </c>
      <c r="Q418" t="s">
        <v>2309</v>
      </c>
      <c r="R418" s="68" t="s">
        <v>8</v>
      </c>
      <c r="S418" s="68" t="s">
        <v>2310</v>
      </c>
      <c r="T418" s="68" t="s">
        <v>2310</v>
      </c>
      <c r="U418" s="68" t="s">
        <v>8</v>
      </c>
      <c r="V418" s="68" t="s">
        <v>2310</v>
      </c>
    </row>
    <row r="419" spans="1:23" x14ac:dyDescent="0.2">
      <c r="A419" s="67" t="s">
        <v>722</v>
      </c>
      <c r="B419" t="s">
        <v>2324</v>
      </c>
      <c r="C419" t="s">
        <v>723</v>
      </c>
      <c r="D419" t="s">
        <v>2311</v>
      </c>
      <c r="E419">
        <v>215635</v>
      </c>
      <c r="F419" s="67" t="s">
        <v>2466</v>
      </c>
      <c r="G419" t="s">
        <v>2499</v>
      </c>
      <c r="I419" s="68" t="s">
        <v>2</v>
      </c>
      <c r="J419" s="69">
        <v>42562</v>
      </c>
      <c r="K419">
        <v>4</v>
      </c>
      <c r="L419" s="67" t="s">
        <v>2765</v>
      </c>
      <c r="M419" s="68" t="s">
        <v>2310</v>
      </c>
      <c r="N419" s="69">
        <v>44340</v>
      </c>
      <c r="O419" s="69">
        <v>44428</v>
      </c>
      <c r="P419">
        <v>1</v>
      </c>
      <c r="Q419" t="s">
        <v>2309</v>
      </c>
      <c r="R419" s="68" t="s">
        <v>8</v>
      </c>
      <c r="S419" s="68" t="s">
        <v>2310</v>
      </c>
      <c r="T419" s="68" t="s">
        <v>2310</v>
      </c>
      <c r="U419" s="68" t="s">
        <v>8</v>
      </c>
      <c r="V419" s="68" t="s">
        <v>2310</v>
      </c>
    </row>
    <row r="420" spans="1:23" x14ac:dyDescent="0.2">
      <c r="A420" s="67" t="s">
        <v>722</v>
      </c>
      <c r="B420" t="s">
        <v>2324</v>
      </c>
      <c r="C420" t="s">
        <v>723</v>
      </c>
      <c r="D420" t="s">
        <v>2311</v>
      </c>
      <c r="E420">
        <v>223681</v>
      </c>
      <c r="F420" s="67" t="s">
        <v>2790</v>
      </c>
      <c r="G420" t="s">
        <v>2791</v>
      </c>
      <c r="I420" s="68" t="s">
        <v>3</v>
      </c>
      <c r="J420" s="69">
        <v>42553</v>
      </c>
      <c r="K420">
        <v>4</v>
      </c>
      <c r="L420" s="67" t="s">
        <v>2792</v>
      </c>
      <c r="M420" s="68" t="s">
        <v>2310</v>
      </c>
      <c r="N420" s="69">
        <v>44340</v>
      </c>
      <c r="O420" s="69">
        <v>44428</v>
      </c>
      <c r="P420">
        <v>1</v>
      </c>
      <c r="Q420" t="s">
        <v>2309</v>
      </c>
      <c r="R420" s="68" t="s">
        <v>8</v>
      </c>
      <c r="S420" s="68" t="s">
        <v>2310</v>
      </c>
      <c r="T420" s="68" t="s">
        <v>2310</v>
      </c>
      <c r="U420" s="68" t="s">
        <v>8</v>
      </c>
      <c r="V420" s="68" t="s">
        <v>2310</v>
      </c>
    </row>
    <row r="421" spans="1:23" x14ac:dyDescent="0.2">
      <c r="A421" s="67" t="s">
        <v>722</v>
      </c>
      <c r="B421" t="s">
        <v>2324</v>
      </c>
      <c r="C421" t="s">
        <v>723</v>
      </c>
      <c r="D421" t="s">
        <v>2307</v>
      </c>
      <c r="E421">
        <v>223594</v>
      </c>
      <c r="F421" s="67" t="s">
        <v>2725</v>
      </c>
      <c r="G421" t="s">
        <v>2368</v>
      </c>
      <c r="I421" s="68" t="s">
        <v>2</v>
      </c>
      <c r="J421" s="69">
        <v>42983</v>
      </c>
      <c r="K421">
        <v>3</v>
      </c>
      <c r="L421" s="67" t="s">
        <v>3987</v>
      </c>
      <c r="M421" s="68" t="s">
        <v>2310</v>
      </c>
      <c r="N421" s="69">
        <v>44340</v>
      </c>
      <c r="O421" s="69">
        <v>44428</v>
      </c>
      <c r="P421">
        <v>1</v>
      </c>
      <c r="Q421" t="s">
        <v>2309</v>
      </c>
      <c r="R421" s="68" t="s">
        <v>8</v>
      </c>
      <c r="S421" s="68" t="s">
        <v>2310</v>
      </c>
      <c r="T421" s="68" t="s">
        <v>2310</v>
      </c>
      <c r="U421" s="68" t="s">
        <v>8</v>
      </c>
      <c r="V421" s="68" t="s">
        <v>8</v>
      </c>
      <c r="W421" t="s">
        <v>3882</v>
      </c>
    </row>
    <row r="422" spans="1:23" x14ac:dyDescent="0.2">
      <c r="A422" s="67" t="s">
        <v>722</v>
      </c>
      <c r="B422" t="s">
        <v>2324</v>
      </c>
      <c r="C422" t="s">
        <v>723</v>
      </c>
      <c r="D422" t="s">
        <v>2311</v>
      </c>
      <c r="E422">
        <v>199815</v>
      </c>
      <c r="F422" s="67" t="s">
        <v>2725</v>
      </c>
      <c r="G422" t="s">
        <v>2575</v>
      </c>
      <c r="I422" s="68" t="s">
        <v>2</v>
      </c>
      <c r="J422" s="69">
        <v>42415</v>
      </c>
      <c r="K422">
        <v>5</v>
      </c>
      <c r="L422" s="67" t="s">
        <v>2802</v>
      </c>
      <c r="M422" s="68" t="s">
        <v>2310</v>
      </c>
      <c r="N422" s="69">
        <v>44340</v>
      </c>
      <c r="O422" s="69">
        <v>44428</v>
      </c>
      <c r="P422">
        <v>1</v>
      </c>
      <c r="Q422" t="s">
        <v>2309</v>
      </c>
      <c r="R422" s="68" t="s">
        <v>8</v>
      </c>
      <c r="S422" s="68" t="s">
        <v>2310</v>
      </c>
      <c r="T422" s="68" t="s">
        <v>2310</v>
      </c>
      <c r="U422" s="68" t="s">
        <v>8</v>
      </c>
      <c r="V422" s="68" t="s">
        <v>2310</v>
      </c>
    </row>
    <row r="423" spans="1:23" x14ac:dyDescent="0.2">
      <c r="A423" s="67" t="s">
        <v>722</v>
      </c>
      <c r="B423" t="s">
        <v>2324</v>
      </c>
      <c r="C423" t="s">
        <v>723</v>
      </c>
      <c r="D423" t="s">
        <v>2307</v>
      </c>
      <c r="E423">
        <v>223612</v>
      </c>
      <c r="F423" s="67" t="s">
        <v>4004</v>
      </c>
      <c r="G423" t="s">
        <v>3988</v>
      </c>
      <c r="I423" s="68" t="s">
        <v>2</v>
      </c>
      <c r="J423" s="69">
        <v>43113</v>
      </c>
      <c r="K423">
        <v>3</v>
      </c>
      <c r="M423" s="68" t="s">
        <v>8</v>
      </c>
      <c r="N423" s="69">
        <v>44340</v>
      </c>
      <c r="O423" s="69">
        <v>44428</v>
      </c>
      <c r="P423">
        <v>1</v>
      </c>
      <c r="Q423" t="s">
        <v>2309</v>
      </c>
      <c r="R423" s="68" t="s">
        <v>8</v>
      </c>
      <c r="S423" s="68" t="s">
        <v>2310</v>
      </c>
      <c r="T423" s="68" t="s">
        <v>2310</v>
      </c>
      <c r="U423" s="68" t="s">
        <v>8</v>
      </c>
      <c r="V423" s="68" t="s">
        <v>8</v>
      </c>
      <c r="W423" t="s">
        <v>3882</v>
      </c>
    </row>
    <row r="424" spans="1:23" x14ac:dyDescent="0.2">
      <c r="A424" s="67" t="s">
        <v>722</v>
      </c>
      <c r="B424" t="s">
        <v>2324</v>
      </c>
      <c r="C424" t="s">
        <v>723</v>
      </c>
      <c r="D424" t="s">
        <v>2307</v>
      </c>
      <c r="E424">
        <v>223616</v>
      </c>
      <c r="F424" s="67" t="s">
        <v>2404</v>
      </c>
      <c r="G424" t="s">
        <v>2504</v>
      </c>
      <c r="I424" s="68" t="s">
        <v>2</v>
      </c>
      <c r="J424" s="69">
        <v>42516</v>
      </c>
      <c r="K424">
        <v>4</v>
      </c>
      <c r="L424" s="67" t="s">
        <v>2844</v>
      </c>
      <c r="M424" s="68" t="s">
        <v>2310</v>
      </c>
      <c r="N424" s="69">
        <v>44340</v>
      </c>
      <c r="O424" s="69">
        <v>44428</v>
      </c>
      <c r="P424">
        <v>1</v>
      </c>
      <c r="Q424" t="s">
        <v>2309</v>
      </c>
      <c r="R424" s="68" t="s">
        <v>8</v>
      </c>
      <c r="S424" s="68" t="s">
        <v>2310</v>
      </c>
      <c r="T424" s="68" t="s">
        <v>2310</v>
      </c>
      <c r="U424" s="68" t="s">
        <v>8</v>
      </c>
      <c r="V424" s="68" t="s">
        <v>2310</v>
      </c>
    </row>
    <row r="425" spans="1:23" x14ac:dyDescent="0.2">
      <c r="A425" s="67" t="s">
        <v>722</v>
      </c>
      <c r="B425" t="s">
        <v>2324</v>
      </c>
      <c r="C425" t="s">
        <v>723</v>
      </c>
      <c r="D425" t="s">
        <v>2311</v>
      </c>
      <c r="E425">
        <v>233121</v>
      </c>
      <c r="F425" s="67" t="s">
        <v>4012</v>
      </c>
      <c r="G425" t="s">
        <v>4013</v>
      </c>
      <c r="I425" s="68" t="s">
        <v>2</v>
      </c>
      <c r="J425" s="69">
        <v>42829</v>
      </c>
      <c r="K425">
        <v>3</v>
      </c>
      <c r="L425" s="67" t="s">
        <v>4014</v>
      </c>
      <c r="M425" s="68" t="s">
        <v>2310</v>
      </c>
      <c r="N425" s="69">
        <v>44340</v>
      </c>
      <c r="O425" s="69">
        <v>44428</v>
      </c>
      <c r="P425">
        <v>1</v>
      </c>
      <c r="Q425" t="s">
        <v>2309</v>
      </c>
      <c r="R425" s="68" t="s">
        <v>8</v>
      </c>
      <c r="S425" s="68" t="s">
        <v>2310</v>
      </c>
      <c r="T425" s="68" t="s">
        <v>2310</v>
      </c>
      <c r="U425" s="68" t="s">
        <v>8</v>
      </c>
      <c r="V425" s="68" t="s">
        <v>8</v>
      </c>
      <c r="W425" t="s">
        <v>3882</v>
      </c>
    </row>
    <row r="426" spans="1:23" x14ac:dyDescent="0.2">
      <c r="A426" s="67" t="s">
        <v>722</v>
      </c>
      <c r="B426" t="s">
        <v>2324</v>
      </c>
      <c r="C426" t="s">
        <v>723</v>
      </c>
      <c r="D426" t="s">
        <v>2311</v>
      </c>
      <c r="E426">
        <v>199799</v>
      </c>
      <c r="F426" s="67" t="s">
        <v>2901</v>
      </c>
      <c r="G426" t="s">
        <v>2346</v>
      </c>
      <c r="I426" s="68" t="s">
        <v>3</v>
      </c>
      <c r="J426" s="69">
        <v>42511</v>
      </c>
      <c r="K426">
        <v>4</v>
      </c>
      <c r="L426" s="67" t="s">
        <v>2902</v>
      </c>
      <c r="M426" s="68" t="s">
        <v>8</v>
      </c>
      <c r="N426" s="69">
        <v>44340</v>
      </c>
      <c r="O426" s="69">
        <v>44428</v>
      </c>
      <c r="P426">
        <v>1</v>
      </c>
      <c r="Q426" t="s">
        <v>2309</v>
      </c>
      <c r="R426" s="68" t="s">
        <v>8</v>
      </c>
      <c r="S426" s="68" t="s">
        <v>2310</v>
      </c>
      <c r="T426" s="68" t="s">
        <v>2310</v>
      </c>
      <c r="U426" s="68" t="s">
        <v>8</v>
      </c>
      <c r="V426" s="68" t="s">
        <v>2310</v>
      </c>
    </row>
    <row r="427" spans="1:23" x14ac:dyDescent="0.2">
      <c r="A427" s="67" t="s">
        <v>722</v>
      </c>
      <c r="B427" t="s">
        <v>2324</v>
      </c>
      <c r="C427" t="s">
        <v>723</v>
      </c>
      <c r="D427" t="s">
        <v>2311</v>
      </c>
      <c r="E427">
        <v>199817</v>
      </c>
      <c r="F427" s="67" t="s">
        <v>2462</v>
      </c>
      <c r="G427" t="s">
        <v>3924</v>
      </c>
      <c r="H427" t="s">
        <v>3870</v>
      </c>
      <c r="I427" s="68" t="s">
        <v>3</v>
      </c>
      <c r="J427" s="69">
        <v>42068</v>
      </c>
      <c r="K427">
        <v>6</v>
      </c>
      <c r="L427" s="67" t="s">
        <v>4019</v>
      </c>
      <c r="M427" s="68" t="s">
        <v>2310</v>
      </c>
      <c r="N427" s="69">
        <v>44340</v>
      </c>
      <c r="O427" s="69">
        <v>44428</v>
      </c>
      <c r="P427">
        <v>1</v>
      </c>
      <c r="Q427" t="s">
        <v>2309</v>
      </c>
      <c r="R427" s="68" t="s">
        <v>8</v>
      </c>
      <c r="S427" s="68" t="s">
        <v>2310</v>
      </c>
      <c r="T427" s="68" t="s">
        <v>2310</v>
      </c>
      <c r="U427" s="68" t="s">
        <v>8</v>
      </c>
      <c r="V427" s="68" t="s">
        <v>8</v>
      </c>
      <c r="W427" t="s">
        <v>3882</v>
      </c>
    </row>
    <row r="428" spans="1:23" x14ac:dyDescent="0.2">
      <c r="A428" s="67" t="s">
        <v>722</v>
      </c>
      <c r="B428" t="s">
        <v>2324</v>
      </c>
      <c r="C428" t="s">
        <v>723</v>
      </c>
      <c r="D428" t="s">
        <v>2307</v>
      </c>
      <c r="E428">
        <v>223625</v>
      </c>
      <c r="F428" s="67" t="s">
        <v>2583</v>
      </c>
      <c r="G428" t="s">
        <v>2437</v>
      </c>
      <c r="I428" s="68" t="s">
        <v>2</v>
      </c>
      <c r="J428" s="69">
        <v>42695</v>
      </c>
      <c r="K428">
        <v>4</v>
      </c>
      <c r="L428" s="67" t="s">
        <v>2924</v>
      </c>
      <c r="M428" s="68" t="s">
        <v>2310</v>
      </c>
      <c r="N428" s="69">
        <v>44340</v>
      </c>
      <c r="O428" s="69">
        <v>44428</v>
      </c>
      <c r="P428">
        <v>1</v>
      </c>
      <c r="Q428" t="s">
        <v>2309</v>
      </c>
      <c r="R428" s="68" t="s">
        <v>8</v>
      </c>
      <c r="S428" s="68" t="s">
        <v>2310</v>
      </c>
      <c r="T428" s="68" t="s">
        <v>2310</v>
      </c>
      <c r="U428" s="68" t="s">
        <v>8</v>
      </c>
      <c r="V428" s="68" t="s">
        <v>2310</v>
      </c>
    </row>
    <row r="429" spans="1:23" x14ac:dyDescent="0.2">
      <c r="A429" s="67" t="s">
        <v>722</v>
      </c>
      <c r="B429" t="s">
        <v>2324</v>
      </c>
      <c r="C429" t="s">
        <v>723</v>
      </c>
      <c r="D429" t="s">
        <v>2311</v>
      </c>
      <c r="E429">
        <v>223668</v>
      </c>
      <c r="F429" s="67" t="s">
        <v>2961</v>
      </c>
      <c r="G429" t="s">
        <v>2476</v>
      </c>
      <c r="I429" s="68" t="s">
        <v>3</v>
      </c>
      <c r="J429" s="69">
        <v>42113</v>
      </c>
      <c r="K429">
        <v>5</v>
      </c>
      <c r="L429" s="67" t="s">
        <v>2962</v>
      </c>
      <c r="M429" s="68" t="s">
        <v>2310</v>
      </c>
      <c r="N429" s="69">
        <v>44340</v>
      </c>
      <c r="O429" s="69">
        <v>44428</v>
      </c>
      <c r="P429">
        <v>1</v>
      </c>
      <c r="Q429" t="s">
        <v>2309</v>
      </c>
      <c r="R429" s="68" t="s">
        <v>8</v>
      </c>
      <c r="S429" s="68" t="s">
        <v>2310</v>
      </c>
      <c r="T429" s="68" t="s">
        <v>2310</v>
      </c>
      <c r="U429" s="68" t="s">
        <v>8</v>
      </c>
      <c r="V429" s="68" t="s">
        <v>2310</v>
      </c>
    </row>
    <row r="430" spans="1:23" x14ac:dyDescent="0.2">
      <c r="A430" s="67" t="s">
        <v>722</v>
      </c>
      <c r="B430" t="s">
        <v>2324</v>
      </c>
      <c r="C430" t="s">
        <v>723</v>
      </c>
      <c r="D430" t="s">
        <v>2311</v>
      </c>
      <c r="E430">
        <v>199899</v>
      </c>
      <c r="F430" s="67" t="s">
        <v>2473</v>
      </c>
      <c r="G430" t="s">
        <v>3011</v>
      </c>
      <c r="I430" s="68" t="s">
        <v>3</v>
      </c>
      <c r="J430" s="69">
        <v>42343</v>
      </c>
      <c r="K430">
        <v>5</v>
      </c>
      <c r="L430" s="67" t="s">
        <v>3012</v>
      </c>
      <c r="M430" s="68" t="s">
        <v>2310</v>
      </c>
      <c r="N430" s="69">
        <v>44340</v>
      </c>
      <c r="O430" s="69">
        <v>44428</v>
      </c>
      <c r="P430">
        <v>1</v>
      </c>
      <c r="Q430" t="s">
        <v>2309</v>
      </c>
      <c r="R430" s="68" t="s">
        <v>8</v>
      </c>
      <c r="S430" s="68" t="s">
        <v>2310</v>
      </c>
      <c r="T430" s="68" t="s">
        <v>2310</v>
      </c>
      <c r="U430" s="68" t="s">
        <v>8</v>
      </c>
      <c r="V430" s="68" t="s">
        <v>2310</v>
      </c>
    </row>
    <row r="431" spans="1:23" x14ac:dyDescent="0.2">
      <c r="A431" s="67" t="s">
        <v>722</v>
      </c>
      <c r="B431" t="s">
        <v>2324</v>
      </c>
      <c r="C431" t="s">
        <v>723</v>
      </c>
      <c r="D431" t="s">
        <v>2307</v>
      </c>
      <c r="E431">
        <v>223656</v>
      </c>
      <c r="F431" s="67" t="s">
        <v>2427</v>
      </c>
      <c r="G431" t="s">
        <v>3019</v>
      </c>
      <c r="H431" t="s">
        <v>2749</v>
      </c>
      <c r="I431" s="68" t="s">
        <v>2</v>
      </c>
      <c r="J431" s="69">
        <v>42747</v>
      </c>
      <c r="K431">
        <v>4</v>
      </c>
      <c r="L431" s="67" t="s">
        <v>3020</v>
      </c>
      <c r="M431" s="68" t="s">
        <v>2310</v>
      </c>
      <c r="N431" s="69">
        <v>44340</v>
      </c>
      <c r="O431" s="69">
        <v>44428</v>
      </c>
      <c r="P431">
        <v>1</v>
      </c>
      <c r="Q431" t="s">
        <v>2309</v>
      </c>
      <c r="R431" s="68" t="s">
        <v>8</v>
      </c>
      <c r="S431" s="68" t="s">
        <v>2310</v>
      </c>
      <c r="T431" s="68" t="s">
        <v>2310</v>
      </c>
      <c r="U431" s="68" t="s">
        <v>8</v>
      </c>
      <c r="V431" s="68" t="s">
        <v>2310</v>
      </c>
    </row>
    <row r="432" spans="1:23" x14ac:dyDescent="0.2">
      <c r="A432" s="67" t="s">
        <v>722</v>
      </c>
      <c r="B432" t="s">
        <v>2324</v>
      </c>
      <c r="C432" t="s">
        <v>723</v>
      </c>
      <c r="D432" t="s">
        <v>2307</v>
      </c>
      <c r="E432">
        <v>223652</v>
      </c>
      <c r="F432" s="67" t="s">
        <v>2756</v>
      </c>
      <c r="G432" t="s">
        <v>3025</v>
      </c>
      <c r="I432" s="68" t="s">
        <v>3</v>
      </c>
      <c r="J432" s="69">
        <v>42476</v>
      </c>
      <c r="K432">
        <v>4</v>
      </c>
      <c r="L432" s="67" t="s">
        <v>3026</v>
      </c>
      <c r="M432" s="68" t="s">
        <v>2310</v>
      </c>
      <c r="N432" s="69">
        <v>44340</v>
      </c>
      <c r="O432" s="69">
        <v>44428</v>
      </c>
      <c r="P432">
        <v>1</v>
      </c>
      <c r="Q432" t="s">
        <v>2309</v>
      </c>
      <c r="R432" s="68" t="s">
        <v>8</v>
      </c>
      <c r="S432" s="68" t="s">
        <v>2310</v>
      </c>
      <c r="T432" s="68" t="s">
        <v>2310</v>
      </c>
      <c r="U432" s="68" t="s">
        <v>8</v>
      </c>
      <c r="V432" s="68" t="s">
        <v>2310</v>
      </c>
    </row>
    <row r="433" spans="1:23" x14ac:dyDescent="0.2">
      <c r="A433" s="67" t="s">
        <v>722</v>
      </c>
      <c r="B433" t="s">
        <v>2324</v>
      </c>
      <c r="C433" t="s">
        <v>723</v>
      </c>
      <c r="D433" t="s">
        <v>2307</v>
      </c>
      <c r="E433">
        <v>223628</v>
      </c>
      <c r="F433" s="67" t="s">
        <v>2756</v>
      </c>
      <c r="G433" t="s">
        <v>2756</v>
      </c>
      <c r="I433" s="68" t="s">
        <v>3</v>
      </c>
      <c r="J433" s="69">
        <v>42563</v>
      </c>
      <c r="K433">
        <v>4</v>
      </c>
      <c r="L433" s="67" t="s">
        <v>3027</v>
      </c>
      <c r="M433" s="68" t="s">
        <v>2310</v>
      </c>
      <c r="N433" s="69">
        <v>44340</v>
      </c>
      <c r="O433" s="69">
        <v>44428</v>
      </c>
      <c r="P433">
        <v>1</v>
      </c>
      <c r="Q433" t="s">
        <v>2309</v>
      </c>
      <c r="R433" s="68" t="s">
        <v>8</v>
      </c>
      <c r="S433" s="68" t="s">
        <v>2310</v>
      </c>
      <c r="T433" s="68" t="s">
        <v>2310</v>
      </c>
      <c r="U433" s="68" t="s">
        <v>8</v>
      </c>
      <c r="V433" s="68" t="s">
        <v>2310</v>
      </c>
    </row>
    <row r="434" spans="1:23" x14ac:dyDescent="0.2">
      <c r="A434" s="67" t="s">
        <v>722</v>
      </c>
      <c r="B434" t="s">
        <v>2324</v>
      </c>
      <c r="C434" t="s">
        <v>723</v>
      </c>
      <c r="D434" t="s">
        <v>2311</v>
      </c>
      <c r="E434">
        <v>223692</v>
      </c>
      <c r="F434" s="67" t="s">
        <v>2330</v>
      </c>
      <c r="G434" t="s">
        <v>3048</v>
      </c>
      <c r="H434" t="s">
        <v>2416</v>
      </c>
      <c r="I434" s="68" t="s">
        <v>2</v>
      </c>
      <c r="J434" s="69">
        <v>42223</v>
      </c>
      <c r="K434">
        <v>5</v>
      </c>
      <c r="M434" s="68" t="s">
        <v>8</v>
      </c>
      <c r="N434" s="69">
        <v>44340</v>
      </c>
      <c r="O434" s="69">
        <v>44428</v>
      </c>
      <c r="P434">
        <v>1</v>
      </c>
      <c r="Q434" t="s">
        <v>2309</v>
      </c>
      <c r="R434" s="68" t="s">
        <v>8</v>
      </c>
      <c r="S434" s="68" t="s">
        <v>2310</v>
      </c>
      <c r="T434" s="68" t="s">
        <v>2310</v>
      </c>
      <c r="U434" s="68" t="s">
        <v>8</v>
      </c>
      <c r="V434" s="68" t="s">
        <v>2310</v>
      </c>
    </row>
    <row r="435" spans="1:23" x14ac:dyDescent="0.2">
      <c r="A435" s="67" t="s">
        <v>722</v>
      </c>
      <c r="B435" t="s">
        <v>2324</v>
      </c>
      <c r="C435" t="s">
        <v>723</v>
      </c>
      <c r="D435" t="s">
        <v>2311</v>
      </c>
      <c r="E435">
        <v>223691</v>
      </c>
      <c r="F435" s="67" t="s">
        <v>4049</v>
      </c>
      <c r="G435" t="s">
        <v>4017</v>
      </c>
      <c r="I435" s="68" t="s">
        <v>3</v>
      </c>
      <c r="J435" s="69">
        <v>42891</v>
      </c>
      <c r="K435">
        <v>3</v>
      </c>
      <c r="M435" s="68" t="s">
        <v>8</v>
      </c>
      <c r="N435" s="69">
        <v>44340</v>
      </c>
      <c r="O435" s="69">
        <v>44428</v>
      </c>
      <c r="P435">
        <v>1</v>
      </c>
      <c r="Q435" t="s">
        <v>2309</v>
      </c>
      <c r="R435" s="68" t="s">
        <v>8</v>
      </c>
      <c r="S435" s="68" t="s">
        <v>2310</v>
      </c>
      <c r="T435" s="68" t="s">
        <v>2310</v>
      </c>
      <c r="U435" s="68" t="s">
        <v>8</v>
      </c>
      <c r="V435" s="68" t="s">
        <v>8</v>
      </c>
      <c r="W435" t="s">
        <v>3882</v>
      </c>
    </row>
    <row r="436" spans="1:23" x14ac:dyDescent="0.2">
      <c r="A436" s="67" t="s">
        <v>722</v>
      </c>
      <c r="B436" t="s">
        <v>2324</v>
      </c>
      <c r="C436" t="s">
        <v>723</v>
      </c>
      <c r="D436" t="s">
        <v>2311</v>
      </c>
      <c r="E436">
        <v>210125</v>
      </c>
      <c r="F436" s="67" t="s">
        <v>3094</v>
      </c>
      <c r="G436" t="s">
        <v>2483</v>
      </c>
      <c r="I436" s="68" t="s">
        <v>3</v>
      </c>
      <c r="J436" s="69">
        <v>42381</v>
      </c>
      <c r="K436">
        <v>5</v>
      </c>
      <c r="L436" s="67" t="s">
        <v>3095</v>
      </c>
      <c r="M436" s="68" t="s">
        <v>2310</v>
      </c>
      <c r="N436" s="69">
        <v>44340</v>
      </c>
      <c r="O436" s="69">
        <v>44428</v>
      </c>
      <c r="P436">
        <v>1</v>
      </c>
      <c r="Q436" t="s">
        <v>2309</v>
      </c>
      <c r="R436" s="68" t="s">
        <v>8</v>
      </c>
      <c r="S436" s="68" t="s">
        <v>2310</v>
      </c>
      <c r="T436" s="68" t="s">
        <v>2310</v>
      </c>
      <c r="U436" s="68" t="s">
        <v>8</v>
      </c>
      <c r="V436" s="68" t="s">
        <v>2310</v>
      </c>
    </row>
    <row r="437" spans="1:23" x14ac:dyDescent="0.2">
      <c r="A437" s="67" t="s">
        <v>722</v>
      </c>
      <c r="B437" t="s">
        <v>2324</v>
      </c>
      <c r="C437" t="s">
        <v>723</v>
      </c>
      <c r="D437" t="s">
        <v>2311</v>
      </c>
      <c r="E437">
        <v>199902</v>
      </c>
      <c r="F437" s="67" t="s">
        <v>3018</v>
      </c>
      <c r="G437" t="s">
        <v>2345</v>
      </c>
      <c r="I437" s="68" t="s">
        <v>3</v>
      </c>
      <c r="J437" s="69">
        <v>42658</v>
      </c>
      <c r="K437">
        <v>4</v>
      </c>
      <c r="L437" s="67" t="s">
        <v>3097</v>
      </c>
      <c r="M437" s="68" t="s">
        <v>2310</v>
      </c>
      <c r="N437" s="69">
        <v>44340</v>
      </c>
      <c r="O437" s="69">
        <v>44428</v>
      </c>
      <c r="P437">
        <v>1</v>
      </c>
      <c r="Q437" t="s">
        <v>2309</v>
      </c>
      <c r="R437" s="68" t="s">
        <v>8</v>
      </c>
      <c r="S437" s="68" t="s">
        <v>2310</v>
      </c>
      <c r="T437" s="68" t="s">
        <v>2310</v>
      </c>
      <c r="U437" s="68" t="s">
        <v>8</v>
      </c>
      <c r="V437" s="68" t="s">
        <v>2310</v>
      </c>
    </row>
    <row r="438" spans="1:23" x14ac:dyDescent="0.2">
      <c r="A438" s="67" t="s">
        <v>722</v>
      </c>
      <c r="B438" t="s">
        <v>2324</v>
      </c>
      <c r="C438" t="s">
        <v>723</v>
      </c>
      <c r="D438" t="s">
        <v>2311</v>
      </c>
      <c r="E438">
        <v>223695</v>
      </c>
      <c r="F438" s="67" t="s">
        <v>3018</v>
      </c>
      <c r="G438" t="s">
        <v>2458</v>
      </c>
      <c r="I438" s="68" t="s">
        <v>3</v>
      </c>
      <c r="J438" s="69">
        <v>42549</v>
      </c>
      <c r="K438">
        <v>4</v>
      </c>
      <c r="L438" s="67" t="s">
        <v>3098</v>
      </c>
      <c r="M438" s="68" t="s">
        <v>2310</v>
      </c>
      <c r="N438" s="69">
        <v>44340</v>
      </c>
      <c r="O438" s="69">
        <v>44428</v>
      </c>
      <c r="P438">
        <v>1</v>
      </c>
      <c r="Q438" t="s">
        <v>2309</v>
      </c>
      <c r="R438" s="68" t="s">
        <v>8</v>
      </c>
      <c r="S438" s="68" t="s">
        <v>2310</v>
      </c>
      <c r="T438" s="68" t="s">
        <v>2310</v>
      </c>
      <c r="U438" s="68" t="s">
        <v>8</v>
      </c>
      <c r="V438" s="68" t="s">
        <v>2310</v>
      </c>
    </row>
    <row r="439" spans="1:23" x14ac:dyDescent="0.2">
      <c r="A439" s="67" t="s">
        <v>722</v>
      </c>
      <c r="B439" t="s">
        <v>2324</v>
      </c>
      <c r="C439" t="s">
        <v>723</v>
      </c>
      <c r="D439" t="s">
        <v>2307</v>
      </c>
      <c r="E439">
        <v>223663</v>
      </c>
      <c r="F439" s="67" t="s">
        <v>4058</v>
      </c>
      <c r="G439" t="s">
        <v>2642</v>
      </c>
      <c r="H439" t="s">
        <v>4059</v>
      </c>
      <c r="I439" s="68" t="s">
        <v>3</v>
      </c>
      <c r="J439" s="69">
        <v>42933</v>
      </c>
      <c r="K439">
        <v>3</v>
      </c>
      <c r="L439" s="67" t="s">
        <v>4060</v>
      </c>
      <c r="M439" s="68" t="s">
        <v>2310</v>
      </c>
      <c r="N439" s="69">
        <v>44340</v>
      </c>
      <c r="O439" s="69">
        <v>44428</v>
      </c>
      <c r="P439">
        <v>1</v>
      </c>
      <c r="Q439" t="s">
        <v>2309</v>
      </c>
      <c r="R439" s="68" t="s">
        <v>8</v>
      </c>
      <c r="S439" s="68" t="s">
        <v>2310</v>
      </c>
      <c r="T439" s="68" t="s">
        <v>2310</v>
      </c>
      <c r="U439" s="68" t="s">
        <v>8</v>
      </c>
      <c r="V439" s="68" t="s">
        <v>8</v>
      </c>
      <c r="W439" t="s">
        <v>3882</v>
      </c>
    </row>
    <row r="440" spans="1:23" x14ac:dyDescent="0.2">
      <c r="A440" s="67" t="s">
        <v>722</v>
      </c>
      <c r="B440" t="s">
        <v>2324</v>
      </c>
      <c r="C440" t="s">
        <v>723</v>
      </c>
      <c r="D440" t="s">
        <v>2307</v>
      </c>
      <c r="E440">
        <v>223615</v>
      </c>
      <c r="F440" s="67" t="s">
        <v>4066</v>
      </c>
      <c r="G440" t="s">
        <v>3957</v>
      </c>
      <c r="I440" s="68" t="s">
        <v>2</v>
      </c>
      <c r="J440" s="69">
        <v>42988</v>
      </c>
      <c r="K440">
        <v>3</v>
      </c>
      <c r="L440" s="67" t="s">
        <v>4067</v>
      </c>
      <c r="M440" s="68" t="s">
        <v>2310</v>
      </c>
      <c r="N440" s="69">
        <v>44340</v>
      </c>
      <c r="O440" s="69">
        <v>44428</v>
      </c>
      <c r="P440">
        <v>1</v>
      </c>
      <c r="Q440" t="s">
        <v>2309</v>
      </c>
      <c r="R440" s="68" t="s">
        <v>8</v>
      </c>
      <c r="S440" s="68" t="s">
        <v>2310</v>
      </c>
      <c r="T440" s="68" t="s">
        <v>2310</v>
      </c>
      <c r="U440" s="68" t="s">
        <v>8</v>
      </c>
      <c r="V440" s="68" t="s">
        <v>8</v>
      </c>
      <c r="W440" t="s">
        <v>3882</v>
      </c>
    </row>
    <row r="441" spans="1:23" x14ac:dyDescent="0.2">
      <c r="A441" s="67" t="s">
        <v>722</v>
      </c>
      <c r="B441" t="s">
        <v>2324</v>
      </c>
      <c r="C441" t="s">
        <v>723</v>
      </c>
      <c r="D441" t="s">
        <v>2307</v>
      </c>
      <c r="E441">
        <v>223662</v>
      </c>
      <c r="F441" s="67" t="s">
        <v>3133</v>
      </c>
      <c r="G441" t="s">
        <v>2652</v>
      </c>
      <c r="H441" t="s">
        <v>2313</v>
      </c>
      <c r="I441" s="68" t="s">
        <v>3</v>
      </c>
      <c r="J441" s="69">
        <v>42591</v>
      </c>
      <c r="K441">
        <v>4</v>
      </c>
      <c r="L441" s="67" t="s">
        <v>3134</v>
      </c>
      <c r="M441" s="68" t="s">
        <v>2310</v>
      </c>
      <c r="N441" s="69">
        <v>44340</v>
      </c>
      <c r="O441" s="69">
        <v>44428</v>
      </c>
      <c r="P441">
        <v>1</v>
      </c>
      <c r="Q441" t="s">
        <v>2309</v>
      </c>
      <c r="R441" s="68" t="s">
        <v>8</v>
      </c>
      <c r="S441" s="68" t="s">
        <v>2310</v>
      </c>
      <c r="T441" s="68" t="s">
        <v>2310</v>
      </c>
      <c r="U441" s="68" t="s">
        <v>8</v>
      </c>
      <c r="V441" s="68" t="s">
        <v>2310</v>
      </c>
    </row>
    <row r="442" spans="1:23" x14ac:dyDescent="0.2">
      <c r="A442" s="67" t="s">
        <v>722</v>
      </c>
      <c r="B442" t="s">
        <v>2324</v>
      </c>
      <c r="C442" t="s">
        <v>723</v>
      </c>
      <c r="D442" t="s">
        <v>2311</v>
      </c>
      <c r="E442">
        <v>199903</v>
      </c>
      <c r="F442" s="67" t="s">
        <v>3136</v>
      </c>
      <c r="G442" t="s">
        <v>2507</v>
      </c>
      <c r="I442" s="68" t="s">
        <v>2</v>
      </c>
      <c r="J442" s="69">
        <v>42667</v>
      </c>
      <c r="K442">
        <v>4</v>
      </c>
      <c r="L442" s="67" t="s">
        <v>3137</v>
      </c>
      <c r="M442" s="68" t="s">
        <v>2310</v>
      </c>
      <c r="N442" s="69">
        <v>44340</v>
      </c>
      <c r="O442" s="69">
        <v>44428</v>
      </c>
      <c r="P442">
        <v>1</v>
      </c>
      <c r="Q442" t="s">
        <v>2309</v>
      </c>
      <c r="R442" s="68" t="s">
        <v>8</v>
      </c>
      <c r="S442" s="68" t="s">
        <v>2310</v>
      </c>
      <c r="T442" s="68" t="s">
        <v>2310</v>
      </c>
      <c r="U442" s="68" t="s">
        <v>8</v>
      </c>
      <c r="V442" s="68" t="s">
        <v>2310</v>
      </c>
    </row>
    <row r="443" spans="1:23" x14ac:dyDescent="0.2">
      <c r="A443" s="67" t="s">
        <v>722</v>
      </c>
      <c r="B443" t="s">
        <v>2324</v>
      </c>
      <c r="C443" t="s">
        <v>723</v>
      </c>
      <c r="D443" t="s">
        <v>2307</v>
      </c>
      <c r="E443">
        <v>223619</v>
      </c>
      <c r="F443" s="67" t="s">
        <v>3944</v>
      </c>
      <c r="G443" t="s">
        <v>4073</v>
      </c>
      <c r="I443" s="68" t="s">
        <v>2</v>
      </c>
      <c r="J443" s="69">
        <v>42933</v>
      </c>
      <c r="K443">
        <v>3</v>
      </c>
      <c r="L443" s="67" t="s">
        <v>4074</v>
      </c>
      <c r="M443" s="68" t="s">
        <v>2310</v>
      </c>
      <c r="N443" s="69">
        <v>44340</v>
      </c>
      <c r="O443" s="69">
        <v>44428</v>
      </c>
      <c r="P443">
        <v>1</v>
      </c>
      <c r="Q443" t="s">
        <v>2309</v>
      </c>
      <c r="R443" s="68" t="s">
        <v>8</v>
      </c>
      <c r="S443" s="68" t="s">
        <v>2310</v>
      </c>
      <c r="T443" s="68" t="s">
        <v>2310</v>
      </c>
      <c r="U443" s="68" t="s">
        <v>8</v>
      </c>
      <c r="V443" s="68" t="s">
        <v>8</v>
      </c>
      <c r="W443" t="s">
        <v>3882</v>
      </c>
    </row>
    <row r="444" spans="1:23" x14ac:dyDescent="0.2">
      <c r="A444" s="67" t="s">
        <v>722</v>
      </c>
      <c r="B444" t="s">
        <v>2324</v>
      </c>
      <c r="C444" t="s">
        <v>723</v>
      </c>
      <c r="D444" t="s">
        <v>2307</v>
      </c>
      <c r="E444">
        <v>223597</v>
      </c>
      <c r="F444" s="67" t="s">
        <v>2680</v>
      </c>
      <c r="G444" t="s">
        <v>2826</v>
      </c>
      <c r="H444" t="s">
        <v>2359</v>
      </c>
      <c r="I444" s="68" t="s">
        <v>2</v>
      </c>
      <c r="J444" s="69">
        <v>42707</v>
      </c>
      <c r="K444">
        <v>4</v>
      </c>
      <c r="L444" s="67" t="s">
        <v>3138</v>
      </c>
      <c r="M444" s="68" t="s">
        <v>2310</v>
      </c>
      <c r="N444" s="69">
        <v>44340</v>
      </c>
      <c r="O444" s="69">
        <v>44428</v>
      </c>
      <c r="P444">
        <v>1</v>
      </c>
      <c r="Q444" t="s">
        <v>2309</v>
      </c>
      <c r="R444" s="68" t="s">
        <v>8</v>
      </c>
      <c r="S444" s="68" t="s">
        <v>2310</v>
      </c>
      <c r="T444" s="68" t="s">
        <v>2310</v>
      </c>
      <c r="U444" s="68" t="s">
        <v>8</v>
      </c>
      <c r="V444" s="68" t="s">
        <v>2310</v>
      </c>
    </row>
    <row r="445" spans="1:23" x14ac:dyDescent="0.2">
      <c r="A445" s="67" t="s">
        <v>722</v>
      </c>
      <c r="B445" t="s">
        <v>2324</v>
      </c>
      <c r="C445" t="s">
        <v>723</v>
      </c>
      <c r="D445" t="s">
        <v>2311</v>
      </c>
      <c r="E445">
        <v>229475</v>
      </c>
      <c r="F445" s="67" t="s">
        <v>3139</v>
      </c>
      <c r="G445" t="s">
        <v>2585</v>
      </c>
      <c r="I445" s="68" t="s">
        <v>3</v>
      </c>
      <c r="J445" s="69">
        <v>42215</v>
      </c>
      <c r="K445">
        <v>5</v>
      </c>
      <c r="L445" s="67" t="s">
        <v>3140</v>
      </c>
      <c r="M445" s="68" t="s">
        <v>2310</v>
      </c>
      <c r="N445" s="69">
        <v>44340</v>
      </c>
      <c r="O445" s="69">
        <v>44428</v>
      </c>
      <c r="P445">
        <v>1</v>
      </c>
      <c r="Q445" t="s">
        <v>2309</v>
      </c>
      <c r="R445" s="68" t="s">
        <v>8</v>
      </c>
      <c r="S445" s="68" t="s">
        <v>2310</v>
      </c>
      <c r="T445" s="68" t="s">
        <v>2310</v>
      </c>
      <c r="U445" s="68" t="s">
        <v>8</v>
      </c>
      <c r="V445" s="68" t="s">
        <v>2310</v>
      </c>
    </row>
    <row r="446" spans="1:23" x14ac:dyDescent="0.2">
      <c r="A446" s="67" t="s">
        <v>722</v>
      </c>
      <c r="B446" t="s">
        <v>2324</v>
      </c>
      <c r="C446" t="s">
        <v>723</v>
      </c>
      <c r="D446" t="s">
        <v>2307</v>
      </c>
      <c r="E446">
        <v>223661</v>
      </c>
      <c r="F446" s="67" t="s">
        <v>3959</v>
      </c>
      <c r="G446" t="s">
        <v>2359</v>
      </c>
      <c r="H446" t="s">
        <v>4075</v>
      </c>
      <c r="I446" s="68" t="s">
        <v>2</v>
      </c>
      <c r="J446" s="69">
        <v>42848</v>
      </c>
      <c r="K446">
        <v>3</v>
      </c>
      <c r="L446" s="67" t="s">
        <v>4076</v>
      </c>
      <c r="M446" s="68" t="s">
        <v>2310</v>
      </c>
      <c r="N446" s="69">
        <v>44340</v>
      </c>
      <c r="O446" s="69">
        <v>44428</v>
      </c>
      <c r="P446">
        <v>1</v>
      </c>
      <c r="Q446" t="s">
        <v>2309</v>
      </c>
      <c r="R446" s="68" t="s">
        <v>8</v>
      </c>
      <c r="S446" s="68" t="s">
        <v>2310</v>
      </c>
      <c r="T446" s="68" t="s">
        <v>2310</v>
      </c>
      <c r="U446" s="68" t="s">
        <v>8</v>
      </c>
      <c r="V446" s="68" t="s">
        <v>8</v>
      </c>
      <c r="W446" t="s">
        <v>3882</v>
      </c>
    </row>
    <row r="447" spans="1:23" x14ac:dyDescent="0.2">
      <c r="A447" s="67" t="s">
        <v>722</v>
      </c>
      <c r="B447" t="s">
        <v>2324</v>
      </c>
      <c r="C447" t="s">
        <v>723</v>
      </c>
      <c r="D447" t="s">
        <v>2307</v>
      </c>
      <c r="E447">
        <v>233122</v>
      </c>
      <c r="F447" s="67" t="s">
        <v>2811</v>
      </c>
      <c r="G447" t="s">
        <v>3141</v>
      </c>
      <c r="I447" s="68" t="s">
        <v>2</v>
      </c>
      <c r="J447" s="69">
        <v>42605</v>
      </c>
      <c r="K447">
        <v>4</v>
      </c>
      <c r="L447" s="67" t="s">
        <v>3142</v>
      </c>
      <c r="M447" s="68" t="s">
        <v>2310</v>
      </c>
      <c r="N447" s="69">
        <v>44340</v>
      </c>
      <c r="O447" s="69">
        <v>44428</v>
      </c>
      <c r="P447">
        <v>1</v>
      </c>
      <c r="Q447" t="s">
        <v>2309</v>
      </c>
      <c r="R447" s="68" t="s">
        <v>8</v>
      </c>
      <c r="S447" s="68" t="s">
        <v>2310</v>
      </c>
      <c r="T447" s="68" t="s">
        <v>2310</v>
      </c>
      <c r="U447" s="68" t="s">
        <v>8</v>
      </c>
      <c r="V447" s="68" t="s">
        <v>2310</v>
      </c>
    </row>
    <row r="448" spans="1:23" x14ac:dyDescent="0.2">
      <c r="A448" s="67" t="s">
        <v>722</v>
      </c>
      <c r="B448" t="s">
        <v>2324</v>
      </c>
      <c r="C448" t="s">
        <v>723</v>
      </c>
      <c r="D448" t="s">
        <v>2307</v>
      </c>
      <c r="E448">
        <v>223604</v>
      </c>
      <c r="F448" s="67" t="s">
        <v>2960</v>
      </c>
      <c r="G448" t="s">
        <v>3144</v>
      </c>
      <c r="H448" t="s">
        <v>2359</v>
      </c>
      <c r="I448" s="68" t="s">
        <v>2</v>
      </c>
      <c r="J448" s="69">
        <v>42783</v>
      </c>
      <c r="K448">
        <v>4</v>
      </c>
      <c r="L448" s="67" t="s">
        <v>3145</v>
      </c>
      <c r="M448" s="68" t="s">
        <v>2310</v>
      </c>
      <c r="N448" s="69">
        <v>44340</v>
      </c>
      <c r="O448" s="69">
        <v>44428</v>
      </c>
      <c r="P448">
        <v>1</v>
      </c>
      <c r="Q448" t="s">
        <v>2309</v>
      </c>
      <c r="R448" s="68" t="s">
        <v>8</v>
      </c>
      <c r="S448" s="68" t="s">
        <v>2310</v>
      </c>
      <c r="T448" s="68" t="s">
        <v>2310</v>
      </c>
      <c r="U448" s="68" t="s">
        <v>8</v>
      </c>
      <c r="V448" s="68" t="s">
        <v>2310</v>
      </c>
    </row>
    <row r="449" spans="1:23" x14ac:dyDescent="0.2">
      <c r="A449" s="67" t="s">
        <v>722</v>
      </c>
      <c r="B449" t="s">
        <v>2324</v>
      </c>
      <c r="C449" t="s">
        <v>723</v>
      </c>
      <c r="D449" t="s">
        <v>2311</v>
      </c>
      <c r="E449">
        <v>199904</v>
      </c>
      <c r="F449" s="67" t="s">
        <v>3160</v>
      </c>
      <c r="G449" t="s">
        <v>3161</v>
      </c>
      <c r="I449" s="68" t="s">
        <v>2</v>
      </c>
      <c r="J449" s="69">
        <v>42294</v>
      </c>
      <c r="K449">
        <v>5</v>
      </c>
      <c r="L449" s="67" t="s">
        <v>3162</v>
      </c>
      <c r="M449" s="68" t="s">
        <v>2310</v>
      </c>
      <c r="N449" s="69">
        <v>44340</v>
      </c>
      <c r="O449" s="69">
        <v>44428</v>
      </c>
      <c r="P449">
        <v>1</v>
      </c>
      <c r="Q449" t="s">
        <v>2309</v>
      </c>
      <c r="R449" s="68" t="s">
        <v>8</v>
      </c>
      <c r="S449" s="68" t="s">
        <v>2310</v>
      </c>
      <c r="T449" s="68" t="s">
        <v>2310</v>
      </c>
      <c r="U449" s="68" t="s">
        <v>8</v>
      </c>
      <c r="V449" s="68" t="s">
        <v>2310</v>
      </c>
    </row>
    <row r="450" spans="1:23" x14ac:dyDescent="0.2">
      <c r="A450" s="67" t="s">
        <v>722</v>
      </c>
      <c r="B450" t="s">
        <v>2324</v>
      </c>
      <c r="C450" t="s">
        <v>723</v>
      </c>
      <c r="D450" t="s">
        <v>2307</v>
      </c>
      <c r="E450">
        <v>229537</v>
      </c>
      <c r="F450" s="67" t="s">
        <v>3179</v>
      </c>
      <c r="G450" t="s">
        <v>3180</v>
      </c>
      <c r="I450" s="68" t="s">
        <v>3</v>
      </c>
      <c r="J450" s="69">
        <v>42593</v>
      </c>
      <c r="K450">
        <v>4</v>
      </c>
      <c r="L450" s="67" t="s">
        <v>3181</v>
      </c>
      <c r="M450" s="68" t="s">
        <v>2310</v>
      </c>
      <c r="N450" s="69">
        <v>44340</v>
      </c>
      <c r="O450" s="69">
        <v>44428</v>
      </c>
      <c r="P450">
        <v>1</v>
      </c>
      <c r="Q450" t="s">
        <v>2309</v>
      </c>
      <c r="R450" s="68" t="s">
        <v>8</v>
      </c>
      <c r="S450" s="68" t="s">
        <v>2310</v>
      </c>
      <c r="T450" s="68" t="s">
        <v>2310</v>
      </c>
      <c r="U450" s="68" t="s">
        <v>8</v>
      </c>
      <c r="V450" s="68" t="s">
        <v>2310</v>
      </c>
    </row>
    <row r="451" spans="1:23" x14ac:dyDescent="0.2">
      <c r="A451" s="67" t="s">
        <v>722</v>
      </c>
      <c r="B451" t="s">
        <v>2324</v>
      </c>
      <c r="C451" t="s">
        <v>723</v>
      </c>
      <c r="D451" t="s">
        <v>2307</v>
      </c>
      <c r="E451">
        <v>223602</v>
      </c>
      <c r="F451" s="67" t="s">
        <v>3204</v>
      </c>
      <c r="G451" t="s">
        <v>2313</v>
      </c>
      <c r="I451" s="68" t="s">
        <v>3</v>
      </c>
      <c r="J451" s="69">
        <v>42778</v>
      </c>
      <c r="K451">
        <v>4</v>
      </c>
      <c r="L451" s="67" t="s">
        <v>3205</v>
      </c>
      <c r="M451" s="68" t="s">
        <v>2310</v>
      </c>
      <c r="N451" s="69">
        <v>44340</v>
      </c>
      <c r="O451" s="69">
        <v>44428</v>
      </c>
      <c r="P451">
        <v>1</v>
      </c>
      <c r="Q451" t="s">
        <v>2309</v>
      </c>
      <c r="R451" s="68" t="s">
        <v>8</v>
      </c>
      <c r="S451" s="68" t="s">
        <v>2310</v>
      </c>
      <c r="T451" s="68" t="s">
        <v>2310</v>
      </c>
      <c r="U451" s="68" t="s">
        <v>8</v>
      </c>
      <c r="V451" s="68" t="s">
        <v>2310</v>
      </c>
    </row>
    <row r="452" spans="1:23" x14ac:dyDescent="0.2">
      <c r="A452" s="67" t="s">
        <v>722</v>
      </c>
      <c r="B452" t="s">
        <v>2324</v>
      </c>
      <c r="C452" t="s">
        <v>723</v>
      </c>
      <c r="D452" t="s">
        <v>2311</v>
      </c>
      <c r="E452">
        <v>199905</v>
      </c>
      <c r="F452" s="67" t="s">
        <v>3217</v>
      </c>
      <c r="G452" t="s">
        <v>2513</v>
      </c>
      <c r="I452" s="68" t="s">
        <v>2</v>
      </c>
      <c r="J452" s="69">
        <v>42295</v>
      </c>
      <c r="K452">
        <v>5</v>
      </c>
      <c r="L452" s="67" t="s">
        <v>3218</v>
      </c>
      <c r="M452" s="68" t="s">
        <v>2310</v>
      </c>
      <c r="N452" s="69">
        <v>44340</v>
      </c>
      <c r="O452" s="69">
        <v>44428</v>
      </c>
      <c r="P452">
        <v>1</v>
      </c>
      <c r="Q452" t="s">
        <v>2309</v>
      </c>
      <c r="R452" s="68" t="s">
        <v>8</v>
      </c>
      <c r="S452" s="68" t="s">
        <v>2310</v>
      </c>
      <c r="T452" s="68" t="s">
        <v>2310</v>
      </c>
      <c r="U452" s="68" t="s">
        <v>8</v>
      </c>
      <c r="V452" s="68" t="s">
        <v>2310</v>
      </c>
    </row>
    <row r="453" spans="1:23" x14ac:dyDescent="0.2">
      <c r="A453" s="67" t="s">
        <v>722</v>
      </c>
      <c r="B453" t="s">
        <v>2324</v>
      </c>
      <c r="C453" t="s">
        <v>723</v>
      </c>
      <c r="D453" t="s">
        <v>2307</v>
      </c>
      <c r="E453">
        <v>223609</v>
      </c>
      <c r="F453" s="67" t="s">
        <v>3873</v>
      </c>
      <c r="G453" t="s">
        <v>4057</v>
      </c>
      <c r="I453" s="68" t="s">
        <v>2</v>
      </c>
      <c r="J453" s="69">
        <v>42928</v>
      </c>
      <c r="K453">
        <v>3</v>
      </c>
      <c r="L453" s="67" t="s">
        <v>4100</v>
      </c>
      <c r="M453" s="68" t="s">
        <v>2310</v>
      </c>
      <c r="N453" s="69">
        <v>44340</v>
      </c>
      <c r="O453" s="69">
        <v>44428</v>
      </c>
      <c r="P453">
        <v>1</v>
      </c>
      <c r="Q453" t="s">
        <v>2309</v>
      </c>
      <c r="R453" s="68" t="s">
        <v>8</v>
      </c>
      <c r="S453" s="68" t="s">
        <v>2310</v>
      </c>
      <c r="T453" s="68" t="s">
        <v>2310</v>
      </c>
      <c r="U453" s="68" t="s">
        <v>8</v>
      </c>
      <c r="V453" s="68" t="s">
        <v>8</v>
      </c>
      <c r="W453" t="s">
        <v>3882</v>
      </c>
    </row>
    <row r="454" spans="1:23" x14ac:dyDescent="0.2">
      <c r="A454" s="67" t="s">
        <v>722</v>
      </c>
      <c r="B454" t="s">
        <v>2324</v>
      </c>
      <c r="C454" t="s">
        <v>723</v>
      </c>
      <c r="D454" t="s">
        <v>2311</v>
      </c>
      <c r="E454">
        <v>223667</v>
      </c>
      <c r="F454" s="67" t="s">
        <v>2495</v>
      </c>
      <c r="G454" t="s">
        <v>2707</v>
      </c>
      <c r="I454" s="68" t="s">
        <v>2</v>
      </c>
      <c r="J454" s="69">
        <v>42679</v>
      </c>
      <c r="K454">
        <v>4</v>
      </c>
      <c r="L454" s="67" t="s">
        <v>3231</v>
      </c>
      <c r="M454" s="68" t="s">
        <v>2310</v>
      </c>
      <c r="N454" s="69">
        <v>44340</v>
      </c>
      <c r="O454" s="69">
        <v>44428</v>
      </c>
      <c r="P454">
        <v>1</v>
      </c>
      <c r="Q454" t="s">
        <v>2309</v>
      </c>
      <c r="R454" s="68" t="s">
        <v>8</v>
      </c>
      <c r="S454" s="68" t="s">
        <v>2310</v>
      </c>
      <c r="T454" s="68" t="s">
        <v>2310</v>
      </c>
      <c r="U454" s="68" t="s">
        <v>8</v>
      </c>
      <c r="V454" s="68" t="s">
        <v>2310</v>
      </c>
    </row>
    <row r="455" spans="1:23" x14ac:dyDescent="0.2">
      <c r="A455" s="67" t="s">
        <v>722</v>
      </c>
      <c r="B455" t="s">
        <v>2324</v>
      </c>
      <c r="C455" t="s">
        <v>723</v>
      </c>
      <c r="D455" t="s">
        <v>2307</v>
      </c>
      <c r="E455">
        <v>223658</v>
      </c>
      <c r="F455" s="67" t="s">
        <v>2414</v>
      </c>
      <c r="G455" t="s">
        <v>3261</v>
      </c>
      <c r="I455" s="68" t="s">
        <v>2</v>
      </c>
      <c r="J455" s="69">
        <v>42496</v>
      </c>
      <c r="K455">
        <v>4</v>
      </c>
      <c r="M455" s="68" t="s">
        <v>8</v>
      </c>
      <c r="N455" s="69">
        <v>44340</v>
      </c>
      <c r="O455" s="69">
        <v>44428</v>
      </c>
      <c r="P455">
        <v>1</v>
      </c>
      <c r="Q455" t="s">
        <v>2309</v>
      </c>
      <c r="R455" s="68" t="s">
        <v>8</v>
      </c>
      <c r="S455" s="68" t="s">
        <v>2310</v>
      </c>
      <c r="T455" s="68" t="s">
        <v>2310</v>
      </c>
      <c r="U455" s="68" t="s">
        <v>8</v>
      </c>
      <c r="V455" s="68" t="s">
        <v>2310</v>
      </c>
    </row>
    <row r="456" spans="1:23" x14ac:dyDescent="0.2">
      <c r="A456" s="67" t="s">
        <v>722</v>
      </c>
      <c r="B456" t="s">
        <v>2324</v>
      </c>
      <c r="C456" t="s">
        <v>723</v>
      </c>
      <c r="D456" t="s">
        <v>2307</v>
      </c>
      <c r="E456">
        <v>223595</v>
      </c>
      <c r="F456" s="67" t="s">
        <v>2414</v>
      </c>
      <c r="G456" t="s">
        <v>4110</v>
      </c>
      <c r="I456" s="68" t="s">
        <v>3</v>
      </c>
      <c r="J456" s="69">
        <v>43025</v>
      </c>
      <c r="K456">
        <v>3</v>
      </c>
      <c r="L456" s="67" t="s">
        <v>4111</v>
      </c>
      <c r="M456" s="68" t="s">
        <v>2310</v>
      </c>
      <c r="N456" s="69">
        <v>44340</v>
      </c>
      <c r="O456" s="69">
        <v>44428</v>
      </c>
      <c r="P456">
        <v>1</v>
      </c>
      <c r="Q456" t="s">
        <v>2309</v>
      </c>
      <c r="R456" s="68" t="s">
        <v>8</v>
      </c>
      <c r="S456" s="68" t="s">
        <v>2310</v>
      </c>
      <c r="T456" s="68" t="s">
        <v>2310</v>
      </c>
      <c r="U456" s="68" t="s">
        <v>8</v>
      </c>
      <c r="V456" s="68" t="s">
        <v>8</v>
      </c>
      <c r="W456" t="s">
        <v>3882</v>
      </c>
    </row>
    <row r="457" spans="1:23" x14ac:dyDescent="0.2">
      <c r="A457" s="67" t="s">
        <v>722</v>
      </c>
      <c r="B457" t="s">
        <v>2324</v>
      </c>
      <c r="C457" t="s">
        <v>723</v>
      </c>
      <c r="D457" t="s">
        <v>2307</v>
      </c>
      <c r="E457">
        <v>223601</v>
      </c>
      <c r="F457" s="67" t="s">
        <v>3166</v>
      </c>
      <c r="G457" t="s">
        <v>3298</v>
      </c>
      <c r="I457" s="68" t="s">
        <v>2</v>
      </c>
      <c r="J457" s="69">
        <v>42670</v>
      </c>
      <c r="K457">
        <v>4</v>
      </c>
      <c r="L457" s="67" t="s">
        <v>3299</v>
      </c>
      <c r="M457" s="68" t="s">
        <v>2310</v>
      </c>
      <c r="N457" s="69">
        <v>44340</v>
      </c>
      <c r="O457" s="69">
        <v>44428</v>
      </c>
      <c r="P457">
        <v>1</v>
      </c>
      <c r="Q457" t="s">
        <v>2309</v>
      </c>
      <c r="R457" s="68" t="s">
        <v>8</v>
      </c>
      <c r="S457" s="68" t="s">
        <v>2310</v>
      </c>
      <c r="T457" s="68" t="s">
        <v>2310</v>
      </c>
      <c r="U457" s="68" t="s">
        <v>8</v>
      </c>
      <c r="V457" s="68" t="s">
        <v>2310</v>
      </c>
    </row>
    <row r="458" spans="1:23" x14ac:dyDescent="0.2">
      <c r="A458" s="67" t="s">
        <v>722</v>
      </c>
      <c r="B458" t="s">
        <v>2324</v>
      </c>
      <c r="C458" t="s">
        <v>723</v>
      </c>
      <c r="D458" t="s">
        <v>2307</v>
      </c>
      <c r="E458">
        <v>223607</v>
      </c>
      <c r="F458" s="67" t="s">
        <v>4120</v>
      </c>
      <c r="G458" t="s">
        <v>3888</v>
      </c>
      <c r="I458" s="68" t="s">
        <v>3</v>
      </c>
      <c r="J458" s="69">
        <v>43081</v>
      </c>
      <c r="K458">
        <v>3</v>
      </c>
      <c r="L458" s="67" t="s">
        <v>4122</v>
      </c>
      <c r="M458" s="68" t="s">
        <v>2310</v>
      </c>
      <c r="N458" s="69">
        <v>44340</v>
      </c>
      <c r="O458" s="69">
        <v>44428</v>
      </c>
      <c r="P458">
        <v>1</v>
      </c>
      <c r="Q458" t="s">
        <v>2309</v>
      </c>
      <c r="R458" s="68" t="s">
        <v>8</v>
      </c>
      <c r="S458" s="68" t="s">
        <v>2310</v>
      </c>
      <c r="T458" s="68" t="s">
        <v>2310</v>
      </c>
      <c r="U458" s="68" t="s">
        <v>8</v>
      </c>
      <c r="V458" s="68" t="s">
        <v>8</v>
      </c>
      <c r="W458" t="s">
        <v>3882</v>
      </c>
    </row>
    <row r="459" spans="1:23" x14ac:dyDescent="0.2">
      <c r="A459" s="67" t="s">
        <v>722</v>
      </c>
      <c r="B459" t="s">
        <v>2324</v>
      </c>
      <c r="C459" t="s">
        <v>723</v>
      </c>
      <c r="D459" t="s">
        <v>2311</v>
      </c>
      <c r="E459">
        <v>204596</v>
      </c>
      <c r="F459" s="67" t="s">
        <v>4121</v>
      </c>
      <c r="G459" t="s">
        <v>4123</v>
      </c>
      <c r="H459" t="s">
        <v>4124</v>
      </c>
      <c r="I459" s="68" t="s">
        <v>3</v>
      </c>
      <c r="J459" s="69">
        <v>41879</v>
      </c>
      <c r="K459">
        <v>6</v>
      </c>
      <c r="L459" s="67" t="s">
        <v>4125</v>
      </c>
      <c r="M459" s="68" t="s">
        <v>2310</v>
      </c>
      <c r="N459" s="69">
        <v>44340</v>
      </c>
      <c r="O459" s="69">
        <v>44428</v>
      </c>
      <c r="P459">
        <v>1</v>
      </c>
      <c r="Q459" t="s">
        <v>2309</v>
      </c>
      <c r="R459" s="68" t="s">
        <v>8</v>
      </c>
      <c r="S459" s="68" t="s">
        <v>2310</v>
      </c>
      <c r="T459" s="68" t="s">
        <v>2310</v>
      </c>
      <c r="U459" s="68" t="s">
        <v>8</v>
      </c>
      <c r="V459" s="68" t="s">
        <v>8</v>
      </c>
      <c r="W459" t="s">
        <v>3882</v>
      </c>
    </row>
    <row r="460" spans="1:23" x14ac:dyDescent="0.2">
      <c r="A460" s="67" t="s">
        <v>722</v>
      </c>
      <c r="B460" t="s">
        <v>2324</v>
      </c>
      <c r="C460" t="s">
        <v>723</v>
      </c>
      <c r="D460" t="s">
        <v>2311</v>
      </c>
      <c r="E460">
        <v>189809</v>
      </c>
      <c r="F460" s="67" t="s">
        <v>3060</v>
      </c>
      <c r="G460" t="s">
        <v>2623</v>
      </c>
      <c r="I460" s="68" t="s">
        <v>3</v>
      </c>
      <c r="J460" s="69">
        <v>42178</v>
      </c>
      <c r="K460">
        <v>5</v>
      </c>
      <c r="L460" s="67" t="s">
        <v>3319</v>
      </c>
      <c r="M460" s="68" t="s">
        <v>2310</v>
      </c>
      <c r="N460" s="69">
        <v>44340</v>
      </c>
      <c r="O460" s="69">
        <v>44428</v>
      </c>
      <c r="P460">
        <v>1</v>
      </c>
      <c r="Q460" t="s">
        <v>2309</v>
      </c>
      <c r="R460" s="68" t="s">
        <v>8</v>
      </c>
      <c r="S460" s="68" t="s">
        <v>2310</v>
      </c>
      <c r="T460" s="68" t="s">
        <v>2310</v>
      </c>
      <c r="U460" s="68" t="s">
        <v>8</v>
      </c>
      <c r="V460" s="68" t="s">
        <v>2310</v>
      </c>
    </row>
    <row r="461" spans="1:23" x14ac:dyDescent="0.2">
      <c r="A461" s="67" t="s">
        <v>722</v>
      </c>
      <c r="B461" t="s">
        <v>2324</v>
      </c>
      <c r="C461" t="s">
        <v>723</v>
      </c>
      <c r="D461" t="s">
        <v>2311</v>
      </c>
      <c r="E461">
        <v>218914</v>
      </c>
      <c r="F461" s="67" t="s">
        <v>3337</v>
      </c>
      <c r="G461" t="s">
        <v>2673</v>
      </c>
      <c r="H461" t="s">
        <v>2486</v>
      </c>
      <c r="I461" s="68" t="s">
        <v>2</v>
      </c>
      <c r="J461" s="69">
        <v>42339</v>
      </c>
      <c r="K461">
        <v>5</v>
      </c>
      <c r="L461" s="67" t="s">
        <v>3338</v>
      </c>
      <c r="M461" s="68" t="s">
        <v>2310</v>
      </c>
      <c r="N461" s="69">
        <v>44340</v>
      </c>
      <c r="O461" s="69">
        <v>44428</v>
      </c>
      <c r="P461">
        <v>1</v>
      </c>
      <c r="Q461" t="s">
        <v>2309</v>
      </c>
      <c r="R461" s="68" t="s">
        <v>8</v>
      </c>
      <c r="S461" s="68" t="s">
        <v>2310</v>
      </c>
      <c r="T461" s="68" t="s">
        <v>2310</v>
      </c>
      <c r="U461" s="68" t="s">
        <v>8</v>
      </c>
      <c r="V461" s="68" t="s">
        <v>2310</v>
      </c>
    </row>
    <row r="462" spans="1:23" x14ac:dyDescent="0.2">
      <c r="A462" s="67" t="s">
        <v>722</v>
      </c>
      <c r="B462" t="s">
        <v>2324</v>
      </c>
      <c r="C462" t="s">
        <v>723</v>
      </c>
      <c r="D462" t="s">
        <v>2307</v>
      </c>
      <c r="E462">
        <v>223660</v>
      </c>
      <c r="F462" s="67" t="s">
        <v>2331</v>
      </c>
      <c r="G462" t="s">
        <v>2564</v>
      </c>
      <c r="H462" t="s">
        <v>2542</v>
      </c>
      <c r="I462" s="68" t="s">
        <v>2</v>
      </c>
      <c r="J462" s="69">
        <v>42802</v>
      </c>
      <c r="K462">
        <v>4</v>
      </c>
      <c r="L462" s="67" t="s">
        <v>3339</v>
      </c>
      <c r="M462" s="68" t="s">
        <v>2310</v>
      </c>
      <c r="N462" s="69">
        <v>44340</v>
      </c>
      <c r="O462" s="69">
        <v>44428</v>
      </c>
      <c r="P462">
        <v>1</v>
      </c>
      <c r="Q462" t="s">
        <v>2309</v>
      </c>
      <c r="R462" s="68" t="s">
        <v>8</v>
      </c>
      <c r="S462" s="68" t="s">
        <v>2310</v>
      </c>
      <c r="T462" s="68" t="s">
        <v>2310</v>
      </c>
      <c r="U462" s="68" t="s">
        <v>8</v>
      </c>
      <c r="V462" s="68" t="s">
        <v>2310</v>
      </c>
    </row>
    <row r="463" spans="1:23" x14ac:dyDescent="0.2">
      <c r="A463" s="67" t="s">
        <v>722</v>
      </c>
      <c r="B463" t="s">
        <v>2324</v>
      </c>
      <c r="C463" t="s">
        <v>723</v>
      </c>
      <c r="D463" t="s">
        <v>2311</v>
      </c>
      <c r="E463">
        <v>199068</v>
      </c>
      <c r="F463" s="67" t="s">
        <v>2642</v>
      </c>
      <c r="G463" t="s">
        <v>3354</v>
      </c>
      <c r="I463" s="68" t="s">
        <v>2</v>
      </c>
      <c r="J463" s="69">
        <v>42510</v>
      </c>
      <c r="K463">
        <v>4</v>
      </c>
      <c r="L463" s="67" t="s">
        <v>3355</v>
      </c>
      <c r="M463" s="68" t="s">
        <v>2310</v>
      </c>
      <c r="N463" s="69">
        <v>44340</v>
      </c>
      <c r="O463" s="69">
        <v>44428</v>
      </c>
      <c r="P463">
        <v>1</v>
      </c>
      <c r="Q463" t="s">
        <v>2309</v>
      </c>
      <c r="R463" s="68" t="s">
        <v>8</v>
      </c>
      <c r="S463" s="68" t="s">
        <v>2310</v>
      </c>
      <c r="T463" s="68" t="s">
        <v>2310</v>
      </c>
      <c r="U463" s="68" t="s">
        <v>8</v>
      </c>
      <c r="V463" s="68" t="s">
        <v>2310</v>
      </c>
    </row>
    <row r="464" spans="1:23" x14ac:dyDescent="0.2">
      <c r="A464" s="67" t="s">
        <v>722</v>
      </c>
      <c r="B464" t="s">
        <v>2324</v>
      </c>
      <c r="C464" t="s">
        <v>723</v>
      </c>
      <c r="D464" t="s">
        <v>2307</v>
      </c>
      <c r="E464">
        <v>223598</v>
      </c>
      <c r="F464" s="67" t="s">
        <v>3366</v>
      </c>
      <c r="G464" t="s">
        <v>2678</v>
      </c>
      <c r="I464" s="68" t="s">
        <v>2</v>
      </c>
      <c r="J464" s="69">
        <v>42778</v>
      </c>
      <c r="K464">
        <v>4</v>
      </c>
      <c r="L464" s="67" t="s">
        <v>3367</v>
      </c>
      <c r="M464" s="68" t="s">
        <v>2310</v>
      </c>
      <c r="N464" s="69">
        <v>44340</v>
      </c>
      <c r="O464" s="69">
        <v>44428</v>
      </c>
      <c r="P464">
        <v>1</v>
      </c>
      <c r="Q464" t="s">
        <v>2309</v>
      </c>
      <c r="R464" s="68" t="s">
        <v>8</v>
      </c>
      <c r="S464" s="68" t="s">
        <v>2310</v>
      </c>
      <c r="T464" s="68" t="s">
        <v>2310</v>
      </c>
      <c r="U464" s="68" t="s">
        <v>8</v>
      </c>
      <c r="V464" s="68" t="s">
        <v>2310</v>
      </c>
    </row>
    <row r="465" spans="1:23" x14ac:dyDescent="0.2">
      <c r="A465" s="67" t="s">
        <v>722</v>
      </c>
      <c r="B465" t="s">
        <v>2324</v>
      </c>
      <c r="C465" t="s">
        <v>723</v>
      </c>
      <c r="D465" t="s">
        <v>2311</v>
      </c>
      <c r="E465">
        <v>199909</v>
      </c>
      <c r="F465" s="67" t="s">
        <v>3366</v>
      </c>
      <c r="G465" t="s">
        <v>3368</v>
      </c>
      <c r="I465" s="68" t="s">
        <v>2</v>
      </c>
      <c r="J465" s="69">
        <v>42297</v>
      </c>
      <c r="K465">
        <v>5</v>
      </c>
      <c r="L465" s="67" t="s">
        <v>3369</v>
      </c>
      <c r="M465" s="68" t="s">
        <v>2310</v>
      </c>
      <c r="N465" s="69">
        <v>44340</v>
      </c>
      <c r="O465" s="69">
        <v>44428</v>
      </c>
      <c r="P465">
        <v>1</v>
      </c>
      <c r="Q465" t="s">
        <v>2309</v>
      </c>
      <c r="R465" s="68" t="s">
        <v>8</v>
      </c>
      <c r="S465" s="68" t="s">
        <v>2310</v>
      </c>
      <c r="T465" s="68" t="s">
        <v>2310</v>
      </c>
      <c r="U465" s="68" t="s">
        <v>8</v>
      </c>
      <c r="V465" s="68" t="s">
        <v>2310</v>
      </c>
    </row>
    <row r="466" spans="1:23" x14ac:dyDescent="0.2">
      <c r="A466" s="67" t="s">
        <v>722</v>
      </c>
      <c r="B466" t="s">
        <v>2324</v>
      </c>
      <c r="C466" t="s">
        <v>723</v>
      </c>
      <c r="D466" t="s">
        <v>2307</v>
      </c>
      <c r="E466">
        <v>223600</v>
      </c>
      <c r="F466" s="67" t="s">
        <v>2489</v>
      </c>
      <c r="G466" t="s">
        <v>3392</v>
      </c>
      <c r="I466" s="68" t="s">
        <v>3</v>
      </c>
      <c r="J466" s="69">
        <v>42745</v>
      </c>
      <c r="K466">
        <v>4</v>
      </c>
      <c r="L466" s="67" t="s">
        <v>3393</v>
      </c>
      <c r="M466" s="68" t="s">
        <v>2310</v>
      </c>
      <c r="N466" s="69">
        <v>44340</v>
      </c>
      <c r="O466" s="69">
        <v>44428</v>
      </c>
      <c r="P466">
        <v>1</v>
      </c>
      <c r="Q466" t="s">
        <v>2309</v>
      </c>
      <c r="R466" s="68" t="s">
        <v>8</v>
      </c>
      <c r="S466" s="68" t="s">
        <v>2310</v>
      </c>
      <c r="T466" s="68" t="s">
        <v>2310</v>
      </c>
      <c r="U466" s="68" t="s">
        <v>8</v>
      </c>
      <c r="V466" s="68" t="s">
        <v>2310</v>
      </c>
    </row>
    <row r="467" spans="1:23" x14ac:dyDescent="0.2">
      <c r="A467" s="67" t="s">
        <v>722</v>
      </c>
      <c r="B467" t="s">
        <v>2324</v>
      </c>
      <c r="C467" t="s">
        <v>723</v>
      </c>
      <c r="D467" t="s">
        <v>2311</v>
      </c>
      <c r="E467">
        <v>223680</v>
      </c>
      <c r="F467" s="67" t="s">
        <v>2489</v>
      </c>
      <c r="G467" t="s">
        <v>2386</v>
      </c>
      <c r="I467" s="68" t="s">
        <v>3</v>
      </c>
      <c r="J467" s="69">
        <v>42128</v>
      </c>
      <c r="K467">
        <v>5</v>
      </c>
      <c r="L467" s="67" t="s">
        <v>3394</v>
      </c>
      <c r="M467" s="68" t="s">
        <v>2310</v>
      </c>
      <c r="N467" s="69">
        <v>44340</v>
      </c>
      <c r="O467" s="69">
        <v>44428</v>
      </c>
      <c r="P467">
        <v>1</v>
      </c>
      <c r="Q467" t="s">
        <v>2309</v>
      </c>
      <c r="R467" s="68" t="s">
        <v>8</v>
      </c>
      <c r="S467" s="68" t="s">
        <v>2310</v>
      </c>
      <c r="T467" s="68" t="s">
        <v>2310</v>
      </c>
      <c r="U467" s="68" t="s">
        <v>8</v>
      </c>
      <c r="V467" s="68" t="s">
        <v>2310</v>
      </c>
    </row>
    <row r="468" spans="1:23" x14ac:dyDescent="0.2">
      <c r="A468" s="67" t="s">
        <v>722</v>
      </c>
      <c r="B468" t="s">
        <v>2324</v>
      </c>
      <c r="C468" t="s">
        <v>723</v>
      </c>
      <c r="D468" t="s">
        <v>2311</v>
      </c>
      <c r="E468">
        <v>223653</v>
      </c>
      <c r="F468" s="67" t="s">
        <v>2535</v>
      </c>
      <c r="G468" t="s">
        <v>3419</v>
      </c>
      <c r="I468" s="68" t="s">
        <v>3</v>
      </c>
      <c r="J468" s="69">
        <v>42146</v>
      </c>
      <c r="K468">
        <v>5</v>
      </c>
      <c r="L468" s="67" t="s">
        <v>3420</v>
      </c>
      <c r="M468" s="68" t="s">
        <v>2310</v>
      </c>
      <c r="N468" s="69">
        <v>44340</v>
      </c>
      <c r="O468" s="69">
        <v>44428</v>
      </c>
      <c r="P468">
        <v>1</v>
      </c>
      <c r="Q468" t="s">
        <v>2309</v>
      </c>
      <c r="R468" s="68" t="s">
        <v>8</v>
      </c>
      <c r="S468" s="68" t="s">
        <v>2310</v>
      </c>
      <c r="T468" s="68" t="s">
        <v>2310</v>
      </c>
      <c r="U468" s="68" t="s">
        <v>8</v>
      </c>
      <c r="V468" s="68" t="s">
        <v>2310</v>
      </c>
    </row>
    <row r="469" spans="1:23" x14ac:dyDescent="0.2">
      <c r="A469" s="67" t="s">
        <v>722</v>
      </c>
      <c r="B469" t="s">
        <v>2324</v>
      </c>
      <c r="C469" t="s">
        <v>723</v>
      </c>
      <c r="D469" t="s">
        <v>2311</v>
      </c>
      <c r="E469">
        <v>223694</v>
      </c>
      <c r="F469" s="67" t="s">
        <v>4165</v>
      </c>
      <c r="G469" t="s">
        <v>3961</v>
      </c>
      <c r="I469" s="68" t="s">
        <v>2</v>
      </c>
      <c r="J469" s="69">
        <v>42929</v>
      </c>
      <c r="K469">
        <v>3</v>
      </c>
      <c r="L469" s="67" t="s">
        <v>4166</v>
      </c>
      <c r="M469" s="68" t="s">
        <v>2310</v>
      </c>
      <c r="N469" s="69">
        <v>44340</v>
      </c>
      <c r="O469" s="69">
        <v>44428</v>
      </c>
      <c r="P469">
        <v>1</v>
      </c>
      <c r="Q469" t="s">
        <v>2309</v>
      </c>
      <c r="R469" s="68" t="s">
        <v>8</v>
      </c>
      <c r="S469" s="68" t="s">
        <v>2310</v>
      </c>
      <c r="T469" s="68" t="s">
        <v>2310</v>
      </c>
      <c r="U469" s="68" t="s">
        <v>8</v>
      </c>
      <c r="V469" s="68" t="s">
        <v>8</v>
      </c>
      <c r="W469" t="s">
        <v>3882</v>
      </c>
    </row>
    <row r="470" spans="1:23" x14ac:dyDescent="0.2">
      <c r="A470" s="67" t="s">
        <v>722</v>
      </c>
      <c r="B470" t="s">
        <v>2324</v>
      </c>
      <c r="C470" t="s">
        <v>723</v>
      </c>
      <c r="D470" t="s">
        <v>2311</v>
      </c>
      <c r="E470">
        <v>223683</v>
      </c>
      <c r="F470" s="67" t="s">
        <v>3434</v>
      </c>
      <c r="G470" t="s">
        <v>2320</v>
      </c>
      <c r="I470" s="68" t="s">
        <v>3</v>
      </c>
      <c r="J470" s="69">
        <v>42428</v>
      </c>
      <c r="K470">
        <v>5</v>
      </c>
      <c r="L470" s="67" t="s">
        <v>3436</v>
      </c>
      <c r="M470" s="68" t="s">
        <v>2310</v>
      </c>
      <c r="N470" s="69">
        <v>44340</v>
      </c>
      <c r="O470" s="69">
        <v>44428</v>
      </c>
      <c r="P470">
        <v>1</v>
      </c>
      <c r="Q470" t="s">
        <v>2309</v>
      </c>
      <c r="R470" s="68" t="s">
        <v>8</v>
      </c>
      <c r="S470" s="68" t="s">
        <v>2310</v>
      </c>
      <c r="T470" s="68" t="s">
        <v>2310</v>
      </c>
      <c r="U470" s="68" t="s">
        <v>8</v>
      </c>
      <c r="V470" s="68" t="s">
        <v>2310</v>
      </c>
    </row>
    <row r="471" spans="1:23" x14ac:dyDescent="0.2">
      <c r="A471" s="67" t="s">
        <v>722</v>
      </c>
      <c r="B471" t="s">
        <v>2324</v>
      </c>
      <c r="C471" t="s">
        <v>723</v>
      </c>
      <c r="D471" t="s">
        <v>2311</v>
      </c>
      <c r="E471">
        <v>232810</v>
      </c>
      <c r="F471" s="67" t="s">
        <v>2449</v>
      </c>
      <c r="G471" t="s">
        <v>2521</v>
      </c>
      <c r="I471" s="68" t="s">
        <v>2</v>
      </c>
      <c r="J471" s="69">
        <v>42321</v>
      </c>
      <c r="K471">
        <v>5</v>
      </c>
      <c r="L471" s="67" t="s">
        <v>3446</v>
      </c>
      <c r="M471" s="68" t="s">
        <v>2310</v>
      </c>
      <c r="N471" s="69">
        <v>44340</v>
      </c>
      <c r="O471" s="69">
        <v>44428</v>
      </c>
      <c r="P471">
        <v>1</v>
      </c>
      <c r="Q471" t="s">
        <v>2309</v>
      </c>
      <c r="R471" s="68" t="s">
        <v>8</v>
      </c>
      <c r="S471" s="68" t="s">
        <v>2310</v>
      </c>
      <c r="T471" s="68" t="s">
        <v>2310</v>
      </c>
      <c r="U471" s="68" t="s">
        <v>8</v>
      </c>
      <c r="V471" s="68" t="s">
        <v>2310</v>
      </c>
    </row>
    <row r="472" spans="1:23" x14ac:dyDescent="0.2">
      <c r="A472" s="67" t="s">
        <v>722</v>
      </c>
      <c r="B472" t="s">
        <v>2324</v>
      </c>
      <c r="C472" t="s">
        <v>723</v>
      </c>
      <c r="D472" t="s">
        <v>2307</v>
      </c>
      <c r="E472">
        <v>223622</v>
      </c>
      <c r="F472" s="67" t="s">
        <v>4005</v>
      </c>
      <c r="G472" t="s">
        <v>3934</v>
      </c>
      <c r="H472" t="s">
        <v>3919</v>
      </c>
      <c r="I472" s="68" t="s">
        <v>3</v>
      </c>
      <c r="J472" s="69">
        <v>42830</v>
      </c>
      <c r="K472">
        <v>3</v>
      </c>
      <c r="L472" s="67" t="s">
        <v>4178</v>
      </c>
      <c r="M472" s="68" t="s">
        <v>2310</v>
      </c>
      <c r="N472" s="69">
        <v>44340</v>
      </c>
      <c r="O472" s="69">
        <v>44428</v>
      </c>
      <c r="P472">
        <v>1</v>
      </c>
      <c r="Q472" t="s">
        <v>2309</v>
      </c>
      <c r="R472" s="68" t="s">
        <v>8</v>
      </c>
      <c r="S472" s="68" t="s">
        <v>2310</v>
      </c>
      <c r="T472" s="68" t="s">
        <v>2310</v>
      </c>
      <c r="U472" s="68" t="s">
        <v>8</v>
      </c>
      <c r="V472" s="68" t="s">
        <v>8</v>
      </c>
      <c r="W472" t="s">
        <v>3882</v>
      </c>
    </row>
    <row r="473" spans="1:23" x14ac:dyDescent="0.2">
      <c r="A473" s="67" t="s">
        <v>722</v>
      </c>
      <c r="B473" t="s">
        <v>2324</v>
      </c>
      <c r="C473" t="s">
        <v>723</v>
      </c>
      <c r="D473" t="s">
        <v>2311</v>
      </c>
      <c r="E473">
        <v>150391</v>
      </c>
      <c r="F473" s="67" t="s">
        <v>3463</v>
      </c>
      <c r="G473" t="s">
        <v>2416</v>
      </c>
      <c r="I473" s="68" t="s">
        <v>2</v>
      </c>
      <c r="J473" s="69">
        <v>42117</v>
      </c>
      <c r="K473">
        <v>5</v>
      </c>
      <c r="L473" s="67" t="s">
        <v>3464</v>
      </c>
      <c r="M473" s="68" t="s">
        <v>2310</v>
      </c>
      <c r="N473" s="69">
        <v>44340</v>
      </c>
      <c r="O473" s="69">
        <v>44428</v>
      </c>
      <c r="P473">
        <v>1</v>
      </c>
      <c r="Q473" t="s">
        <v>2309</v>
      </c>
      <c r="R473" s="68" t="s">
        <v>8</v>
      </c>
      <c r="S473" s="68" t="s">
        <v>2310</v>
      </c>
      <c r="T473" s="68" t="s">
        <v>2310</v>
      </c>
      <c r="U473" s="68" t="s">
        <v>8</v>
      </c>
      <c r="V473" s="68" t="s">
        <v>2310</v>
      </c>
    </row>
    <row r="474" spans="1:23" x14ac:dyDescent="0.2">
      <c r="A474" s="67" t="s">
        <v>722</v>
      </c>
      <c r="B474" t="s">
        <v>2324</v>
      </c>
      <c r="C474" t="s">
        <v>723</v>
      </c>
      <c r="D474" t="s">
        <v>2307</v>
      </c>
      <c r="E474">
        <v>223611</v>
      </c>
      <c r="F474" s="67" t="s">
        <v>4185</v>
      </c>
      <c r="G474" t="s">
        <v>2476</v>
      </c>
      <c r="I474" s="68" t="s">
        <v>3</v>
      </c>
      <c r="J474" s="69">
        <v>43070</v>
      </c>
      <c r="K474">
        <v>3</v>
      </c>
      <c r="L474" s="67" t="s">
        <v>4186</v>
      </c>
      <c r="M474" s="68" t="s">
        <v>2310</v>
      </c>
      <c r="N474" s="69">
        <v>44340</v>
      </c>
      <c r="O474" s="69">
        <v>44428</v>
      </c>
      <c r="P474">
        <v>1</v>
      </c>
      <c r="Q474" t="s">
        <v>2309</v>
      </c>
      <c r="R474" s="68" t="s">
        <v>8</v>
      </c>
      <c r="S474" s="68" t="s">
        <v>2310</v>
      </c>
      <c r="T474" s="68" t="s">
        <v>2310</v>
      </c>
      <c r="U474" s="68" t="s">
        <v>8</v>
      </c>
      <c r="V474" s="68" t="s">
        <v>8</v>
      </c>
      <c r="W474" t="s">
        <v>3882</v>
      </c>
    </row>
    <row r="475" spans="1:23" x14ac:dyDescent="0.2">
      <c r="A475" s="67" t="s">
        <v>722</v>
      </c>
      <c r="B475" t="s">
        <v>2324</v>
      </c>
      <c r="C475" t="s">
        <v>723</v>
      </c>
      <c r="D475" t="s">
        <v>2307</v>
      </c>
      <c r="E475">
        <v>223651</v>
      </c>
      <c r="F475" s="67" t="s">
        <v>3474</v>
      </c>
      <c r="G475" t="s">
        <v>3475</v>
      </c>
      <c r="H475" t="s">
        <v>2445</v>
      </c>
      <c r="I475" s="68" t="s">
        <v>3</v>
      </c>
      <c r="J475" s="69">
        <v>42700</v>
      </c>
      <c r="K475">
        <v>4</v>
      </c>
      <c r="L475" s="67" t="s">
        <v>3476</v>
      </c>
      <c r="M475" s="68" t="s">
        <v>2310</v>
      </c>
      <c r="N475" s="69">
        <v>44340</v>
      </c>
      <c r="O475" s="69">
        <v>44428</v>
      </c>
      <c r="P475">
        <v>1</v>
      </c>
      <c r="Q475" t="s">
        <v>2309</v>
      </c>
      <c r="R475" s="68" t="s">
        <v>8</v>
      </c>
      <c r="S475" s="68" t="s">
        <v>2310</v>
      </c>
      <c r="T475" s="68" t="s">
        <v>2310</v>
      </c>
      <c r="U475" s="68" t="s">
        <v>8</v>
      </c>
      <c r="V475" s="68" t="s">
        <v>2310</v>
      </c>
    </row>
    <row r="476" spans="1:23" x14ac:dyDescent="0.2">
      <c r="A476" s="67" t="s">
        <v>722</v>
      </c>
      <c r="B476" t="s">
        <v>2324</v>
      </c>
      <c r="C476" t="s">
        <v>723</v>
      </c>
      <c r="D476" t="s">
        <v>2307</v>
      </c>
      <c r="E476">
        <v>223617</v>
      </c>
      <c r="F476" s="67" t="s">
        <v>4047</v>
      </c>
      <c r="G476" t="s">
        <v>2425</v>
      </c>
      <c r="I476" s="68" t="s">
        <v>2</v>
      </c>
      <c r="J476" s="69">
        <v>42935</v>
      </c>
      <c r="K476">
        <v>3</v>
      </c>
      <c r="L476" s="67" t="s">
        <v>4215</v>
      </c>
      <c r="M476" s="68" t="s">
        <v>2310</v>
      </c>
      <c r="N476" s="69">
        <v>44340</v>
      </c>
      <c r="O476" s="69">
        <v>44428</v>
      </c>
      <c r="P476">
        <v>1</v>
      </c>
      <c r="Q476" t="s">
        <v>2309</v>
      </c>
      <c r="R476" s="68" t="s">
        <v>8</v>
      </c>
      <c r="S476" s="68" t="s">
        <v>2310</v>
      </c>
      <c r="T476" s="68" t="s">
        <v>2310</v>
      </c>
      <c r="U476" s="68" t="s">
        <v>8</v>
      </c>
      <c r="V476" s="68" t="s">
        <v>8</v>
      </c>
      <c r="W476" t="s">
        <v>3882</v>
      </c>
    </row>
    <row r="477" spans="1:23" x14ac:dyDescent="0.2">
      <c r="A477" s="67" t="s">
        <v>722</v>
      </c>
      <c r="B477" t="s">
        <v>2324</v>
      </c>
      <c r="C477" t="s">
        <v>723</v>
      </c>
      <c r="D477" t="s">
        <v>2311</v>
      </c>
      <c r="E477">
        <v>193754</v>
      </c>
      <c r="F477" s="67" t="s">
        <v>3233</v>
      </c>
      <c r="G477" t="s">
        <v>2956</v>
      </c>
      <c r="I477" s="68" t="s">
        <v>2</v>
      </c>
      <c r="J477" s="69">
        <v>42433</v>
      </c>
      <c r="K477">
        <v>5</v>
      </c>
      <c r="L477" s="67" t="s">
        <v>3560</v>
      </c>
      <c r="M477" s="68" t="s">
        <v>2310</v>
      </c>
      <c r="N477" s="69">
        <v>44340</v>
      </c>
      <c r="O477" s="69">
        <v>44428</v>
      </c>
      <c r="P477">
        <v>1</v>
      </c>
      <c r="Q477" t="s">
        <v>2309</v>
      </c>
      <c r="R477" s="68" t="s">
        <v>8</v>
      </c>
      <c r="S477" s="68" t="s">
        <v>2310</v>
      </c>
      <c r="T477" s="68" t="s">
        <v>2310</v>
      </c>
      <c r="U477" s="68" t="s">
        <v>8</v>
      </c>
      <c r="V477" s="68" t="s">
        <v>2310</v>
      </c>
    </row>
    <row r="478" spans="1:23" x14ac:dyDescent="0.2">
      <c r="A478" s="67" t="s">
        <v>2122</v>
      </c>
      <c r="B478" t="s">
        <v>2324</v>
      </c>
      <c r="C478" t="s">
        <v>2123</v>
      </c>
      <c r="D478" t="s">
        <v>2307</v>
      </c>
      <c r="E478">
        <v>228489</v>
      </c>
      <c r="F478" s="67" t="s">
        <v>2653</v>
      </c>
      <c r="G478" t="s">
        <v>3940</v>
      </c>
      <c r="H478" t="s">
        <v>2489</v>
      </c>
      <c r="I478" s="68" t="s">
        <v>3</v>
      </c>
      <c r="J478" s="69">
        <v>42906</v>
      </c>
      <c r="K478">
        <v>3</v>
      </c>
      <c r="M478" s="68" t="s">
        <v>8</v>
      </c>
      <c r="N478" s="69">
        <v>44340</v>
      </c>
      <c r="O478" s="69">
        <v>44428</v>
      </c>
      <c r="P478">
        <v>1</v>
      </c>
      <c r="Q478" t="s">
        <v>2309</v>
      </c>
      <c r="R478" s="68" t="s">
        <v>8</v>
      </c>
      <c r="S478" s="68" t="s">
        <v>2310</v>
      </c>
      <c r="T478" s="68" t="s">
        <v>2310</v>
      </c>
      <c r="U478" s="68" t="s">
        <v>8</v>
      </c>
      <c r="V478" s="68" t="s">
        <v>8</v>
      </c>
      <c r="W478" t="s">
        <v>3882</v>
      </c>
    </row>
    <row r="479" spans="1:23" x14ac:dyDescent="0.2">
      <c r="A479" s="67" t="s">
        <v>2122</v>
      </c>
      <c r="B479" t="s">
        <v>2324</v>
      </c>
      <c r="C479" t="s">
        <v>2123</v>
      </c>
      <c r="D479" t="s">
        <v>2307</v>
      </c>
      <c r="E479">
        <v>228497</v>
      </c>
      <c r="F479" s="67" t="s">
        <v>3175</v>
      </c>
      <c r="G479" t="s">
        <v>2402</v>
      </c>
      <c r="H479" t="s">
        <v>2691</v>
      </c>
      <c r="I479" s="68" t="s">
        <v>3</v>
      </c>
      <c r="J479" s="69">
        <v>42806</v>
      </c>
      <c r="K479">
        <v>4</v>
      </c>
      <c r="M479" s="68" t="s">
        <v>8</v>
      </c>
      <c r="N479" s="69">
        <v>44340</v>
      </c>
      <c r="O479" s="69">
        <v>44428</v>
      </c>
      <c r="P479">
        <v>1</v>
      </c>
      <c r="Q479" t="s">
        <v>2309</v>
      </c>
      <c r="R479" s="68" t="s">
        <v>8</v>
      </c>
      <c r="S479" s="68" t="s">
        <v>2310</v>
      </c>
      <c r="T479" s="68" t="s">
        <v>2310</v>
      </c>
      <c r="U479" s="68" t="s">
        <v>8</v>
      </c>
      <c r="V479" s="68" t="s">
        <v>2310</v>
      </c>
    </row>
    <row r="480" spans="1:23" x14ac:dyDescent="0.2">
      <c r="A480" s="67" t="s">
        <v>2122</v>
      </c>
      <c r="B480" t="s">
        <v>2324</v>
      </c>
      <c r="C480" t="s">
        <v>2123</v>
      </c>
      <c r="D480" t="s">
        <v>2307</v>
      </c>
      <c r="E480">
        <v>228482</v>
      </c>
      <c r="F480" s="67" t="s">
        <v>3407</v>
      </c>
      <c r="G480" t="s">
        <v>4152</v>
      </c>
      <c r="H480" t="s">
        <v>4153</v>
      </c>
      <c r="I480" s="68" t="s">
        <v>2</v>
      </c>
      <c r="J480" s="69">
        <v>42941</v>
      </c>
      <c r="K480">
        <v>3</v>
      </c>
      <c r="M480" s="68" t="s">
        <v>8</v>
      </c>
      <c r="N480" s="69">
        <v>44340</v>
      </c>
      <c r="O480" s="69">
        <v>44428</v>
      </c>
      <c r="P480">
        <v>1</v>
      </c>
      <c r="Q480" t="s">
        <v>2309</v>
      </c>
      <c r="R480" s="68" t="s">
        <v>8</v>
      </c>
      <c r="S480" s="68" t="s">
        <v>2310</v>
      </c>
      <c r="T480" s="68" t="s">
        <v>2310</v>
      </c>
      <c r="U480" s="68" t="s">
        <v>8</v>
      </c>
      <c r="V480" s="68" t="s">
        <v>8</v>
      </c>
      <c r="W480" t="s">
        <v>3882</v>
      </c>
    </row>
    <row r="481" spans="1:23" x14ac:dyDescent="0.2">
      <c r="A481" s="67" t="s">
        <v>2122</v>
      </c>
      <c r="B481" t="s">
        <v>2324</v>
      </c>
      <c r="C481" t="s">
        <v>2123</v>
      </c>
      <c r="D481" t="s">
        <v>2307</v>
      </c>
      <c r="E481">
        <v>228495</v>
      </c>
      <c r="F481" s="67" t="s">
        <v>3407</v>
      </c>
      <c r="G481" t="s">
        <v>2496</v>
      </c>
      <c r="H481" t="s">
        <v>2683</v>
      </c>
      <c r="I481" s="68" t="s">
        <v>3</v>
      </c>
      <c r="J481" s="69">
        <v>42781</v>
      </c>
      <c r="K481">
        <v>4</v>
      </c>
      <c r="M481" s="68" t="s">
        <v>8</v>
      </c>
      <c r="N481" s="69">
        <v>44340</v>
      </c>
      <c r="O481" s="69">
        <v>44428</v>
      </c>
      <c r="P481">
        <v>1</v>
      </c>
      <c r="Q481" t="s">
        <v>2309</v>
      </c>
      <c r="R481" s="68" t="s">
        <v>8</v>
      </c>
      <c r="S481" s="68" t="s">
        <v>2310</v>
      </c>
      <c r="T481" s="68" t="s">
        <v>2310</v>
      </c>
      <c r="U481" s="68" t="s">
        <v>8</v>
      </c>
      <c r="V481" s="68" t="s">
        <v>2310</v>
      </c>
    </row>
    <row r="482" spans="1:23" x14ac:dyDescent="0.2">
      <c r="A482" s="67" t="s">
        <v>2122</v>
      </c>
      <c r="B482" t="s">
        <v>2324</v>
      </c>
      <c r="C482" t="s">
        <v>2123</v>
      </c>
      <c r="D482" t="s">
        <v>2307</v>
      </c>
      <c r="E482">
        <v>228472</v>
      </c>
      <c r="F482" s="67" t="s">
        <v>3407</v>
      </c>
      <c r="G482" t="s">
        <v>3021</v>
      </c>
      <c r="H482" t="s">
        <v>2653</v>
      </c>
      <c r="I482" s="68" t="s">
        <v>3</v>
      </c>
      <c r="J482" s="69">
        <v>42694</v>
      </c>
      <c r="K482">
        <v>4</v>
      </c>
      <c r="M482" s="68" t="s">
        <v>8</v>
      </c>
      <c r="N482" s="69">
        <v>44340</v>
      </c>
      <c r="O482" s="69">
        <v>44428</v>
      </c>
      <c r="P482">
        <v>1</v>
      </c>
      <c r="Q482" t="s">
        <v>2309</v>
      </c>
      <c r="R482" s="68" t="s">
        <v>8</v>
      </c>
      <c r="S482" s="68" t="s">
        <v>2310</v>
      </c>
      <c r="T482" s="68" t="s">
        <v>2310</v>
      </c>
      <c r="U482" s="68" t="s">
        <v>8</v>
      </c>
      <c r="V482" s="68" t="s">
        <v>2310</v>
      </c>
    </row>
    <row r="483" spans="1:23" x14ac:dyDescent="0.2">
      <c r="A483" s="67" t="s">
        <v>2122</v>
      </c>
      <c r="B483" t="s">
        <v>2324</v>
      </c>
      <c r="C483" t="s">
        <v>2123</v>
      </c>
      <c r="D483" t="s">
        <v>2307</v>
      </c>
      <c r="E483">
        <v>228477</v>
      </c>
      <c r="F483" s="67" t="s">
        <v>3465</v>
      </c>
      <c r="G483" t="s">
        <v>3466</v>
      </c>
      <c r="H483" t="s">
        <v>2398</v>
      </c>
      <c r="I483" s="68" t="s">
        <v>3</v>
      </c>
      <c r="J483" s="69">
        <v>42804</v>
      </c>
      <c r="K483">
        <v>4</v>
      </c>
      <c r="M483" s="68" t="s">
        <v>8</v>
      </c>
      <c r="N483" s="69">
        <v>44340</v>
      </c>
      <c r="O483" s="69">
        <v>44428</v>
      </c>
      <c r="P483">
        <v>1</v>
      </c>
      <c r="Q483" t="s">
        <v>2309</v>
      </c>
      <c r="R483" s="68" t="s">
        <v>8</v>
      </c>
      <c r="S483" s="68" t="s">
        <v>2310</v>
      </c>
      <c r="T483" s="68" t="s">
        <v>2310</v>
      </c>
      <c r="U483" s="68" t="s">
        <v>8</v>
      </c>
      <c r="V483" s="68" t="s">
        <v>2310</v>
      </c>
    </row>
    <row r="484" spans="1:23" x14ac:dyDescent="0.2">
      <c r="A484" s="67" t="s">
        <v>1052</v>
      </c>
      <c r="B484" t="s">
        <v>2324</v>
      </c>
      <c r="C484" t="s">
        <v>1053</v>
      </c>
      <c r="D484" t="s">
        <v>2307</v>
      </c>
      <c r="E484">
        <v>234781</v>
      </c>
      <c r="F484" s="67" t="s">
        <v>2557</v>
      </c>
      <c r="G484" t="s">
        <v>2558</v>
      </c>
      <c r="I484" s="68" t="s">
        <v>2</v>
      </c>
      <c r="J484" s="69">
        <v>42438</v>
      </c>
      <c r="K484">
        <v>5</v>
      </c>
      <c r="M484" s="68" t="s">
        <v>8</v>
      </c>
      <c r="N484" s="69">
        <v>44340</v>
      </c>
      <c r="O484" s="69">
        <v>44428</v>
      </c>
      <c r="P484">
        <v>1</v>
      </c>
      <c r="Q484" t="s">
        <v>2309</v>
      </c>
      <c r="R484" s="68" t="s">
        <v>8</v>
      </c>
      <c r="S484" s="68" t="s">
        <v>2310</v>
      </c>
      <c r="T484" s="68" t="s">
        <v>2310</v>
      </c>
      <c r="U484" s="68" t="s">
        <v>8</v>
      </c>
      <c r="V484" s="68" t="s">
        <v>2310</v>
      </c>
    </row>
    <row r="485" spans="1:23" x14ac:dyDescent="0.2">
      <c r="A485" s="67" t="s">
        <v>1052</v>
      </c>
      <c r="B485" t="s">
        <v>2324</v>
      </c>
      <c r="C485" t="s">
        <v>1053</v>
      </c>
      <c r="D485" t="s">
        <v>2307</v>
      </c>
      <c r="E485">
        <v>234800</v>
      </c>
      <c r="F485" s="67" t="s">
        <v>2869</v>
      </c>
      <c r="G485" t="s">
        <v>2438</v>
      </c>
      <c r="I485" s="68" t="s">
        <v>3</v>
      </c>
      <c r="J485" s="69">
        <v>42146</v>
      </c>
      <c r="K485">
        <v>5</v>
      </c>
      <c r="M485" s="68" t="s">
        <v>8</v>
      </c>
      <c r="N485" s="69">
        <v>44340</v>
      </c>
      <c r="O485" s="69">
        <v>44428</v>
      </c>
      <c r="P485">
        <v>1</v>
      </c>
      <c r="Q485" t="s">
        <v>2309</v>
      </c>
      <c r="R485" s="68" t="s">
        <v>8</v>
      </c>
      <c r="S485" s="68" t="s">
        <v>2310</v>
      </c>
      <c r="T485" s="68" t="s">
        <v>2310</v>
      </c>
      <c r="U485" s="68" t="s">
        <v>8</v>
      </c>
      <c r="V485" s="68" t="s">
        <v>2310</v>
      </c>
    </row>
    <row r="486" spans="1:23" x14ac:dyDescent="0.2">
      <c r="A486" s="67" t="s">
        <v>1052</v>
      </c>
      <c r="B486" t="s">
        <v>2324</v>
      </c>
      <c r="C486" t="s">
        <v>1053</v>
      </c>
      <c r="D486" t="s">
        <v>2307</v>
      </c>
      <c r="E486">
        <v>234784</v>
      </c>
      <c r="F486" s="67" t="s">
        <v>2818</v>
      </c>
      <c r="G486" t="s">
        <v>2878</v>
      </c>
      <c r="H486" t="s">
        <v>2879</v>
      </c>
      <c r="I486" s="68" t="s">
        <v>2</v>
      </c>
      <c r="J486" s="69">
        <v>42189</v>
      </c>
      <c r="K486">
        <v>5</v>
      </c>
      <c r="M486" s="68" t="s">
        <v>8</v>
      </c>
      <c r="N486" s="69">
        <v>44340</v>
      </c>
      <c r="O486" s="69">
        <v>44428</v>
      </c>
      <c r="P486">
        <v>1</v>
      </c>
      <c r="Q486" t="s">
        <v>2309</v>
      </c>
      <c r="R486" s="68" t="s">
        <v>8</v>
      </c>
      <c r="S486" s="68" t="s">
        <v>2310</v>
      </c>
      <c r="T486" s="68" t="s">
        <v>2310</v>
      </c>
      <c r="U486" s="68" t="s">
        <v>8</v>
      </c>
      <c r="V486" s="68" t="s">
        <v>2310</v>
      </c>
    </row>
    <row r="487" spans="1:23" x14ac:dyDescent="0.2">
      <c r="A487" s="67" t="s">
        <v>1052</v>
      </c>
      <c r="B487" t="s">
        <v>2324</v>
      </c>
      <c r="C487" t="s">
        <v>1053</v>
      </c>
      <c r="D487" t="s">
        <v>2307</v>
      </c>
      <c r="E487">
        <v>221662</v>
      </c>
      <c r="F487" s="67" t="s">
        <v>4027</v>
      </c>
      <c r="G487" t="s">
        <v>3885</v>
      </c>
      <c r="I487" s="68" t="s">
        <v>2</v>
      </c>
      <c r="J487" s="69">
        <v>41747</v>
      </c>
      <c r="K487">
        <v>6</v>
      </c>
      <c r="M487" s="68" t="s">
        <v>8</v>
      </c>
      <c r="N487" s="69">
        <v>44340</v>
      </c>
      <c r="O487" s="69">
        <v>44428</v>
      </c>
      <c r="P487">
        <v>1</v>
      </c>
      <c r="Q487" t="s">
        <v>2309</v>
      </c>
      <c r="R487" s="68" t="s">
        <v>8</v>
      </c>
      <c r="S487" s="68" t="s">
        <v>2310</v>
      </c>
      <c r="T487" s="68" t="s">
        <v>2310</v>
      </c>
      <c r="U487" s="68" t="s">
        <v>8</v>
      </c>
      <c r="V487" s="68" t="s">
        <v>8</v>
      </c>
      <c r="W487" t="s">
        <v>3882</v>
      </c>
    </row>
    <row r="488" spans="1:23" x14ac:dyDescent="0.2">
      <c r="A488" s="67" t="s">
        <v>1052</v>
      </c>
      <c r="B488" t="s">
        <v>2324</v>
      </c>
      <c r="C488" t="s">
        <v>1053</v>
      </c>
      <c r="D488" t="s">
        <v>2307</v>
      </c>
      <c r="E488">
        <v>234797</v>
      </c>
      <c r="F488" s="67" t="s">
        <v>2578</v>
      </c>
      <c r="G488" t="s">
        <v>2864</v>
      </c>
      <c r="I488" s="68" t="s">
        <v>2</v>
      </c>
      <c r="J488" s="69">
        <v>42173</v>
      </c>
      <c r="K488">
        <v>5</v>
      </c>
      <c r="M488" s="68" t="s">
        <v>8</v>
      </c>
      <c r="N488" s="69">
        <v>44340</v>
      </c>
      <c r="O488" s="69">
        <v>44428</v>
      </c>
      <c r="P488">
        <v>1</v>
      </c>
      <c r="Q488" t="s">
        <v>2309</v>
      </c>
      <c r="R488" s="68" t="s">
        <v>8</v>
      </c>
      <c r="S488" s="68" t="s">
        <v>2310</v>
      </c>
      <c r="T488" s="68" t="s">
        <v>2310</v>
      </c>
      <c r="U488" s="68" t="s">
        <v>8</v>
      </c>
      <c r="V488" s="68" t="s">
        <v>2310</v>
      </c>
    </row>
    <row r="489" spans="1:23" x14ac:dyDescent="0.2">
      <c r="A489" s="67" t="s">
        <v>1052</v>
      </c>
      <c r="B489" t="s">
        <v>2324</v>
      </c>
      <c r="C489" t="s">
        <v>1053</v>
      </c>
      <c r="D489" t="s">
        <v>2307</v>
      </c>
      <c r="E489">
        <v>234795</v>
      </c>
      <c r="F489" s="67" t="s">
        <v>2958</v>
      </c>
      <c r="G489" t="s">
        <v>2704</v>
      </c>
      <c r="H489" t="s">
        <v>2959</v>
      </c>
      <c r="I489" s="68" t="s">
        <v>2</v>
      </c>
      <c r="J489" s="69">
        <v>42678</v>
      </c>
      <c r="K489">
        <v>4</v>
      </c>
      <c r="M489" s="68" t="s">
        <v>8</v>
      </c>
      <c r="N489" s="69">
        <v>44340</v>
      </c>
      <c r="O489" s="69">
        <v>44428</v>
      </c>
      <c r="P489">
        <v>1</v>
      </c>
      <c r="Q489" t="s">
        <v>2309</v>
      </c>
      <c r="R489" s="68" t="s">
        <v>8</v>
      </c>
      <c r="S489" s="68" t="s">
        <v>2310</v>
      </c>
      <c r="T489" s="68" t="s">
        <v>2310</v>
      </c>
      <c r="U489" s="68" t="s">
        <v>8</v>
      </c>
      <c r="V489" s="68" t="s">
        <v>2310</v>
      </c>
    </row>
    <row r="490" spans="1:23" x14ac:dyDescent="0.2">
      <c r="A490" s="67" t="s">
        <v>1052</v>
      </c>
      <c r="B490" t="s">
        <v>2324</v>
      </c>
      <c r="C490" t="s">
        <v>1053</v>
      </c>
      <c r="D490" t="s">
        <v>2307</v>
      </c>
      <c r="E490">
        <v>234790</v>
      </c>
      <c r="F490" s="67" t="s">
        <v>2348</v>
      </c>
      <c r="G490" t="s">
        <v>2604</v>
      </c>
      <c r="I490" s="68" t="s">
        <v>3</v>
      </c>
      <c r="J490" s="69">
        <v>42652</v>
      </c>
      <c r="K490">
        <v>4</v>
      </c>
      <c r="M490" s="68" t="s">
        <v>8</v>
      </c>
      <c r="N490" s="69">
        <v>44340</v>
      </c>
      <c r="O490" s="69">
        <v>44428</v>
      </c>
      <c r="P490">
        <v>1</v>
      </c>
      <c r="Q490" t="s">
        <v>2309</v>
      </c>
      <c r="R490" s="68" t="s">
        <v>8</v>
      </c>
      <c r="S490" s="68" t="s">
        <v>2310</v>
      </c>
      <c r="T490" s="68" t="s">
        <v>2310</v>
      </c>
      <c r="U490" s="68" t="s">
        <v>8</v>
      </c>
      <c r="V490" s="68" t="s">
        <v>2310</v>
      </c>
    </row>
    <row r="491" spans="1:23" x14ac:dyDescent="0.2">
      <c r="A491" s="67" t="s">
        <v>1052</v>
      </c>
      <c r="B491" t="s">
        <v>2324</v>
      </c>
      <c r="C491" t="s">
        <v>1053</v>
      </c>
      <c r="D491" t="s">
        <v>2307</v>
      </c>
      <c r="E491">
        <v>234798</v>
      </c>
      <c r="F491" s="67" t="s">
        <v>3022</v>
      </c>
      <c r="G491" t="s">
        <v>3023</v>
      </c>
      <c r="I491" s="68" t="s">
        <v>2</v>
      </c>
      <c r="J491" s="69">
        <v>42768</v>
      </c>
      <c r="K491">
        <v>4</v>
      </c>
      <c r="M491" s="68" t="s">
        <v>8</v>
      </c>
      <c r="N491" s="69">
        <v>44340</v>
      </c>
      <c r="O491" s="69">
        <v>44428</v>
      </c>
      <c r="P491">
        <v>1</v>
      </c>
      <c r="Q491" t="s">
        <v>2309</v>
      </c>
      <c r="R491" s="68" t="s">
        <v>8</v>
      </c>
      <c r="S491" s="68" t="s">
        <v>2310</v>
      </c>
      <c r="T491" s="68" t="s">
        <v>2310</v>
      </c>
      <c r="U491" s="68" t="s">
        <v>8</v>
      </c>
      <c r="V491" s="68" t="s">
        <v>2310</v>
      </c>
    </row>
    <row r="492" spans="1:23" x14ac:dyDescent="0.2">
      <c r="A492" s="67" t="s">
        <v>1052</v>
      </c>
      <c r="B492" t="s">
        <v>2324</v>
      </c>
      <c r="C492" t="s">
        <v>1053</v>
      </c>
      <c r="D492" t="s">
        <v>2307</v>
      </c>
      <c r="E492">
        <v>234793</v>
      </c>
      <c r="F492" s="67" t="s">
        <v>2615</v>
      </c>
      <c r="G492" t="s">
        <v>2452</v>
      </c>
      <c r="I492" s="68" t="s">
        <v>2</v>
      </c>
      <c r="J492" s="69">
        <v>42686</v>
      </c>
      <c r="K492">
        <v>4</v>
      </c>
      <c r="M492" s="68" t="s">
        <v>8</v>
      </c>
      <c r="N492" s="69">
        <v>44340</v>
      </c>
      <c r="O492" s="69">
        <v>44428</v>
      </c>
      <c r="P492">
        <v>1</v>
      </c>
      <c r="Q492" t="s">
        <v>2309</v>
      </c>
      <c r="R492" s="68" t="s">
        <v>8</v>
      </c>
      <c r="S492" s="68" t="s">
        <v>2310</v>
      </c>
      <c r="T492" s="68" t="s">
        <v>2310</v>
      </c>
      <c r="U492" s="68" t="s">
        <v>8</v>
      </c>
      <c r="V492" s="68" t="s">
        <v>2310</v>
      </c>
    </row>
    <row r="493" spans="1:23" x14ac:dyDescent="0.2">
      <c r="A493" s="67" t="s">
        <v>1052</v>
      </c>
      <c r="B493" t="s">
        <v>2324</v>
      </c>
      <c r="C493" t="s">
        <v>1053</v>
      </c>
      <c r="D493" t="s">
        <v>2307</v>
      </c>
      <c r="E493">
        <v>145608</v>
      </c>
      <c r="F493" s="67" t="s">
        <v>3064</v>
      </c>
      <c r="G493" t="s">
        <v>2780</v>
      </c>
      <c r="H493" t="s">
        <v>2427</v>
      </c>
      <c r="I493" s="68" t="s">
        <v>2</v>
      </c>
      <c r="J493" s="69">
        <v>42160</v>
      </c>
      <c r="K493">
        <v>5</v>
      </c>
      <c r="M493" s="68" t="s">
        <v>8</v>
      </c>
      <c r="N493" s="69">
        <v>44340</v>
      </c>
      <c r="O493" s="69">
        <v>44428</v>
      </c>
      <c r="P493">
        <v>1</v>
      </c>
      <c r="Q493" t="s">
        <v>2309</v>
      </c>
      <c r="R493" s="68" t="s">
        <v>8</v>
      </c>
      <c r="S493" s="68" t="s">
        <v>2310</v>
      </c>
      <c r="T493" s="68" t="s">
        <v>2310</v>
      </c>
      <c r="U493" s="68" t="s">
        <v>8</v>
      </c>
      <c r="V493" s="68" t="s">
        <v>2310</v>
      </c>
    </row>
    <row r="494" spans="1:23" x14ac:dyDescent="0.2">
      <c r="A494" s="67" t="s">
        <v>1052</v>
      </c>
      <c r="B494" t="s">
        <v>2324</v>
      </c>
      <c r="C494" t="s">
        <v>1053</v>
      </c>
      <c r="D494" t="s">
        <v>2307</v>
      </c>
      <c r="E494">
        <v>234801</v>
      </c>
      <c r="F494" s="67" t="s">
        <v>2819</v>
      </c>
      <c r="G494" t="s">
        <v>4093</v>
      </c>
      <c r="I494" s="68" t="s">
        <v>2</v>
      </c>
      <c r="J494" s="69">
        <v>43021</v>
      </c>
      <c r="K494">
        <v>3</v>
      </c>
      <c r="M494" s="68" t="s">
        <v>8</v>
      </c>
      <c r="N494" s="69">
        <v>44340</v>
      </c>
      <c r="O494" s="69">
        <v>44428</v>
      </c>
      <c r="P494">
        <v>1</v>
      </c>
      <c r="Q494" t="s">
        <v>2309</v>
      </c>
      <c r="R494" s="68" t="s">
        <v>8</v>
      </c>
      <c r="S494" s="68" t="s">
        <v>2310</v>
      </c>
      <c r="T494" s="68" t="s">
        <v>2310</v>
      </c>
      <c r="U494" s="68" t="s">
        <v>8</v>
      </c>
      <c r="V494" s="68" t="s">
        <v>8</v>
      </c>
      <c r="W494" t="s">
        <v>3882</v>
      </c>
    </row>
    <row r="495" spans="1:23" x14ac:dyDescent="0.2">
      <c r="A495" s="67" t="s">
        <v>1052</v>
      </c>
      <c r="B495" t="s">
        <v>2324</v>
      </c>
      <c r="C495" t="s">
        <v>1053</v>
      </c>
      <c r="D495" t="s">
        <v>2307</v>
      </c>
      <c r="E495">
        <v>221664</v>
      </c>
      <c r="F495" s="67" t="s">
        <v>3875</v>
      </c>
      <c r="G495" t="s">
        <v>3895</v>
      </c>
      <c r="I495" s="68" t="s">
        <v>3</v>
      </c>
      <c r="J495" s="69">
        <v>41890</v>
      </c>
      <c r="K495">
        <v>6</v>
      </c>
      <c r="M495" s="68" t="s">
        <v>8</v>
      </c>
      <c r="N495" s="69">
        <v>44340</v>
      </c>
      <c r="O495" s="69">
        <v>44428</v>
      </c>
      <c r="P495">
        <v>1</v>
      </c>
      <c r="Q495" t="s">
        <v>2309</v>
      </c>
      <c r="R495" s="68" t="s">
        <v>8</v>
      </c>
      <c r="S495" s="68" t="s">
        <v>2310</v>
      </c>
      <c r="T495" s="68" t="s">
        <v>2310</v>
      </c>
      <c r="U495" s="68" t="s">
        <v>8</v>
      </c>
      <c r="V495" s="68" t="s">
        <v>8</v>
      </c>
      <c r="W495" t="s">
        <v>3882</v>
      </c>
    </row>
    <row r="496" spans="1:23" x14ac:dyDescent="0.2">
      <c r="A496" s="67" t="s">
        <v>1052</v>
      </c>
      <c r="B496" t="s">
        <v>2324</v>
      </c>
      <c r="C496" t="s">
        <v>1053</v>
      </c>
      <c r="D496" t="s">
        <v>2307</v>
      </c>
      <c r="E496">
        <v>221666</v>
      </c>
      <c r="F496" s="67" t="s">
        <v>3278</v>
      </c>
      <c r="G496" t="s">
        <v>2379</v>
      </c>
      <c r="I496" s="68" t="s">
        <v>3</v>
      </c>
      <c r="J496" s="69">
        <v>42193</v>
      </c>
      <c r="K496">
        <v>5</v>
      </c>
      <c r="M496" s="68" t="s">
        <v>8</v>
      </c>
      <c r="N496" s="69">
        <v>44340</v>
      </c>
      <c r="O496" s="69">
        <v>44428</v>
      </c>
      <c r="P496">
        <v>1</v>
      </c>
      <c r="Q496" t="s">
        <v>2309</v>
      </c>
      <c r="R496" s="68" t="s">
        <v>8</v>
      </c>
      <c r="S496" s="68" t="s">
        <v>2310</v>
      </c>
      <c r="T496" s="68" t="s">
        <v>2310</v>
      </c>
      <c r="U496" s="68" t="s">
        <v>8</v>
      </c>
      <c r="V496" s="68" t="s">
        <v>2310</v>
      </c>
    </row>
    <row r="497" spans="1:23" x14ac:dyDescent="0.2">
      <c r="A497" s="67" t="s">
        <v>1052</v>
      </c>
      <c r="B497" t="s">
        <v>2324</v>
      </c>
      <c r="C497" t="s">
        <v>1053</v>
      </c>
      <c r="D497" t="s">
        <v>2307</v>
      </c>
      <c r="E497">
        <v>234796</v>
      </c>
      <c r="F497" s="67" t="s">
        <v>3279</v>
      </c>
      <c r="G497" t="s">
        <v>3280</v>
      </c>
      <c r="I497" s="68" t="s">
        <v>3</v>
      </c>
      <c r="J497" s="69">
        <v>42653</v>
      </c>
      <c r="K497">
        <v>4</v>
      </c>
      <c r="M497" s="68" t="s">
        <v>8</v>
      </c>
      <c r="N497" s="69">
        <v>44340</v>
      </c>
      <c r="O497" s="69">
        <v>44428</v>
      </c>
      <c r="P497">
        <v>1</v>
      </c>
      <c r="Q497" t="s">
        <v>2309</v>
      </c>
      <c r="R497" s="68" t="s">
        <v>8</v>
      </c>
      <c r="S497" s="68" t="s">
        <v>2310</v>
      </c>
      <c r="T497" s="68" t="s">
        <v>2310</v>
      </c>
      <c r="U497" s="68" t="s">
        <v>8</v>
      </c>
      <c r="V497" s="68" t="s">
        <v>2310</v>
      </c>
    </row>
    <row r="498" spans="1:23" x14ac:dyDescent="0.2">
      <c r="A498" s="67" t="s">
        <v>1052</v>
      </c>
      <c r="B498" t="s">
        <v>2324</v>
      </c>
      <c r="C498" t="s">
        <v>1053</v>
      </c>
      <c r="D498" t="s">
        <v>2307</v>
      </c>
      <c r="E498">
        <v>221658</v>
      </c>
      <c r="F498" s="67" t="s">
        <v>3166</v>
      </c>
      <c r="G498" t="s">
        <v>2736</v>
      </c>
      <c r="I498" s="68" t="s">
        <v>2</v>
      </c>
      <c r="J498" s="69">
        <v>42715</v>
      </c>
      <c r="K498">
        <v>4</v>
      </c>
      <c r="M498" s="68" t="s">
        <v>8</v>
      </c>
      <c r="N498" s="69">
        <v>44340</v>
      </c>
      <c r="O498" s="69">
        <v>44428</v>
      </c>
      <c r="P498">
        <v>1</v>
      </c>
      <c r="Q498" t="s">
        <v>2309</v>
      </c>
      <c r="R498" s="68" t="s">
        <v>8</v>
      </c>
      <c r="S498" s="68" t="s">
        <v>2310</v>
      </c>
      <c r="T498" s="68" t="s">
        <v>2310</v>
      </c>
      <c r="U498" s="68" t="s">
        <v>8</v>
      </c>
      <c r="V498" s="68" t="s">
        <v>2310</v>
      </c>
    </row>
    <row r="499" spans="1:23" x14ac:dyDescent="0.2">
      <c r="A499" s="67" t="s">
        <v>1052</v>
      </c>
      <c r="B499" t="s">
        <v>2324</v>
      </c>
      <c r="C499" t="s">
        <v>1053</v>
      </c>
      <c r="D499" t="s">
        <v>2307</v>
      </c>
      <c r="E499">
        <v>234802</v>
      </c>
      <c r="F499" s="67" t="s">
        <v>4026</v>
      </c>
      <c r="G499" t="s">
        <v>4127</v>
      </c>
      <c r="I499" s="68" t="s">
        <v>2</v>
      </c>
      <c r="J499" s="69">
        <v>42886</v>
      </c>
      <c r="K499">
        <v>3</v>
      </c>
      <c r="M499" s="68" t="s">
        <v>8</v>
      </c>
      <c r="N499" s="69">
        <v>44340</v>
      </c>
      <c r="O499" s="69">
        <v>44428</v>
      </c>
      <c r="P499">
        <v>1</v>
      </c>
      <c r="Q499" t="s">
        <v>2309</v>
      </c>
      <c r="R499" s="68" t="s">
        <v>8</v>
      </c>
      <c r="S499" s="68" t="s">
        <v>2310</v>
      </c>
      <c r="T499" s="68" t="s">
        <v>2310</v>
      </c>
      <c r="U499" s="68" t="s">
        <v>8</v>
      </c>
      <c r="V499" s="68" t="s">
        <v>8</v>
      </c>
      <c r="W499" t="s">
        <v>3882</v>
      </c>
    </row>
    <row r="500" spans="1:23" x14ac:dyDescent="0.2">
      <c r="A500" s="67" t="s">
        <v>1052</v>
      </c>
      <c r="B500" t="s">
        <v>2324</v>
      </c>
      <c r="C500" t="s">
        <v>1053</v>
      </c>
      <c r="D500" t="s">
        <v>2307</v>
      </c>
      <c r="E500">
        <v>195195</v>
      </c>
      <c r="F500" s="67" t="s">
        <v>2483</v>
      </c>
      <c r="G500" t="s">
        <v>2487</v>
      </c>
      <c r="I500" s="68" t="s">
        <v>2</v>
      </c>
      <c r="J500" s="69">
        <v>42214</v>
      </c>
      <c r="K500">
        <v>5</v>
      </c>
      <c r="M500" s="68" t="s">
        <v>8</v>
      </c>
      <c r="N500" s="69">
        <v>44340</v>
      </c>
      <c r="O500" s="69">
        <v>44428</v>
      </c>
      <c r="P500">
        <v>1</v>
      </c>
      <c r="Q500" t="s">
        <v>2309</v>
      </c>
      <c r="R500" s="68" t="s">
        <v>8</v>
      </c>
      <c r="S500" s="68" t="s">
        <v>2310</v>
      </c>
      <c r="T500" s="68" t="s">
        <v>2310</v>
      </c>
      <c r="U500" s="68" t="s">
        <v>8</v>
      </c>
      <c r="V500" s="68" t="s">
        <v>2310</v>
      </c>
    </row>
    <row r="501" spans="1:23" x14ac:dyDescent="0.2">
      <c r="A501" s="67" t="s">
        <v>1052</v>
      </c>
      <c r="B501" t="s">
        <v>2324</v>
      </c>
      <c r="C501" t="s">
        <v>1053</v>
      </c>
      <c r="D501" t="s">
        <v>2307</v>
      </c>
      <c r="E501">
        <v>221661</v>
      </c>
      <c r="F501" s="67" t="s">
        <v>2976</v>
      </c>
      <c r="G501" t="s">
        <v>2318</v>
      </c>
      <c r="I501" s="68" t="s">
        <v>3</v>
      </c>
      <c r="J501" s="69">
        <v>42166</v>
      </c>
      <c r="K501">
        <v>5</v>
      </c>
      <c r="M501" s="68" t="s">
        <v>8</v>
      </c>
      <c r="N501" s="69">
        <v>44340</v>
      </c>
      <c r="O501" s="69">
        <v>44428</v>
      </c>
      <c r="P501">
        <v>1</v>
      </c>
      <c r="Q501" t="s">
        <v>2309</v>
      </c>
      <c r="R501" s="68" t="s">
        <v>8</v>
      </c>
      <c r="S501" s="68" t="s">
        <v>2310</v>
      </c>
      <c r="T501" s="68" t="s">
        <v>2310</v>
      </c>
      <c r="U501" s="68" t="s">
        <v>8</v>
      </c>
      <c r="V501" s="68" t="s">
        <v>2310</v>
      </c>
    </row>
    <row r="502" spans="1:23" x14ac:dyDescent="0.2">
      <c r="A502" s="67" t="s">
        <v>1052</v>
      </c>
      <c r="B502" t="s">
        <v>2324</v>
      </c>
      <c r="C502" t="s">
        <v>1053</v>
      </c>
      <c r="D502" t="s">
        <v>2307</v>
      </c>
      <c r="E502">
        <v>234788</v>
      </c>
      <c r="F502" s="67" t="s">
        <v>3530</v>
      </c>
      <c r="G502" t="s">
        <v>2839</v>
      </c>
      <c r="I502" s="68" t="s">
        <v>3</v>
      </c>
      <c r="J502" s="69">
        <v>42752</v>
      </c>
      <c r="K502">
        <v>4</v>
      </c>
      <c r="M502" s="68" t="s">
        <v>8</v>
      </c>
      <c r="N502" s="69">
        <v>44340</v>
      </c>
      <c r="O502" s="69">
        <v>44428</v>
      </c>
      <c r="P502">
        <v>1</v>
      </c>
      <c r="Q502" t="s">
        <v>2309</v>
      </c>
      <c r="R502" s="68" t="s">
        <v>8</v>
      </c>
      <c r="S502" s="68" t="s">
        <v>2310</v>
      </c>
      <c r="T502" s="68" t="s">
        <v>2310</v>
      </c>
      <c r="U502" s="68" t="s">
        <v>8</v>
      </c>
      <c r="V502" s="68" t="s">
        <v>2310</v>
      </c>
    </row>
    <row r="503" spans="1:23" x14ac:dyDescent="0.2">
      <c r="A503" s="67" t="s">
        <v>1052</v>
      </c>
      <c r="B503" t="s">
        <v>2324</v>
      </c>
      <c r="C503" t="s">
        <v>1053</v>
      </c>
      <c r="D503" t="s">
        <v>2307</v>
      </c>
      <c r="E503">
        <v>234786</v>
      </c>
      <c r="F503" s="67" t="s">
        <v>3531</v>
      </c>
      <c r="G503" t="s">
        <v>2571</v>
      </c>
      <c r="I503" s="68" t="s">
        <v>2</v>
      </c>
      <c r="J503" s="69">
        <v>42605</v>
      </c>
      <c r="K503">
        <v>4</v>
      </c>
      <c r="M503" s="68" t="s">
        <v>8</v>
      </c>
      <c r="N503" s="69">
        <v>44340</v>
      </c>
      <c r="O503" s="69">
        <v>44428</v>
      </c>
      <c r="P503">
        <v>1</v>
      </c>
      <c r="Q503" t="s">
        <v>2309</v>
      </c>
      <c r="R503" s="68" t="s">
        <v>8</v>
      </c>
      <c r="S503" s="68" t="s">
        <v>2310</v>
      </c>
      <c r="T503" s="68" t="s">
        <v>2310</v>
      </c>
      <c r="U503" s="68" t="s">
        <v>8</v>
      </c>
      <c r="V503" s="68" t="s">
        <v>2310</v>
      </c>
    </row>
    <row r="504" spans="1:23" x14ac:dyDescent="0.2">
      <c r="A504" s="67" t="s">
        <v>1058</v>
      </c>
      <c r="B504" t="s">
        <v>2324</v>
      </c>
      <c r="C504" t="s">
        <v>1059</v>
      </c>
      <c r="D504" t="s">
        <v>2307</v>
      </c>
      <c r="E504">
        <v>221993</v>
      </c>
      <c r="F504" s="67" t="s">
        <v>2366</v>
      </c>
      <c r="G504" t="s">
        <v>3212</v>
      </c>
      <c r="I504" s="68" t="s">
        <v>2</v>
      </c>
      <c r="J504" s="69">
        <v>42385</v>
      </c>
      <c r="K504">
        <v>5</v>
      </c>
      <c r="M504" s="68" t="s">
        <v>8</v>
      </c>
      <c r="N504" s="69">
        <v>44340</v>
      </c>
      <c r="O504" s="69">
        <v>44428</v>
      </c>
      <c r="P504">
        <v>1</v>
      </c>
      <c r="Q504" t="s">
        <v>2309</v>
      </c>
      <c r="R504" s="68" t="s">
        <v>8</v>
      </c>
      <c r="S504" s="68" t="s">
        <v>2310</v>
      </c>
      <c r="T504" s="68" t="s">
        <v>2310</v>
      </c>
      <c r="U504" s="68" t="s">
        <v>8</v>
      </c>
      <c r="V504" s="68" t="s">
        <v>2310</v>
      </c>
    </row>
    <row r="505" spans="1:23" x14ac:dyDescent="0.2">
      <c r="A505" s="67" t="s">
        <v>1058</v>
      </c>
      <c r="B505" t="s">
        <v>2324</v>
      </c>
      <c r="C505" t="s">
        <v>1059</v>
      </c>
      <c r="D505" t="s">
        <v>2307</v>
      </c>
      <c r="E505">
        <v>221995</v>
      </c>
      <c r="F505" s="67" t="s">
        <v>2746</v>
      </c>
      <c r="G505" t="s">
        <v>2560</v>
      </c>
      <c r="I505" s="68" t="s">
        <v>2</v>
      </c>
      <c r="J505" s="69">
        <v>42417</v>
      </c>
      <c r="K505">
        <v>5</v>
      </c>
      <c r="M505" s="68" t="s">
        <v>8</v>
      </c>
      <c r="N505" s="69">
        <v>44340</v>
      </c>
      <c r="O505" s="69">
        <v>44428</v>
      </c>
      <c r="P505">
        <v>1</v>
      </c>
      <c r="Q505" t="s">
        <v>2309</v>
      </c>
      <c r="R505" s="68" t="s">
        <v>8</v>
      </c>
      <c r="S505" s="68" t="s">
        <v>2310</v>
      </c>
      <c r="T505" s="68" t="s">
        <v>2310</v>
      </c>
      <c r="U505" s="68" t="s">
        <v>8</v>
      </c>
      <c r="V505" s="68" t="s">
        <v>2310</v>
      </c>
    </row>
    <row r="506" spans="1:23" x14ac:dyDescent="0.2">
      <c r="A506" s="67" t="s">
        <v>1058</v>
      </c>
      <c r="B506" t="s">
        <v>2324</v>
      </c>
      <c r="C506" t="s">
        <v>1059</v>
      </c>
      <c r="D506" t="s">
        <v>2307</v>
      </c>
      <c r="E506">
        <v>221992</v>
      </c>
      <c r="F506" s="67" t="s">
        <v>3519</v>
      </c>
      <c r="G506" t="s">
        <v>2352</v>
      </c>
      <c r="I506" s="68" t="s">
        <v>2</v>
      </c>
      <c r="J506" s="69">
        <v>42433</v>
      </c>
      <c r="K506">
        <v>5</v>
      </c>
      <c r="M506" s="68" t="s">
        <v>8</v>
      </c>
      <c r="N506" s="69">
        <v>44340</v>
      </c>
      <c r="O506" s="69">
        <v>44428</v>
      </c>
      <c r="P506">
        <v>1</v>
      </c>
      <c r="Q506" t="s">
        <v>2309</v>
      </c>
      <c r="R506" s="68" t="s">
        <v>8</v>
      </c>
      <c r="S506" s="68" t="s">
        <v>2310</v>
      </c>
      <c r="T506" s="68" t="s">
        <v>2310</v>
      </c>
      <c r="U506" s="68" t="s">
        <v>8</v>
      </c>
      <c r="V506" s="68" t="s">
        <v>2310</v>
      </c>
    </row>
    <row r="507" spans="1:23" x14ac:dyDescent="0.2">
      <c r="A507" s="67" t="s">
        <v>1058</v>
      </c>
      <c r="B507" t="s">
        <v>2324</v>
      </c>
      <c r="C507" t="s">
        <v>1059</v>
      </c>
      <c r="D507" t="s">
        <v>2307</v>
      </c>
      <c r="E507">
        <v>221991</v>
      </c>
      <c r="F507" s="67" t="s">
        <v>3520</v>
      </c>
      <c r="G507" t="s">
        <v>3521</v>
      </c>
      <c r="I507" s="68" t="s">
        <v>2</v>
      </c>
      <c r="J507" s="69">
        <v>42526</v>
      </c>
      <c r="K507">
        <v>4</v>
      </c>
      <c r="M507" s="68" t="s">
        <v>8</v>
      </c>
      <c r="N507" s="69">
        <v>44340</v>
      </c>
      <c r="O507" s="69">
        <v>44428</v>
      </c>
      <c r="P507">
        <v>1</v>
      </c>
      <c r="Q507" t="s">
        <v>2309</v>
      </c>
      <c r="R507" s="68" t="s">
        <v>8</v>
      </c>
      <c r="S507" s="68" t="s">
        <v>2310</v>
      </c>
      <c r="T507" s="68" t="s">
        <v>2310</v>
      </c>
      <c r="U507" s="68" t="s">
        <v>8</v>
      </c>
      <c r="V507" s="68" t="s">
        <v>2310</v>
      </c>
    </row>
    <row r="508" spans="1:23" x14ac:dyDescent="0.2">
      <c r="A508" s="67" t="s">
        <v>1058</v>
      </c>
      <c r="B508" t="s">
        <v>2324</v>
      </c>
      <c r="C508" t="s">
        <v>1059</v>
      </c>
      <c r="D508" t="s">
        <v>2307</v>
      </c>
      <c r="E508">
        <v>190998</v>
      </c>
      <c r="F508" s="67" t="s">
        <v>3520</v>
      </c>
      <c r="G508" t="s">
        <v>4204</v>
      </c>
      <c r="I508" s="68" t="s">
        <v>2</v>
      </c>
      <c r="J508" s="69">
        <v>41827</v>
      </c>
      <c r="K508">
        <v>6</v>
      </c>
      <c r="M508" s="68" t="s">
        <v>8</v>
      </c>
      <c r="N508" s="69">
        <v>44340</v>
      </c>
      <c r="O508" s="69">
        <v>44428</v>
      </c>
      <c r="P508">
        <v>1</v>
      </c>
      <c r="Q508" t="s">
        <v>2309</v>
      </c>
      <c r="R508" s="68" t="s">
        <v>8</v>
      </c>
      <c r="S508" s="68" t="s">
        <v>2310</v>
      </c>
      <c r="T508" s="68" t="s">
        <v>2310</v>
      </c>
      <c r="U508" s="68" t="s">
        <v>8</v>
      </c>
      <c r="V508" s="68" t="s">
        <v>8</v>
      </c>
      <c r="W508" t="s">
        <v>3882</v>
      </c>
    </row>
    <row r="509" spans="1:23" x14ac:dyDescent="0.2">
      <c r="A509" s="67" t="s">
        <v>1058</v>
      </c>
      <c r="B509" t="s">
        <v>2324</v>
      </c>
      <c r="C509" t="s">
        <v>1059</v>
      </c>
      <c r="D509" t="s">
        <v>2307</v>
      </c>
      <c r="E509">
        <v>221989</v>
      </c>
      <c r="F509" s="67" t="s">
        <v>2976</v>
      </c>
      <c r="G509" t="s">
        <v>3522</v>
      </c>
      <c r="H509" t="s">
        <v>1605</v>
      </c>
      <c r="I509" s="68" t="s">
        <v>3</v>
      </c>
      <c r="J509" s="69">
        <v>42380</v>
      </c>
      <c r="K509">
        <v>5</v>
      </c>
      <c r="M509" s="68" t="s">
        <v>8</v>
      </c>
      <c r="N509" s="69">
        <v>44340</v>
      </c>
      <c r="O509" s="69">
        <v>44428</v>
      </c>
      <c r="P509">
        <v>1</v>
      </c>
      <c r="Q509" t="s">
        <v>2309</v>
      </c>
      <c r="R509" s="68" t="s">
        <v>8</v>
      </c>
      <c r="S509" s="68" t="s">
        <v>2310</v>
      </c>
      <c r="T509" s="68" t="s">
        <v>2310</v>
      </c>
      <c r="U509" s="68" t="s">
        <v>8</v>
      </c>
      <c r="V509" s="68" t="s">
        <v>2310</v>
      </c>
    </row>
    <row r="510" spans="1:23" x14ac:dyDescent="0.2">
      <c r="A510" s="67" t="s">
        <v>1058</v>
      </c>
      <c r="B510" t="s">
        <v>2324</v>
      </c>
      <c r="C510" t="s">
        <v>1059</v>
      </c>
      <c r="D510" t="s">
        <v>2307</v>
      </c>
      <c r="E510">
        <v>221996</v>
      </c>
      <c r="F510" s="67" t="s">
        <v>3532</v>
      </c>
      <c r="G510" t="s">
        <v>3533</v>
      </c>
      <c r="I510" s="68" t="s">
        <v>3</v>
      </c>
      <c r="J510" s="69">
        <v>42568</v>
      </c>
      <c r="K510">
        <v>4</v>
      </c>
      <c r="M510" s="68" t="s">
        <v>8</v>
      </c>
      <c r="N510" s="69">
        <v>44340</v>
      </c>
      <c r="O510" s="69">
        <v>44428</v>
      </c>
      <c r="P510">
        <v>1</v>
      </c>
      <c r="Q510" t="s">
        <v>2309</v>
      </c>
      <c r="R510" s="68" t="s">
        <v>8</v>
      </c>
      <c r="S510" s="68" t="s">
        <v>2310</v>
      </c>
      <c r="T510" s="68" t="s">
        <v>2310</v>
      </c>
      <c r="U510" s="68" t="s">
        <v>8</v>
      </c>
      <c r="V510" s="68" t="s">
        <v>2310</v>
      </c>
    </row>
    <row r="511" spans="1:23" x14ac:dyDescent="0.2">
      <c r="A511" s="67" t="s">
        <v>1058</v>
      </c>
      <c r="B511" t="s">
        <v>2324</v>
      </c>
      <c r="C511" t="s">
        <v>1059</v>
      </c>
      <c r="D511" t="s">
        <v>2307</v>
      </c>
      <c r="E511">
        <v>221994</v>
      </c>
      <c r="F511" s="67" t="s">
        <v>4106</v>
      </c>
      <c r="G511" t="s">
        <v>4043</v>
      </c>
      <c r="I511" s="68" t="s">
        <v>2</v>
      </c>
      <c r="J511" s="69">
        <v>42064</v>
      </c>
      <c r="K511">
        <v>6</v>
      </c>
      <c r="M511" s="68" t="s">
        <v>8</v>
      </c>
      <c r="N511" s="69">
        <v>44340</v>
      </c>
      <c r="O511" s="69">
        <v>44428</v>
      </c>
      <c r="P511">
        <v>1</v>
      </c>
      <c r="Q511" t="s">
        <v>2309</v>
      </c>
      <c r="R511" s="68" t="s">
        <v>8</v>
      </c>
      <c r="S511" s="68" t="s">
        <v>2310</v>
      </c>
      <c r="T511" s="68" t="s">
        <v>2310</v>
      </c>
      <c r="U511" s="68" t="s">
        <v>8</v>
      </c>
      <c r="V511" s="68" t="s">
        <v>8</v>
      </c>
      <c r="W511" t="s">
        <v>3882</v>
      </c>
    </row>
    <row r="512" spans="1:23" x14ac:dyDescent="0.2">
      <c r="A512" s="67" t="s">
        <v>1068</v>
      </c>
      <c r="B512" t="s">
        <v>2324</v>
      </c>
      <c r="C512" t="s">
        <v>1069</v>
      </c>
      <c r="D512" t="s">
        <v>2307</v>
      </c>
      <c r="E512">
        <v>221776</v>
      </c>
      <c r="F512" s="67" t="s">
        <v>2666</v>
      </c>
      <c r="G512" t="s">
        <v>2667</v>
      </c>
      <c r="I512" s="68" t="s">
        <v>2</v>
      </c>
      <c r="J512" s="69">
        <v>42127</v>
      </c>
      <c r="K512">
        <v>5</v>
      </c>
      <c r="M512" s="68" t="s">
        <v>8</v>
      </c>
      <c r="N512" s="69">
        <v>44340</v>
      </c>
      <c r="O512" s="69">
        <v>44428</v>
      </c>
      <c r="P512">
        <v>1</v>
      </c>
      <c r="Q512" t="s">
        <v>2309</v>
      </c>
      <c r="R512" s="68" t="s">
        <v>8</v>
      </c>
      <c r="S512" s="68" t="s">
        <v>2310</v>
      </c>
      <c r="T512" s="68" t="s">
        <v>2310</v>
      </c>
      <c r="U512" s="68" t="s">
        <v>8</v>
      </c>
      <c r="V512" s="68" t="s">
        <v>2310</v>
      </c>
    </row>
    <row r="513" spans="1:23" x14ac:dyDescent="0.2">
      <c r="A513" s="67" t="s">
        <v>1068</v>
      </c>
      <c r="B513" t="s">
        <v>2324</v>
      </c>
      <c r="C513" t="s">
        <v>1069</v>
      </c>
      <c r="D513" t="s">
        <v>2307</v>
      </c>
      <c r="E513">
        <v>235314</v>
      </c>
      <c r="F513" s="67" t="s">
        <v>2880</v>
      </c>
      <c r="G513" t="s">
        <v>2881</v>
      </c>
      <c r="I513" s="68" t="s">
        <v>3</v>
      </c>
      <c r="J513" s="69">
        <v>42802</v>
      </c>
      <c r="K513">
        <v>4</v>
      </c>
      <c r="M513" s="68" t="s">
        <v>8</v>
      </c>
      <c r="N513" s="69">
        <v>44340</v>
      </c>
      <c r="O513" s="69">
        <v>44428</v>
      </c>
      <c r="P513">
        <v>1</v>
      </c>
      <c r="Q513" t="s">
        <v>2309</v>
      </c>
      <c r="R513" s="68" t="s">
        <v>8</v>
      </c>
      <c r="S513" s="68" t="s">
        <v>2310</v>
      </c>
      <c r="T513" s="68" t="s">
        <v>2310</v>
      </c>
      <c r="U513" s="68" t="s">
        <v>8</v>
      </c>
      <c r="V513" s="68" t="s">
        <v>2310</v>
      </c>
    </row>
    <row r="514" spans="1:23" x14ac:dyDescent="0.2">
      <c r="A514" s="67" t="s">
        <v>1068</v>
      </c>
      <c r="B514" t="s">
        <v>2324</v>
      </c>
      <c r="C514" t="s">
        <v>1069</v>
      </c>
      <c r="D514" t="s">
        <v>2307</v>
      </c>
      <c r="E514">
        <v>235311</v>
      </c>
      <c r="F514" s="67" t="s">
        <v>3005</v>
      </c>
      <c r="G514" t="s">
        <v>2825</v>
      </c>
      <c r="H514" t="s">
        <v>3006</v>
      </c>
      <c r="I514" s="68" t="s">
        <v>3</v>
      </c>
      <c r="J514" s="69">
        <v>42746</v>
      </c>
      <c r="K514">
        <v>4</v>
      </c>
      <c r="L514" s="67" t="s">
        <v>3007</v>
      </c>
      <c r="M514" s="68" t="s">
        <v>2310</v>
      </c>
      <c r="N514" s="69">
        <v>44340</v>
      </c>
      <c r="O514" s="69">
        <v>44428</v>
      </c>
      <c r="P514">
        <v>1</v>
      </c>
      <c r="Q514" t="s">
        <v>2309</v>
      </c>
      <c r="R514" s="68" t="s">
        <v>8</v>
      </c>
      <c r="S514" s="68" t="s">
        <v>2310</v>
      </c>
      <c r="T514" s="68" t="s">
        <v>2310</v>
      </c>
      <c r="U514" s="68" t="s">
        <v>8</v>
      </c>
      <c r="V514" s="68" t="s">
        <v>2310</v>
      </c>
    </row>
    <row r="515" spans="1:23" x14ac:dyDescent="0.2">
      <c r="A515" s="67" t="s">
        <v>1068</v>
      </c>
      <c r="B515" t="s">
        <v>2324</v>
      </c>
      <c r="C515" t="s">
        <v>1069</v>
      </c>
      <c r="D515" t="s">
        <v>2307</v>
      </c>
      <c r="E515">
        <v>191024</v>
      </c>
      <c r="F515" s="67" t="s">
        <v>2402</v>
      </c>
      <c r="G515" t="s">
        <v>2500</v>
      </c>
      <c r="I515" s="68" t="s">
        <v>3</v>
      </c>
      <c r="J515" s="69">
        <v>42287</v>
      </c>
      <c r="K515">
        <v>5</v>
      </c>
      <c r="L515" s="67" t="s">
        <v>3033</v>
      </c>
      <c r="M515" s="68" t="s">
        <v>2310</v>
      </c>
      <c r="N515" s="69">
        <v>44340</v>
      </c>
      <c r="O515" s="69">
        <v>44428</v>
      </c>
      <c r="P515">
        <v>1</v>
      </c>
      <c r="Q515" t="s">
        <v>2309</v>
      </c>
      <c r="R515" s="68" t="s">
        <v>8</v>
      </c>
      <c r="S515" s="68" t="s">
        <v>2310</v>
      </c>
      <c r="T515" s="68" t="s">
        <v>2310</v>
      </c>
      <c r="U515" s="68" t="s">
        <v>8</v>
      </c>
      <c r="V515" s="68" t="s">
        <v>2310</v>
      </c>
    </row>
    <row r="516" spans="1:23" x14ac:dyDescent="0.2">
      <c r="A516" s="67" t="s">
        <v>1068</v>
      </c>
      <c r="B516" t="s">
        <v>2324</v>
      </c>
      <c r="C516" t="s">
        <v>1069</v>
      </c>
      <c r="D516" t="s">
        <v>2307</v>
      </c>
      <c r="E516">
        <v>221650</v>
      </c>
      <c r="F516" s="67" t="s">
        <v>3170</v>
      </c>
      <c r="G516" t="s">
        <v>2613</v>
      </c>
      <c r="I516" s="68" t="s">
        <v>3</v>
      </c>
      <c r="J516" s="69">
        <v>42729</v>
      </c>
      <c r="K516">
        <v>4</v>
      </c>
      <c r="M516" s="68" t="s">
        <v>8</v>
      </c>
      <c r="N516" s="69">
        <v>44340</v>
      </c>
      <c r="O516" s="69">
        <v>44428</v>
      </c>
      <c r="P516">
        <v>1</v>
      </c>
      <c r="Q516" t="s">
        <v>2309</v>
      </c>
      <c r="R516" s="68" t="s">
        <v>8</v>
      </c>
      <c r="S516" s="68" t="s">
        <v>2310</v>
      </c>
      <c r="T516" s="68" t="s">
        <v>2310</v>
      </c>
      <c r="U516" s="68" t="s">
        <v>8</v>
      </c>
      <c r="V516" s="68" t="s">
        <v>2310</v>
      </c>
    </row>
    <row r="517" spans="1:23" x14ac:dyDescent="0.2">
      <c r="A517" s="67" t="s">
        <v>1068</v>
      </c>
      <c r="B517" t="s">
        <v>2324</v>
      </c>
      <c r="C517" t="s">
        <v>1069</v>
      </c>
      <c r="D517" t="s">
        <v>2307</v>
      </c>
      <c r="E517">
        <v>235309</v>
      </c>
      <c r="F517" s="67" t="s">
        <v>3905</v>
      </c>
      <c r="G517" t="s">
        <v>3985</v>
      </c>
      <c r="H517" t="s">
        <v>4039</v>
      </c>
      <c r="I517" s="68" t="s">
        <v>3</v>
      </c>
      <c r="J517" s="69">
        <v>42853</v>
      </c>
      <c r="K517">
        <v>3</v>
      </c>
      <c r="L517" s="67" t="s">
        <v>4088</v>
      </c>
      <c r="M517" s="68" t="s">
        <v>2310</v>
      </c>
      <c r="N517" s="69">
        <v>44340</v>
      </c>
      <c r="O517" s="69">
        <v>44428</v>
      </c>
      <c r="P517">
        <v>1</v>
      </c>
      <c r="Q517" t="s">
        <v>2309</v>
      </c>
      <c r="R517" s="68" t="s">
        <v>8</v>
      </c>
      <c r="S517" s="68" t="s">
        <v>2310</v>
      </c>
      <c r="T517" s="68" t="s">
        <v>2310</v>
      </c>
      <c r="U517" s="68" t="s">
        <v>8</v>
      </c>
      <c r="V517" s="68" t="s">
        <v>8</v>
      </c>
      <c r="W517" t="s">
        <v>3882</v>
      </c>
    </row>
    <row r="518" spans="1:23" x14ac:dyDescent="0.2">
      <c r="A518" s="67" t="s">
        <v>1068</v>
      </c>
      <c r="B518" t="s">
        <v>2324</v>
      </c>
      <c r="C518" t="s">
        <v>1069</v>
      </c>
      <c r="D518" t="s">
        <v>2307</v>
      </c>
      <c r="E518">
        <v>221637</v>
      </c>
      <c r="F518" s="67" t="s">
        <v>3273</v>
      </c>
      <c r="G518" t="s">
        <v>3043</v>
      </c>
      <c r="H518" t="s">
        <v>2724</v>
      </c>
      <c r="I518" s="68" t="s">
        <v>2</v>
      </c>
      <c r="J518" s="69">
        <v>42583</v>
      </c>
      <c r="K518">
        <v>4</v>
      </c>
      <c r="M518" s="68" t="s">
        <v>8</v>
      </c>
      <c r="N518" s="69">
        <v>44340</v>
      </c>
      <c r="O518" s="69">
        <v>44428</v>
      </c>
      <c r="P518">
        <v>1</v>
      </c>
      <c r="Q518" t="s">
        <v>2309</v>
      </c>
      <c r="R518" s="68" t="s">
        <v>8</v>
      </c>
      <c r="S518" s="68" t="s">
        <v>2310</v>
      </c>
      <c r="T518" s="68" t="s">
        <v>2310</v>
      </c>
      <c r="U518" s="68" t="s">
        <v>8</v>
      </c>
      <c r="V518" s="68" t="s">
        <v>2310</v>
      </c>
    </row>
    <row r="519" spans="1:23" x14ac:dyDescent="0.2">
      <c r="A519" s="67" t="s">
        <v>1068</v>
      </c>
      <c r="B519" t="s">
        <v>2324</v>
      </c>
      <c r="C519" t="s">
        <v>1069</v>
      </c>
      <c r="D519" t="s">
        <v>2307</v>
      </c>
      <c r="E519">
        <v>235310</v>
      </c>
      <c r="F519" s="67" t="s">
        <v>3274</v>
      </c>
      <c r="G519" t="s">
        <v>3275</v>
      </c>
      <c r="H519" t="s">
        <v>3276</v>
      </c>
      <c r="I519" s="68" t="s">
        <v>2</v>
      </c>
      <c r="J519" s="69">
        <v>42741</v>
      </c>
      <c r="K519">
        <v>4</v>
      </c>
      <c r="L519" s="67" t="s">
        <v>3277</v>
      </c>
      <c r="M519" s="68" t="s">
        <v>2310</v>
      </c>
      <c r="N519" s="69">
        <v>44340</v>
      </c>
      <c r="O519" s="69">
        <v>44428</v>
      </c>
      <c r="P519">
        <v>1</v>
      </c>
      <c r="Q519" t="s">
        <v>2309</v>
      </c>
      <c r="R519" s="68" t="s">
        <v>8</v>
      </c>
      <c r="S519" s="68" t="s">
        <v>2310</v>
      </c>
      <c r="T519" s="68" t="s">
        <v>2310</v>
      </c>
      <c r="U519" s="68" t="s">
        <v>8</v>
      </c>
      <c r="V519" s="68" t="s">
        <v>2310</v>
      </c>
    </row>
    <row r="520" spans="1:23" x14ac:dyDescent="0.2">
      <c r="A520" s="67" t="s">
        <v>1068</v>
      </c>
      <c r="B520" t="s">
        <v>2324</v>
      </c>
      <c r="C520" t="s">
        <v>1069</v>
      </c>
      <c r="D520" t="s">
        <v>2307</v>
      </c>
      <c r="E520">
        <v>221638</v>
      </c>
      <c r="F520" s="67" t="s">
        <v>3281</v>
      </c>
      <c r="G520" t="s">
        <v>3028</v>
      </c>
      <c r="I520" s="68" t="s">
        <v>2</v>
      </c>
      <c r="J520" s="69">
        <v>42292</v>
      </c>
      <c r="K520">
        <v>5</v>
      </c>
      <c r="M520" s="68" t="s">
        <v>8</v>
      </c>
      <c r="N520" s="69">
        <v>44340</v>
      </c>
      <c r="O520" s="69">
        <v>44428</v>
      </c>
      <c r="P520">
        <v>1</v>
      </c>
      <c r="Q520" t="s">
        <v>2309</v>
      </c>
      <c r="R520" s="68" t="s">
        <v>8</v>
      </c>
      <c r="S520" s="68" t="s">
        <v>2310</v>
      </c>
      <c r="T520" s="68" t="s">
        <v>2310</v>
      </c>
      <c r="U520" s="68" t="s">
        <v>8</v>
      </c>
      <c r="V520" s="68" t="s">
        <v>2310</v>
      </c>
    </row>
    <row r="521" spans="1:23" x14ac:dyDescent="0.2">
      <c r="A521" s="67" t="s">
        <v>1068</v>
      </c>
      <c r="B521" t="s">
        <v>2324</v>
      </c>
      <c r="C521" t="s">
        <v>1069</v>
      </c>
      <c r="D521" t="s">
        <v>2307</v>
      </c>
      <c r="E521">
        <v>235313</v>
      </c>
      <c r="F521" s="67" t="s">
        <v>3350</v>
      </c>
      <c r="G521" t="s">
        <v>2457</v>
      </c>
      <c r="H521" t="s">
        <v>3132</v>
      </c>
      <c r="I521" s="68" t="s">
        <v>3</v>
      </c>
      <c r="J521" s="69">
        <v>42749</v>
      </c>
      <c r="K521">
        <v>4</v>
      </c>
      <c r="M521" s="68" t="s">
        <v>8</v>
      </c>
      <c r="N521" s="69">
        <v>44340</v>
      </c>
      <c r="O521" s="69">
        <v>44428</v>
      </c>
      <c r="P521">
        <v>1</v>
      </c>
      <c r="Q521" t="s">
        <v>2309</v>
      </c>
      <c r="R521" s="68" t="s">
        <v>8</v>
      </c>
      <c r="S521" s="68" t="s">
        <v>2310</v>
      </c>
      <c r="T521" s="68" t="s">
        <v>2310</v>
      </c>
      <c r="U521" s="68" t="s">
        <v>8</v>
      </c>
      <c r="V521" s="68" t="s">
        <v>2310</v>
      </c>
    </row>
    <row r="522" spans="1:23" x14ac:dyDescent="0.2">
      <c r="A522" s="67" t="s">
        <v>1068</v>
      </c>
      <c r="B522" t="s">
        <v>2324</v>
      </c>
      <c r="C522" t="s">
        <v>1069</v>
      </c>
      <c r="D522" t="s">
        <v>2307</v>
      </c>
      <c r="E522">
        <v>221615</v>
      </c>
      <c r="F522" s="67" t="s">
        <v>3350</v>
      </c>
      <c r="G522" t="s">
        <v>3135</v>
      </c>
      <c r="H522" t="s">
        <v>2409</v>
      </c>
      <c r="I522" s="68" t="s">
        <v>2</v>
      </c>
      <c r="J522" s="69">
        <v>42561</v>
      </c>
      <c r="K522">
        <v>4</v>
      </c>
      <c r="M522" s="68" t="s">
        <v>8</v>
      </c>
      <c r="N522" s="69">
        <v>44340</v>
      </c>
      <c r="O522" s="69">
        <v>44428</v>
      </c>
      <c r="P522">
        <v>1</v>
      </c>
      <c r="Q522" t="s">
        <v>2309</v>
      </c>
      <c r="R522" s="68" t="s">
        <v>8</v>
      </c>
      <c r="S522" s="68" t="s">
        <v>2310</v>
      </c>
      <c r="T522" s="68" t="s">
        <v>2310</v>
      </c>
      <c r="U522" s="68" t="s">
        <v>8</v>
      </c>
      <c r="V522" s="68" t="s">
        <v>2310</v>
      </c>
    </row>
    <row r="523" spans="1:23" x14ac:dyDescent="0.2">
      <c r="A523" s="67" t="s">
        <v>1068</v>
      </c>
      <c r="B523" t="s">
        <v>2324</v>
      </c>
      <c r="C523" t="s">
        <v>1069</v>
      </c>
      <c r="D523" t="s">
        <v>2307</v>
      </c>
      <c r="E523">
        <v>191029</v>
      </c>
      <c r="F523" s="67" t="s">
        <v>3350</v>
      </c>
      <c r="G523" t="s">
        <v>3352</v>
      </c>
      <c r="I523" s="68" t="s">
        <v>3</v>
      </c>
      <c r="J523" s="69">
        <v>42292</v>
      </c>
      <c r="K523">
        <v>5</v>
      </c>
      <c r="M523" s="68" t="s">
        <v>8</v>
      </c>
      <c r="N523" s="69">
        <v>44340</v>
      </c>
      <c r="O523" s="69">
        <v>44428</v>
      </c>
      <c r="P523">
        <v>1</v>
      </c>
      <c r="Q523" t="s">
        <v>2309</v>
      </c>
      <c r="R523" s="68" t="s">
        <v>8</v>
      </c>
      <c r="S523" s="68" t="s">
        <v>2310</v>
      </c>
      <c r="T523" s="68" t="s">
        <v>2310</v>
      </c>
      <c r="U523" s="68" t="s">
        <v>8</v>
      </c>
      <c r="V523" s="68" t="s">
        <v>2310</v>
      </c>
    </row>
    <row r="524" spans="1:23" x14ac:dyDescent="0.2">
      <c r="A524" s="67" t="s">
        <v>1068</v>
      </c>
      <c r="B524" t="s">
        <v>2324</v>
      </c>
      <c r="C524" t="s">
        <v>1069</v>
      </c>
      <c r="D524" t="s">
        <v>2307</v>
      </c>
      <c r="E524">
        <v>191020</v>
      </c>
      <c r="F524" s="67" t="s">
        <v>3350</v>
      </c>
      <c r="G524" t="s">
        <v>3353</v>
      </c>
      <c r="I524" s="68" t="s">
        <v>2</v>
      </c>
      <c r="J524" s="69">
        <v>42360</v>
      </c>
      <c r="K524">
        <v>5</v>
      </c>
      <c r="M524" s="68" t="s">
        <v>8</v>
      </c>
      <c r="N524" s="69">
        <v>44340</v>
      </c>
      <c r="O524" s="69">
        <v>44428</v>
      </c>
      <c r="P524">
        <v>1</v>
      </c>
      <c r="Q524" t="s">
        <v>2309</v>
      </c>
      <c r="R524" s="68" t="s">
        <v>8</v>
      </c>
      <c r="S524" s="68" t="s">
        <v>2310</v>
      </c>
      <c r="T524" s="68" t="s">
        <v>2310</v>
      </c>
      <c r="U524" s="68" t="s">
        <v>8</v>
      </c>
      <c r="V524" s="68" t="s">
        <v>2310</v>
      </c>
    </row>
    <row r="525" spans="1:23" x14ac:dyDescent="0.2">
      <c r="A525" s="67" t="s">
        <v>1068</v>
      </c>
      <c r="B525" t="s">
        <v>2324</v>
      </c>
      <c r="C525" t="s">
        <v>1069</v>
      </c>
      <c r="D525" t="s">
        <v>2307</v>
      </c>
      <c r="E525">
        <v>191011</v>
      </c>
      <c r="F525" s="67" t="s">
        <v>3024</v>
      </c>
      <c r="G525" t="s">
        <v>3546</v>
      </c>
      <c r="I525" s="68" t="s">
        <v>2</v>
      </c>
      <c r="J525" s="69">
        <v>42329</v>
      </c>
      <c r="K525">
        <v>5</v>
      </c>
      <c r="M525" s="68" t="s">
        <v>8</v>
      </c>
      <c r="N525" s="69">
        <v>44340</v>
      </c>
      <c r="O525" s="69">
        <v>44428</v>
      </c>
      <c r="P525">
        <v>1</v>
      </c>
      <c r="Q525" t="s">
        <v>2309</v>
      </c>
      <c r="R525" s="68" t="s">
        <v>8</v>
      </c>
      <c r="S525" s="68" t="s">
        <v>2310</v>
      </c>
      <c r="T525" s="68" t="s">
        <v>2310</v>
      </c>
      <c r="U525" s="68" t="s">
        <v>8</v>
      </c>
      <c r="V525" s="68" t="s">
        <v>2310</v>
      </c>
    </row>
    <row r="526" spans="1:23" x14ac:dyDescent="0.2">
      <c r="A526" s="67" t="s">
        <v>337</v>
      </c>
      <c r="B526" t="s">
        <v>2324</v>
      </c>
      <c r="C526" t="s">
        <v>338</v>
      </c>
      <c r="D526" t="s">
        <v>2307</v>
      </c>
      <c r="E526">
        <v>215550</v>
      </c>
      <c r="F526" s="67" t="s">
        <v>3105</v>
      </c>
      <c r="G526" t="s">
        <v>2418</v>
      </c>
      <c r="H526" t="s">
        <v>2713</v>
      </c>
      <c r="I526" s="68" t="s">
        <v>3</v>
      </c>
      <c r="J526" s="69">
        <v>42209</v>
      </c>
      <c r="K526">
        <v>5</v>
      </c>
      <c r="M526" s="68" t="s">
        <v>8</v>
      </c>
      <c r="N526" s="69">
        <v>44340</v>
      </c>
      <c r="O526" s="69">
        <v>44428</v>
      </c>
      <c r="P526">
        <v>1</v>
      </c>
      <c r="Q526" t="s">
        <v>2309</v>
      </c>
      <c r="R526" s="68" t="s">
        <v>8</v>
      </c>
      <c r="S526" s="68" t="s">
        <v>2310</v>
      </c>
      <c r="T526" s="68" t="s">
        <v>2310</v>
      </c>
      <c r="U526" s="68" t="s">
        <v>8</v>
      </c>
      <c r="V526" s="68" t="s">
        <v>2310</v>
      </c>
    </row>
    <row r="527" spans="1:23" x14ac:dyDescent="0.2">
      <c r="A527" s="67" t="s">
        <v>337</v>
      </c>
      <c r="B527" t="s">
        <v>2324</v>
      </c>
      <c r="C527" t="s">
        <v>338</v>
      </c>
      <c r="D527" t="s">
        <v>2307</v>
      </c>
      <c r="E527">
        <v>217384</v>
      </c>
      <c r="F527" s="67" t="s">
        <v>2876</v>
      </c>
      <c r="G527" t="s">
        <v>2375</v>
      </c>
      <c r="I527" s="68" t="s">
        <v>3</v>
      </c>
      <c r="J527" s="69">
        <v>42156</v>
      </c>
      <c r="K527">
        <v>5</v>
      </c>
      <c r="L527" s="67" t="s">
        <v>3211</v>
      </c>
      <c r="M527" s="68" t="s">
        <v>2310</v>
      </c>
      <c r="N527" s="69">
        <v>44340</v>
      </c>
      <c r="O527" s="69">
        <v>44428</v>
      </c>
      <c r="P527">
        <v>1</v>
      </c>
      <c r="Q527" t="s">
        <v>2309</v>
      </c>
      <c r="R527" s="68" t="s">
        <v>8</v>
      </c>
      <c r="S527" s="68" t="s">
        <v>2310</v>
      </c>
      <c r="T527" s="68" t="s">
        <v>2310</v>
      </c>
      <c r="U527" s="68" t="s">
        <v>8</v>
      </c>
      <c r="V527" s="68" t="s">
        <v>2310</v>
      </c>
    </row>
    <row r="528" spans="1:23" x14ac:dyDescent="0.2">
      <c r="A528" s="67" t="s">
        <v>337</v>
      </c>
      <c r="B528" t="s">
        <v>2324</v>
      </c>
      <c r="C528" t="s">
        <v>338</v>
      </c>
      <c r="D528" t="s">
        <v>2307</v>
      </c>
      <c r="E528">
        <v>215771</v>
      </c>
      <c r="F528" s="67" t="s">
        <v>3225</v>
      </c>
      <c r="G528" t="s">
        <v>2379</v>
      </c>
      <c r="I528" s="68" t="s">
        <v>3</v>
      </c>
      <c r="J528" s="69">
        <v>42500</v>
      </c>
      <c r="K528">
        <v>4</v>
      </c>
      <c r="M528" s="68" t="s">
        <v>8</v>
      </c>
      <c r="N528" s="69">
        <v>44340</v>
      </c>
      <c r="O528" s="69">
        <v>44428</v>
      </c>
      <c r="P528">
        <v>1</v>
      </c>
      <c r="Q528" t="s">
        <v>2309</v>
      </c>
      <c r="R528" s="68" t="s">
        <v>8</v>
      </c>
      <c r="S528" s="68" t="s">
        <v>2310</v>
      </c>
      <c r="T528" s="68" t="s">
        <v>2310</v>
      </c>
      <c r="U528" s="68" t="s">
        <v>8</v>
      </c>
      <c r="V528" s="68" t="s">
        <v>2310</v>
      </c>
    </row>
    <row r="529" spans="1:23" x14ac:dyDescent="0.2">
      <c r="A529" s="67" t="s">
        <v>337</v>
      </c>
      <c r="B529" t="s">
        <v>2324</v>
      </c>
      <c r="C529" t="s">
        <v>338</v>
      </c>
      <c r="D529" t="s">
        <v>2307</v>
      </c>
      <c r="E529">
        <v>234219</v>
      </c>
      <c r="F529" s="67" t="s">
        <v>4046</v>
      </c>
      <c r="G529" t="s">
        <v>3894</v>
      </c>
      <c r="H529" t="s">
        <v>2679</v>
      </c>
      <c r="I529" s="68" t="s">
        <v>3</v>
      </c>
      <c r="J529" s="69">
        <v>42950</v>
      </c>
      <c r="K529">
        <v>3</v>
      </c>
      <c r="M529" s="68" t="s">
        <v>8</v>
      </c>
      <c r="N529" s="69">
        <v>44340</v>
      </c>
      <c r="O529" s="69">
        <v>44428</v>
      </c>
      <c r="P529">
        <v>1</v>
      </c>
      <c r="Q529" t="s">
        <v>2309</v>
      </c>
      <c r="R529" s="68" t="s">
        <v>8</v>
      </c>
      <c r="S529" s="68" t="s">
        <v>2310</v>
      </c>
      <c r="T529" s="68" t="s">
        <v>2310</v>
      </c>
      <c r="U529" s="68" t="s">
        <v>8</v>
      </c>
      <c r="V529" s="68" t="s">
        <v>8</v>
      </c>
      <c r="W529" t="s">
        <v>3882</v>
      </c>
    </row>
    <row r="530" spans="1:23" x14ac:dyDescent="0.2">
      <c r="A530" s="67" t="s">
        <v>337</v>
      </c>
      <c r="B530" t="s">
        <v>2324</v>
      </c>
      <c r="C530" t="s">
        <v>338</v>
      </c>
      <c r="D530" t="s">
        <v>2307</v>
      </c>
      <c r="E530">
        <v>192420</v>
      </c>
      <c r="F530" s="67" t="s">
        <v>4046</v>
      </c>
      <c r="G530" t="s">
        <v>3966</v>
      </c>
      <c r="H530" t="s">
        <v>3962</v>
      </c>
      <c r="I530" s="68" t="s">
        <v>3</v>
      </c>
      <c r="J530" s="69">
        <v>42047</v>
      </c>
      <c r="K530">
        <v>6</v>
      </c>
      <c r="M530" s="68" t="s">
        <v>8</v>
      </c>
      <c r="N530" s="69">
        <v>44340</v>
      </c>
      <c r="O530" s="69">
        <v>44428</v>
      </c>
      <c r="P530">
        <v>1</v>
      </c>
      <c r="Q530" t="s">
        <v>2309</v>
      </c>
      <c r="R530" s="68" t="s">
        <v>8</v>
      </c>
      <c r="S530" s="68" t="s">
        <v>2310</v>
      </c>
      <c r="T530" s="68" t="s">
        <v>2310</v>
      </c>
      <c r="U530" s="68" t="s">
        <v>8</v>
      </c>
      <c r="V530" s="68" t="s">
        <v>8</v>
      </c>
      <c r="W530" t="s">
        <v>3882</v>
      </c>
    </row>
    <row r="531" spans="1:23" x14ac:dyDescent="0.2">
      <c r="A531" s="67" t="s">
        <v>337</v>
      </c>
      <c r="B531" t="s">
        <v>2324</v>
      </c>
      <c r="C531" t="s">
        <v>338</v>
      </c>
      <c r="D531" t="s">
        <v>2307</v>
      </c>
      <c r="E531">
        <v>234217</v>
      </c>
      <c r="F531" s="67" t="s">
        <v>4198</v>
      </c>
      <c r="G531" t="s">
        <v>4099</v>
      </c>
      <c r="H531" t="s">
        <v>3976</v>
      </c>
      <c r="I531" s="68" t="s">
        <v>3</v>
      </c>
      <c r="J531" s="69">
        <v>42894</v>
      </c>
      <c r="K531">
        <v>3</v>
      </c>
      <c r="M531" s="68" t="s">
        <v>8</v>
      </c>
      <c r="N531" s="69">
        <v>44340</v>
      </c>
      <c r="O531" s="69">
        <v>44428</v>
      </c>
      <c r="P531">
        <v>1</v>
      </c>
      <c r="Q531" t="s">
        <v>2309</v>
      </c>
      <c r="R531" s="68" t="s">
        <v>8</v>
      </c>
      <c r="S531" s="68" t="s">
        <v>2310</v>
      </c>
      <c r="T531" s="68" t="s">
        <v>2310</v>
      </c>
      <c r="U531" s="68" t="s">
        <v>8</v>
      </c>
      <c r="V531" s="68" t="s">
        <v>8</v>
      </c>
      <c r="W531" t="s">
        <v>3882</v>
      </c>
    </row>
    <row r="532" spans="1:23" x14ac:dyDescent="0.2">
      <c r="A532" s="67" t="s">
        <v>337</v>
      </c>
      <c r="B532" t="s">
        <v>2324</v>
      </c>
      <c r="C532" t="s">
        <v>338</v>
      </c>
      <c r="D532" t="s">
        <v>2307</v>
      </c>
      <c r="E532">
        <v>192416</v>
      </c>
      <c r="F532" s="67" t="s">
        <v>3507</v>
      </c>
      <c r="G532" t="s">
        <v>2467</v>
      </c>
      <c r="H532" t="s">
        <v>2776</v>
      </c>
      <c r="I532" s="68" t="s">
        <v>2</v>
      </c>
      <c r="J532" s="69">
        <v>42126</v>
      </c>
      <c r="K532">
        <v>5</v>
      </c>
      <c r="M532" s="68" t="s">
        <v>8</v>
      </c>
      <c r="N532" s="69">
        <v>44340</v>
      </c>
      <c r="O532" s="69">
        <v>44428</v>
      </c>
      <c r="P532">
        <v>1</v>
      </c>
      <c r="Q532" t="s">
        <v>2309</v>
      </c>
      <c r="R532" s="68" t="s">
        <v>8</v>
      </c>
      <c r="S532" s="68" t="s">
        <v>2310</v>
      </c>
      <c r="T532" s="68" t="s">
        <v>2310</v>
      </c>
      <c r="U532" s="68" t="s">
        <v>8</v>
      </c>
      <c r="V532" s="68" t="s">
        <v>2310</v>
      </c>
    </row>
    <row r="533" spans="1:23" x14ac:dyDescent="0.2">
      <c r="A533" s="67" t="s">
        <v>337</v>
      </c>
      <c r="B533" t="s">
        <v>2324</v>
      </c>
      <c r="C533" t="s">
        <v>338</v>
      </c>
      <c r="D533" t="s">
        <v>2307</v>
      </c>
      <c r="E533">
        <v>234221</v>
      </c>
      <c r="F533" s="67" t="s">
        <v>3507</v>
      </c>
      <c r="G533" t="s">
        <v>2551</v>
      </c>
      <c r="H533" t="s">
        <v>2713</v>
      </c>
      <c r="I533" s="68" t="s">
        <v>3</v>
      </c>
      <c r="J533" s="69">
        <v>42753</v>
      </c>
      <c r="K533">
        <v>4</v>
      </c>
      <c r="M533" s="68" t="s">
        <v>8</v>
      </c>
      <c r="N533" s="69">
        <v>44340</v>
      </c>
      <c r="O533" s="69">
        <v>44428</v>
      </c>
      <c r="P533">
        <v>1</v>
      </c>
      <c r="Q533" t="s">
        <v>2309</v>
      </c>
      <c r="R533" s="68" t="s">
        <v>8</v>
      </c>
      <c r="S533" s="68" t="s">
        <v>2310</v>
      </c>
      <c r="T533" s="68" t="s">
        <v>2310</v>
      </c>
      <c r="U533" s="68" t="s">
        <v>8</v>
      </c>
      <c r="V533" s="68" t="s">
        <v>2310</v>
      </c>
    </row>
    <row r="534" spans="1:23" x14ac:dyDescent="0.2">
      <c r="A534" s="67" t="s">
        <v>337</v>
      </c>
      <c r="B534" t="s">
        <v>2324</v>
      </c>
      <c r="C534" t="s">
        <v>338</v>
      </c>
      <c r="D534" t="s">
        <v>2307</v>
      </c>
      <c r="E534">
        <v>215567</v>
      </c>
      <c r="F534" s="67" t="s">
        <v>3507</v>
      </c>
      <c r="G534" t="s">
        <v>2355</v>
      </c>
      <c r="I534" s="68" t="s">
        <v>2</v>
      </c>
      <c r="J534" s="69">
        <v>42689</v>
      </c>
      <c r="K534">
        <v>4</v>
      </c>
      <c r="M534" s="68" t="s">
        <v>8</v>
      </c>
      <c r="N534" s="69">
        <v>44340</v>
      </c>
      <c r="O534" s="69">
        <v>44428</v>
      </c>
      <c r="P534">
        <v>1</v>
      </c>
      <c r="Q534" t="s">
        <v>2309</v>
      </c>
      <c r="R534" s="68" t="s">
        <v>8</v>
      </c>
      <c r="S534" s="68" t="s">
        <v>2310</v>
      </c>
      <c r="T534" s="68" t="s">
        <v>2310</v>
      </c>
      <c r="U534" s="68" t="s">
        <v>8</v>
      </c>
      <c r="V534" s="68" t="s">
        <v>2310</v>
      </c>
    </row>
    <row r="535" spans="1:23" x14ac:dyDescent="0.2">
      <c r="A535" s="67" t="s">
        <v>2120</v>
      </c>
      <c r="B535" t="s">
        <v>2324</v>
      </c>
      <c r="C535" t="s">
        <v>2121</v>
      </c>
      <c r="D535" t="s">
        <v>2307</v>
      </c>
      <c r="E535">
        <v>234909</v>
      </c>
      <c r="F535" s="67" t="s">
        <v>2654</v>
      </c>
      <c r="G535" t="s">
        <v>2747</v>
      </c>
      <c r="H535" t="s">
        <v>2748</v>
      </c>
      <c r="I535" s="68" t="s">
        <v>3</v>
      </c>
      <c r="J535" s="69">
        <v>42771</v>
      </c>
      <c r="K535">
        <v>4</v>
      </c>
      <c r="M535" s="68" t="s">
        <v>8</v>
      </c>
      <c r="N535" s="69">
        <v>44340</v>
      </c>
      <c r="O535" s="69">
        <v>44428</v>
      </c>
      <c r="P535">
        <v>1</v>
      </c>
      <c r="Q535" t="s">
        <v>2309</v>
      </c>
      <c r="R535" s="68" t="s">
        <v>8</v>
      </c>
      <c r="S535" s="68" t="s">
        <v>2310</v>
      </c>
      <c r="T535" s="68" t="s">
        <v>2310</v>
      </c>
      <c r="U535" s="68" t="s">
        <v>8</v>
      </c>
      <c r="V535" s="68" t="s">
        <v>2310</v>
      </c>
    </row>
    <row r="536" spans="1:23" x14ac:dyDescent="0.2">
      <c r="A536" s="67" t="s">
        <v>2120</v>
      </c>
      <c r="B536" t="s">
        <v>2324</v>
      </c>
      <c r="C536" t="s">
        <v>2121</v>
      </c>
      <c r="D536" t="s">
        <v>2307</v>
      </c>
      <c r="E536">
        <v>234912</v>
      </c>
      <c r="F536" s="67" t="s">
        <v>3110</v>
      </c>
      <c r="G536" t="s">
        <v>3111</v>
      </c>
      <c r="H536" t="s">
        <v>2795</v>
      </c>
      <c r="I536" s="68" t="s">
        <v>2</v>
      </c>
      <c r="J536" s="69">
        <v>42458</v>
      </c>
      <c r="K536">
        <v>4</v>
      </c>
      <c r="M536" s="68" t="s">
        <v>8</v>
      </c>
      <c r="N536" s="69">
        <v>44340</v>
      </c>
      <c r="O536" s="69">
        <v>44428</v>
      </c>
      <c r="P536">
        <v>1</v>
      </c>
      <c r="Q536" t="s">
        <v>2309</v>
      </c>
      <c r="R536" s="68" t="s">
        <v>8</v>
      </c>
      <c r="S536" s="68" t="s">
        <v>2310</v>
      </c>
      <c r="T536" s="68" t="s">
        <v>2310</v>
      </c>
      <c r="U536" s="68" t="s">
        <v>8</v>
      </c>
      <c r="V536" s="68" t="s">
        <v>2310</v>
      </c>
    </row>
    <row r="537" spans="1:23" x14ac:dyDescent="0.2">
      <c r="A537" s="67" t="s">
        <v>2120</v>
      </c>
      <c r="B537" t="s">
        <v>2324</v>
      </c>
      <c r="C537" t="s">
        <v>2121</v>
      </c>
      <c r="D537" t="s">
        <v>2307</v>
      </c>
      <c r="E537">
        <v>234936</v>
      </c>
      <c r="F537" s="67" t="s">
        <v>3110</v>
      </c>
      <c r="G537" t="s">
        <v>2375</v>
      </c>
      <c r="H537" t="s">
        <v>2803</v>
      </c>
      <c r="I537" s="68" t="s">
        <v>3</v>
      </c>
      <c r="J537" s="69">
        <v>42100</v>
      </c>
      <c r="K537">
        <v>5</v>
      </c>
      <c r="M537" s="68" t="s">
        <v>8</v>
      </c>
      <c r="N537" s="69">
        <v>44340</v>
      </c>
      <c r="O537" s="69">
        <v>44428</v>
      </c>
      <c r="P537">
        <v>1</v>
      </c>
      <c r="Q537" t="s">
        <v>2309</v>
      </c>
      <c r="R537" s="68" t="s">
        <v>8</v>
      </c>
      <c r="S537" s="68" t="s">
        <v>2310</v>
      </c>
      <c r="T537" s="68" t="s">
        <v>2310</v>
      </c>
      <c r="U537" s="68" t="s">
        <v>8</v>
      </c>
      <c r="V537" s="68" t="s">
        <v>2310</v>
      </c>
    </row>
    <row r="538" spans="1:23" x14ac:dyDescent="0.2">
      <c r="A538" s="67" t="s">
        <v>2120</v>
      </c>
      <c r="B538" t="s">
        <v>2324</v>
      </c>
      <c r="C538" t="s">
        <v>2121</v>
      </c>
      <c r="D538" t="s">
        <v>2307</v>
      </c>
      <c r="E538">
        <v>234914</v>
      </c>
      <c r="F538" s="67" t="s">
        <v>3110</v>
      </c>
      <c r="G538" t="s">
        <v>3004</v>
      </c>
      <c r="H538" t="s">
        <v>2699</v>
      </c>
      <c r="I538" s="68" t="s">
        <v>2</v>
      </c>
      <c r="J538" s="69">
        <v>42558</v>
      </c>
      <c r="K538">
        <v>4</v>
      </c>
      <c r="M538" s="68" t="s">
        <v>8</v>
      </c>
      <c r="N538" s="69">
        <v>44340</v>
      </c>
      <c r="O538" s="69">
        <v>44428</v>
      </c>
      <c r="P538">
        <v>1</v>
      </c>
      <c r="Q538" t="s">
        <v>2309</v>
      </c>
      <c r="R538" s="68" t="s">
        <v>8</v>
      </c>
      <c r="S538" s="68" t="s">
        <v>2310</v>
      </c>
      <c r="T538" s="68" t="s">
        <v>2310</v>
      </c>
      <c r="U538" s="68" t="s">
        <v>8</v>
      </c>
      <c r="V538" s="68" t="s">
        <v>2310</v>
      </c>
    </row>
    <row r="539" spans="1:23" x14ac:dyDescent="0.2">
      <c r="A539" s="67" t="s">
        <v>2120</v>
      </c>
      <c r="B539" t="s">
        <v>2324</v>
      </c>
      <c r="C539" t="s">
        <v>2121</v>
      </c>
      <c r="D539" t="s">
        <v>2307</v>
      </c>
      <c r="E539">
        <v>234937</v>
      </c>
      <c r="F539" s="67" t="s">
        <v>3176</v>
      </c>
      <c r="G539" t="s">
        <v>2714</v>
      </c>
      <c r="H539" t="s">
        <v>3177</v>
      </c>
      <c r="I539" s="68" t="s">
        <v>3</v>
      </c>
      <c r="J539" s="69">
        <v>42191</v>
      </c>
      <c r="K539">
        <v>5</v>
      </c>
      <c r="M539" s="68" t="s">
        <v>8</v>
      </c>
      <c r="N539" s="69">
        <v>44340</v>
      </c>
      <c r="O539" s="69">
        <v>44428</v>
      </c>
      <c r="P539">
        <v>1</v>
      </c>
      <c r="Q539" t="s">
        <v>2309</v>
      </c>
      <c r="R539" s="68" t="s">
        <v>8</v>
      </c>
      <c r="S539" s="68" t="s">
        <v>2310</v>
      </c>
      <c r="T539" s="68" t="s">
        <v>2310</v>
      </c>
      <c r="U539" s="68" t="s">
        <v>8</v>
      </c>
      <c r="V539" s="68" t="s">
        <v>2310</v>
      </c>
    </row>
    <row r="540" spans="1:23" x14ac:dyDescent="0.2">
      <c r="A540" s="67" t="s">
        <v>2120</v>
      </c>
      <c r="B540" t="s">
        <v>2324</v>
      </c>
      <c r="C540" t="s">
        <v>2121</v>
      </c>
      <c r="D540" t="s">
        <v>2307</v>
      </c>
      <c r="E540">
        <v>234908</v>
      </c>
      <c r="F540" s="67" t="s">
        <v>3176</v>
      </c>
      <c r="G540" t="s">
        <v>3968</v>
      </c>
      <c r="H540" t="s">
        <v>3967</v>
      </c>
      <c r="I540" s="68" t="s">
        <v>3</v>
      </c>
      <c r="J540" s="69">
        <v>42842</v>
      </c>
      <c r="K540">
        <v>3</v>
      </c>
      <c r="M540" s="68" t="s">
        <v>8</v>
      </c>
      <c r="N540" s="69">
        <v>44340</v>
      </c>
      <c r="O540" s="69">
        <v>44428</v>
      </c>
      <c r="P540">
        <v>1</v>
      </c>
      <c r="Q540" t="s">
        <v>2309</v>
      </c>
      <c r="R540" s="68" t="s">
        <v>8</v>
      </c>
      <c r="S540" s="68" t="s">
        <v>2310</v>
      </c>
      <c r="T540" s="68" t="s">
        <v>2310</v>
      </c>
      <c r="U540" s="68" t="s">
        <v>8</v>
      </c>
      <c r="V540" s="68" t="s">
        <v>8</v>
      </c>
      <c r="W540" t="s">
        <v>3882</v>
      </c>
    </row>
    <row r="541" spans="1:23" x14ac:dyDescent="0.2">
      <c r="A541" s="67" t="s">
        <v>2120</v>
      </c>
      <c r="B541" t="s">
        <v>2324</v>
      </c>
      <c r="C541" t="s">
        <v>2121</v>
      </c>
      <c r="D541" t="s">
        <v>2307</v>
      </c>
      <c r="E541">
        <v>234911</v>
      </c>
      <c r="F541" s="67" t="s">
        <v>3222</v>
      </c>
      <c r="G541" t="s">
        <v>2520</v>
      </c>
      <c r="H541" t="s">
        <v>2492</v>
      </c>
      <c r="I541" s="68" t="s">
        <v>2</v>
      </c>
      <c r="J541" s="69">
        <v>42529</v>
      </c>
      <c r="K541">
        <v>4</v>
      </c>
      <c r="M541" s="68" t="s">
        <v>8</v>
      </c>
      <c r="N541" s="69">
        <v>44340</v>
      </c>
      <c r="O541" s="69">
        <v>44428</v>
      </c>
      <c r="P541">
        <v>1</v>
      </c>
      <c r="Q541" t="s">
        <v>2309</v>
      </c>
      <c r="R541" s="68" t="s">
        <v>8</v>
      </c>
      <c r="S541" s="68" t="s">
        <v>2310</v>
      </c>
      <c r="T541" s="68" t="s">
        <v>2310</v>
      </c>
      <c r="U541" s="68" t="s">
        <v>8</v>
      </c>
      <c r="V541" s="68" t="s">
        <v>2310</v>
      </c>
    </row>
    <row r="542" spans="1:23" x14ac:dyDescent="0.2">
      <c r="A542" s="67" t="s">
        <v>2120</v>
      </c>
      <c r="B542" t="s">
        <v>2324</v>
      </c>
      <c r="C542" t="s">
        <v>2121</v>
      </c>
      <c r="D542" t="s">
        <v>2307</v>
      </c>
      <c r="E542">
        <v>234940</v>
      </c>
      <c r="F542" s="67" t="s">
        <v>3222</v>
      </c>
      <c r="G542" t="s">
        <v>2649</v>
      </c>
      <c r="H542" t="s">
        <v>2752</v>
      </c>
      <c r="I542" s="68" t="s">
        <v>3</v>
      </c>
      <c r="J542" s="69">
        <v>42620</v>
      </c>
      <c r="K542">
        <v>4</v>
      </c>
      <c r="M542" s="68" t="s">
        <v>8</v>
      </c>
      <c r="N542" s="69">
        <v>44340</v>
      </c>
      <c r="O542" s="69">
        <v>44428</v>
      </c>
      <c r="P542">
        <v>1</v>
      </c>
      <c r="Q542" t="s">
        <v>2309</v>
      </c>
      <c r="R542" s="68" t="s">
        <v>8</v>
      </c>
      <c r="S542" s="68" t="s">
        <v>2310</v>
      </c>
      <c r="T542" s="68" t="s">
        <v>2310</v>
      </c>
      <c r="U542" s="68" t="s">
        <v>8</v>
      </c>
      <c r="V542" s="68" t="s">
        <v>2310</v>
      </c>
    </row>
    <row r="543" spans="1:23" x14ac:dyDescent="0.2">
      <c r="A543" s="67" t="s">
        <v>2120</v>
      </c>
      <c r="B543" t="s">
        <v>2324</v>
      </c>
      <c r="C543" t="s">
        <v>2121</v>
      </c>
      <c r="D543" t="s">
        <v>2307</v>
      </c>
      <c r="E543">
        <v>234933</v>
      </c>
      <c r="F543" s="67" t="s">
        <v>3222</v>
      </c>
      <c r="G543" t="s">
        <v>2443</v>
      </c>
      <c r="H543" t="s">
        <v>2929</v>
      </c>
      <c r="I543" s="68" t="s">
        <v>3</v>
      </c>
      <c r="J543" s="69">
        <v>42525</v>
      </c>
      <c r="K543">
        <v>4</v>
      </c>
      <c r="M543" s="68" t="s">
        <v>8</v>
      </c>
      <c r="N543" s="69">
        <v>44340</v>
      </c>
      <c r="O543" s="69">
        <v>44428</v>
      </c>
      <c r="P543">
        <v>1</v>
      </c>
      <c r="Q543" t="s">
        <v>2309</v>
      </c>
      <c r="R543" s="68" t="s">
        <v>8</v>
      </c>
      <c r="S543" s="68" t="s">
        <v>2310</v>
      </c>
      <c r="T543" s="68" t="s">
        <v>2310</v>
      </c>
      <c r="U543" s="68" t="s">
        <v>8</v>
      </c>
      <c r="V543" s="68" t="s">
        <v>2310</v>
      </c>
    </row>
    <row r="544" spans="1:23" x14ac:dyDescent="0.2">
      <c r="A544" s="67" t="s">
        <v>2120</v>
      </c>
      <c r="B544" t="s">
        <v>2324</v>
      </c>
      <c r="C544" t="s">
        <v>2121</v>
      </c>
      <c r="D544" t="s">
        <v>2307</v>
      </c>
      <c r="E544">
        <v>234932</v>
      </c>
      <c r="F544" s="67" t="s">
        <v>3222</v>
      </c>
      <c r="G544" t="s">
        <v>2762</v>
      </c>
      <c r="H544" t="s">
        <v>3223</v>
      </c>
      <c r="I544" s="68" t="s">
        <v>2</v>
      </c>
      <c r="J544" s="69">
        <v>42410</v>
      </c>
      <c r="K544">
        <v>5</v>
      </c>
      <c r="M544" s="68" t="s">
        <v>8</v>
      </c>
      <c r="N544" s="69">
        <v>44340</v>
      </c>
      <c r="O544" s="69">
        <v>44428</v>
      </c>
      <c r="P544">
        <v>1</v>
      </c>
      <c r="Q544" t="s">
        <v>2309</v>
      </c>
      <c r="R544" s="68" t="s">
        <v>8</v>
      </c>
      <c r="S544" s="68" t="s">
        <v>2310</v>
      </c>
      <c r="T544" s="68" t="s">
        <v>2310</v>
      </c>
      <c r="U544" s="68" t="s">
        <v>8</v>
      </c>
      <c r="V544" s="68" t="s">
        <v>2310</v>
      </c>
    </row>
    <row r="545" spans="1:23" x14ac:dyDescent="0.2">
      <c r="A545" s="67" t="s">
        <v>2120</v>
      </c>
      <c r="B545" t="s">
        <v>2324</v>
      </c>
      <c r="C545" t="s">
        <v>2121</v>
      </c>
      <c r="D545" t="s">
        <v>2307</v>
      </c>
      <c r="E545">
        <v>234913</v>
      </c>
      <c r="F545" s="67" t="s">
        <v>3227</v>
      </c>
      <c r="G545" t="s">
        <v>2720</v>
      </c>
      <c r="H545" t="s">
        <v>2743</v>
      </c>
      <c r="I545" s="68" t="s">
        <v>3</v>
      </c>
      <c r="J545" s="69">
        <v>42462</v>
      </c>
      <c r="K545">
        <v>4</v>
      </c>
      <c r="M545" s="68" t="s">
        <v>8</v>
      </c>
      <c r="N545" s="69">
        <v>44340</v>
      </c>
      <c r="O545" s="69">
        <v>44428</v>
      </c>
      <c r="P545">
        <v>1</v>
      </c>
      <c r="Q545" t="s">
        <v>2309</v>
      </c>
      <c r="R545" s="68" t="s">
        <v>8</v>
      </c>
      <c r="S545" s="68" t="s">
        <v>2310</v>
      </c>
      <c r="T545" s="68" t="s">
        <v>2310</v>
      </c>
      <c r="U545" s="68" t="s">
        <v>8</v>
      </c>
      <c r="V545" s="68" t="s">
        <v>2310</v>
      </c>
    </row>
    <row r="546" spans="1:23" x14ac:dyDescent="0.2">
      <c r="A546" s="67" t="s">
        <v>2120</v>
      </c>
      <c r="B546" t="s">
        <v>2324</v>
      </c>
      <c r="C546" t="s">
        <v>2121</v>
      </c>
      <c r="D546" t="s">
        <v>2307</v>
      </c>
      <c r="E546">
        <v>195376</v>
      </c>
      <c r="F546" s="67" t="s">
        <v>3227</v>
      </c>
      <c r="G546" t="s">
        <v>4098</v>
      </c>
      <c r="H546" t="s">
        <v>2699</v>
      </c>
      <c r="I546" s="68" t="s">
        <v>2</v>
      </c>
      <c r="J546" s="69">
        <v>41798</v>
      </c>
      <c r="K546">
        <v>6</v>
      </c>
      <c r="M546" s="68" t="s">
        <v>8</v>
      </c>
      <c r="N546" s="69">
        <v>44340</v>
      </c>
      <c r="O546" s="69">
        <v>44428</v>
      </c>
      <c r="P546">
        <v>1</v>
      </c>
      <c r="Q546" t="s">
        <v>2309</v>
      </c>
      <c r="R546" s="68" t="s">
        <v>8</v>
      </c>
      <c r="S546" s="68" t="s">
        <v>2310</v>
      </c>
      <c r="T546" s="68" t="s">
        <v>2310</v>
      </c>
      <c r="U546" s="68" t="s">
        <v>8</v>
      </c>
      <c r="V546" s="68" t="s">
        <v>8</v>
      </c>
      <c r="W546" t="s">
        <v>3882</v>
      </c>
    </row>
    <row r="547" spans="1:23" x14ac:dyDescent="0.2">
      <c r="A547" s="67" t="s">
        <v>2120</v>
      </c>
      <c r="B547" t="s">
        <v>2324</v>
      </c>
      <c r="C547" t="s">
        <v>2121</v>
      </c>
      <c r="D547" t="s">
        <v>2307</v>
      </c>
      <c r="E547">
        <v>234906</v>
      </c>
      <c r="F547" s="67" t="s">
        <v>4046</v>
      </c>
      <c r="G547" t="s">
        <v>3868</v>
      </c>
      <c r="H547" t="s">
        <v>2699</v>
      </c>
      <c r="I547" s="68" t="s">
        <v>2</v>
      </c>
      <c r="J547" s="69">
        <v>42952</v>
      </c>
      <c r="K547">
        <v>3</v>
      </c>
      <c r="M547" s="68" t="s">
        <v>8</v>
      </c>
      <c r="N547" s="69">
        <v>44340</v>
      </c>
      <c r="O547" s="69">
        <v>44428</v>
      </c>
      <c r="P547">
        <v>1</v>
      </c>
      <c r="Q547" t="s">
        <v>2309</v>
      </c>
      <c r="R547" s="68" t="s">
        <v>8</v>
      </c>
      <c r="S547" s="68" t="s">
        <v>2310</v>
      </c>
      <c r="T547" s="68" t="s">
        <v>2310</v>
      </c>
      <c r="U547" s="68" t="s">
        <v>8</v>
      </c>
      <c r="V547" s="68" t="s">
        <v>8</v>
      </c>
      <c r="W547" t="s">
        <v>3882</v>
      </c>
    </row>
    <row r="548" spans="1:23" x14ac:dyDescent="0.2">
      <c r="A548" s="67" t="s">
        <v>2120</v>
      </c>
      <c r="B548" t="s">
        <v>2324</v>
      </c>
      <c r="C548" t="s">
        <v>2121</v>
      </c>
      <c r="D548" t="s">
        <v>2307</v>
      </c>
      <c r="E548">
        <v>234935</v>
      </c>
      <c r="F548" s="67" t="s">
        <v>3421</v>
      </c>
      <c r="G548" t="s">
        <v>3313</v>
      </c>
      <c r="H548" t="s">
        <v>3422</v>
      </c>
      <c r="I548" s="68" t="s">
        <v>2</v>
      </c>
      <c r="J548" s="69">
        <v>42528</v>
      </c>
      <c r="K548">
        <v>4</v>
      </c>
      <c r="M548" s="68" t="s">
        <v>8</v>
      </c>
      <c r="N548" s="69">
        <v>44340</v>
      </c>
      <c r="O548" s="69">
        <v>44428</v>
      </c>
      <c r="P548">
        <v>1</v>
      </c>
      <c r="Q548" t="s">
        <v>2309</v>
      </c>
      <c r="R548" s="68" t="s">
        <v>8</v>
      </c>
      <c r="S548" s="68" t="s">
        <v>2310</v>
      </c>
      <c r="T548" s="68" t="s">
        <v>2310</v>
      </c>
      <c r="U548" s="68" t="s">
        <v>8</v>
      </c>
      <c r="V548" s="68" t="s">
        <v>2310</v>
      </c>
    </row>
    <row r="549" spans="1:23" x14ac:dyDescent="0.2">
      <c r="A549" s="67" t="s">
        <v>2120</v>
      </c>
      <c r="B549" t="s">
        <v>2324</v>
      </c>
      <c r="C549" t="s">
        <v>2121</v>
      </c>
      <c r="D549" t="s">
        <v>2307</v>
      </c>
      <c r="E549">
        <v>195363</v>
      </c>
      <c r="F549" s="67" t="s">
        <v>3459</v>
      </c>
      <c r="G549" t="s">
        <v>2722</v>
      </c>
      <c r="H549" t="s">
        <v>2752</v>
      </c>
      <c r="I549" s="68" t="s">
        <v>3</v>
      </c>
      <c r="J549" s="69">
        <v>42190</v>
      </c>
      <c r="K549">
        <v>5</v>
      </c>
      <c r="M549" s="68" t="s">
        <v>8</v>
      </c>
      <c r="N549" s="69">
        <v>44340</v>
      </c>
      <c r="O549" s="69">
        <v>44428</v>
      </c>
      <c r="P549">
        <v>1</v>
      </c>
      <c r="Q549" t="s">
        <v>2309</v>
      </c>
      <c r="R549" s="68" t="s">
        <v>8</v>
      </c>
      <c r="S549" s="68" t="s">
        <v>2310</v>
      </c>
      <c r="T549" s="68" t="s">
        <v>2310</v>
      </c>
      <c r="U549" s="68" t="s">
        <v>8</v>
      </c>
      <c r="V549" s="68" t="s">
        <v>2310</v>
      </c>
    </row>
    <row r="550" spans="1:23" x14ac:dyDescent="0.2">
      <c r="A550" s="67" t="s">
        <v>2120</v>
      </c>
      <c r="B550" t="s">
        <v>2324</v>
      </c>
      <c r="C550" t="s">
        <v>2121</v>
      </c>
      <c r="D550" t="s">
        <v>2307</v>
      </c>
      <c r="E550">
        <v>114450</v>
      </c>
      <c r="F550" s="67" t="s">
        <v>3459</v>
      </c>
      <c r="G550" t="s">
        <v>2436</v>
      </c>
      <c r="H550" t="s">
        <v>3951</v>
      </c>
      <c r="I550" s="68" t="s">
        <v>2</v>
      </c>
      <c r="J550" s="69">
        <v>41080</v>
      </c>
      <c r="K550">
        <v>8</v>
      </c>
      <c r="M550" s="68" t="s">
        <v>8</v>
      </c>
      <c r="N550" s="69">
        <v>44340</v>
      </c>
      <c r="O550" s="69">
        <v>44428</v>
      </c>
      <c r="P550">
        <v>1</v>
      </c>
      <c r="Q550" t="s">
        <v>2309</v>
      </c>
      <c r="R550" s="68" t="s">
        <v>8</v>
      </c>
      <c r="S550" s="68" t="s">
        <v>2310</v>
      </c>
      <c r="T550" s="68" t="s">
        <v>2310</v>
      </c>
      <c r="U550" s="68" t="s">
        <v>8</v>
      </c>
      <c r="V550" s="68" t="s">
        <v>8</v>
      </c>
      <c r="W550" t="s">
        <v>3882</v>
      </c>
    </row>
    <row r="551" spans="1:23" x14ac:dyDescent="0.2">
      <c r="A551" s="67" t="s">
        <v>2120</v>
      </c>
      <c r="B551" t="s">
        <v>2324</v>
      </c>
      <c r="C551" t="s">
        <v>2121</v>
      </c>
      <c r="D551" t="s">
        <v>2307</v>
      </c>
      <c r="E551">
        <v>234938</v>
      </c>
      <c r="F551" s="67" t="s">
        <v>3459</v>
      </c>
      <c r="G551" t="s">
        <v>2775</v>
      </c>
      <c r="H551" t="s">
        <v>3412</v>
      </c>
      <c r="I551" s="68" t="s">
        <v>2</v>
      </c>
      <c r="J551" s="69">
        <v>42525</v>
      </c>
      <c r="K551">
        <v>4</v>
      </c>
      <c r="M551" s="68" t="s">
        <v>8</v>
      </c>
      <c r="N551" s="69">
        <v>44340</v>
      </c>
      <c r="O551" s="69">
        <v>44428</v>
      </c>
      <c r="P551">
        <v>1</v>
      </c>
      <c r="Q551" t="s">
        <v>2309</v>
      </c>
      <c r="R551" s="68" t="s">
        <v>8</v>
      </c>
      <c r="S551" s="68" t="s">
        <v>2310</v>
      </c>
      <c r="T551" s="68" t="s">
        <v>2310</v>
      </c>
      <c r="U551" s="68" t="s">
        <v>8</v>
      </c>
      <c r="V551" s="68" t="s">
        <v>2310</v>
      </c>
    </row>
    <row r="552" spans="1:23" x14ac:dyDescent="0.2">
      <c r="A552" s="67" t="s">
        <v>2120</v>
      </c>
      <c r="B552" t="s">
        <v>2324</v>
      </c>
      <c r="C552" t="s">
        <v>2121</v>
      </c>
      <c r="D552" t="s">
        <v>2307</v>
      </c>
      <c r="E552">
        <v>195371</v>
      </c>
      <c r="F552" s="67" t="s">
        <v>3459</v>
      </c>
      <c r="G552" t="s">
        <v>2640</v>
      </c>
      <c r="H552" t="s">
        <v>2679</v>
      </c>
      <c r="I552" s="68" t="s">
        <v>3</v>
      </c>
      <c r="J552" s="69">
        <v>42287</v>
      </c>
      <c r="K552">
        <v>5</v>
      </c>
      <c r="M552" s="68" t="s">
        <v>8</v>
      </c>
      <c r="N552" s="69">
        <v>44340</v>
      </c>
      <c r="O552" s="69">
        <v>44428</v>
      </c>
      <c r="P552">
        <v>1</v>
      </c>
      <c r="Q552" t="s">
        <v>2309</v>
      </c>
      <c r="R552" s="68" t="s">
        <v>8</v>
      </c>
      <c r="S552" s="68" t="s">
        <v>2310</v>
      </c>
      <c r="T552" s="68" t="s">
        <v>2310</v>
      </c>
      <c r="U552" s="68" t="s">
        <v>8</v>
      </c>
      <c r="V552" s="68" t="s">
        <v>2310</v>
      </c>
    </row>
    <row r="553" spans="1:23" x14ac:dyDescent="0.2">
      <c r="A553" s="67" t="s">
        <v>2120</v>
      </c>
      <c r="B553" t="s">
        <v>2324</v>
      </c>
      <c r="C553" t="s">
        <v>2121</v>
      </c>
      <c r="D553" t="s">
        <v>2307</v>
      </c>
      <c r="E553">
        <v>234939</v>
      </c>
      <c r="F553" s="67" t="s">
        <v>3459</v>
      </c>
      <c r="G553" t="s">
        <v>3904</v>
      </c>
      <c r="H553" t="s">
        <v>4184</v>
      </c>
      <c r="I553" s="68" t="s">
        <v>3</v>
      </c>
      <c r="J553" s="69">
        <v>42955</v>
      </c>
      <c r="K553">
        <v>3</v>
      </c>
      <c r="M553" s="68" t="s">
        <v>8</v>
      </c>
      <c r="N553" s="69">
        <v>44340</v>
      </c>
      <c r="O553" s="69">
        <v>44428</v>
      </c>
      <c r="P553">
        <v>1</v>
      </c>
      <c r="Q553" t="s">
        <v>2309</v>
      </c>
      <c r="R553" s="68" t="s">
        <v>8</v>
      </c>
      <c r="S553" s="68" t="s">
        <v>2310</v>
      </c>
      <c r="T553" s="68" t="s">
        <v>2310</v>
      </c>
      <c r="U553" s="68" t="s">
        <v>8</v>
      </c>
      <c r="V553" s="68" t="s">
        <v>8</v>
      </c>
      <c r="W553" t="s">
        <v>3882</v>
      </c>
    </row>
    <row r="554" spans="1:23" x14ac:dyDescent="0.2">
      <c r="A554" s="67" t="s">
        <v>2120</v>
      </c>
      <c r="B554" t="s">
        <v>2324</v>
      </c>
      <c r="C554" t="s">
        <v>2121</v>
      </c>
      <c r="D554" t="s">
        <v>2307</v>
      </c>
      <c r="E554">
        <v>234907</v>
      </c>
      <c r="F554" s="67" t="s">
        <v>3459</v>
      </c>
      <c r="G554" t="s">
        <v>2575</v>
      </c>
      <c r="H554" t="s">
        <v>3963</v>
      </c>
      <c r="I554" s="68" t="s">
        <v>2</v>
      </c>
      <c r="J554" s="69">
        <v>43067</v>
      </c>
      <c r="K554">
        <v>3</v>
      </c>
      <c r="M554" s="68" t="s">
        <v>8</v>
      </c>
      <c r="N554" s="69">
        <v>44340</v>
      </c>
      <c r="O554" s="69">
        <v>44428</v>
      </c>
      <c r="P554">
        <v>1</v>
      </c>
      <c r="Q554" t="s">
        <v>2309</v>
      </c>
      <c r="R554" s="68" t="s">
        <v>8</v>
      </c>
      <c r="S554" s="68" t="s">
        <v>2310</v>
      </c>
      <c r="T554" s="68" t="s">
        <v>2310</v>
      </c>
      <c r="U554" s="68" t="s">
        <v>8</v>
      </c>
      <c r="V554" s="68" t="s">
        <v>8</v>
      </c>
      <c r="W554" t="s">
        <v>3882</v>
      </c>
    </row>
    <row r="555" spans="1:23" x14ac:dyDescent="0.2">
      <c r="A555" s="67" t="s">
        <v>2120</v>
      </c>
      <c r="B555" t="s">
        <v>2324</v>
      </c>
      <c r="C555" t="s">
        <v>2121</v>
      </c>
      <c r="D555" t="s">
        <v>2307</v>
      </c>
      <c r="E555">
        <v>234934</v>
      </c>
      <c r="F555" s="67" t="s">
        <v>3506</v>
      </c>
      <c r="G555" t="s">
        <v>2464</v>
      </c>
      <c r="H555" t="s">
        <v>2776</v>
      </c>
      <c r="I555" s="68" t="s">
        <v>2</v>
      </c>
      <c r="J555" s="69">
        <v>42526</v>
      </c>
      <c r="K555">
        <v>4</v>
      </c>
      <c r="M555" s="68" t="s">
        <v>8</v>
      </c>
      <c r="N555" s="69">
        <v>44340</v>
      </c>
      <c r="O555" s="69">
        <v>44428</v>
      </c>
      <c r="P555">
        <v>1</v>
      </c>
      <c r="Q555" t="s">
        <v>2309</v>
      </c>
      <c r="R555" s="68" t="s">
        <v>8</v>
      </c>
      <c r="S555" s="68" t="s">
        <v>2310</v>
      </c>
      <c r="T555" s="68" t="s">
        <v>2310</v>
      </c>
      <c r="U555" s="68" t="s">
        <v>8</v>
      </c>
      <c r="V555" s="68" t="s">
        <v>2310</v>
      </c>
    </row>
    <row r="556" spans="1:23" x14ac:dyDescent="0.2">
      <c r="A556" s="67" t="s">
        <v>2120</v>
      </c>
      <c r="B556" t="s">
        <v>2324</v>
      </c>
      <c r="C556" t="s">
        <v>2121</v>
      </c>
      <c r="D556" t="s">
        <v>2307</v>
      </c>
      <c r="E556">
        <v>195367</v>
      </c>
      <c r="F556" s="67" t="s">
        <v>3517</v>
      </c>
      <c r="G556" t="s">
        <v>2682</v>
      </c>
      <c r="H556" t="s">
        <v>3518</v>
      </c>
      <c r="I556" s="68" t="s">
        <v>3</v>
      </c>
      <c r="J556" s="69">
        <v>42283</v>
      </c>
      <c r="K556">
        <v>5</v>
      </c>
      <c r="M556" s="68" t="s">
        <v>8</v>
      </c>
      <c r="N556" s="69">
        <v>44340</v>
      </c>
      <c r="O556" s="69">
        <v>44428</v>
      </c>
      <c r="P556">
        <v>1</v>
      </c>
      <c r="Q556" t="s">
        <v>2309</v>
      </c>
      <c r="R556" s="68" t="s">
        <v>8</v>
      </c>
      <c r="S556" s="68" t="s">
        <v>2310</v>
      </c>
      <c r="T556" s="68" t="s">
        <v>2310</v>
      </c>
      <c r="U556" s="68" t="s">
        <v>8</v>
      </c>
      <c r="V556" s="68" t="s">
        <v>2310</v>
      </c>
    </row>
    <row r="557" spans="1:23" x14ac:dyDescent="0.2">
      <c r="A557" s="67" t="s">
        <v>2171</v>
      </c>
      <c r="B557" t="s">
        <v>2324</v>
      </c>
      <c r="C557" t="s">
        <v>2172</v>
      </c>
      <c r="D557" t="s">
        <v>2307</v>
      </c>
      <c r="E557">
        <v>196496</v>
      </c>
      <c r="F557" s="67" t="s">
        <v>2703</v>
      </c>
      <c r="G557" t="s">
        <v>2705</v>
      </c>
      <c r="I557" s="68" t="s">
        <v>3</v>
      </c>
      <c r="J557" s="69">
        <v>42122</v>
      </c>
      <c r="K557">
        <v>5</v>
      </c>
      <c r="L557" s="67" t="s">
        <v>2706</v>
      </c>
      <c r="M557" s="68" t="s">
        <v>2310</v>
      </c>
      <c r="N557" s="69">
        <v>44340</v>
      </c>
      <c r="O557" s="69">
        <v>44428</v>
      </c>
      <c r="P557">
        <v>1</v>
      </c>
      <c r="Q557" t="s">
        <v>2309</v>
      </c>
      <c r="R557" s="68" t="s">
        <v>8</v>
      </c>
      <c r="S557" s="68" t="s">
        <v>2310</v>
      </c>
      <c r="T557" s="68" t="s">
        <v>2310</v>
      </c>
      <c r="U557" s="68" t="s">
        <v>8</v>
      </c>
      <c r="V557" s="68" t="s">
        <v>2310</v>
      </c>
    </row>
    <row r="558" spans="1:23" x14ac:dyDescent="0.2">
      <c r="A558" s="67" t="s">
        <v>2171</v>
      </c>
      <c r="B558" t="s">
        <v>2324</v>
      </c>
      <c r="C558" t="s">
        <v>2172</v>
      </c>
      <c r="D558" t="s">
        <v>2311</v>
      </c>
      <c r="E558">
        <v>235848</v>
      </c>
      <c r="F558" s="67" t="s">
        <v>2429</v>
      </c>
      <c r="G558" t="s">
        <v>3975</v>
      </c>
      <c r="I558" s="68" t="s">
        <v>2</v>
      </c>
      <c r="J558" s="69">
        <v>43177</v>
      </c>
      <c r="K558">
        <v>3</v>
      </c>
      <c r="M558" s="68" t="s">
        <v>8</v>
      </c>
      <c r="N558" s="69">
        <v>44340</v>
      </c>
      <c r="O558" s="69">
        <v>44428</v>
      </c>
      <c r="P558">
        <v>1</v>
      </c>
      <c r="Q558" t="s">
        <v>2309</v>
      </c>
      <c r="R558" s="68" t="s">
        <v>8</v>
      </c>
      <c r="S558" s="68" t="s">
        <v>2310</v>
      </c>
      <c r="T558" s="68" t="s">
        <v>2310</v>
      </c>
      <c r="U558" s="68" t="s">
        <v>8</v>
      </c>
      <c r="V558" s="68" t="s">
        <v>8</v>
      </c>
      <c r="W558" t="s">
        <v>3882</v>
      </c>
    </row>
    <row r="559" spans="1:23" x14ac:dyDescent="0.2">
      <c r="A559" s="67" t="s">
        <v>2171</v>
      </c>
      <c r="B559" t="s">
        <v>2324</v>
      </c>
      <c r="C559" t="s">
        <v>2172</v>
      </c>
      <c r="D559" t="s">
        <v>2307</v>
      </c>
      <c r="E559">
        <v>141132</v>
      </c>
      <c r="F559" s="67" t="s">
        <v>3998</v>
      </c>
      <c r="G559" t="s">
        <v>3947</v>
      </c>
      <c r="I559" s="68" t="s">
        <v>3</v>
      </c>
      <c r="J559" s="69">
        <v>41939</v>
      </c>
      <c r="K559">
        <v>6</v>
      </c>
      <c r="L559" s="67" t="s">
        <v>3999</v>
      </c>
      <c r="M559" s="68" t="s">
        <v>2310</v>
      </c>
      <c r="N559" s="69">
        <v>44340</v>
      </c>
      <c r="O559" s="69">
        <v>44428</v>
      </c>
      <c r="P559">
        <v>1</v>
      </c>
      <c r="Q559" t="s">
        <v>2309</v>
      </c>
      <c r="R559" s="68" t="s">
        <v>8</v>
      </c>
      <c r="S559" s="68" t="s">
        <v>2310</v>
      </c>
      <c r="T559" s="68" t="s">
        <v>2310</v>
      </c>
      <c r="U559" s="68" t="s">
        <v>8</v>
      </c>
      <c r="V559" s="68" t="s">
        <v>8</v>
      </c>
      <c r="W559" t="s">
        <v>3882</v>
      </c>
    </row>
    <row r="560" spans="1:23" x14ac:dyDescent="0.2">
      <c r="A560" s="67" t="s">
        <v>2171</v>
      </c>
      <c r="B560" t="s">
        <v>2324</v>
      </c>
      <c r="C560" t="s">
        <v>2172</v>
      </c>
      <c r="D560" t="s">
        <v>2311</v>
      </c>
      <c r="E560">
        <v>233651</v>
      </c>
      <c r="F560" s="67" t="s">
        <v>3052</v>
      </c>
      <c r="G560" t="s">
        <v>2440</v>
      </c>
      <c r="I560" s="68" t="s">
        <v>2</v>
      </c>
      <c r="J560" s="69">
        <v>42693</v>
      </c>
      <c r="K560">
        <v>4</v>
      </c>
      <c r="L560" s="67" t="s">
        <v>3053</v>
      </c>
      <c r="M560" s="68" t="s">
        <v>2310</v>
      </c>
      <c r="N560" s="69">
        <v>44340</v>
      </c>
      <c r="O560" s="69">
        <v>44428</v>
      </c>
      <c r="P560">
        <v>1</v>
      </c>
      <c r="Q560" t="s">
        <v>2309</v>
      </c>
      <c r="R560" s="68" t="s">
        <v>8</v>
      </c>
      <c r="S560" s="68" t="s">
        <v>2310</v>
      </c>
      <c r="T560" s="68" t="s">
        <v>2310</v>
      </c>
      <c r="U560" s="68" t="s">
        <v>8</v>
      </c>
      <c r="V560" s="68" t="s">
        <v>2310</v>
      </c>
    </row>
    <row r="561" spans="1:23" x14ac:dyDescent="0.2">
      <c r="A561" s="67" t="s">
        <v>2171</v>
      </c>
      <c r="B561" t="s">
        <v>2324</v>
      </c>
      <c r="C561" t="s">
        <v>2172</v>
      </c>
      <c r="D561" t="s">
        <v>2311</v>
      </c>
      <c r="E561">
        <v>233652</v>
      </c>
      <c r="F561" s="67" t="s">
        <v>2874</v>
      </c>
      <c r="G561" t="s">
        <v>4006</v>
      </c>
      <c r="I561" s="68" t="s">
        <v>3</v>
      </c>
      <c r="J561" s="69">
        <v>42993</v>
      </c>
      <c r="K561">
        <v>3</v>
      </c>
      <c r="L561" s="67" t="s">
        <v>4051</v>
      </c>
      <c r="M561" s="68" t="s">
        <v>2310</v>
      </c>
      <c r="N561" s="69">
        <v>44340</v>
      </c>
      <c r="O561" s="69">
        <v>44428</v>
      </c>
      <c r="P561">
        <v>1</v>
      </c>
      <c r="Q561" t="s">
        <v>2309</v>
      </c>
      <c r="R561" s="68" t="s">
        <v>8</v>
      </c>
      <c r="S561" s="68" t="s">
        <v>2310</v>
      </c>
      <c r="T561" s="68" t="s">
        <v>2310</v>
      </c>
      <c r="U561" s="68" t="s">
        <v>8</v>
      </c>
      <c r="V561" s="68" t="s">
        <v>8</v>
      </c>
      <c r="W561" t="s">
        <v>3882</v>
      </c>
    </row>
    <row r="562" spans="1:23" x14ac:dyDescent="0.2">
      <c r="A562" s="67" t="s">
        <v>2171</v>
      </c>
      <c r="B562" t="s">
        <v>2324</v>
      </c>
      <c r="C562" t="s">
        <v>2172</v>
      </c>
      <c r="D562" t="s">
        <v>2311</v>
      </c>
      <c r="E562">
        <v>233648</v>
      </c>
      <c r="F562" s="67" t="s">
        <v>2874</v>
      </c>
      <c r="G562" t="s">
        <v>2329</v>
      </c>
      <c r="I562" s="68" t="s">
        <v>3</v>
      </c>
      <c r="J562" s="69">
        <v>42642</v>
      </c>
      <c r="K562">
        <v>4</v>
      </c>
      <c r="L562" s="67" t="s">
        <v>3055</v>
      </c>
      <c r="M562" s="68" t="s">
        <v>2310</v>
      </c>
      <c r="N562" s="69">
        <v>44340</v>
      </c>
      <c r="O562" s="69">
        <v>44428</v>
      </c>
      <c r="P562">
        <v>1</v>
      </c>
      <c r="Q562" t="s">
        <v>2309</v>
      </c>
      <c r="R562" s="68" t="s">
        <v>8</v>
      </c>
      <c r="S562" s="68" t="s">
        <v>2310</v>
      </c>
      <c r="T562" s="68" t="s">
        <v>2310</v>
      </c>
      <c r="U562" s="68" t="s">
        <v>8</v>
      </c>
      <c r="V562" s="68" t="s">
        <v>2310</v>
      </c>
    </row>
    <row r="563" spans="1:23" x14ac:dyDescent="0.2">
      <c r="A563" s="67" t="s">
        <v>2171</v>
      </c>
      <c r="B563" t="s">
        <v>2324</v>
      </c>
      <c r="C563" t="s">
        <v>2172</v>
      </c>
      <c r="D563" t="s">
        <v>2311</v>
      </c>
      <c r="E563">
        <v>233641</v>
      </c>
      <c r="F563" s="67" t="s">
        <v>2874</v>
      </c>
      <c r="G563" t="s">
        <v>3056</v>
      </c>
      <c r="I563" s="68" t="s">
        <v>3</v>
      </c>
      <c r="J563" s="69">
        <v>42767</v>
      </c>
      <c r="K563">
        <v>4</v>
      </c>
      <c r="L563" s="67" t="s">
        <v>3057</v>
      </c>
      <c r="M563" s="68" t="s">
        <v>2310</v>
      </c>
      <c r="N563" s="69">
        <v>44340</v>
      </c>
      <c r="O563" s="69">
        <v>44428</v>
      </c>
      <c r="P563">
        <v>1</v>
      </c>
      <c r="Q563" t="s">
        <v>2309</v>
      </c>
      <c r="R563" s="68" t="s">
        <v>8</v>
      </c>
      <c r="S563" s="68" t="s">
        <v>2310</v>
      </c>
      <c r="T563" s="68" t="s">
        <v>2310</v>
      </c>
      <c r="U563" s="68" t="s">
        <v>8</v>
      </c>
      <c r="V563" s="68" t="s">
        <v>2310</v>
      </c>
    </row>
    <row r="564" spans="1:23" x14ac:dyDescent="0.2">
      <c r="A564" s="67" t="s">
        <v>2171</v>
      </c>
      <c r="B564" t="s">
        <v>2324</v>
      </c>
      <c r="C564" t="s">
        <v>2172</v>
      </c>
      <c r="D564" t="s">
        <v>2307</v>
      </c>
      <c r="E564">
        <v>233624</v>
      </c>
      <c r="F564" s="67" t="s">
        <v>2874</v>
      </c>
      <c r="G564" t="s">
        <v>2733</v>
      </c>
      <c r="I564" s="68" t="s">
        <v>3</v>
      </c>
      <c r="J564" s="69">
        <v>42509</v>
      </c>
      <c r="K564">
        <v>4</v>
      </c>
      <c r="L564" s="67" t="s">
        <v>3058</v>
      </c>
      <c r="M564" s="68" t="s">
        <v>2310</v>
      </c>
      <c r="N564" s="69">
        <v>44340</v>
      </c>
      <c r="O564" s="69">
        <v>44428</v>
      </c>
      <c r="P564">
        <v>1</v>
      </c>
      <c r="Q564" t="s">
        <v>2309</v>
      </c>
      <c r="R564" s="68" t="s">
        <v>8</v>
      </c>
      <c r="S564" s="68" t="s">
        <v>2310</v>
      </c>
      <c r="T564" s="68" t="s">
        <v>2310</v>
      </c>
      <c r="U564" s="68" t="s">
        <v>8</v>
      </c>
      <c r="V564" s="68" t="s">
        <v>2310</v>
      </c>
    </row>
    <row r="565" spans="1:23" x14ac:dyDescent="0.2">
      <c r="A565" s="67" t="s">
        <v>2171</v>
      </c>
      <c r="B565" t="s">
        <v>2324</v>
      </c>
      <c r="C565" t="s">
        <v>2172</v>
      </c>
      <c r="D565" t="s">
        <v>2311</v>
      </c>
      <c r="E565">
        <v>233643</v>
      </c>
      <c r="F565" s="67" t="s">
        <v>4052</v>
      </c>
      <c r="G565" t="s">
        <v>4053</v>
      </c>
      <c r="I565" s="68" t="s">
        <v>2</v>
      </c>
      <c r="J565" s="69">
        <v>42924</v>
      </c>
      <c r="K565">
        <v>3</v>
      </c>
      <c r="L565" s="67" t="s">
        <v>4054</v>
      </c>
      <c r="M565" s="68" t="s">
        <v>2310</v>
      </c>
      <c r="N565" s="69">
        <v>44340</v>
      </c>
      <c r="O565" s="69">
        <v>44428</v>
      </c>
      <c r="P565">
        <v>1</v>
      </c>
      <c r="Q565" t="s">
        <v>2309</v>
      </c>
      <c r="R565" s="68" t="s">
        <v>8</v>
      </c>
      <c r="S565" s="68" t="s">
        <v>2310</v>
      </c>
      <c r="T565" s="68" t="s">
        <v>2310</v>
      </c>
      <c r="U565" s="68" t="s">
        <v>8</v>
      </c>
      <c r="V565" s="68" t="s">
        <v>8</v>
      </c>
      <c r="W565" t="s">
        <v>3882</v>
      </c>
    </row>
    <row r="566" spans="1:23" x14ac:dyDescent="0.2">
      <c r="A566" s="67" t="s">
        <v>2171</v>
      </c>
      <c r="B566" t="s">
        <v>2324</v>
      </c>
      <c r="C566" t="s">
        <v>2172</v>
      </c>
      <c r="D566" t="s">
        <v>2311</v>
      </c>
      <c r="E566">
        <v>215619</v>
      </c>
      <c r="F566" s="67" t="s">
        <v>3051</v>
      </c>
      <c r="G566" t="s">
        <v>2435</v>
      </c>
      <c r="I566" s="68" t="s">
        <v>3</v>
      </c>
      <c r="J566" s="69">
        <v>42550</v>
      </c>
      <c r="K566">
        <v>4</v>
      </c>
      <c r="L566" s="67" t="s">
        <v>3063</v>
      </c>
      <c r="M566" s="68" t="s">
        <v>2310</v>
      </c>
      <c r="N566" s="69">
        <v>44340</v>
      </c>
      <c r="O566" s="69">
        <v>44428</v>
      </c>
      <c r="P566">
        <v>1</v>
      </c>
      <c r="Q566" t="s">
        <v>2309</v>
      </c>
      <c r="R566" s="68" t="s">
        <v>8</v>
      </c>
      <c r="S566" s="68" t="s">
        <v>2310</v>
      </c>
      <c r="T566" s="68" t="s">
        <v>2310</v>
      </c>
      <c r="U566" s="68" t="s">
        <v>8</v>
      </c>
      <c r="V566" s="68" t="s">
        <v>2310</v>
      </c>
    </row>
    <row r="567" spans="1:23" x14ac:dyDescent="0.2">
      <c r="A567" s="67" t="s">
        <v>2171</v>
      </c>
      <c r="B567" t="s">
        <v>2324</v>
      </c>
      <c r="C567" t="s">
        <v>2172</v>
      </c>
      <c r="D567" t="s">
        <v>2307</v>
      </c>
      <c r="E567">
        <v>233625</v>
      </c>
      <c r="F567" s="67" t="s">
        <v>3051</v>
      </c>
      <c r="G567" t="s">
        <v>2813</v>
      </c>
      <c r="I567" s="68" t="s">
        <v>3</v>
      </c>
      <c r="J567" s="69">
        <v>42639</v>
      </c>
      <c r="K567">
        <v>4</v>
      </c>
      <c r="M567" s="68" t="s">
        <v>8</v>
      </c>
      <c r="N567" s="69">
        <v>44340</v>
      </c>
      <c r="O567" s="69">
        <v>44428</v>
      </c>
      <c r="P567">
        <v>1</v>
      </c>
      <c r="Q567" t="s">
        <v>2309</v>
      </c>
      <c r="R567" s="68" t="s">
        <v>8</v>
      </c>
      <c r="S567" s="68" t="s">
        <v>2310</v>
      </c>
      <c r="T567" s="68" t="s">
        <v>2310</v>
      </c>
      <c r="U567" s="68" t="s">
        <v>8</v>
      </c>
      <c r="V567" s="68" t="s">
        <v>2310</v>
      </c>
    </row>
    <row r="568" spans="1:23" x14ac:dyDescent="0.2">
      <c r="A568" s="67" t="s">
        <v>2171</v>
      </c>
      <c r="B568" t="s">
        <v>2324</v>
      </c>
      <c r="C568" t="s">
        <v>2172</v>
      </c>
      <c r="D568" t="s">
        <v>2307</v>
      </c>
      <c r="E568">
        <v>233638</v>
      </c>
      <c r="F568" s="67" t="s">
        <v>3062</v>
      </c>
      <c r="G568" t="s">
        <v>2607</v>
      </c>
      <c r="I568" s="68" t="s">
        <v>2</v>
      </c>
      <c r="J568" s="69">
        <v>42496</v>
      </c>
      <c r="K568">
        <v>4</v>
      </c>
      <c r="L568" s="67" t="s">
        <v>3084</v>
      </c>
      <c r="M568" s="68" t="s">
        <v>2310</v>
      </c>
      <c r="N568" s="69">
        <v>44340</v>
      </c>
      <c r="O568" s="69">
        <v>44428</v>
      </c>
      <c r="P568">
        <v>1</v>
      </c>
      <c r="Q568" t="s">
        <v>2309</v>
      </c>
      <c r="R568" s="68" t="s">
        <v>8</v>
      </c>
      <c r="S568" s="68" t="s">
        <v>2310</v>
      </c>
      <c r="T568" s="68" t="s">
        <v>2310</v>
      </c>
      <c r="U568" s="68" t="s">
        <v>8</v>
      </c>
      <c r="V568" s="68" t="s">
        <v>2310</v>
      </c>
    </row>
    <row r="569" spans="1:23" x14ac:dyDescent="0.2">
      <c r="A569" s="67" t="s">
        <v>2171</v>
      </c>
      <c r="B569" t="s">
        <v>2324</v>
      </c>
      <c r="C569" t="s">
        <v>2172</v>
      </c>
      <c r="D569" t="s">
        <v>2307</v>
      </c>
      <c r="E569">
        <v>197728</v>
      </c>
      <c r="F569" s="67" t="s">
        <v>3062</v>
      </c>
      <c r="G569" t="s">
        <v>3085</v>
      </c>
      <c r="I569" s="68" t="s">
        <v>3</v>
      </c>
      <c r="J569" s="69">
        <v>42151</v>
      </c>
      <c r="K569">
        <v>5</v>
      </c>
      <c r="L569" s="67" t="s">
        <v>3086</v>
      </c>
      <c r="M569" s="68" t="s">
        <v>2310</v>
      </c>
      <c r="N569" s="69">
        <v>44340</v>
      </c>
      <c r="O569" s="69">
        <v>44428</v>
      </c>
      <c r="P569">
        <v>1</v>
      </c>
      <c r="Q569" t="s">
        <v>2309</v>
      </c>
      <c r="R569" s="68" t="s">
        <v>8</v>
      </c>
      <c r="S569" s="68" t="s">
        <v>2310</v>
      </c>
      <c r="T569" s="68" t="s">
        <v>2310</v>
      </c>
      <c r="U569" s="68" t="s">
        <v>8</v>
      </c>
      <c r="V569" s="68" t="s">
        <v>2310</v>
      </c>
    </row>
    <row r="570" spans="1:23" x14ac:dyDescent="0.2">
      <c r="A570" s="67" t="s">
        <v>2171</v>
      </c>
      <c r="B570" t="s">
        <v>2324</v>
      </c>
      <c r="C570" t="s">
        <v>2172</v>
      </c>
      <c r="D570" t="s">
        <v>2307</v>
      </c>
      <c r="E570">
        <v>233628</v>
      </c>
      <c r="F570" s="67" t="s">
        <v>3090</v>
      </c>
      <c r="G570" t="s">
        <v>2479</v>
      </c>
      <c r="I570" s="68" t="s">
        <v>2</v>
      </c>
      <c r="J570" s="69">
        <v>42605</v>
      </c>
      <c r="K570">
        <v>4</v>
      </c>
      <c r="L570" s="67" t="s">
        <v>3091</v>
      </c>
      <c r="M570" s="68" t="s">
        <v>2310</v>
      </c>
      <c r="N570" s="69">
        <v>44340</v>
      </c>
      <c r="O570" s="69">
        <v>44428</v>
      </c>
      <c r="P570">
        <v>1</v>
      </c>
      <c r="Q570" t="s">
        <v>2309</v>
      </c>
      <c r="R570" s="68" t="s">
        <v>8</v>
      </c>
      <c r="S570" s="68" t="s">
        <v>2310</v>
      </c>
      <c r="T570" s="68" t="s">
        <v>2310</v>
      </c>
      <c r="U570" s="68" t="s">
        <v>8</v>
      </c>
      <c r="V570" s="68" t="s">
        <v>2310</v>
      </c>
    </row>
    <row r="571" spans="1:23" x14ac:dyDescent="0.2">
      <c r="A571" s="67" t="s">
        <v>2171</v>
      </c>
      <c r="B571" t="s">
        <v>2324</v>
      </c>
      <c r="C571" t="s">
        <v>2172</v>
      </c>
      <c r="D571" t="s">
        <v>2307</v>
      </c>
      <c r="E571">
        <v>233629</v>
      </c>
      <c r="F571" s="67" t="s">
        <v>3090</v>
      </c>
      <c r="G571" t="s">
        <v>2433</v>
      </c>
      <c r="I571" s="68" t="s">
        <v>2</v>
      </c>
      <c r="J571" s="69">
        <v>42429</v>
      </c>
      <c r="K571">
        <v>5</v>
      </c>
      <c r="L571" s="67" t="s">
        <v>3092</v>
      </c>
      <c r="M571" s="68" t="s">
        <v>2310</v>
      </c>
      <c r="N571" s="69">
        <v>44340</v>
      </c>
      <c r="O571" s="69">
        <v>44428</v>
      </c>
      <c r="P571">
        <v>1</v>
      </c>
      <c r="Q571" t="s">
        <v>2309</v>
      </c>
      <c r="R571" s="68" t="s">
        <v>8</v>
      </c>
      <c r="S571" s="68" t="s">
        <v>2310</v>
      </c>
      <c r="T571" s="68" t="s">
        <v>2310</v>
      </c>
      <c r="U571" s="68" t="s">
        <v>8</v>
      </c>
      <c r="V571" s="68" t="s">
        <v>2310</v>
      </c>
    </row>
    <row r="572" spans="1:23" x14ac:dyDescent="0.2">
      <c r="A572" s="67" t="s">
        <v>2171</v>
      </c>
      <c r="B572" t="s">
        <v>2324</v>
      </c>
      <c r="C572" t="s">
        <v>2172</v>
      </c>
      <c r="D572" t="s">
        <v>2311</v>
      </c>
      <c r="E572">
        <v>233645</v>
      </c>
      <c r="F572" s="67" t="s">
        <v>3157</v>
      </c>
      <c r="G572" t="s">
        <v>2349</v>
      </c>
      <c r="I572" s="68" t="s">
        <v>3</v>
      </c>
      <c r="J572" s="69">
        <v>42583</v>
      </c>
      <c r="K572">
        <v>4</v>
      </c>
      <c r="L572" s="67" t="s">
        <v>3158</v>
      </c>
      <c r="M572" s="68" t="s">
        <v>2310</v>
      </c>
      <c r="N572" s="69">
        <v>44340</v>
      </c>
      <c r="O572" s="69">
        <v>44428</v>
      </c>
      <c r="P572">
        <v>1</v>
      </c>
      <c r="Q572" t="s">
        <v>2309</v>
      </c>
      <c r="R572" s="68" t="s">
        <v>8</v>
      </c>
      <c r="S572" s="68" t="s">
        <v>2310</v>
      </c>
      <c r="T572" s="68" t="s">
        <v>2310</v>
      </c>
      <c r="U572" s="68" t="s">
        <v>8</v>
      </c>
      <c r="V572" s="68" t="s">
        <v>2310</v>
      </c>
    </row>
    <row r="573" spans="1:23" x14ac:dyDescent="0.2">
      <c r="A573" s="67" t="s">
        <v>2171</v>
      </c>
      <c r="B573" t="s">
        <v>2324</v>
      </c>
      <c r="C573" t="s">
        <v>2172</v>
      </c>
      <c r="D573" t="s">
        <v>2311</v>
      </c>
      <c r="E573">
        <v>233646</v>
      </c>
      <c r="F573" s="67" t="s">
        <v>4103</v>
      </c>
      <c r="G573" t="s">
        <v>3927</v>
      </c>
      <c r="I573" s="68" t="s">
        <v>3</v>
      </c>
      <c r="J573" s="69">
        <v>42816</v>
      </c>
      <c r="K573">
        <v>3</v>
      </c>
      <c r="L573" s="67" t="s">
        <v>4104</v>
      </c>
      <c r="M573" s="68" t="s">
        <v>2310</v>
      </c>
      <c r="N573" s="69">
        <v>44340</v>
      </c>
      <c r="O573" s="69">
        <v>44428</v>
      </c>
      <c r="P573">
        <v>1</v>
      </c>
      <c r="Q573" t="s">
        <v>2309</v>
      </c>
      <c r="R573" s="68" t="s">
        <v>8</v>
      </c>
      <c r="S573" s="68" t="s">
        <v>2310</v>
      </c>
      <c r="T573" s="68" t="s">
        <v>2310</v>
      </c>
      <c r="U573" s="68" t="s">
        <v>8</v>
      </c>
      <c r="V573" s="68" t="s">
        <v>8</v>
      </c>
      <c r="W573" t="s">
        <v>3882</v>
      </c>
    </row>
    <row r="574" spans="1:23" x14ac:dyDescent="0.2">
      <c r="A574" s="67" t="s">
        <v>2171</v>
      </c>
      <c r="B574" t="s">
        <v>2324</v>
      </c>
      <c r="C574" t="s">
        <v>2172</v>
      </c>
      <c r="D574" t="s">
        <v>2307</v>
      </c>
      <c r="E574">
        <v>233631</v>
      </c>
      <c r="F574" s="67" t="s">
        <v>2420</v>
      </c>
      <c r="G574" t="s">
        <v>3317</v>
      </c>
      <c r="I574" s="68" t="s">
        <v>3</v>
      </c>
      <c r="J574" s="69">
        <v>42231</v>
      </c>
      <c r="K574">
        <v>5</v>
      </c>
      <c r="L574" s="67" t="s">
        <v>3318</v>
      </c>
      <c r="M574" s="68" t="s">
        <v>2310</v>
      </c>
      <c r="N574" s="69">
        <v>44340</v>
      </c>
      <c r="O574" s="69">
        <v>44428</v>
      </c>
      <c r="P574">
        <v>1</v>
      </c>
      <c r="Q574" t="s">
        <v>2309</v>
      </c>
      <c r="R574" s="68" t="s">
        <v>8</v>
      </c>
      <c r="S574" s="68" t="s">
        <v>2310</v>
      </c>
      <c r="T574" s="68" t="s">
        <v>2310</v>
      </c>
      <c r="U574" s="68" t="s">
        <v>8</v>
      </c>
      <c r="V574" s="68" t="s">
        <v>2310</v>
      </c>
    </row>
    <row r="575" spans="1:23" x14ac:dyDescent="0.2">
      <c r="A575" s="67" t="s">
        <v>2171</v>
      </c>
      <c r="B575" t="s">
        <v>2324</v>
      </c>
      <c r="C575" t="s">
        <v>2172</v>
      </c>
      <c r="D575" t="s">
        <v>2311</v>
      </c>
      <c r="E575">
        <v>233650</v>
      </c>
      <c r="F575" s="67" t="s">
        <v>4133</v>
      </c>
      <c r="G575" t="s">
        <v>4007</v>
      </c>
      <c r="I575" s="68" t="s">
        <v>2</v>
      </c>
      <c r="J575" s="69">
        <v>42956</v>
      </c>
      <c r="K575">
        <v>3</v>
      </c>
      <c r="L575" s="67" t="s">
        <v>4134</v>
      </c>
      <c r="M575" s="68" t="s">
        <v>2310</v>
      </c>
      <c r="N575" s="69">
        <v>44340</v>
      </c>
      <c r="O575" s="69">
        <v>44428</v>
      </c>
      <c r="P575">
        <v>1</v>
      </c>
      <c r="Q575" t="s">
        <v>2309</v>
      </c>
      <c r="R575" s="68" t="s">
        <v>8</v>
      </c>
      <c r="S575" s="68" t="s">
        <v>2310</v>
      </c>
      <c r="T575" s="68" t="s">
        <v>2310</v>
      </c>
      <c r="U575" s="68" t="s">
        <v>8</v>
      </c>
      <c r="V575" s="68" t="s">
        <v>8</v>
      </c>
      <c r="W575" t="s">
        <v>3882</v>
      </c>
    </row>
    <row r="576" spans="1:23" x14ac:dyDescent="0.2">
      <c r="A576" s="67" t="s">
        <v>2171</v>
      </c>
      <c r="B576" t="s">
        <v>2324</v>
      </c>
      <c r="C576" t="s">
        <v>2172</v>
      </c>
      <c r="D576" t="s">
        <v>2307</v>
      </c>
      <c r="E576">
        <v>204491</v>
      </c>
      <c r="F576" s="67" t="s">
        <v>3341</v>
      </c>
      <c r="G576" t="s">
        <v>2383</v>
      </c>
      <c r="H576" t="s">
        <v>3342</v>
      </c>
      <c r="I576" s="68" t="s">
        <v>2</v>
      </c>
      <c r="J576" s="69">
        <v>42298</v>
      </c>
      <c r="K576">
        <v>5</v>
      </c>
      <c r="L576" s="67" t="s">
        <v>3343</v>
      </c>
      <c r="M576" s="68" t="s">
        <v>2310</v>
      </c>
      <c r="N576" s="69">
        <v>44340</v>
      </c>
      <c r="O576" s="69">
        <v>44428</v>
      </c>
      <c r="P576">
        <v>1</v>
      </c>
      <c r="Q576" t="s">
        <v>2309</v>
      </c>
      <c r="R576" s="68" t="s">
        <v>8</v>
      </c>
      <c r="S576" s="68" t="s">
        <v>2310</v>
      </c>
      <c r="T576" s="68" t="s">
        <v>2310</v>
      </c>
      <c r="U576" s="68" t="s">
        <v>8</v>
      </c>
      <c r="V576" s="68" t="s">
        <v>2310</v>
      </c>
    </row>
    <row r="577" spans="1:23" x14ac:dyDescent="0.2">
      <c r="A577" s="67" t="s">
        <v>2171</v>
      </c>
      <c r="B577" t="s">
        <v>2324</v>
      </c>
      <c r="C577" t="s">
        <v>2172</v>
      </c>
      <c r="D577" t="s">
        <v>2307</v>
      </c>
      <c r="E577">
        <v>233632</v>
      </c>
      <c r="F577" s="67" t="s">
        <v>3373</v>
      </c>
      <c r="G577" t="s">
        <v>3374</v>
      </c>
      <c r="I577" s="68" t="s">
        <v>2</v>
      </c>
      <c r="J577" s="69">
        <v>42654</v>
      </c>
      <c r="K577">
        <v>4</v>
      </c>
      <c r="L577" s="67" t="s">
        <v>3375</v>
      </c>
      <c r="M577" s="68" t="s">
        <v>2310</v>
      </c>
      <c r="N577" s="69">
        <v>44340</v>
      </c>
      <c r="O577" s="69">
        <v>44428</v>
      </c>
      <c r="P577">
        <v>1</v>
      </c>
      <c r="Q577" t="s">
        <v>2309</v>
      </c>
      <c r="R577" s="68" t="s">
        <v>8</v>
      </c>
      <c r="S577" s="68" t="s">
        <v>2310</v>
      </c>
      <c r="T577" s="68" t="s">
        <v>2310</v>
      </c>
      <c r="U577" s="68" t="s">
        <v>8</v>
      </c>
      <c r="V577" s="68" t="s">
        <v>2310</v>
      </c>
    </row>
    <row r="578" spans="1:23" x14ac:dyDescent="0.2">
      <c r="A578" s="67" t="s">
        <v>2171</v>
      </c>
      <c r="B578" t="s">
        <v>2324</v>
      </c>
      <c r="C578" t="s">
        <v>2172</v>
      </c>
      <c r="D578" t="s">
        <v>2307</v>
      </c>
      <c r="E578">
        <v>233633</v>
      </c>
      <c r="F578" s="67" t="s">
        <v>3003</v>
      </c>
      <c r="G578" t="s">
        <v>3376</v>
      </c>
      <c r="I578" s="68" t="s">
        <v>2</v>
      </c>
      <c r="J578" s="69">
        <v>42584</v>
      </c>
      <c r="K578">
        <v>4</v>
      </c>
      <c r="L578" s="67" t="s">
        <v>3377</v>
      </c>
      <c r="M578" s="68" t="s">
        <v>2310</v>
      </c>
      <c r="N578" s="69">
        <v>44340</v>
      </c>
      <c r="O578" s="69">
        <v>44428</v>
      </c>
      <c r="P578">
        <v>1</v>
      </c>
      <c r="Q578" t="s">
        <v>2309</v>
      </c>
      <c r="R578" s="68" t="s">
        <v>8</v>
      </c>
      <c r="S578" s="68" t="s">
        <v>2310</v>
      </c>
      <c r="T578" s="68" t="s">
        <v>2310</v>
      </c>
      <c r="U578" s="68" t="s">
        <v>8</v>
      </c>
      <c r="V578" s="68" t="s">
        <v>2310</v>
      </c>
    </row>
    <row r="579" spans="1:23" x14ac:dyDescent="0.2">
      <c r="A579" s="67" t="s">
        <v>2171</v>
      </c>
      <c r="B579" t="s">
        <v>2324</v>
      </c>
      <c r="C579" t="s">
        <v>2172</v>
      </c>
      <c r="D579" t="s">
        <v>2311</v>
      </c>
      <c r="E579">
        <v>233653</v>
      </c>
      <c r="F579" s="67" t="s">
        <v>3003</v>
      </c>
      <c r="G579" t="s">
        <v>3378</v>
      </c>
      <c r="I579" s="68" t="s">
        <v>3</v>
      </c>
      <c r="J579" s="69">
        <v>42804</v>
      </c>
      <c r="K579">
        <v>4</v>
      </c>
      <c r="M579" s="68" t="s">
        <v>8</v>
      </c>
      <c r="N579" s="69">
        <v>44340</v>
      </c>
      <c r="O579" s="69">
        <v>44428</v>
      </c>
      <c r="P579">
        <v>1</v>
      </c>
      <c r="Q579" t="s">
        <v>2309</v>
      </c>
      <c r="R579" s="68" t="s">
        <v>8</v>
      </c>
      <c r="S579" s="68" t="s">
        <v>2310</v>
      </c>
      <c r="T579" s="68" t="s">
        <v>2310</v>
      </c>
      <c r="U579" s="68" t="s">
        <v>8</v>
      </c>
      <c r="V579" s="68" t="s">
        <v>2310</v>
      </c>
    </row>
    <row r="580" spans="1:23" x14ac:dyDescent="0.2">
      <c r="A580" s="67" t="s">
        <v>2171</v>
      </c>
      <c r="B580" t="s">
        <v>2324</v>
      </c>
      <c r="C580" t="s">
        <v>2172</v>
      </c>
      <c r="D580" t="s">
        <v>2311</v>
      </c>
      <c r="E580">
        <v>233639</v>
      </c>
      <c r="F580" s="67" t="s">
        <v>3405</v>
      </c>
      <c r="G580" t="s">
        <v>2556</v>
      </c>
      <c r="I580" s="68" t="s">
        <v>3</v>
      </c>
      <c r="J580" s="69">
        <v>42455</v>
      </c>
      <c r="K580">
        <v>4</v>
      </c>
      <c r="L580" s="67" t="s">
        <v>3406</v>
      </c>
      <c r="M580" s="68" t="s">
        <v>2310</v>
      </c>
      <c r="N580" s="69">
        <v>44340</v>
      </c>
      <c r="O580" s="69">
        <v>44428</v>
      </c>
      <c r="P580">
        <v>1</v>
      </c>
      <c r="Q580" t="s">
        <v>2309</v>
      </c>
      <c r="R580" s="68" t="s">
        <v>8</v>
      </c>
      <c r="S580" s="68" t="s">
        <v>2310</v>
      </c>
      <c r="T580" s="68" t="s">
        <v>2310</v>
      </c>
      <c r="U580" s="68" t="s">
        <v>8</v>
      </c>
      <c r="V580" s="68" t="s">
        <v>2310</v>
      </c>
    </row>
    <row r="581" spans="1:23" x14ac:dyDescent="0.2">
      <c r="A581" s="67" t="s">
        <v>2171</v>
      </c>
      <c r="B581" t="s">
        <v>2324</v>
      </c>
      <c r="C581" t="s">
        <v>2172</v>
      </c>
      <c r="D581" t="s">
        <v>2307</v>
      </c>
      <c r="E581">
        <v>233634</v>
      </c>
      <c r="F581" s="67" t="s">
        <v>4202</v>
      </c>
      <c r="G581" t="s">
        <v>2500</v>
      </c>
      <c r="I581" s="68" t="s">
        <v>3</v>
      </c>
      <c r="J581" s="69">
        <v>42004</v>
      </c>
      <c r="K581">
        <v>6</v>
      </c>
      <c r="L581" s="67" t="s">
        <v>4203</v>
      </c>
      <c r="M581" s="68" t="s">
        <v>8</v>
      </c>
      <c r="N581" s="69">
        <v>44340</v>
      </c>
      <c r="O581" s="69">
        <v>44428</v>
      </c>
      <c r="P581">
        <v>1</v>
      </c>
      <c r="Q581" t="s">
        <v>2309</v>
      </c>
      <c r="R581" s="68" t="s">
        <v>8</v>
      </c>
      <c r="S581" s="68" t="s">
        <v>2310</v>
      </c>
      <c r="T581" s="68" t="s">
        <v>2310</v>
      </c>
      <c r="U581" s="68" t="s">
        <v>8</v>
      </c>
      <c r="V581" s="68" t="s">
        <v>8</v>
      </c>
      <c r="W581" t="s">
        <v>3882</v>
      </c>
    </row>
    <row r="582" spans="1:23" x14ac:dyDescent="0.2">
      <c r="A582" s="67" t="s">
        <v>2171</v>
      </c>
      <c r="B582" t="s">
        <v>2324</v>
      </c>
      <c r="C582" t="s">
        <v>2172</v>
      </c>
      <c r="D582" t="s">
        <v>2307</v>
      </c>
      <c r="E582">
        <v>233636</v>
      </c>
      <c r="F582" s="67" t="s">
        <v>2788</v>
      </c>
      <c r="G582" t="s">
        <v>3549</v>
      </c>
      <c r="I582" s="68" t="s">
        <v>3</v>
      </c>
      <c r="J582" s="69">
        <v>42248</v>
      </c>
      <c r="K582">
        <v>5</v>
      </c>
      <c r="L582" s="67" t="s">
        <v>3550</v>
      </c>
      <c r="M582" s="68" t="s">
        <v>2310</v>
      </c>
      <c r="N582" s="69">
        <v>44340</v>
      </c>
      <c r="O582" s="69">
        <v>44428</v>
      </c>
      <c r="P582">
        <v>1</v>
      </c>
      <c r="Q582" t="s">
        <v>2309</v>
      </c>
      <c r="R582" s="68" t="s">
        <v>8</v>
      </c>
      <c r="S582" s="68" t="s">
        <v>2310</v>
      </c>
      <c r="T582" s="68" t="s">
        <v>2310</v>
      </c>
      <c r="U582" s="68" t="s">
        <v>8</v>
      </c>
      <c r="V582" s="68" t="s">
        <v>2310</v>
      </c>
    </row>
    <row r="583" spans="1:23" x14ac:dyDescent="0.2">
      <c r="A583" s="67" t="s">
        <v>1062</v>
      </c>
      <c r="B583" t="s">
        <v>2324</v>
      </c>
      <c r="C583" t="s">
        <v>1063</v>
      </c>
      <c r="D583" t="s">
        <v>2307</v>
      </c>
      <c r="E583">
        <v>234244</v>
      </c>
      <c r="F583" s="67" t="s">
        <v>3079</v>
      </c>
      <c r="G583" t="s">
        <v>3080</v>
      </c>
      <c r="H583" t="s">
        <v>2470</v>
      </c>
      <c r="I583" s="68" t="s">
        <v>3</v>
      </c>
      <c r="J583" s="69">
        <v>42653</v>
      </c>
      <c r="K583">
        <v>4</v>
      </c>
      <c r="M583" s="68" t="s">
        <v>8</v>
      </c>
      <c r="N583" s="69">
        <v>44340</v>
      </c>
      <c r="O583" s="69">
        <v>44428</v>
      </c>
      <c r="P583">
        <v>1</v>
      </c>
      <c r="Q583" t="s">
        <v>2309</v>
      </c>
      <c r="R583" s="68" t="s">
        <v>8</v>
      </c>
      <c r="S583" s="68" t="s">
        <v>2310</v>
      </c>
      <c r="T583" s="68" t="s">
        <v>2310</v>
      </c>
      <c r="U583" s="68" t="s">
        <v>8</v>
      </c>
      <c r="V583" s="68" t="s">
        <v>2310</v>
      </c>
    </row>
    <row r="584" spans="1:23" x14ac:dyDescent="0.2">
      <c r="A584" s="67" t="s">
        <v>1062</v>
      </c>
      <c r="B584" t="s">
        <v>2324</v>
      </c>
      <c r="C584" t="s">
        <v>1063</v>
      </c>
      <c r="D584" t="s">
        <v>2307</v>
      </c>
      <c r="E584">
        <v>234228</v>
      </c>
      <c r="F584" s="67" t="s">
        <v>2373</v>
      </c>
      <c r="G584" t="s">
        <v>3168</v>
      </c>
      <c r="H584" t="s">
        <v>2348</v>
      </c>
      <c r="I584" s="68" t="s">
        <v>3</v>
      </c>
      <c r="J584" s="69">
        <v>42507</v>
      </c>
      <c r="K584">
        <v>4</v>
      </c>
      <c r="M584" s="68" t="s">
        <v>8</v>
      </c>
      <c r="N584" s="69">
        <v>44340</v>
      </c>
      <c r="O584" s="69">
        <v>44428</v>
      </c>
      <c r="P584">
        <v>1</v>
      </c>
      <c r="Q584" t="s">
        <v>2309</v>
      </c>
      <c r="R584" s="68" t="s">
        <v>8</v>
      </c>
      <c r="S584" s="68" t="s">
        <v>2310</v>
      </c>
      <c r="T584" s="68" t="s">
        <v>2310</v>
      </c>
      <c r="U584" s="68" t="s">
        <v>8</v>
      </c>
      <c r="V584" s="68" t="s">
        <v>2310</v>
      </c>
    </row>
    <row r="585" spans="1:23" x14ac:dyDescent="0.2">
      <c r="A585" s="67" t="s">
        <v>1062</v>
      </c>
      <c r="B585" t="s">
        <v>2324</v>
      </c>
      <c r="C585" t="s">
        <v>1063</v>
      </c>
      <c r="D585" t="s">
        <v>2307</v>
      </c>
      <c r="E585">
        <v>234211</v>
      </c>
      <c r="F585" s="67" t="s">
        <v>2373</v>
      </c>
      <c r="G585" t="s">
        <v>3886</v>
      </c>
      <c r="H585" t="s">
        <v>4031</v>
      </c>
      <c r="I585" s="68" t="s">
        <v>2</v>
      </c>
      <c r="J585" s="69">
        <v>41896</v>
      </c>
      <c r="K585">
        <v>6</v>
      </c>
      <c r="M585" s="68" t="s">
        <v>8</v>
      </c>
      <c r="N585" s="69">
        <v>44340</v>
      </c>
      <c r="O585" s="69">
        <v>44428</v>
      </c>
      <c r="P585">
        <v>1</v>
      </c>
      <c r="Q585" t="s">
        <v>2309</v>
      </c>
      <c r="R585" s="68" t="s">
        <v>8</v>
      </c>
      <c r="S585" s="68" t="s">
        <v>2310</v>
      </c>
      <c r="T585" s="68" t="s">
        <v>2310</v>
      </c>
      <c r="U585" s="68" t="s">
        <v>8</v>
      </c>
      <c r="V585" s="68" t="s">
        <v>8</v>
      </c>
      <c r="W585" t="s">
        <v>3882</v>
      </c>
    </row>
    <row r="586" spans="1:23" x14ac:dyDescent="0.2">
      <c r="A586" s="67" t="s">
        <v>1062</v>
      </c>
      <c r="B586" t="s">
        <v>2324</v>
      </c>
      <c r="C586" t="s">
        <v>1063</v>
      </c>
      <c r="D586" t="s">
        <v>2307</v>
      </c>
      <c r="E586">
        <v>234248</v>
      </c>
      <c r="F586" s="67" t="s">
        <v>3224</v>
      </c>
      <c r="G586" t="s">
        <v>2611</v>
      </c>
      <c r="I586" s="68" t="s">
        <v>3</v>
      </c>
      <c r="J586" s="69">
        <v>42769</v>
      </c>
      <c r="K586">
        <v>4</v>
      </c>
      <c r="M586" s="68" t="s">
        <v>8</v>
      </c>
      <c r="N586" s="69">
        <v>44340</v>
      </c>
      <c r="O586" s="69">
        <v>44428</v>
      </c>
      <c r="P586">
        <v>1</v>
      </c>
      <c r="Q586" t="s">
        <v>2309</v>
      </c>
      <c r="R586" s="68" t="s">
        <v>8</v>
      </c>
      <c r="S586" s="68" t="s">
        <v>2310</v>
      </c>
      <c r="T586" s="68" t="s">
        <v>2310</v>
      </c>
      <c r="U586" s="68" t="s">
        <v>8</v>
      </c>
      <c r="V586" s="68" t="s">
        <v>2310</v>
      </c>
    </row>
    <row r="587" spans="1:23" x14ac:dyDescent="0.2">
      <c r="A587" s="67" t="s">
        <v>1062</v>
      </c>
      <c r="B587" t="s">
        <v>2324</v>
      </c>
      <c r="C587" t="s">
        <v>1063</v>
      </c>
      <c r="D587" t="s">
        <v>2307</v>
      </c>
      <c r="E587">
        <v>145315</v>
      </c>
      <c r="F587" s="67" t="s">
        <v>4097</v>
      </c>
      <c r="G587" t="s">
        <v>4010</v>
      </c>
      <c r="H587" t="s">
        <v>4065</v>
      </c>
      <c r="I587" s="68" t="s">
        <v>3</v>
      </c>
      <c r="J587" s="69">
        <v>41218</v>
      </c>
      <c r="K587">
        <v>8</v>
      </c>
      <c r="M587" s="68" t="s">
        <v>8</v>
      </c>
      <c r="N587" s="69">
        <v>44340</v>
      </c>
      <c r="O587" s="69">
        <v>44428</v>
      </c>
      <c r="P587">
        <v>1</v>
      </c>
      <c r="Q587" t="s">
        <v>2309</v>
      </c>
      <c r="R587" s="68" t="s">
        <v>8</v>
      </c>
      <c r="S587" s="68" t="s">
        <v>2310</v>
      </c>
      <c r="T587" s="68" t="s">
        <v>2310</v>
      </c>
      <c r="U587" s="68" t="s">
        <v>8</v>
      </c>
      <c r="V587" s="68" t="s">
        <v>8</v>
      </c>
      <c r="W587" t="s">
        <v>3882</v>
      </c>
    </row>
    <row r="588" spans="1:23" x14ac:dyDescent="0.2">
      <c r="A588" s="67" t="s">
        <v>1062</v>
      </c>
      <c r="B588" t="s">
        <v>2324</v>
      </c>
      <c r="C588" t="s">
        <v>1063</v>
      </c>
      <c r="D588" t="s">
        <v>2307</v>
      </c>
      <c r="E588">
        <v>220512</v>
      </c>
      <c r="F588" s="67" t="s">
        <v>3381</v>
      </c>
      <c r="G588" t="s">
        <v>2541</v>
      </c>
      <c r="I588" s="68" t="s">
        <v>2</v>
      </c>
      <c r="J588" s="69">
        <v>42247</v>
      </c>
      <c r="K588">
        <v>5</v>
      </c>
      <c r="M588" s="68" t="s">
        <v>8</v>
      </c>
      <c r="N588" s="69">
        <v>44340</v>
      </c>
      <c r="O588" s="69">
        <v>44428</v>
      </c>
      <c r="P588">
        <v>1</v>
      </c>
      <c r="Q588" t="s">
        <v>2309</v>
      </c>
      <c r="R588" s="68" t="s">
        <v>8</v>
      </c>
      <c r="S588" s="68" t="s">
        <v>2310</v>
      </c>
      <c r="T588" s="68" t="s">
        <v>2310</v>
      </c>
      <c r="U588" s="68" t="s">
        <v>8</v>
      </c>
      <c r="V588" s="68" t="s">
        <v>2310</v>
      </c>
    </row>
    <row r="589" spans="1:23" x14ac:dyDescent="0.2">
      <c r="A589" s="67" t="s">
        <v>1062</v>
      </c>
      <c r="B589" t="s">
        <v>2324</v>
      </c>
      <c r="C589" t="s">
        <v>1063</v>
      </c>
      <c r="D589" t="s">
        <v>2307</v>
      </c>
      <c r="E589">
        <v>145319</v>
      </c>
      <c r="F589" s="67" t="s">
        <v>3381</v>
      </c>
      <c r="G589" t="s">
        <v>3922</v>
      </c>
      <c r="H589" t="s">
        <v>2427</v>
      </c>
      <c r="I589" s="68" t="s">
        <v>3</v>
      </c>
      <c r="J589" s="69">
        <v>41945</v>
      </c>
      <c r="K589">
        <v>6</v>
      </c>
      <c r="M589" s="68" t="s">
        <v>8</v>
      </c>
      <c r="N589" s="69">
        <v>44340</v>
      </c>
      <c r="O589" s="69">
        <v>44428</v>
      </c>
      <c r="P589">
        <v>1</v>
      </c>
      <c r="Q589" t="s">
        <v>2309</v>
      </c>
      <c r="R589" s="68" t="s">
        <v>8</v>
      </c>
      <c r="S589" s="68" t="s">
        <v>2310</v>
      </c>
      <c r="T589" s="68" t="s">
        <v>2310</v>
      </c>
      <c r="U589" s="68" t="s">
        <v>8</v>
      </c>
      <c r="V589" s="68" t="s">
        <v>8</v>
      </c>
      <c r="W589" t="s">
        <v>3882</v>
      </c>
    </row>
    <row r="590" spans="1:23" x14ac:dyDescent="0.2">
      <c r="A590" s="67" t="s">
        <v>1062</v>
      </c>
      <c r="B590" t="s">
        <v>2324</v>
      </c>
      <c r="C590" t="s">
        <v>1063</v>
      </c>
      <c r="D590" t="s">
        <v>2307</v>
      </c>
      <c r="E590">
        <v>220509</v>
      </c>
      <c r="F590" s="67" t="s">
        <v>3381</v>
      </c>
      <c r="G590" t="s">
        <v>2951</v>
      </c>
      <c r="I590" s="68" t="s">
        <v>2</v>
      </c>
      <c r="J590" s="69">
        <v>42247</v>
      </c>
      <c r="K590">
        <v>5</v>
      </c>
      <c r="M590" s="68" t="s">
        <v>8</v>
      </c>
      <c r="N590" s="69">
        <v>44340</v>
      </c>
      <c r="O590" s="69">
        <v>44428</v>
      </c>
      <c r="P590">
        <v>1</v>
      </c>
      <c r="Q590" t="s">
        <v>2309</v>
      </c>
      <c r="R590" s="68" t="s">
        <v>8</v>
      </c>
      <c r="S590" s="68" t="s">
        <v>2310</v>
      </c>
      <c r="T590" s="68" t="s">
        <v>2310</v>
      </c>
      <c r="U590" s="68" t="s">
        <v>8</v>
      </c>
      <c r="V590" s="68" t="s">
        <v>2310</v>
      </c>
    </row>
    <row r="591" spans="1:23" x14ac:dyDescent="0.2">
      <c r="A591" s="67" t="s">
        <v>1062</v>
      </c>
      <c r="B591" t="s">
        <v>2324</v>
      </c>
      <c r="C591" t="s">
        <v>1063</v>
      </c>
      <c r="D591" t="s">
        <v>2307</v>
      </c>
      <c r="E591">
        <v>145321</v>
      </c>
      <c r="F591" s="67" t="s">
        <v>4137</v>
      </c>
      <c r="G591" t="s">
        <v>4028</v>
      </c>
      <c r="H591" t="s">
        <v>3917</v>
      </c>
      <c r="I591" s="68" t="s">
        <v>2</v>
      </c>
      <c r="J591" s="69">
        <v>42057</v>
      </c>
      <c r="K591">
        <v>6</v>
      </c>
      <c r="M591" s="68" t="s">
        <v>8</v>
      </c>
      <c r="N591" s="69">
        <v>44340</v>
      </c>
      <c r="O591" s="69">
        <v>44428</v>
      </c>
      <c r="P591">
        <v>1</v>
      </c>
      <c r="Q591" t="s">
        <v>2309</v>
      </c>
      <c r="R591" s="68" t="s">
        <v>8</v>
      </c>
      <c r="S591" s="68" t="s">
        <v>2310</v>
      </c>
      <c r="T591" s="68" t="s">
        <v>2310</v>
      </c>
      <c r="U591" s="68" t="s">
        <v>8</v>
      </c>
      <c r="V591" s="68" t="s">
        <v>8</v>
      </c>
      <c r="W591" t="s">
        <v>3882</v>
      </c>
    </row>
    <row r="592" spans="1:23" x14ac:dyDescent="0.2">
      <c r="A592" s="67" t="s">
        <v>1062</v>
      </c>
      <c r="B592" t="s">
        <v>2324</v>
      </c>
      <c r="C592" t="s">
        <v>1063</v>
      </c>
      <c r="D592" t="s">
        <v>2307</v>
      </c>
      <c r="E592">
        <v>145316</v>
      </c>
      <c r="F592" s="67" t="s">
        <v>3428</v>
      </c>
      <c r="G592" t="s">
        <v>3981</v>
      </c>
      <c r="H592" t="s">
        <v>4169</v>
      </c>
      <c r="I592" s="68" t="s">
        <v>3</v>
      </c>
      <c r="J592" s="69">
        <v>41805</v>
      </c>
      <c r="K592">
        <v>6</v>
      </c>
      <c r="M592" s="68" t="s">
        <v>8</v>
      </c>
      <c r="N592" s="69">
        <v>44340</v>
      </c>
      <c r="O592" s="69">
        <v>44428</v>
      </c>
      <c r="P592">
        <v>1</v>
      </c>
      <c r="Q592" t="s">
        <v>2309</v>
      </c>
      <c r="R592" s="68" t="s">
        <v>8</v>
      </c>
      <c r="S592" s="68" t="s">
        <v>2310</v>
      </c>
      <c r="T592" s="68" t="s">
        <v>2310</v>
      </c>
      <c r="U592" s="68" t="s">
        <v>8</v>
      </c>
      <c r="V592" s="68" t="s">
        <v>8</v>
      </c>
      <c r="W592" t="s">
        <v>3882</v>
      </c>
    </row>
    <row r="593" spans="1:23" x14ac:dyDescent="0.2">
      <c r="A593" s="67" t="s">
        <v>1062</v>
      </c>
      <c r="B593" t="s">
        <v>2324</v>
      </c>
      <c r="C593" t="s">
        <v>1063</v>
      </c>
      <c r="D593" t="s">
        <v>2307</v>
      </c>
      <c r="E593">
        <v>234218</v>
      </c>
      <c r="F593" s="67" t="s">
        <v>3467</v>
      </c>
      <c r="G593" t="s">
        <v>2689</v>
      </c>
      <c r="H593" t="s">
        <v>3468</v>
      </c>
      <c r="I593" s="68" t="s">
        <v>2</v>
      </c>
      <c r="J593" s="69">
        <v>42330</v>
      </c>
      <c r="K593">
        <v>5</v>
      </c>
      <c r="M593" s="68" t="s">
        <v>8</v>
      </c>
      <c r="N593" s="69">
        <v>44340</v>
      </c>
      <c r="O593" s="69">
        <v>44428</v>
      </c>
      <c r="P593">
        <v>1</v>
      </c>
      <c r="Q593" t="s">
        <v>2309</v>
      </c>
      <c r="R593" s="68" t="s">
        <v>8</v>
      </c>
      <c r="S593" s="68" t="s">
        <v>2310</v>
      </c>
      <c r="T593" s="68" t="s">
        <v>2310</v>
      </c>
      <c r="U593" s="68" t="s">
        <v>8</v>
      </c>
      <c r="V593" s="68" t="s">
        <v>2310</v>
      </c>
    </row>
    <row r="594" spans="1:23" x14ac:dyDescent="0.2">
      <c r="A594" s="67" t="s">
        <v>1062</v>
      </c>
      <c r="B594" t="s">
        <v>2324</v>
      </c>
      <c r="C594" t="s">
        <v>1063</v>
      </c>
      <c r="D594" t="s">
        <v>2307</v>
      </c>
      <c r="E594">
        <v>234238</v>
      </c>
      <c r="F594" s="67" t="s">
        <v>3467</v>
      </c>
      <c r="G594" t="s">
        <v>2373</v>
      </c>
      <c r="H594" t="s">
        <v>2789</v>
      </c>
      <c r="I594" s="68" t="s">
        <v>3</v>
      </c>
      <c r="J594" s="69">
        <v>42443</v>
      </c>
      <c r="K594">
        <v>5</v>
      </c>
      <c r="M594" s="68" t="s">
        <v>8</v>
      </c>
      <c r="N594" s="69">
        <v>44340</v>
      </c>
      <c r="O594" s="69">
        <v>44428</v>
      </c>
      <c r="P594">
        <v>1</v>
      </c>
      <c r="Q594" t="s">
        <v>2309</v>
      </c>
      <c r="R594" s="68" t="s">
        <v>8</v>
      </c>
      <c r="S594" s="68" t="s">
        <v>2310</v>
      </c>
      <c r="T594" s="68" t="s">
        <v>2310</v>
      </c>
      <c r="U594" s="68" t="s">
        <v>8</v>
      </c>
      <c r="V594" s="68" t="s">
        <v>2310</v>
      </c>
    </row>
    <row r="595" spans="1:23" x14ac:dyDescent="0.2">
      <c r="A595" s="67" t="s">
        <v>1062</v>
      </c>
      <c r="B595" t="s">
        <v>2324</v>
      </c>
      <c r="C595" t="s">
        <v>1063</v>
      </c>
      <c r="D595" t="s">
        <v>2307</v>
      </c>
      <c r="E595">
        <v>145324</v>
      </c>
      <c r="F595" s="67" t="s">
        <v>4189</v>
      </c>
      <c r="G595" t="s">
        <v>4016</v>
      </c>
      <c r="H595" t="s">
        <v>3956</v>
      </c>
      <c r="I595" s="68" t="s">
        <v>2</v>
      </c>
      <c r="J595" s="69">
        <v>41908</v>
      </c>
      <c r="K595">
        <v>6</v>
      </c>
      <c r="M595" s="68" t="s">
        <v>8</v>
      </c>
      <c r="N595" s="69">
        <v>44340</v>
      </c>
      <c r="O595" s="69">
        <v>44428</v>
      </c>
      <c r="P595">
        <v>1</v>
      </c>
      <c r="Q595" t="s">
        <v>2309</v>
      </c>
      <c r="R595" s="68" t="s">
        <v>8</v>
      </c>
      <c r="S595" s="68" t="s">
        <v>2310</v>
      </c>
      <c r="T595" s="68" t="s">
        <v>2310</v>
      </c>
      <c r="U595" s="68" t="s">
        <v>8</v>
      </c>
      <c r="V595" s="68" t="s">
        <v>8</v>
      </c>
      <c r="W595" t="s">
        <v>3882</v>
      </c>
    </row>
    <row r="596" spans="1:23" x14ac:dyDescent="0.2">
      <c r="A596" s="67" t="s">
        <v>1062</v>
      </c>
      <c r="B596" t="s">
        <v>2324</v>
      </c>
      <c r="C596" t="s">
        <v>1063</v>
      </c>
      <c r="D596" t="s">
        <v>2307</v>
      </c>
      <c r="E596">
        <v>234247</v>
      </c>
      <c r="F596" s="67" t="s">
        <v>3497</v>
      </c>
      <c r="G596" t="s">
        <v>2369</v>
      </c>
      <c r="H596" t="s">
        <v>3428</v>
      </c>
      <c r="I596" s="68" t="s">
        <v>3</v>
      </c>
      <c r="J596" s="69">
        <v>42758</v>
      </c>
      <c r="K596">
        <v>4</v>
      </c>
      <c r="M596" s="68" t="s">
        <v>8</v>
      </c>
      <c r="N596" s="69">
        <v>44340</v>
      </c>
      <c r="O596" s="69">
        <v>44428</v>
      </c>
      <c r="P596">
        <v>1</v>
      </c>
      <c r="Q596" t="s">
        <v>2309</v>
      </c>
      <c r="R596" s="68" t="s">
        <v>8</v>
      </c>
      <c r="S596" s="68" t="s">
        <v>2310</v>
      </c>
      <c r="T596" s="68" t="s">
        <v>2310</v>
      </c>
      <c r="U596" s="68" t="s">
        <v>8</v>
      </c>
      <c r="V596" s="68" t="s">
        <v>2310</v>
      </c>
    </row>
    <row r="597" spans="1:23" x14ac:dyDescent="0.2">
      <c r="A597" s="67" t="s">
        <v>1062</v>
      </c>
      <c r="B597" t="s">
        <v>2324</v>
      </c>
      <c r="C597" t="s">
        <v>1063</v>
      </c>
      <c r="D597" t="s">
        <v>2307</v>
      </c>
      <c r="E597">
        <v>234212</v>
      </c>
      <c r="F597" s="67" t="s">
        <v>3149</v>
      </c>
      <c r="G597" t="s">
        <v>3431</v>
      </c>
      <c r="H597" t="s">
        <v>2919</v>
      </c>
      <c r="I597" s="68" t="s">
        <v>2</v>
      </c>
      <c r="J597" s="69">
        <v>42111</v>
      </c>
      <c r="K597">
        <v>5</v>
      </c>
      <c r="M597" s="68" t="s">
        <v>8</v>
      </c>
      <c r="N597" s="69">
        <v>44340</v>
      </c>
      <c r="O597" s="69">
        <v>44428</v>
      </c>
      <c r="P597">
        <v>1</v>
      </c>
      <c r="Q597" t="s">
        <v>2309</v>
      </c>
      <c r="R597" s="68" t="s">
        <v>8</v>
      </c>
      <c r="S597" s="68" t="s">
        <v>2310</v>
      </c>
      <c r="T597" s="68" t="s">
        <v>2310</v>
      </c>
      <c r="U597" s="68" t="s">
        <v>8</v>
      </c>
      <c r="V597" s="68" t="s">
        <v>2310</v>
      </c>
    </row>
    <row r="598" spans="1:23" x14ac:dyDescent="0.2">
      <c r="A598" s="67" t="s">
        <v>1062</v>
      </c>
      <c r="B598" t="s">
        <v>2324</v>
      </c>
      <c r="C598" t="s">
        <v>1063</v>
      </c>
      <c r="D598" t="s">
        <v>2307</v>
      </c>
      <c r="E598">
        <v>234251</v>
      </c>
      <c r="F598" s="67" t="s">
        <v>4209</v>
      </c>
      <c r="G598" t="s">
        <v>3932</v>
      </c>
      <c r="H598" t="s">
        <v>4148</v>
      </c>
      <c r="I598" s="68" t="s">
        <v>2</v>
      </c>
      <c r="J598" s="69">
        <v>43079</v>
      </c>
      <c r="K598">
        <v>3</v>
      </c>
      <c r="M598" s="68" t="s">
        <v>8</v>
      </c>
      <c r="N598" s="69">
        <v>44340</v>
      </c>
      <c r="O598" s="69">
        <v>44428</v>
      </c>
      <c r="P598">
        <v>1</v>
      </c>
      <c r="Q598" t="s">
        <v>2309</v>
      </c>
      <c r="R598" s="68" t="s">
        <v>8</v>
      </c>
      <c r="S598" s="68" t="s">
        <v>2310</v>
      </c>
      <c r="T598" s="68" t="s">
        <v>2310</v>
      </c>
      <c r="U598" s="68" t="s">
        <v>8</v>
      </c>
      <c r="V598" s="68" t="s">
        <v>8</v>
      </c>
      <c r="W598" t="s">
        <v>3882</v>
      </c>
    </row>
    <row r="599" spans="1:23" x14ac:dyDescent="0.2">
      <c r="A599" s="67" t="s">
        <v>99</v>
      </c>
      <c r="B599" t="s">
        <v>2324</v>
      </c>
      <c r="C599" t="s">
        <v>100</v>
      </c>
      <c r="D599" t="s">
        <v>2307</v>
      </c>
      <c r="E599">
        <v>225259</v>
      </c>
      <c r="F599" s="67" t="s">
        <v>2517</v>
      </c>
      <c r="G599" t="s">
        <v>2576</v>
      </c>
      <c r="I599" s="68" t="s">
        <v>2</v>
      </c>
      <c r="J599" s="69">
        <v>42797</v>
      </c>
      <c r="K599">
        <v>4</v>
      </c>
      <c r="L599" s="67" t="s">
        <v>2577</v>
      </c>
      <c r="M599" s="68" t="s">
        <v>2310</v>
      </c>
      <c r="N599" s="69">
        <v>44340</v>
      </c>
      <c r="O599" s="69">
        <v>44428</v>
      </c>
      <c r="P599">
        <v>1</v>
      </c>
      <c r="Q599" t="s">
        <v>2309</v>
      </c>
      <c r="R599" s="68" t="s">
        <v>8</v>
      </c>
      <c r="S599" s="68" t="s">
        <v>2310</v>
      </c>
      <c r="T599" s="68" t="s">
        <v>2310</v>
      </c>
      <c r="U599" s="68" t="s">
        <v>8</v>
      </c>
      <c r="V599" s="68" t="s">
        <v>2310</v>
      </c>
    </row>
    <row r="600" spans="1:23" x14ac:dyDescent="0.2">
      <c r="A600" s="67" t="s">
        <v>99</v>
      </c>
      <c r="B600" t="s">
        <v>2324</v>
      </c>
      <c r="C600" t="s">
        <v>100</v>
      </c>
      <c r="D600" t="s">
        <v>2307</v>
      </c>
      <c r="E600">
        <v>209301</v>
      </c>
      <c r="F600" s="67" t="s">
        <v>2364</v>
      </c>
      <c r="G600" t="s">
        <v>2629</v>
      </c>
      <c r="I600" s="68" t="s">
        <v>2</v>
      </c>
      <c r="J600" s="69">
        <v>42550</v>
      </c>
      <c r="K600">
        <v>4</v>
      </c>
      <c r="L600" s="67" t="s">
        <v>2630</v>
      </c>
      <c r="M600" s="68" t="s">
        <v>2310</v>
      </c>
      <c r="N600" s="69">
        <v>44340</v>
      </c>
      <c r="O600" s="69">
        <v>44428</v>
      </c>
      <c r="P600">
        <v>1</v>
      </c>
      <c r="Q600" t="s">
        <v>2309</v>
      </c>
      <c r="R600" s="68" t="s">
        <v>8</v>
      </c>
      <c r="S600" s="68" t="s">
        <v>2310</v>
      </c>
      <c r="T600" s="68" t="s">
        <v>2310</v>
      </c>
      <c r="U600" s="68" t="s">
        <v>8</v>
      </c>
      <c r="V600" s="68" t="s">
        <v>2310</v>
      </c>
    </row>
    <row r="601" spans="1:23" x14ac:dyDescent="0.2">
      <c r="A601" s="67" t="s">
        <v>99</v>
      </c>
      <c r="B601" t="s">
        <v>2324</v>
      </c>
      <c r="C601" t="s">
        <v>100</v>
      </c>
      <c r="D601" t="s">
        <v>2307</v>
      </c>
      <c r="E601">
        <v>204228</v>
      </c>
      <c r="F601" s="67" t="s">
        <v>2697</v>
      </c>
      <c r="G601" t="s">
        <v>2572</v>
      </c>
      <c r="H601" t="s">
        <v>2383</v>
      </c>
      <c r="I601" s="68" t="s">
        <v>2</v>
      </c>
      <c r="J601" s="69">
        <v>42216</v>
      </c>
      <c r="K601">
        <v>5</v>
      </c>
      <c r="L601" s="67" t="s">
        <v>2698</v>
      </c>
      <c r="M601" s="68" t="s">
        <v>2310</v>
      </c>
      <c r="N601" s="69">
        <v>44340</v>
      </c>
      <c r="O601" s="69">
        <v>44428</v>
      </c>
      <c r="P601">
        <v>1</v>
      </c>
      <c r="Q601" t="s">
        <v>2309</v>
      </c>
      <c r="R601" s="68" t="s">
        <v>8</v>
      </c>
      <c r="S601" s="68" t="s">
        <v>2310</v>
      </c>
      <c r="T601" s="68" t="s">
        <v>2310</v>
      </c>
      <c r="U601" s="68" t="s">
        <v>8</v>
      </c>
      <c r="V601" s="68" t="s">
        <v>2310</v>
      </c>
    </row>
    <row r="602" spans="1:23" x14ac:dyDescent="0.2">
      <c r="A602" s="67" t="s">
        <v>99</v>
      </c>
      <c r="B602" t="s">
        <v>2324</v>
      </c>
      <c r="C602" t="s">
        <v>100</v>
      </c>
      <c r="D602" t="s">
        <v>2307</v>
      </c>
      <c r="E602">
        <v>225173</v>
      </c>
      <c r="F602" s="67" t="s">
        <v>2836</v>
      </c>
      <c r="G602" t="s">
        <v>2837</v>
      </c>
      <c r="I602" s="68" t="s">
        <v>3</v>
      </c>
      <c r="J602" s="69">
        <v>42200</v>
      </c>
      <c r="K602">
        <v>5</v>
      </c>
      <c r="L602" s="67" t="s">
        <v>2838</v>
      </c>
      <c r="M602" s="68" t="s">
        <v>2310</v>
      </c>
      <c r="N602" s="69">
        <v>44340</v>
      </c>
      <c r="O602" s="69">
        <v>44428</v>
      </c>
      <c r="P602">
        <v>1</v>
      </c>
      <c r="Q602" t="s">
        <v>2309</v>
      </c>
      <c r="R602" s="68" t="s">
        <v>8</v>
      </c>
      <c r="S602" s="68" t="s">
        <v>2310</v>
      </c>
      <c r="T602" s="68" t="s">
        <v>2310</v>
      </c>
      <c r="U602" s="68" t="s">
        <v>8</v>
      </c>
      <c r="V602" s="68" t="s">
        <v>2310</v>
      </c>
    </row>
    <row r="603" spans="1:23" x14ac:dyDescent="0.2">
      <c r="A603" s="67" t="s">
        <v>99</v>
      </c>
      <c r="B603" t="s">
        <v>2324</v>
      </c>
      <c r="C603" t="s">
        <v>100</v>
      </c>
      <c r="D603" t="s">
        <v>2307</v>
      </c>
      <c r="E603">
        <v>225258</v>
      </c>
      <c r="F603" s="67" t="s">
        <v>2444</v>
      </c>
      <c r="G603" t="s">
        <v>2330</v>
      </c>
      <c r="I603" s="68" t="s">
        <v>3</v>
      </c>
      <c r="J603" s="69">
        <v>42586</v>
      </c>
      <c r="K603">
        <v>4</v>
      </c>
      <c r="L603" s="67" t="s">
        <v>2898</v>
      </c>
      <c r="M603" s="68" t="s">
        <v>2310</v>
      </c>
      <c r="N603" s="69">
        <v>44340</v>
      </c>
      <c r="O603" s="69">
        <v>44428</v>
      </c>
      <c r="P603">
        <v>1</v>
      </c>
      <c r="Q603" t="s">
        <v>2309</v>
      </c>
      <c r="R603" s="68" t="s">
        <v>8</v>
      </c>
      <c r="S603" s="68" t="s">
        <v>2310</v>
      </c>
      <c r="T603" s="68" t="s">
        <v>2310</v>
      </c>
      <c r="U603" s="68" t="s">
        <v>8</v>
      </c>
      <c r="V603" s="68" t="s">
        <v>2310</v>
      </c>
    </row>
    <row r="604" spans="1:23" x14ac:dyDescent="0.2">
      <c r="A604" s="67" t="s">
        <v>99</v>
      </c>
      <c r="B604" t="s">
        <v>2324</v>
      </c>
      <c r="C604" t="s">
        <v>100</v>
      </c>
      <c r="D604" t="s">
        <v>2307</v>
      </c>
      <c r="E604">
        <v>225271</v>
      </c>
      <c r="F604" s="67" t="s">
        <v>2332</v>
      </c>
      <c r="G604" t="s">
        <v>2994</v>
      </c>
      <c r="I604" s="68" t="s">
        <v>3</v>
      </c>
      <c r="J604" s="69">
        <v>42634</v>
      </c>
      <c r="K604">
        <v>4</v>
      </c>
      <c r="M604" s="68" t="s">
        <v>8</v>
      </c>
      <c r="N604" s="69">
        <v>44340</v>
      </c>
      <c r="O604" s="69">
        <v>44428</v>
      </c>
      <c r="P604">
        <v>1</v>
      </c>
      <c r="Q604" t="s">
        <v>2309</v>
      </c>
      <c r="R604" s="68" t="s">
        <v>8</v>
      </c>
      <c r="S604" s="68" t="s">
        <v>2310</v>
      </c>
      <c r="T604" s="68" t="s">
        <v>2310</v>
      </c>
      <c r="U604" s="68" t="s">
        <v>8</v>
      </c>
      <c r="V604" s="68" t="s">
        <v>2310</v>
      </c>
    </row>
    <row r="605" spans="1:23" x14ac:dyDescent="0.2">
      <c r="A605" s="67" t="s">
        <v>99</v>
      </c>
      <c r="B605" t="s">
        <v>2324</v>
      </c>
      <c r="C605" t="s">
        <v>100</v>
      </c>
      <c r="D605" t="s">
        <v>2307</v>
      </c>
      <c r="E605">
        <v>225265</v>
      </c>
      <c r="F605" s="67" t="s">
        <v>2332</v>
      </c>
      <c r="G605" t="s">
        <v>2995</v>
      </c>
      <c r="I605" s="68" t="s">
        <v>3</v>
      </c>
      <c r="J605" s="69">
        <v>42634</v>
      </c>
      <c r="K605">
        <v>4</v>
      </c>
      <c r="L605" s="67" t="s">
        <v>2996</v>
      </c>
      <c r="M605" s="68" t="s">
        <v>2310</v>
      </c>
      <c r="N605" s="69">
        <v>44340</v>
      </c>
      <c r="O605" s="69">
        <v>44428</v>
      </c>
      <c r="P605">
        <v>1</v>
      </c>
      <c r="Q605" t="s">
        <v>2309</v>
      </c>
      <c r="R605" s="68" t="s">
        <v>8</v>
      </c>
      <c r="S605" s="68" t="s">
        <v>2310</v>
      </c>
      <c r="T605" s="68" t="s">
        <v>2310</v>
      </c>
      <c r="U605" s="68" t="s">
        <v>8</v>
      </c>
      <c r="V605" s="68" t="s">
        <v>2310</v>
      </c>
    </row>
    <row r="606" spans="1:23" x14ac:dyDescent="0.2">
      <c r="A606" s="67" t="s">
        <v>99</v>
      </c>
      <c r="B606" t="s">
        <v>2324</v>
      </c>
      <c r="C606" t="s">
        <v>100</v>
      </c>
      <c r="D606" t="s">
        <v>2307</v>
      </c>
      <c r="E606">
        <v>225190</v>
      </c>
      <c r="F606" s="67" t="s">
        <v>2997</v>
      </c>
      <c r="G606" t="s">
        <v>2998</v>
      </c>
      <c r="I606" s="68" t="s">
        <v>2</v>
      </c>
      <c r="J606" s="69">
        <v>42473</v>
      </c>
      <c r="K606">
        <v>4</v>
      </c>
      <c r="L606" s="67" t="s">
        <v>2999</v>
      </c>
      <c r="M606" s="68" t="s">
        <v>2310</v>
      </c>
      <c r="N606" s="69">
        <v>44340</v>
      </c>
      <c r="O606" s="69">
        <v>44428</v>
      </c>
      <c r="P606">
        <v>1</v>
      </c>
      <c r="Q606" t="s">
        <v>2309</v>
      </c>
      <c r="R606" s="68" t="s">
        <v>8</v>
      </c>
      <c r="S606" s="68" t="s">
        <v>2310</v>
      </c>
      <c r="T606" s="68" t="s">
        <v>2310</v>
      </c>
      <c r="U606" s="68" t="s">
        <v>8</v>
      </c>
      <c r="V606" s="68" t="s">
        <v>2310</v>
      </c>
    </row>
    <row r="607" spans="1:23" x14ac:dyDescent="0.2">
      <c r="A607" s="67" t="s">
        <v>99</v>
      </c>
      <c r="B607" t="s">
        <v>2324</v>
      </c>
      <c r="C607" t="s">
        <v>100</v>
      </c>
      <c r="D607" t="s">
        <v>2307</v>
      </c>
      <c r="E607">
        <v>225193</v>
      </c>
      <c r="F607" s="67" t="s">
        <v>2427</v>
      </c>
      <c r="G607" t="s">
        <v>3017</v>
      </c>
      <c r="I607" s="68" t="s">
        <v>3</v>
      </c>
      <c r="J607" s="69">
        <v>42388</v>
      </c>
      <c r="K607">
        <v>5</v>
      </c>
      <c r="M607" s="68" t="s">
        <v>8</v>
      </c>
      <c r="N607" s="69">
        <v>44340</v>
      </c>
      <c r="O607" s="69">
        <v>44428</v>
      </c>
      <c r="P607">
        <v>1</v>
      </c>
      <c r="Q607" t="s">
        <v>2309</v>
      </c>
      <c r="R607" s="68" t="s">
        <v>8</v>
      </c>
      <c r="S607" s="68" t="s">
        <v>2310</v>
      </c>
      <c r="T607" s="68" t="s">
        <v>2310</v>
      </c>
      <c r="U607" s="68" t="s">
        <v>8</v>
      </c>
      <c r="V607" s="68" t="s">
        <v>2310</v>
      </c>
    </row>
    <row r="608" spans="1:23" x14ac:dyDescent="0.2">
      <c r="A608" s="67" t="s">
        <v>99</v>
      </c>
      <c r="B608" t="s">
        <v>2324</v>
      </c>
      <c r="C608" t="s">
        <v>100</v>
      </c>
      <c r="D608" t="s">
        <v>2307</v>
      </c>
      <c r="E608">
        <v>204253</v>
      </c>
      <c r="F608" s="67" t="s">
        <v>3099</v>
      </c>
      <c r="G608" t="s">
        <v>2767</v>
      </c>
      <c r="I608" s="68" t="s">
        <v>2</v>
      </c>
      <c r="J608" s="69">
        <v>42432</v>
      </c>
      <c r="K608">
        <v>5</v>
      </c>
      <c r="L608" s="67" t="s">
        <v>3100</v>
      </c>
      <c r="M608" s="68" t="s">
        <v>2310</v>
      </c>
      <c r="N608" s="69">
        <v>44340</v>
      </c>
      <c r="O608" s="69">
        <v>44428</v>
      </c>
      <c r="P608">
        <v>1</v>
      </c>
      <c r="Q608" t="s">
        <v>2309</v>
      </c>
      <c r="R608" s="68" t="s">
        <v>8</v>
      </c>
      <c r="S608" s="68" t="s">
        <v>2310</v>
      </c>
      <c r="T608" s="68" t="s">
        <v>2310</v>
      </c>
      <c r="U608" s="68" t="s">
        <v>8</v>
      </c>
      <c r="V608" s="68" t="s">
        <v>2310</v>
      </c>
    </row>
    <row r="609" spans="1:22" x14ac:dyDescent="0.2">
      <c r="A609" s="67" t="s">
        <v>99</v>
      </c>
      <c r="B609" t="s">
        <v>2324</v>
      </c>
      <c r="C609" t="s">
        <v>100</v>
      </c>
      <c r="D609" t="s">
        <v>2307</v>
      </c>
      <c r="E609">
        <v>225218</v>
      </c>
      <c r="F609" s="67" t="s">
        <v>3151</v>
      </c>
      <c r="G609" t="s">
        <v>2533</v>
      </c>
      <c r="I609" s="68" t="s">
        <v>3</v>
      </c>
      <c r="J609" s="69">
        <v>42752</v>
      </c>
      <c r="K609">
        <v>4</v>
      </c>
      <c r="M609" s="68" t="s">
        <v>8</v>
      </c>
      <c r="N609" s="69">
        <v>44340</v>
      </c>
      <c r="O609" s="69">
        <v>44428</v>
      </c>
      <c r="P609">
        <v>1</v>
      </c>
      <c r="Q609" t="s">
        <v>2309</v>
      </c>
      <c r="R609" s="68" t="s">
        <v>8</v>
      </c>
      <c r="S609" s="68" t="s">
        <v>2310</v>
      </c>
      <c r="T609" s="68" t="s">
        <v>2310</v>
      </c>
      <c r="U609" s="68" t="s">
        <v>8</v>
      </c>
      <c r="V609" s="68" t="s">
        <v>2310</v>
      </c>
    </row>
    <row r="610" spans="1:22" x14ac:dyDescent="0.2">
      <c r="A610" s="67" t="s">
        <v>99</v>
      </c>
      <c r="B610" t="s">
        <v>2324</v>
      </c>
      <c r="C610" t="s">
        <v>100</v>
      </c>
      <c r="D610" t="s">
        <v>2307</v>
      </c>
      <c r="E610">
        <v>224533</v>
      </c>
      <c r="F610" s="67" t="s">
        <v>3152</v>
      </c>
      <c r="G610" t="s">
        <v>2406</v>
      </c>
      <c r="I610" s="68" t="s">
        <v>2</v>
      </c>
      <c r="J610" s="69">
        <v>42554</v>
      </c>
      <c r="K610">
        <v>4</v>
      </c>
      <c r="L610" s="67" t="s">
        <v>3153</v>
      </c>
      <c r="M610" s="68" t="s">
        <v>2310</v>
      </c>
      <c r="N610" s="69">
        <v>44340</v>
      </c>
      <c r="O610" s="69">
        <v>44428</v>
      </c>
      <c r="P610">
        <v>1</v>
      </c>
      <c r="Q610" t="s">
        <v>2309</v>
      </c>
      <c r="R610" s="68" t="s">
        <v>8</v>
      </c>
      <c r="S610" s="68" t="s">
        <v>2310</v>
      </c>
      <c r="T610" s="68" t="s">
        <v>2310</v>
      </c>
      <c r="U610" s="68" t="s">
        <v>8</v>
      </c>
      <c r="V610" s="68" t="s">
        <v>2310</v>
      </c>
    </row>
    <row r="611" spans="1:22" x14ac:dyDescent="0.2">
      <c r="A611" s="67" t="s">
        <v>99</v>
      </c>
      <c r="B611" t="s">
        <v>2324</v>
      </c>
      <c r="C611" t="s">
        <v>100</v>
      </c>
      <c r="D611" t="s">
        <v>2307</v>
      </c>
      <c r="E611">
        <v>225206</v>
      </c>
      <c r="F611" s="67" t="s">
        <v>2804</v>
      </c>
      <c r="G611" t="s">
        <v>2362</v>
      </c>
      <c r="I611" s="68" t="s">
        <v>3</v>
      </c>
      <c r="J611" s="69">
        <v>42735</v>
      </c>
      <c r="K611">
        <v>4</v>
      </c>
      <c r="L611" s="67" t="s">
        <v>3171</v>
      </c>
      <c r="M611" s="68" t="s">
        <v>2310</v>
      </c>
      <c r="N611" s="69">
        <v>44340</v>
      </c>
      <c r="O611" s="69">
        <v>44428</v>
      </c>
      <c r="P611">
        <v>1</v>
      </c>
      <c r="Q611" t="s">
        <v>2309</v>
      </c>
      <c r="R611" s="68" t="s">
        <v>8</v>
      </c>
      <c r="S611" s="68" t="s">
        <v>2310</v>
      </c>
      <c r="T611" s="68" t="s">
        <v>2310</v>
      </c>
      <c r="U611" s="68" t="s">
        <v>8</v>
      </c>
      <c r="V611" s="68" t="s">
        <v>2310</v>
      </c>
    </row>
    <row r="612" spans="1:22" x14ac:dyDescent="0.2">
      <c r="A612" s="67" t="s">
        <v>99</v>
      </c>
      <c r="B612" t="s">
        <v>2324</v>
      </c>
      <c r="C612" t="s">
        <v>100</v>
      </c>
      <c r="D612" t="s">
        <v>2307</v>
      </c>
      <c r="E612">
        <v>225183</v>
      </c>
      <c r="F612" s="67" t="s">
        <v>3036</v>
      </c>
      <c r="G612" t="s">
        <v>3008</v>
      </c>
      <c r="H612" t="s">
        <v>3187</v>
      </c>
      <c r="I612" s="68" t="s">
        <v>2</v>
      </c>
      <c r="J612" s="69">
        <v>42459</v>
      </c>
      <c r="K612">
        <v>4</v>
      </c>
      <c r="L612" s="67" t="s">
        <v>3188</v>
      </c>
      <c r="M612" s="68" t="s">
        <v>2310</v>
      </c>
      <c r="N612" s="69">
        <v>44340</v>
      </c>
      <c r="O612" s="69">
        <v>44428</v>
      </c>
      <c r="P612">
        <v>1</v>
      </c>
      <c r="Q612" t="s">
        <v>2309</v>
      </c>
      <c r="R612" s="68" t="s">
        <v>8</v>
      </c>
      <c r="S612" s="68" t="s">
        <v>2310</v>
      </c>
      <c r="T612" s="68" t="s">
        <v>2310</v>
      </c>
      <c r="U612" s="68" t="s">
        <v>8</v>
      </c>
      <c r="V612" s="68" t="s">
        <v>2310</v>
      </c>
    </row>
    <row r="613" spans="1:22" x14ac:dyDescent="0.2">
      <c r="A613" s="67" t="s">
        <v>99</v>
      </c>
      <c r="B613" t="s">
        <v>2324</v>
      </c>
      <c r="C613" t="s">
        <v>100</v>
      </c>
      <c r="D613" t="s">
        <v>2307</v>
      </c>
      <c r="E613">
        <v>204233</v>
      </c>
      <c r="F613" s="67" t="s">
        <v>3189</v>
      </c>
      <c r="G613" t="s">
        <v>3190</v>
      </c>
      <c r="I613" s="68" t="s">
        <v>3</v>
      </c>
      <c r="J613" s="69">
        <v>42519</v>
      </c>
      <c r="K613">
        <v>4</v>
      </c>
      <c r="L613" s="67" t="s">
        <v>3191</v>
      </c>
      <c r="M613" s="68" t="s">
        <v>2310</v>
      </c>
      <c r="N613" s="69">
        <v>44340</v>
      </c>
      <c r="O613" s="69">
        <v>44428</v>
      </c>
      <c r="P613">
        <v>1</v>
      </c>
      <c r="Q613" t="s">
        <v>2309</v>
      </c>
      <c r="R613" s="68" t="s">
        <v>8</v>
      </c>
      <c r="S613" s="68" t="s">
        <v>2310</v>
      </c>
      <c r="T613" s="68" t="s">
        <v>2310</v>
      </c>
      <c r="U613" s="68" t="s">
        <v>8</v>
      </c>
      <c r="V613" s="68" t="s">
        <v>2310</v>
      </c>
    </row>
    <row r="614" spans="1:22" x14ac:dyDescent="0.2">
      <c r="A614" s="67" t="s">
        <v>99</v>
      </c>
      <c r="B614" t="s">
        <v>2324</v>
      </c>
      <c r="C614" t="s">
        <v>100</v>
      </c>
      <c r="D614" t="s">
        <v>2307</v>
      </c>
      <c r="E614">
        <v>225195</v>
      </c>
      <c r="F614" s="67" t="s">
        <v>2523</v>
      </c>
      <c r="G614" t="s">
        <v>3228</v>
      </c>
      <c r="I614" s="68" t="s">
        <v>2</v>
      </c>
      <c r="J614" s="69">
        <v>42259</v>
      </c>
      <c r="K614">
        <v>5</v>
      </c>
      <c r="M614" s="68" t="s">
        <v>8</v>
      </c>
      <c r="N614" s="69">
        <v>44340</v>
      </c>
      <c r="O614" s="69">
        <v>44428</v>
      </c>
      <c r="P614">
        <v>1</v>
      </c>
      <c r="Q614" t="s">
        <v>2309</v>
      </c>
      <c r="R614" s="68" t="s">
        <v>8</v>
      </c>
      <c r="S614" s="68" t="s">
        <v>2310</v>
      </c>
      <c r="T614" s="68" t="s">
        <v>2310</v>
      </c>
      <c r="U614" s="68" t="s">
        <v>8</v>
      </c>
      <c r="V614" s="68" t="s">
        <v>2310</v>
      </c>
    </row>
    <row r="615" spans="1:22" x14ac:dyDescent="0.2">
      <c r="A615" s="67" t="s">
        <v>99</v>
      </c>
      <c r="B615" t="s">
        <v>2324</v>
      </c>
      <c r="C615" t="s">
        <v>100</v>
      </c>
      <c r="D615" t="s">
        <v>2307</v>
      </c>
      <c r="E615">
        <v>225202</v>
      </c>
      <c r="F615" s="67" t="s">
        <v>3083</v>
      </c>
      <c r="G615" t="s">
        <v>2606</v>
      </c>
      <c r="I615" s="68" t="s">
        <v>3</v>
      </c>
      <c r="J615" s="69">
        <v>42649</v>
      </c>
      <c r="K615">
        <v>4</v>
      </c>
      <c r="L615" s="67" t="s">
        <v>3307</v>
      </c>
      <c r="M615" s="68" t="s">
        <v>2310</v>
      </c>
      <c r="N615" s="69">
        <v>44340</v>
      </c>
      <c r="O615" s="69">
        <v>44428</v>
      </c>
      <c r="P615">
        <v>1</v>
      </c>
      <c r="Q615" t="s">
        <v>2309</v>
      </c>
      <c r="R615" s="68" t="s">
        <v>8</v>
      </c>
      <c r="S615" s="68" t="s">
        <v>2310</v>
      </c>
      <c r="T615" s="68" t="s">
        <v>2310</v>
      </c>
      <c r="U615" s="68" t="s">
        <v>8</v>
      </c>
      <c r="V615" s="68" t="s">
        <v>2310</v>
      </c>
    </row>
    <row r="616" spans="1:22" x14ac:dyDescent="0.2">
      <c r="A616" s="67" t="s">
        <v>99</v>
      </c>
      <c r="B616" t="s">
        <v>2324</v>
      </c>
      <c r="C616" t="s">
        <v>100</v>
      </c>
      <c r="D616" t="s">
        <v>2307</v>
      </c>
      <c r="E616">
        <v>225203</v>
      </c>
      <c r="F616" s="67" t="s">
        <v>3083</v>
      </c>
      <c r="G616" t="s">
        <v>2401</v>
      </c>
      <c r="I616" s="68" t="s">
        <v>3</v>
      </c>
      <c r="J616" s="69">
        <v>42649</v>
      </c>
      <c r="K616">
        <v>4</v>
      </c>
      <c r="L616" s="67" t="s">
        <v>3308</v>
      </c>
      <c r="M616" s="68" t="s">
        <v>2310</v>
      </c>
      <c r="N616" s="69">
        <v>44340</v>
      </c>
      <c r="O616" s="69">
        <v>44428</v>
      </c>
      <c r="P616">
        <v>1</v>
      </c>
      <c r="Q616" t="s">
        <v>2309</v>
      </c>
      <c r="R616" s="68" t="s">
        <v>8</v>
      </c>
      <c r="S616" s="68" t="s">
        <v>2310</v>
      </c>
      <c r="T616" s="68" t="s">
        <v>2310</v>
      </c>
      <c r="U616" s="68" t="s">
        <v>8</v>
      </c>
      <c r="V616" s="68" t="s">
        <v>2310</v>
      </c>
    </row>
    <row r="617" spans="1:22" x14ac:dyDescent="0.2">
      <c r="A617" s="67" t="s">
        <v>99</v>
      </c>
      <c r="B617" t="s">
        <v>2324</v>
      </c>
      <c r="C617" t="s">
        <v>100</v>
      </c>
      <c r="D617" t="s">
        <v>2307</v>
      </c>
      <c r="E617">
        <v>225261</v>
      </c>
      <c r="F617" s="67" t="s">
        <v>2657</v>
      </c>
      <c r="G617" t="s">
        <v>3310</v>
      </c>
      <c r="I617" s="68" t="s">
        <v>2</v>
      </c>
      <c r="J617" s="69">
        <v>42716</v>
      </c>
      <c r="K617">
        <v>4</v>
      </c>
      <c r="M617" s="68" t="s">
        <v>8</v>
      </c>
      <c r="N617" s="69">
        <v>44340</v>
      </c>
      <c r="O617" s="69">
        <v>44428</v>
      </c>
      <c r="P617">
        <v>1</v>
      </c>
      <c r="Q617" t="s">
        <v>2309</v>
      </c>
      <c r="R617" s="68" t="s">
        <v>8</v>
      </c>
      <c r="S617" s="68" t="s">
        <v>2310</v>
      </c>
      <c r="T617" s="68" t="s">
        <v>2310</v>
      </c>
      <c r="U617" s="68" t="s">
        <v>8</v>
      </c>
      <c r="V617" s="68" t="s">
        <v>2310</v>
      </c>
    </row>
    <row r="618" spans="1:22" x14ac:dyDescent="0.2">
      <c r="A618" s="67" t="s">
        <v>99</v>
      </c>
      <c r="B618" t="s">
        <v>2324</v>
      </c>
      <c r="C618" t="s">
        <v>100</v>
      </c>
      <c r="D618" t="s">
        <v>2307</v>
      </c>
      <c r="E618">
        <v>225256</v>
      </c>
      <c r="F618" s="67" t="s">
        <v>3311</v>
      </c>
      <c r="G618" t="s">
        <v>2533</v>
      </c>
      <c r="I618" s="68" t="s">
        <v>3</v>
      </c>
      <c r="J618" s="69">
        <v>42561</v>
      </c>
      <c r="K618">
        <v>4</v>
      </c>
      <c r="M618" s="68" t="s">
        <v>8</v>
      </c>
      <c r="N618" s="69">
        <v>44340</v>
      </c>
      <c r="O618" s="69">
        <v>44428</v>
      </c>
      <c r="P618">
        <v>1</v>
      </c>
      <c r="Q618" t="s">
        <v>2309</v>
      </c>
      <c r="R618" s="68" t="s">
        <v>8</v>
      </c>
      <c r="S618" s="68" t="s">
        <v>2310</v>
      </c>
      <c r="T618" s="68" t="s">
        <v>2310</v>
      </c>
      <c r="U618" s="68" t="s">
        <v>8</v>
      </c>
      <c r="V618" s="68" t="s">
        <v>2310</v>
      </c>
    </row>
    <row r="619" spans="1:22" x14ac:dyDescent="0.2">
      <c r="A619" s="67" t="s">
        <v>99</v>
      </c>
      <c r="B619" t="s">
        <v>2324</v>
      </c>
      <c r="C619" t="s">
        <v>100</v>
      </c>
      <c r="D619" t="s">
        <v>2307</v>
      </c>
      <c r="E619">
        <v>225214</v>
      </c>
      <c r="F619" s="67" t="s">
        <v>2508</v>
      </c>
      <c r="G619" t="s">
        <v>2875</v>
      </c>
      <c r="I619" s="68" t="s">
        <v>2</v>
      </c>
      <c r="J619" s="69">
        <v>42547</v>
      </c>
      <c r="K619">
        <v>4</v>
      </c>
      <c r="L619" s="67" t="s">
        <v>3340</v>
      </c>
      <c r="M619" s="68" t="s">
        <v>2310</v>
      </c>
      <c r="N619" s="69">
        <v>44340</v>
      </c>
      <c r="O619" s="69">
        <v>44428</v>
      </c>
      <c r="P619">
        <v>1</v>
      </c>
      <c r="Q619" t="s">
        <v>2309</v>
      </c>
      <c r="R619" s="68" t="s">
        <v>8</v>
      </c>
      <c r="S619" s="68" t="s">
        <v>2310</v>
      </c>
      <c r="T619" s="68" t="s">
        <v>2310</v>
      </c>
      <c r="U619" s="68" t="s">
        <v>8</v>
      </c>
      <c r="V619" s="68" t="s">
        <v>2310</v>
      </c>
    </row>
    <row r="620" spans="1:22" x14ac:dyDescent="0.2">
      <c r="A620" s="67" t="s">
        <v>99</v>
      </c>
      <c r="B620" t="s">
        <v>2324</v>
      </c>
      <c r="C620" t="s">
        <v>100</v>
      </c>
      <c r="D620" t="s">
        <v>2307</v>
      </c>
      <c r="E620">
        <v>225191</v>
      </c>
      <c r="F620" s="67" t="s">
        <v>2314</v>
      </c>
      <c r="G620" t="s">
        <v>2470</v>
      </c>
      <c r="I620" s="68" t="s">
        <v>3</v>
      </c>
      <c r="J620" s="69">
        <v>42118</v>
      </c>
      <c r="K620">
        <v>5</v>
      </c>
      <c r="M620" s="68" t="s">
        <v>8</v>
      </c>
      <c r="N620" s="69">
        <v>44340</v>
      </c>
      <c r="O620" s="69">
        <v>44428</v>
      </c>
      <c r="P620">
        <v>1</v>
      </c>
      <c r="Q620" t="s">
        <v>2309</v>
      </c>
      <c r="R620" s="68" t="s">
        <v>8</v>
      </c>
      <c r="S620" s="68" t="s">
        <v>2310</v>
      </c>
      <c r="T620" s="68" t="s">
        <v>2310</v>
      </c>
      <c r="U620" s="68" t="s">
        <v>8</v>
      </c>
      <c r="V620" s="68" t="s">
        <v>2310</v>
      </c>
    </row>
    <row r="621" spans="1:22" x14ac:dyDescent="0.2">
      <c r="A621" s="67" t="s">
        <v>99</v>
      </c>
      <c r="B621" t="s">
        <v>2324</v>
      </c>
      <c r="C621" t="s">
        <v>100</v>
      </c>
      <c r="D621" t="s">
        <v>2307</v>
      </c>
      <c r="E621">
        <v>204231</v>
      </c>
      <c r="F621" s="67" t="s">
        <v>3432</v>
      </c>
      <c r="G621" t="s">
        <v>2374</v>
      </c>
      <c r="I621" s="68" t="s">
        <v>2</v>
      </c>
      <c r="J621" s="69">
        <v>42353</v>
      </c>
      <c r="K621">
        <v>5</v>
      </c>
      <c r="L621" s="67" t="s">
        <v>3433</v>
      </c>
      <c r="M621" s="68" t="s">
        <v>2310</v>
      </c>
      <c r="N621" s="69">
        <v>44340</v>
      </c>
      <c r="O621" s="69">
        <v>44428</v>
      </c>
      <c r="P621">
        <v>1</v>
      </c>
      <c r="Q621" t="s">
        <v>2309</v>
      </c>
      <c r="R621" s="68" t="s">
        <v>8</v>
      </c>
      <c r="S621" s="68" t="s">
        <v>2310</v>
      </c>
      <c r="T621" s="68" t="s">
        <v>2310</v>
      </c>
      <c r="U621" s="68" t="s">
        <v>8</v>
      </c>
      <c r="V621" s="68" t="s">
        <v>2310</v>
      </c>
    </row>
    <row r="622" spans="1:22" x14ac:dyDescent="0.2">
      <c r="A622" s="67" t="s">
        <v>99</v>
      </c>
      <c r="B622" t="s">
        <v>2324</v>
      </c>
      <c r="C622" t="s">
        <v>100</v>
      </c>
      <c r="D622" t="s">
        <v>2307</v>
      </c>
      <c r="E622">
        <v>225282</v>
      </c>
      <c r="F622" s="67" t="s">
        <v>2484</v>
      </c>
      <c r="G622" t="s">
        <v>3441</v>
      </c>
      <c r="I622" s="68" t="s">
        <v>2</v>
      </c>
      <c r="J622" s="69">
        <v>42665</v>
      </c>
      <c r="K622">
        <v>4</v>
      </c>
      <c r="M622" s="68" t="s">
        <v>8</v>
      </c>
      <c r="N622" s="69">
        <v>44340</v>
      </c>
      <c r="O622" s="69">
        <v>44428</v>
      </c>
      <c r="P622">
        <v>1</v>
      </c>
      <c r="Q622" t="s">
        <v>2309</v>
      </c>
      <c r="R622" s="68" t="s">
        <v>8</v>
      </c>
      <c r="S622" s="68" t="s">
        <v>2310</v>
      </c>
      <c r="T622" s="68" t="s">
        <v>2310</v>
      </c>
      <c r="U622" s="68" t="s">
        <v>8</v>
      </c>
      <c r="V622" s="68" t="s">
        <v>2310</v>
      </c>
    </row>
    <row r="623" spans="1:22" x14ac:dyDescent="0.2">
      <c r="A623" s="67" t="s">
        <v>99</v>
      </c>
      <c r="B623" t="s">
        <v>2324</v>
      </c>
      <c r="C623" t="s">
        <v>100</v>
      </c>
      <c r="D623" t="s">
        <v>2307</v>
      </c>
      <c r="E623">
        <v>225199</v>
      </c>
      <c r="F623" s="67" t="s">
        <v>2805</v>
      </c>
      <c r="G623" t="s">
        <v>3442</v>
      </c>
      <c r="I623" s="68" t="s">
        <v>3</v>
      </c>
      <c r="J623" s="69">
        <v>42501</v>
      </c>
      <c r="K623">
        <v>4</v>
      </c>
      <c r="M623" s="68" t="s">
        <v>8</v>
      </c>
      <c r="N623" s="69">
        <v>44340</v>
      </c>
      <c r="O623" s="69">
        <v>44428</v>
      </c>
      <c r="P623">
        <v>1</v>
      </c>
      <c r="Q623" t="s">
        <v>2309</v>
      </c>
      <c r="R623" s="68" t="s">
        <v>8</v>
      </c>
      <c r="S623" s="68" t="s">
        <v>2310</v>
      </c>
      <c r="T623" s="68" t="s">
        <v>2310</v>
      </c>
      <c r="U623" s="68" t="s">
        <v>8</v>
      </c>
      <c r="V623" s="68" t="s">
        <v>2310</v>
      </c>
    </row>
    <row r="624" spans="1:22" x14ac:dyDescent="0.2">
      <c r="A624" s="67" t="s">
        <v>99</v>
      </c>
      <c r="B624" t="s">
        <v>2324</v>
      </c>
      <c r="C624" t="s">
        <v>100</v>
      </c>
      <c r="D624" t="s">
        <v>2307</v>
      </c>
      <c r="E624">
        <v>225275</v>
      </c>
      <c r="F624" s="67" t="s">
        <v>2500</v>
      </c>
      <c r="G624" t="s">
        <v>3559</v>
      </c>
      <c r="I624" s="68" t="s">
        <v>2</v>
      </c>
      <c r="J624" s="69">
        <v>42716</v>
      </c>
      <c r="K624">
        <v>4</v>
      </c>
      <c r="M624" s="68" t="s">
        <v>8</v>
      </c>
      <c r="N624" s="69">
        <v>44340</v>
      </c>
      <c r="O624" s="69">
        <v>44428</v>
      </c>
      <c r="P624">
        <v>1</v>
      </c>
      <c r="Q624" t="s">
        <v>2309</v>
      </c>
      <c r="R624" s="68" t="s">
        <v>8</v>
      </c>
      <c r="S624" s="68" t="s">
        <v>2310</v>
      </c>
      <c r="T624" s="68" t="s">
        <v>2310</v>
      </c>
      <c r="U624" s="68" t="s">
        <v>8</v>
      </c>
      <c r="V624" s="68" t="s">
        <v>2310</v>
      </c>
    </row>
    <row r="625" spans="1:23" x14ac:dyDescent="0.2">
      <c r="A625" s="67" t="s">
        <v>1088</v>
      </c>
      <c r="B625" t="s">
        <v>2324</v>
      </c>
      <c r="C625" t="s">
        <v>1089</v>
      </c>
      <c r="D625" t="s">
        <v>2307</v>
      </c>
      <c r="E625">
        <v>221868</v>
      </c>
      <c r="F625" s="67" t="s">
        <v>2602</v>
      </c>
      <c r="G625" t="s">
        <v>2603</v>
      </c>
      <c r="I625" s="68" t="s">
        <v>2</v>
      </c>
      <c r="J625" s="69">
        <v>42087</v>
      </c>
      <c r="K625">
        <v>5</v>
      </c>
      <c r="M625" s="68" t="s">
        <v>8</v>
      </c>
      <c r="N625" s="69">
        <v>44340</v>
      </c>
      <c r="O625" s="69">
        <v>44428</v>
      </c>
      <c r="P625">
        <v>1</v>
      </c>
      <c r="Q625" t="s">
        <v>2309</v>
      </c>
      <c r="R625" s="68" t="s">
        <v>8</v>
      </c>
      <c r="S625" s="68" t="s">
        <v>2310</v>
      </c>
      <c r="T625" s="68" t="s">
        <v>2310</v>
      </c>
      <c r="U625" s="68" t="s">
        <v>8</v>
      </c>
      <c r="V625" s="68" t="s">
        <v>2310</v>
      </c>
    </row>
    <row r="626" spans="1:23" x14ac:dyDescent="0.2">
      <c r="A626" s="67" t="s">
        <v>1088</v>
      </c>
      <c r="B626" t="s">
        <v>2324</v>
      </c>
      <c r="C626" t="s">
        <v>1089</v>
      </c>
      <c r="D626" t="s">
        <v>2307</v>
      </c>
      <c r="E626">
        <v>221870</v>
      </c>
      <c r="F626" s="67" t="s">
        <v>2822</v>
      </c>
      <c r="G626" t="s">
        <v>2385</v>
      </c>
      <c r="I626" s="68" t="s">
        <v>3</v>
      </c>
      <c r="J626" s="69">
        <v>42294</v>
      </c>
      <c r="K626">
        <v>5</v>
      </c>
      <c r="M626" s="68" t="s">
        <v>8</v>
      </c>
      <c r="N626" s="69">
        <v>44340</v>
      </c>
      <c r="O626" s="69">
        <v>44428</v>
      </c>
      <c r="P626">
        <v>1</v>
      </c>
      <c r="Q626" t="s">
        <v>2309</v>
      </c>
      <c r="R626" s="68" t="s">
        <v>8</v>
      </c>
      <c r="S626" s="68" t="s">
        <v>2310</v>
      </c>
      <c r="T626" s="68" t="s">
        <v>2310</v>
      </c>
      <c r="U626" s="68" t="s">
        <v>8</v>
      </c>
      <c r="V626" s="68" t="s">
        <v>2310</v>
      </c>
    </row>
    <row r="627" spans="1:23" x14ac:dyDescent="0.2">
      <c r="A627" s="67" t="s">
        <v>1088</v>
      </c>
      <c r="B627" t="s">
        <v>2324</v>
      </c>
      <c r="C627" t="s">
        <v>1089</v>
      </c>
      <c r="D627" t="s">
        <v>2307</v>
      </c>
      <c r="E627">
        <v>221867</v>
      </c>
      <c r="F627" s="67" t="s">
        <v>2841</v>
      </c>
      <c r="G627" t="s">
        <v>2442</v>
      </c>
      <c r="I627" s="68" t="s">
        <v>3</v>
      </c>
      <c r="J627" s="69">
        <v>42209</v>
      </c>
      <c r="K627">
        <v>5</v>
      </c>
      <c r="M627" s="68" t="s">
        <v>8</v>
      </c>
      <c r="N627" s="69">
        <v>44340</v>
      </c>
      <c r="O627" s="69">
        <v>44428</v>
      </c>
      <c r="P627">
        <v>1</v>
      </c>
      <c r="Q627" t="s">
        <v>2309</v>
      </c>
      <c r="R627" s="68" t="s">
        <v>8</v>
      </c>
      <c r="S627" s="68" t="s">
        <v>2310</v>
      </c>
      <c r="T627" s="68" t="s">
        <v>2310</v>
      </c>
      <c r="U627" s="68" t="s">
        <v>8</v>
      </c>
      <c r="V627" s="68" t="s">
        <v>2310</v>
      </c>
    </row>
    <row r="628" spans="1:23" x14ac:dyDescent="0.2">
      <c r="A628" s="67" t="s">
        <v>1088</v>
      </c>
      <c r="B628" t="s">
        <v>2324</v>
      </c>
      <c r="C628" t="s">
        <v>1089</v>
      </c>
      <c r="D628" t="s">
        <v>2307</v>
      </c>
      <c r="E628">
        <v>221873</v>
      </c>
      <c r="F628" s="67" t="s">
        <v>2891</v>
      </c>
      <c r="G628" t="s">
        <v>2462</v>
      </c>
      <c r="I628" s="68" t="s">
        <v>3</v>
      </c>
      <c r="J628" s="69">
        <v>42244</v>
      </c>
      <c r="K628">
        <v>5</v>
      </c>
      <c r="M628" s="68" t="s">
        <v>8</v>
      </c>
      <c r="N628" s="69">
        <v>44340</v>
      </c>
      <c r="O628" s="69">
        <v>44428</v>
      </c>
      <c r="P628">
        <v>1</v>
      </c>
      <c r="Q628" t="s">
        <v>2309</v>
      </c>
      <c r="R628" s="68" t="s">
        <v>8</v>
      </c>
      <c r="S628" s="68" t="s">
        <v>2310</v>
      </c>
      <c r="T628" s="68" t="s">
        <v>2310</v>
      </c>
      <c r="U628" s="68" t="s">
        <v>8</v>
      </c>
      <c r="V628" s="68" t="s">
        <v>2310</v>
      </c>
    </row>
    <row r="629" spans="1:23" x14ac:dyDescent="0.2">
      <c r="A629" s="67" t="s">
        <v>1088</v>
      </c>
      <c r="B629" t="s">
        <v>2324</v>
      </c>
      <c r="C629" t="s">
        <v>1089</v>
      </c>
      <c r="D629" t="s">
        <v>2307</v>
      </c>
      <c r="E629">
        <v>221875</v>
      </c>
      <c r="F629" s="67" t="s">
        <v>2402</v>
      </c>
      <c r="G629" t="s">
        <v>2772</v>
      </c>
      <c r="I629" s="68" t="s">
        <v>3</v>
      </c>
      <c r="J629" s="69">
        <v>42181</v>
      </c>
      <c r="K629">
        <v>5</v>
      </c>
      <c r="M629" s="68" t="s">
        <v>8</v>
      </c>
      <c r="N629" s="69">
        <v>44340</v>
      </c>
      <c r="O629" s="69">
        <v>44428</v>
      </c>
      <c r="P629">
        <v>1</v>
      </c>
      <c r="Q629" t="s">
        <v>2309</v>
      </c>
      <c r="R629" s="68" t="s">
        <v>8</v>
      </c>
      <c r="S629" s="68" t="s">
        <v>2310</v>
      </c>
      <c r="T629" s="68" t="s">
        <v>2310</v>
      </c>
      <c r="U629" s="68" t="s">
        <v>8</v>
      </c>
      <c r="V629" s="68" t="s">
        <v>2310</v>
      </c>
    </row>
    <row r="630" spans="1:23" x14ac:dyDescent="0.2">
      <c r="A630" s="67" t="s">
        <v>1088</v>
      </c>
      <c r="B630" t="s">
        <v>2324</v>
      </c>
      <c r="C630" t="s">
        <v>1089</v>
      </c>
      <c r="D630" t="s">
        <v>2307</v>
      </c>
      <c r="E630">
        <v>221871</v>
      </c>
      <c r="F630" s="67" t="s">
        <v>3067</v>
      </c>
      <c r="G630" t="s">
        <v>3068</v>
      </c>
      <c r="I630" s="68" t="s">
        <v>3</v>
      </c>
      <c r="J630" s="69">
        <v>42647</v>
      </c>
      <c r="K630">
        <v>4</v>
      </c>
      <c r="M630" s="68" t="s">
        <v>8</v>
      </c>
      <c r="N630" s="69">
        <v>44340</v>
      </c>
      <c r="O630" s="69">
        <v>44428</v>
      </c>
      <c r="P630">
        <v>1</v>
      </c>
      <c r="Q630" t="s">
        <v>2309</v>
      </c>
      <c r="R630" s="68" t="s">
        <v>8</v>
      </c>
      <c r="S630" s="68" t="s">
        <v>2310</v>
      </c>
      <c r="T630" s="68" t="s">
        <v>2310</v>
      </c>
      <c r="U630" s="68" t="s">
        <v>8</v>
      </c>
      <c r="V630" s="68" t="s">
        <v>2310</v>
      </c>
    </row>
    <row r="631" spans="1:23" x14ac:dyDescent="0.2">
      <c r="A631" s="67" t="s">
        <v>1088</v>
      </c>
      <c r="B631" t="s">
        <v>2324</v>
      </c>
      <c r="C631" t="s">
        <v>1089</v>
      </c>
      <c r="D631" t="s">
        <v>2307</v>
      </c>
      <c r="E631">
        <v>221872</v>
      </c>
      <c r="F631" s="67" t="s">
        <v>3960</v>
      </c>
      <c r="G631" t="s">
        <v>3897</v>
      </c>
      <c r="I631" s="68" t="s">
        <v>2</v>
      </c>
      <c r="J631" s="69">
        <v>42064</v>
      </c>
      <c r="K631">
        <v>6</v>
      </c>
      <c r="M631" s="68" t="s">
        <v>8</v>
      </c>
      <c r="N631" s="69">
        <v>44340</v>
      </c>
      <c r="O631" s="69">
        <v>44428</v>
      </c>
      <c r="P631">
        <v>1</v>
      </c>
      <c r="Q631" t="s">
        <v>2309</v>
      </c>
      <c r="R631" s="68" t="s">
        <v>8</v>
      </c>
      <c r="S631" s="68" t="s">
        <v>2310</v>
      </c>
      <c r="T631" s="68" t="s">
        <v>2310</v>
      </c>
      <c r="U631" s="68" t="s">
        <v>8</v>
      </c>
      <c r="V631" s="68" t="s">
        <v>8</v>
      </c>
      <c r="W631" t="s">
        <v>3882</v>
      </c>
    </row>
    <row r="632" spans="1:23" x14ac:dyDescent="0.2">
      <c r="A632" s="67" t="s">
        <v>1088</v>
      </c>
      <c r="B632" t="s">
        <v>2324</v>
      </c>
      <c r="C632" t="s">
        <v>1089</v>
      </c>
      <c r="D632" t="s">
        <v>2307</v>
      </c>
      <c r="E632">
        <v>221866</v>
      </c>
      <c r="F632" s="67" t="s">
        <v>3126</v>
      </c>
      <c r="G632" t="s">
        <v>3127</v>
      </c>
      <c r="I632" s="68" t="s">
        <v>3</v>
      </c>
      <c r="J632" s="69">
        <v>42327</v>
      </c>
      <c r="K632">
        <v>5</v>
      </c>
      <c r="M632" s="68" t="s">
        <v>8</v>
      </c>
      <c r="N632" s="69">
        <v>44340</v>
      </c>
      <c r="O632" s="69">
        <v>44428</v>
      </c>
      <c r="P632">
        <v>1</v>
      </c>
      <c r="Q632" t="s">
        <v>2309</v>
      </c>
      <c r="R632" s="68" t="s">
        <v>8</v>
      </c>
      <c r="S632" s="68" t="s">
        <v>2310</v>
      </c>
      <c r="T632" s="68" t="s">
        <v>2310</v>
      </c>
      <c r="U632" s="68" t="s">
        <v>8</v>
      </c>
      <c r="V632" s="68" t="s">
        <v>2310</v>
      </c>
    </row>
    <row r="633" spans="1:23" x14ac:dyDescent="0.2">
      <c r="A633" s="67" t="s">
        <v>1088</v>
      </c>
      <c r="B633" t="s">
        <v>2324</v>
      </c>
      <c r="C633" t="s">
        <v>1089</v>
      </c>
      <c r="D633" t="s">
        <v>2307</v>
      </c>
      <c r="E633">
        <v>221869</v>
      </c>
      <c r="F633" s="67" t="s">
        <v>3345</v>
      </c>
      <c r="G633" t="s">
        <v>2385</v>
      </c>
      <c r="I633" s="68" t="s">
        <v>3</v>
      </c>
      <c r="J633" s="69">
        <v>42432</v>
      </c>
      <c r="K633">
        <v>5</v>
      </c>
      <c r="M633" s="68" t="s">
        <v>8</v>
      </c>
      <c r="N633" s="69">
        <v>44340</v>
      </c>
      <c r="O633" s="69">
        <v>44428</v>
      </c>
      <c r="P633">
        <v>1</v>
      </c>
      <c r="Q633" t="s">
        <v>2309</v>
      </c>
      <c r="R633" s="68" t="s">
        <v>8</v>
      </c>
      <c r="S633" s="68" t="s">
        <v>2310</v>
      </c>
      <c r="T633" s="68" t="s">
        <v>2310</v>
      </c>
      <c r="U633" s="68" t="s">
        <v>8</v>
      </c>
      <c r="V633" s="68" t="s">
        <v>2310</v>
      </c>
    </row>
    <row r="634" spans="1:23" x14ac:dyDescent="0.2">
      <c r="A634" s="67" t="s">
        <v>1088</v>
      </c>
      <c r="B634" t="s">
        <v>2324</v>
      </c>
      <c r="C634" t="s">
        <v>1089</v>
      </c>
      <c r="D634" t="s">
        <v>2307</v>
      </c>
      <c r="E634">
        <v>221874</v>
      </c>
      <c r="F634" s="67" t="s">
        <v>3371</v>
      </c>
      <c r="G634" t="s">
        <v>3372</v>
      </c>
      <c r="I634" s="68" t="s">
        <v>3</v>
      </c>
      <c r="J634" s="69">
        <v>42263</v>
      </c>
      <c r="K634">
        <v>5</v>
      </c>
      <c r="M634" s="68" t="s">
        <v>8</v>
      </c>
      <c r="N634" s="69">
        <v>44340</v>
      </c>
      <c r="O634" s="69">
        <v>44428</v>
      </c>
      <c r="P634">
        <v>1</v>
      </c>
      <c r="Q634" t="s">
        <v>2309</v>
      </c>
      <c r="R634" s="68" t="s">
        <v>8</v>
      </c>
      <c r="S634" s="68" t="s">
        <v>2310</v>
      </c>
      <c r="T634" s="68" t="s">
        <v>2310</v>
      </c>
      <c r="U634" s="68" t="s">
        <v>8</v>
      </c>
      <c r="V634" s="68" t="s">
        <v>2310</v>
      </c>
    </row>
    <row r="635" spans="1:23" x14ac:dyDescent="0.2">
      <c r="A635" s="67" t="s">
        <v>1088</v>
      </c>
      <c r="B635" t="s">
        <v>2324</v>
      </c>
      <c r="C635" t="s">
        <v>1089</v>
      </c>
      <c r="D635" t="s">
        <v>2307</v>
      </c>
      <c r="E635">
        <v>221863</v>
      </c>
      <c r="F635" s="67" t="s">
        <v>3510</v>
      </c>
      <c r="G635" t="s">
        <v>3238</v>
      </c>
      <c r="I635" s="68" t="s">
        <v>2</v>
      </c>
      <c r="J635" s="69">
        <v>42198</v>
      </c>
      <c r="K635">
        <v>5</v>
      </c>
      <c r="M635" s="68" t="s">
        <v>8</v>
      </c>
      <c r="N635" s="69">
        <v>44340</v>
      </c>
      <c r="O635" s="69">
        <v>44428</v>
      </c>
      <c r="P635">
        <v>1</v>
      </c>
      <c r="Q635" t="s">
        <v>2309</v>
      </c>
      <c r="R635" s="68" t="s">
        <v>8</v>
      </c>
      <c r="S635" s="68" t="s">
        <v>2310</v>
      </c>
      <c r="T635" s="68" t="s">
        <v>2310</v>
      </c>
      <c r="U635" s="68" t="s">
        <v>8</v>
      </c>
      <c r="V635" s="68" t="s">
        <v>2310</v>
      </c>
    </row>
    <row r="636" spans="1:23" x14ac:dyDescent="0.2">
      <c r="A636" s="67" t="s">
        <v>11</v>
      </c>
      <c r="B636" t="s">
        <v>2324</v>
      </c>
      <c r="C636" t="s">
        <v>12</v>
      </c>
      <c r="D636" t="s">
        <v>2311</v>
      </c>
      <c r="E636">
        <v>223792</v>
      </c>
      <c r="F636" s="67" t="s">
        <v>2378</v>
      </c>
      <c r="G636" t="s">
        <v>2380</v>
      </c>
      <c r="I636" s="68" t="s">
        <v>3</v>
      </c>
      <c r="J636" s="69">
        <v>42567</v>
      </c>
      <c r="K636">
        <v>4</v>
      </c>
      <c r="L636" s="67" t="s">
        <v>2381</v>
      </c>
      <c r="M636" s="68" t="s">
        <v>2310</v>
      </c>
      <c r="N636" s="69">
        <v>44340</v>
      </c>
      <c r="O636" s="69">
        <v>44428</v>
      </c>
      <c r="P636">
        <v>1</v>
      </c>
      <c r="Q636" t="s">
        <v>2309</v>
      </c>
      <c r="R636" s="68" t="s">
        <v>8</v>
      </c>
      <c r="S636" s="68" t="s">
        <v>2310</v>
      </c>
      <c r="T636" s="68" t="s">
        <v>2310</v>
      </c>
      <c r="U636" s="68" t="s">
        <v>8</v>
      </c>
      <c r="V636" s="68" t="s">
        <v>2310</v>
      </c>
    </row>
    <row r="637" spans="1:23" x14ac:dyDescent="0.2">
      <c r="A637" s="67" t="s">
        <v>11</v>
      </c>
      <c r="B637" t="s">
        <v>2324</v>
      </c>
      <c r="C637" t="s">
        <v>12</v>
      </c>
      <c r="D637" t="s">
        <v>2311</v>
      </c>
      <c r="E637">
        <v>224066</v>
      </c>
      <c r="F637" s="67" t="s">
        <v>2379</v>
      </c>
      <c r="G637" t="s">
        <v>2591</v>
      </c>
      <c r="I637" s="68" t="s">
        <v>3</v>
      </c>
      <c r="J637" s="69">
        <v>42541</v>
      </c>
      <c r="K637">
        <v>4</v>
      </c>
      <c r="L637" s="67" t="s">
        <v>2592</v>
      </c>
      <c r="M637" s="68" t="s">
        <v>2310</v>
      </c>
      <c r="N637" s="69">
        <v>44340</v>
      </c>
      <c r="O637" s="69">
        <v>44428</v>
      </c>
      <c r="P637">
        <v>1</v>
      </c>
      <c r="Q637" t="s">
        <v>2309</v>
      </c>
      <c r="R637" s="68" t="s">
        <v>8</v>
      </c>
      <c r="S637" s="68" t="s">
        <v>2310</v>
      </c>
      <c r="T637" s="68" t="s">
        <v>2310</v>
      </c>
      <c r="U637" s="68" t="s">
        <v>8</v>
      </c>
      <c r="V637" s="68" t="s">
        <v>2310</v>
      </c>
    </row>
    <row r="638" spans="1:23" x14ac:dyDescent="0.2">
      <c r="A638" s="67" t="s">
        <v>11</v>
      </c>
      <c r="B638" t="s">
        <v>2324</v>
      </c>
      <c r="C638" t="s">
        <v>12</v>
      </c>
      <c r="D638" t="s">
        <v>2307</v>
      </c>
      <c r="E638">
        <v>204179</v>
      </c>
      <c r="F638" s="67" t="s">
        <v>2379</v>
      </c>
      <c r="G638" t="s">
        <v>2593</v>
      </c>
      <c r="H638" t="s">
        <v>2421</v>
      </c>
      <c r="I638" s="68" t="s">
        <v>3</v>
      </c>
      <c r="J638" s="69">
        <v>42221</v>
      </c>
      <c r="K638">
        <v>5</v>
      </c>
      <c r="L638" s="67" t="s">
        <v>2594</v>
      </c>
      <c r="M638" s="68" t="s">
        <v>2310</v>
      </c>
      <c r="N638" s="69">
        <v>44340</v>
      </c>
      <c r="O638" s="69">
        <v>44428</v>
      </c>
      <c r="P638">
        <v>1</v>
      </c>
      <c r="Q638" t="s">
        <v>2309</v>
      </c>
      <c r="R638" s="68" t="s">
        <v>8</v>
      </c>
      <c r="S638" s="68" t="s">
        <v>2310</v>
      </c>
      <c r="T638" s="68" t="s">
        <v>2310</v>
      </c>
      <c r="U638" s="68" t="s">
        <v>8</v>
      </c>
      <c r="V638" s="68" t="s">
        <v>2310</v>
      </c>
    </row>
    <row r="639" spans="1:23" x14ac:dyDescent="0.2">
      <c r="A639" s="67" t="s">
        <v>11</v>
      </c>
      <c r="B639" t="s">
        <v>2324</v>
      </c>
      <c r="C639" t="s">
        <v>12</v>
      </c>
      <c r="D639" t="s">
        <v>2311</v>
      </c>
      <c r="E639">
        <v>223827</v>
      </c>
      <c r="F639" s="67" t="s">
        <v>2432</v>
      </c>
      <c r="G639" t="s">
        <v>3915</v>
      </c>
      <c r="H639" t="s">
        <v>3977</v>
      </c>
      <c r="I639" s="68" t="s">
        <v>3</v>
      </c>
      <c r="J639" s="69">
        <v>42851</v>
      </c>
      <c r="K639">
        <v>3</v>
      </c>
      <c r="L639" s="67" t="s">
        <v>3978</v>
      </c>
      <c r="M639" s="68" t="s">
        <v>2310</v>
      </c>
      <c r="N639" s="69">
        <v>44340</v>
      </c>
      <c r="O639" s="69">
        <v>44428</v>
      </c>
      <c r="P639">
        <v>1</v>
      </c>
      <c r="Q639" t="s">
        <v>2309</v>
      </c>
      <c r="R639" s="68" t="s">
        <v>8</v>
      </c>
      <c r="S639" s="68" t="s">
        <v>2310</v>
      </c>
      <c r="T639" s="68" t="s">
        <v>2310</v>
      </c>
      <c r="U639" s="68" t="s">
        <v>8</v>
      </c>
      <c r="V639" s="68" t="s">
        <v>8</v>
      </c>
      <c r="W639" t="s">
        <v>3882</v>
      </c>
    </row>
    <row r="640" spans="1:23" x14ac:dyDescent="0.2">
      <c r="A640" s="67" t="s">
        <v>11</v>
      </c>
      <c r="B640" t="s">
        <v>2324</v>
      </c>
      <c r="C640" t="s">
        <v>12</v>
      </c>
      <c r="D640" t="s">
        <v>2311</v>
      </c>
      <c r="E640">
        <v>224085</v>
      </c>
      <c r="F640" s="67" t="s">
        <v>2432</v>
      </c>
      <c r="G640" t="s">
        <v>2758</v>
      </c>
      <c r="I640" s="68" t="s">
        <v>3</v>
      </c>
      <c r="J640" s="69">
        <v>42579</v>
      </c>
      <c r="K640">
        <v>4</v>
      </c>
      <c r="L640" s="67" t="s">
        <v>2759</v>
      </c>
      <c r="M640" s="68" t="s">
        <v>2310</v>
      </c>
      <c r="N640" s="69">
        <v>44340</v>
      </c>
      <c r="O640" s="69">
        <v>44428</v>
      </c>
      <c r="P640">
        <v>1</v>
      </c>
      <c r="Q640" t="s">
        <v>2309</v>
      </c>
      <c r="R640" s="68" t="s">
        <v>8</v>
      </c>
      <c r="S640" s="68" t="s">
        <v>2310</v>
      </c>
      <c r="T640" s="68" t="s">
        <v>2310</v>
      </c>
      <c r="U640" s="68" t="s">
        <v>8</v>
      </c>
      <c r="V640" s="68" t="s">
        <v>2310</v>
      </c>
    </row>
    <row r="641" spans="1:22" x14ac:dyDescent="0.2">
      <c r="A641" s="67" t="s">
        <v>11</v>
      </c>
      <c r="B641" t="s">
        <v>2324</v>
      </c>
      <c r="C641" t="s">
        <v>12</v>
      </c>
      <c r="D641" t="s">
        <v>2311</v>
      </c>
      <c r="E641">
        <v>223798</v>
      </c>
      <c r="F641" s="67" t="s">
        <v>2463</v>
      </c>
      <c r="G641" t="s">
        <v>2712</v>
      </c>
      <c r="I641" s="68" t="s">
        <v>2</v>
      </c>
      <c r="J641" s="69">
        <v>42698</v>
      </c>
      <c r="K641">
        <v>4</v>
      </c>
      <c r="L641" s="67" t="s">
        <v>2971</v>
      </c>
      <c r="M641" s="68" t="s">
        <v>2310</v>
      </c>
      <c r="N641" s="69">
        <v>44340</v>
      </c>
      <c r="O641" s="69">
        <v>44428</v>
      </c>
      <c r="P641">
        <v>1</v>
      </c>
      <c r="Q641" t="s">
        <v>2309</v>
      </c>
      <c r="R641" s="68" t="s">
        <v>8</v>
      </c>
      <c r="S641" s="68" t="s">
        <v>2310</v>
      </c>
      <c r="T641" s="68" t="s">
        <v>2310</v>
      </c>
      <c r="U641" s="68" t="s">
        <v>8</v>
      </c>
      <c r="V641" s="68" t="s">
        <v>2310</v>
      </c>
    </row>
    <row r="642" spans="1:22" x14ac:dyDescent="0.2">
      <c r="A642" s="67" t="s">
        <v>11</v>
      </c>
      <c r="B642" t="s">
        <v>2324</v>
      </c>
      <c r="C642" t="s">
        <v>12</v>
      </c>
      <c r="D642" t="s">
        <v>2311</v>
      </c>
      <c r="E642">
        <v>223830</v>
      </c>
      <c r="F642" s="67" t="s">
        <v>2463</v>
      </c>
      <c r="G642" t="s">
        <v>2972</v>
      </c>
      <c r="I642" s="68" t="s">
        <v>3</v>
      </c>
      <c r="J642" s="69">
        <v>42630</v>
      </c>
      <c r="K642">
        <v>4</v>
      </c>
      <c r="L642" s="67" t="s">
        <v>2973</v>
      </c>
      <c r="M642" s="68" t="s">
        <v>2310</v>
      </c>
      <c r="N642" s="69">
        <v>44340</v>
      </c>
      <c r="O642" s="69">
        <v>44428</v>
      </c>
      <c r="P642">
        <v>1</v>
      </c>
      <c r="Q642" t="s">
        <v>2309</v>
      </c>
      <c r="R642" s="68" t="s">
        <v>8</v>
      </c>
      <c r="S642" s="68" t="s">
        <v>2310</v>
      </c>
      <c r="T642" s="68" t="s">
        <v>2310</v>
      </c>
      <c r="U642" s="68" t="s">
        <v>8</v>
      </c>
      <c r="V642" s="68" t="s">
        <v>2310</v>
      </c>
    </row>
    <row r="643" spans="1:22" x14ac:dyDescent="0.2">
      <c r="A643" s="67" t="s">
        <v>11</v>
      </c>
      <c r="B643" t="s">
        <v>2324</v>
      </c>
      <c r="C643" t="s">
        <v>12</v>
      </c>
      <c r="D643" t="s">
        <v>2307</v>
      </c>
      <c r="E643">
        <v>204148</v>
      </c>
      <c r="F643" s="67" t="s">
        <v>2348</v>
      </c>
      <c r="G643" t="s">
        <v>2988</v>
      </c>
      <c r="I643" s="68" t="s">
        <v>2</v>
      </c>
      <c r="J643" s="69">
        <v>42484</v>
      </c>
      <c r="K643">
        <v>4</v>
      </c>
      <c r="L643" s="67" t="s">
        <v>2989</v>
      </c>
      <c r="M643" s="68" t="s">
        <v>2310</v>
      </c>
      <c r="N643" s="69">
        <v>44340</v>
      </c>
      <c r="O643" s="69">
        <v>44428</v>
      </c>
      <c r="P643">
        <v>1</v>
      </c>
      <c r="Q643" t="s">
        <v>2309</v>
      </c>
      <c r="R643" s="68" t="s">
        <v>8</v>
      </c>
      <c r="S643" s="68" t="s">
        <v>2310</v>
      </c>
      <c r="T643" s="68" t="s">
        <v>2310</v>
      </c>
      <c r="U643" s="68" t="s">
        <v>8</v>
      </c>
      <c r="V643" s="68" t="s">
        <v>2310</v>
      </c>
    </row>
    <row r="644" spans="1:22" x14ac:dyDescent="0.2">
      <c r="A644" s="67" t="s">
        <v>11</v>
      </c>
      <c r="B644" t="s">
        <v>2324</v>
      </c>
      <c r="C644" t="s">
        <v>12</v>
      </c>
      <c r="D644" t="s">
        <v>2311</v>
      </c>
      <c r="E644">
        <v>223821</v>
      </c>
      <c r="F644" s="67" t="s">
        <v>2348</v>
      </c>
      <c r="G644" t="s">
        <v>2990</v>
      </c>
      <c r="I644" s="68" t="s">
        <v>3</v>
      </c>
      <c r="J644" s="69">
        <v>42811</v>
      </c>
      <c r="K644">
        <v>4</v>
      </c>
      <c r="L644" s="67" t="s">
        <v>2991</v>
      </c>
      <c r="M644" s="68" t="s">
        <v>2310</v>
      </c>
      <c r="N644" s="69">
        <v>44340</v>
      </c>
      <c r="O644" s="69">
        <v>44428</v>
      </c>
      <c r="P644">
        <v>1</v>
      </c>
      <c r="Q644" t="s">
        <v>2309</v>
      </c>
      <c r="R644" s="68" t="s">
        <v>8</v>
      </c>
      <c r="S644" s="68" t="s">
        <v>2310</v>
      </c>
      <c r="T644" s="68" t="s">
        <v>2310</v>
      </c>
      <c r="U644" s="68" t="s">
        <v>8</v>
      </c>
      <c r="V644" s="68" t="s">
        <v>2310</v>
      </c>
    </row>
    <row r="645" spans="1:22" x14ac:dyDescent="0.2">
      <c r="A645" s="67" t="s">
        <v>11</v>
      </c>
      <c r="B645" t="s">
        <v>2324</v>
      </c>
      <c r="C645" t="s">
        <v>12</v>
      </c>
      <c r="D645" t="s">
        <v>2311</v>
      </c>
      <c r="E645">
        <v>224077</v>
      </c>
      <c r="F645" s="67" t="s">
        <v>2348</v>
      </c>
      <c r="G645" t="s">
        <v>2992</v>
      </c>
      <c r="I645" s="68" t="s">
        <v>2</v>
      </c>
      <c r="J645" s="69">
        <v>42538</v>
      </c>
      <c r="K645">
        <v>4</v>
      </c>
      <c r="L645" s="67" t="s">
        <v>2993</v>
      </c>
      <c r="M645" s="68" t="s">
        <v>2310</v>
      </c>
      <c r="N645" s="69">
        <v>44340</v>
      </c>
      <c r="O645" s="69">
        <v>44428</v>
      </c>
      <c r="P645">
        <v>1</v>
      </c>
      <c r="Q645" t="s">
        <v>2309</v>
      </c>
      <c r="R645" s="68" t="s">
        <v>8</v>
      </c>
      <c r="S645" s="68" t="s">
        <v>2310</v>
      </c>
      <c r="T645" s="68" t="s">
        <v>2310</v>
      </c>
      <c r="U645" s="68" t="s">
        <v>8</v>
      </c>
      <c r="V645" s="68" t="s">
        <v>2310</v>
      </c>
    </row>
    <row r="646" spans="1:22" x14ac:dyDescent="0.2">
      <c r="A646" s="67" t="s">
        <v>11</v>
      </c>
      <c r="B646" t="s">
        <v>2324</v>
      </c>
      <c r="C646" t="s">
        <v>12</v>
      </c>
      <c r="D646" t="s">
        <v>2311</v>
      </c>
      <c r="E646">
        <v>224088</v>
      </c>
      <c r="F646" s="67" t="s">
        <v>3049</v>
      </c>
      <c r="G646" t="s">
        <v>3050</v>
      </c>
      <c r="I646" s="68" t="s">
        <v>2</v>
      </c>
      <c r="J646" s="69">
        <v>42500</v>
      </c>
      <c r="K646">
        <v>4</v>
      </c>
      <c r="M646" s="68" t="s">
        <v>8</v>
      </c>
      <c r="N646" s="69">
        <v>44340</v>
      </c>
      <c r="O646" s="69">
        <v>44428</v>
      </c>
      <c r="P646">
        <v>1</v>
      </c>
      <c r="Q646" t="s">
        <v>2309</v>
      </c>
      <c r="R646" s="68" t="s">
        <v>8</v>
      </c>
      <c r="S646" s="68" t="s">
        <v>2310</v>
      </c>
      <c r="T646" s="68" t="s">
        <v>2310</v>
      </c>
      <c r="U646" s="68" t="s">
        <v>8</v>
      </c>
      <c r="V646" s="68" t="s">
        <v>2310</v>
      </c>
    </row>
    <row r="647" spans="1:22" x14ac:dyDescent="0.2">
      <c r="A647" s="67" t="s">
        <v>11</v>
      </c>
      <c r="B647" t="s">
        <v>2324</v>
      </c>
      <c r="C647" t="s">
        <v>12</v>
      </c>
      <c r="D647" t="s">
        <v>2307</v>
      </c>
      <c r="E647">
        <v>204166</v>
      </c>
      <c r="F647" s="67" t="s">
        <v>3073</v>
      </c>
      <c r="G647" t="s">
        <v>2337</v>
      </c>
      <c r="I647" s="68" t="s">
        <v>2</v>
      </c>
      <c r="J647" s="69">
        <v>42273</v>
      </c>
      <c r="K647">
        <v>5</v>
      </c>
      <c r="L647" s="67" t="s">
        <v>3074</v>
      </c>
      <c r="M647" s="68" t="s">
        <v>2310</v>
      </c>
      <c r="N647" s="69">
        <v>44340</v>
      </c>
      <c r="O647" s="69">
        <v>44428</v>
      </c>
      <c r="P647">
        <v>1</v>
      </c>
      <c r="Q647" t="s">
        <v>2309</v>
      </c>
      <c r="R647" s="68" t="s">
        <v>8</v>
      </c>
      <c r="S647" s="68" t="s">
        <v>2310</v>
      </c>
      <c r="T647" s="68" t="s">
        <v>2310</v>
      </c>
      <c r="U647" s="68" t="s">
        <v>8</v>
      </c>
      <c r="V647" s="68" t="s">
        <v>2310</v>
      </c>
    </row>
    <row r="648" spans="1:22" x14ac:dyDescent="0.2">
      <c r="A648" s="67" t="s">
        <v>11</v>
      </c>
      <c r="B648" t="s">
        <v>2324</v>
      </c>
      <c r="C648" t="s">
        <v>12</v>
      </c>
      <c r="D648" t="s">
        <v>2311</v>
      </c>
      <c r="E648">
        <v>223811</v>
      </c>
      <c r="F648" s="67" t="s">
        <v>2540</v>
      </c>
      <c r="G648" t="s">
        <v>2422</v>
      </c>
      <c r="I648" s="68" t="s">
        <v>3</v>
      </c>
      <c r="J648" s="69">
        <v>42687</v>
      </c>
      <c r="K648">
        <v>4</v>
      </c>
      <c r="L648" s="67" t="s">
        <v>3078</v>
      </c>
      <c r="M648" s="68" t="s">
        <v>2310</v>
      </c>
      <c r="N648" s="69">
        <v>44340</v>
      </c>
      <c r="O648" s="69">
        <v>44428</v>
      </c>
      <c r="P648">
        <v>1</v>
      </c>
      <c r="Q648" t="s">
        <v>2309</v>
      </c>
      <c r="R648" s="68" t="s">
        <v>8</v>
      </c>
      <c r="S648" s="68" t="s">
        <v>2310</v>
      </c>
      <c r="T648" s="68" t="s">
        <v>2310</v>
      </c>
      <c r="U648" s="68" t="s">
        <v>8</v>
      </c>
      <c r="V648" s="68" t="s">
        <v>2310</v>
      </c>
    </row>
    <row r="649" spans="1:22" x14ac:dyDescent="0.2">
      <c r="A649" s="67" t="s">
        <v>11</v>
      </c>
      <c r="B649" t="s">
        <v>2324</v>
      </c>
      <c r="C649" t="s">
        <v>12</v>
      </c>
      <c r="D649" t="s">
        <v>2307</v>
      </c>
      <c r="E649">
        <v>204165</v>
      </c>
      <c r="F649" s="67" t="s">
        <v>3087</v>
      </c>
      <c r="G649" t="s">
        <v>2377</v>
      </c>
      <c r="I649" s="68" t="s">
        <v>3</v>
      </c>
      <c r="J649" s="69">
        <v>42212</v>
      </c>
      <c r="K649">
        <v>5</v>
      </c>
      <c r="L649" s="67" t="s">
        <v>3088</v>
      </c>
      <c r="M649" s="68" t="s">
        <v>2310</v>
      </c>
      <c r="N649" s="69">
        <v>44340</v>
      </c>
      <c r="O649" s="69">
        <v>44428</v>
      </c>
      <c r="P649">
        <v>1</v>
      </c>
      <c r="Q649" t="s">
        <v>2309</v>
      </c>
      <c r="R649" s="68" t="s">
        <v>8</v>
      </c>
      <c r="S649" s="68" t="s">
        <v>2310</v>
      </c>
      <c r="T649" s="68" t="s">
        <v>2310</v>
      </c>
      <c r="U649" s="68" t="s">
        <v>8</v>
      </c>
      <c r="V649" s="68" t="s">
        <v>2310</v>
      </c>
    </row>
    <row r="650" spans="1:22" x14ac:dyDescent="0.2">
      <c r="A650" s="67" t="s">
        <v>11</v>
      </c>
      <c r="B650" t="s">
        <v>2324</v>
      </c>
      <c r="C650" t="s">
        <v>12</v>
      </c>
      <c r="D650" t="s">
        <v>2307</v>
      </c>
      <c r="E650">
        <v>204137</v>
      </c>
      <c r="F650" s="67" t="s">
        <v>3121</v>
      </c>
      <c r="G650" t="s">
        <v>2745</v>
      </c>
      <c r="I650" s="68" t="s">
        <v>2</v>
      </c>
      <c r="J650" s="69">
        <v>42284</v>
      </c>
      <c r="K650">
        <v>5</v>
      </c>
      <c r="L650" s="67" t="s">
        <v>3122</v>
      </c>
      <c r="M650" s="68" t="s">
        <v>2310</v>
      </c>
      <c r="N650" s="69">
        <v>44340</v>
      </c>
      <c r="O650" s="69">
        <v>44428</v>
      </c>
      <c r="P650">
        <v>1</v>
      </c>
      <c r="Q650" t="s">
        <v>2309</v>
      </c>
      <c r="R650" s="68" t="s">
        <v>8</v>
      </c>
      <c r="S650" s="68" t="s">
        <v>2310</v>
      </c>
      <c r="T650" s="68" t="s">
        <v>2310</v>
      </c>
      <c r="U650" s="68" t="s">
        <v>8</v>
      </c>
      <c r="V650" s="68" t="s">
        <v>2310</v>
      </c>
    </row>
    <row r="651" spans="1:22" x14ac:dyDescent="0.2">
      <c r="A651" s="67" t="s">
        <v>11</v>
      </c>
      <c r="B651" t="s">
        <v>2324</v>
      </c>
      <c r="C651" t="s">
        <v>12</v>
      </c>
      <c r="D651" t="s">
        <v>2311</v>
      </c>
      <c r="E651">
        <v>223783</v>
      </c>
      <c r="F651" s="67" t="s">
        <v>3121</v>
      </c>
      <c r="G651" t="s">
        <v>2711</v>
      </c>
      <c r="I651" s="68" t="s">
        <v>3</v>
      </c>
      <c r="J651" s="69">
        <v>42797</v>
      </c>
      <c r="K651">
        <v>4</v>
      </c>
      <c r="L651" s="67" t="s">
        <v>3123</v>
      </c>
      <c r="M651" s="68" t="s">
        <v>2310</v>
      </c>
      <c r="N651" s="69">
        <v>44340</v>
      </c>
      <c r="O651" s="69">
        <v>44428</v>
      </c>
      <c r="P651">
        <v>1</v>
      </c>
      <c r="Q651" t="s">
        <v>2309</v>
      </c>
      <c r="R651" s="68" t="s">
        <v>8</v>
      </c>
      <c r="S651" s="68" t="s">
        <v>2310</v>
      </c>
      <c r="T651" s="68" t="s">
        <v>2310</v>
      </c>
      <c r="U651" s="68" t="s">
        <v>8</v>
      </c>
      <c r="V651" s="68" t="s">
        <v>2310</v>
      </c>
    </row>
    <row r="652" spans="1:22" x14ac:dyDescent="0.2">
      <c r="A652" s="67" t="s">
        <v>11</v>
      </c>
      <c r="B652" t="s">
        <v>2324</v>
      </c>
      <c r="C652" t="s">
        <v>12</v>
      </c>
      <c r="D652" t="s">
        <v>2307</v>
      </c>
      <c r="E652">
        <v>204169</v>
      </c>
      <c r="F652" s="67" t="s">
        <v>3121</v>
      </c>
      <c r="G652" t="s">
        <v>2545</v>
      </c>
      <c r="I652" s="68" t="s">
        <v>2</v>
      </c>
      <c r="J652" s="69">
        <v>42414</v>
      </c>
      <c r="K652">
        <v>5</v>
      </c>
      <c r="L652" s="67" t="s">
        <v>3124</v>
      </c>
      <c r="M652" s="68" t="s">
        <v>2310</v>
      </c>
      <c r="N652" s="69">
        <v>44340</v>
      </c>
      <c r="O652" s="69">
        <v>44428</v>
      </c>
      <c r="P652">
        <v>1</v>
      </c>
      <c r="Q652" t="s">
        <v>2309</v>
      </c>
      <c r="R652" s="68" t="s">
        <v>8</v>
      </c>
      <c r="S652" s="68" t="s">
        <v>2310</v>
      </c>
      <c r="T652" s="68" t="s">
        <v>2310</v>
      </c>
      <c r="U652" s="68" t="s">
        <v>8</v>
      </c>
      <c r="V652" s="68" t="s">
        <v>2310</v>
      </c>
    </row>
    <row r="653" spans="1:22" x14ac:dyDescent="0.2">
      <c r="A653" s="67" t="s">
        <v>11</v>
      </c>
      <c r="B653" t="s">
        <v>2324</v>
      </c>
      <c r="C653" t="s">
        <v>12</v>
      </c>
      <c r="D653" t="s">
        <v>2307</v>
      </c>
      <c r="E653">
        <v>204189</v>
      </c>
      <c r="F653" s="67" t="s">
        <v>3121</v>
      </c>
      <c r="G653" t="s">
        <v>2884</v>
      </c>
      <c r="I653" s="68" t="s">
        <v>2</v>
      </c>
      <c r="J653" s="69">
        <v>42331</v>
      </c>
      <c r="K653">
        <v>5</v>
      </c>
      <c r="L653" s="67" t="s">
        <v>3125</v>
      </c>
      <c r="M653" s="68" t="s">
        <v>2310</v>
      </c>
      <c r="N653" s="69">
        <v>44340</v>
      </c>
      <c r="O653" s="69">
        <v>44428</v>
      </c>
      <c r="P653">
        <v>1</v>
      </c>
      <c r="Q653" t="s">
        <v>2309</v>
      </c>
      <c r="R653" s="68" t="s">
        <v>8</v>
      </c>
      <c r="S653" s="68" t="s">
        <v>2310</v>
      </c>
      <c r="T653" s="68" t="s">
        <v>2310</v>
      </c>
      <c r="U653" s="68" t="s">
        <v>8</v>
      </c>
      <c r="V653" s="68" t="s">
        <v>2310</v>
      </c>
    </row>
    <row r="654" spans="1:22" x14ac:dyDescent="0.2">
      <c r="A654" s="67" t="s">
        <v>11</v>
      </c>
      <c r="B654" t="s">
        <v>2324</v>
      </c>
      <c r="C654" t="s">
        <v>12</v>
      </c>
      <c r="D654" t="s">
        <v>2311</v>
      </c>
      <c r="E654">
        <v>224074</v>
      </c>
      <c r="F654" s="67" t="s">
        <v>3147</v>
      </c>
      <c r="G654" t="s">
        <v>2478</v>
      </c>
      <c r="I654" s="68" t="s">
        <v>2</v>
      </c>
      <c r="J654" s="69">
        <v>42779</v>
      </c>
      <c r="K654">
        <v>4</v>
      </c>
      <c r="L654" s="67" t="s">
        <v>2993</v>
      </c>
      <c r="M654" s="68" t="s">
        <v>2310</v>
      </c>
      <c r="N654" s="69">
        <v>44340</v>
      </c>
      <c r="O654" s="69">
        <v>44428</v>
      </c>
      <c r="P654">
        <v>1</v>
      </c>
      <c r="Q654" t="s">
        <v>2309</v>
      </c>
      <c r="R654" s="68" t="s">
        <v>8</v>
      </c>
      <c r="S654" s="68" t="s">
        <v>2310</v>
      </c>
      <c r="T654" s="68" t="s">
        <v>2310</v>
      </c>
      <c r="U654" s="68" t="s">
        <v>8</v>
      </c>
      <c r="V654" s="68" t="s">
        <v>2310</v>
      </c>
    </row>
    <row r="655" spans="1:22" x14ac:dyDescent="0.2">
      <c r="A655" s="67" t="s">
        <v>11</v>
      </c>
      <c r="B655" t="s">
        <v>2324</v>
      </c>
      <c r="C655" t="s">
        <v>12</v>
      </c>
      <c r="D655" t="s">
        <v>2307</v>
      </c>
      <c r="E655">
        <v>204199</v>
      </c>
      <c r="F655" s="67" t="s">
        <v>3046</v>
      </c>
      <c r="G655" t="s">
        <v>2497</v>
      </c>
      <c r="I655" s="68" t="s">
        <v>3</v>
      </c>
      <c r="J655" s="69">
        <v>42278</v>
      </c>
      <c r="K655">
        <v>5</v>
      </c>
      <c r="L655" s="67" t="s">
        <v>3172</v>
      </c>
      <c r="M655" s="68" t="s">
        <v>2310</v>
      </c>
      <c r="N655" s="69">
        <v>44340</v>
      </c>
      <c r="O655" s="69">
        <v>44428</v>
      </c>
      <c r="P655">
        <v>1</v>
      </c>
      <c r="Q655" t="s">
        <v>2309</v>
      </c>
      <c r="R655" s="68" t="s">
        <v>8</v>
      </c>
      <c r="S655" s="68" t="s">
        <v>2310</v>
      </c>
      <c r="T655" s="68" t="s">
        <v>2310</v>
      </c>
      <c r="U655" s="68" t="s">
        <v>8</v>
      </c>
      <c r="V655" s="68" t="s">
        <v>2310</v>
      </c>
    </row>
    <row r="656" spans="1:22" x14ac:dyDescent="0.2">
      <c r="A656" s="67" t="s">
        <v>11</v>
      </c>
      <c r="B656" t="s">
        <v>2324</v>
      </c>
      <c r="C656" t="s">
        <v>12</v>
      </c>
      <c r="D656" t="s">
        <v>2307</v>
      </c>
      <c r="E656">
        <v>223778</v>
      </c>
      <c r="F656" s="67" t="s">
        <v>3173</v>
      </c>
      <c r="G656" t="s">
        <v>2734</v>
      </c>
      <c r="I656" s="68" t="s">
        <v>3</v>
      </c>
      <c r="J656" s="69">
        <v>42453</v>
      </c>
      <c r="K656">
        <v>4</v>
      </c>
      <c r="L656" s="67" t="s">
        <v>3174</v>
      </c>
      <c r="M656" s="68" t="s">
        <v>8</v>
      </c>
      <c r="N656" s="69">
        <v>44340</v>
      </c>
      <c r="O656" s="69">
        <v>44428</v>
      </c>
      <c r="P656">
        <v>1</v>
      </c>
      <c r="Q656" t="s">
        <v>2309</v>
      </c>
      <c r="R656" s="68" t="s">
        <v>8</v>
      </c>
      <c r="S656" s="68" t="s">
        <v>2310</v>
      </c>
      <c r="T656" s="68" t="s">
        <v>2310</v>
      </c>
      <c r="U656" s="68" t="s">
        <v>8</v>
      </c>
      <c r="V656" s="68" t="s">
        <v>2310</v>
      </c>
    </row>
    <row r="657" spans="1:23" x14ac:dyDescent="0.2">
      <c r="A657" s="67" t="s">
        <v>11</v>
      </c>
      <c r="B657" t="s">
        <v>2324</v>
      </c>
      <c r="C657" t="s">
        <v>12</v>
      </c>
      <c r="D657" t="s">
        <v>2307</v>
      </c>
      <c r="E657">
        <v>204151</v>
      </c>
      <c r="F657" s="67" t="s">
        <v>3184</v>
      </c>
      <c r="G657" t="s">
        <v>3185</v>
      </c>
      <c r="I657" s="68" t="s">
        <v>3</v>
      </c>
      <c r="J657" s="69">
        <v>42236</v>
      </c>
      <c r="K657">
        <v>5</v>
      </c>
      <c r="L657" s="67" t="s">
        <v>3186</v>
      </c>
      <c r="M657" s="68" t="s">
        <v>2310</v>
      </c>
      <c r="N657" s="69">
        <v>44340</v>
      </c>
      <c r="O657" s="69">
        <v>44428</v>
      </c>
      <c r="P657">
        <v>1</v>
      </c>
      <c r="Q657" t="s">
        <v>2309</v>
      </c>
      <c r="R657" s="68" t="s">
        <v>8</v>
      </c>
      <c r="S657" s="68" t="s">
        <v>2310</v>
      </c>
      <c r="T657" s="68" t="s">
        <v>2310</v>
      </c>
      <c r="U657" s="68" t="s">
        <v>8</v>
      </c>
      <c r="V657" s="68" t="s">
        <v>2310</v>
      </c>
    </row>
    <row r="658" spans="1:23" x14ac:dyDescent="0.2">
      <c r="A658" s="67" t="s">
        <v>11</v>
      </c>
      <c r="B658" t="s">
        <v>2324</v>
      </c>
      <c r="C658" t="s">
        <v>12</v>
      </c>
      <c r="D658" t="s">
        <v>2311</v>
      </c>
      <c r="E658">
        <v>223800</v>
      </c>
      <c r="F658" s="67" t="s">
        <v>4079</v>
      </c>
      <c r="G658" t="s">
        <v>3883</v>
      </c>
      <c r="I658" s="68" t="s">
        <v>3</v>
      </c>
      <c r="J658" s="69">
        <v>42862</v>
      </c>
      <c r="K658">
        <v>3</v>
      </c>
      <c r="L658" s="67" t="s">
        <v>4091</v>
      </c>
      <c r="M658" s="68" t="s">
        <v>2310</v>
      </c>
      <c r="N658" s="69">
        <v>44340</v>
      </c>
      <c r="O658" s="69">
        <v>44428</v>
      </c>
      <c r="P658">
        <v>1</v>
      </c>
      <c r="Q658" t="s">
        <v>2309</v>
      </c>
      <c r="R658" s="68" t="s">
        <v>8</v>
      </c>
      <c r="S658" s="68" t="s">
        <v>2310</v>
      </c>
      <c r="T658" s="68" t="s">
        <v>2310</v>
      </c>
      <c r="U658" s="68" t="s">
        <v>8</v>
      </c>
      <c r="V658" s="68" t="s">
        <v>8</v>
      </c>
      <c r="W658" t="s">
        <v>3882</v>
      </c>
    </row>
    <row r="659" spans="1:23" x14ac:dyDescent="0.2">
      <c r="A659" s="67" t="s">
        <v>11</v>
      </c>
      <c r="B659" t="s">
        <v>2324</v>
      </c>
      <c r="C659" t="s">
        <v>12</v>
      </c>
      <c r="D659" t="s">
        <v>2307</v>
      </c>
      <c r="E659">
        <v>204197</v>
      </c>
      <c r="F659" s="67" t="s">
        <v>3291</v>
      </c>
      <c r="G659" t="s">
        <v>2852</v>
      </c>
      <c r="I659" s="68" t="s">
        <v>3</v>
      </c>
      <c r="J659" s="69">
        <v>42213</v>
      </c>
      <c r="K659">
        <v>5</v>
      </c>
      <c r="L659" s="67" t="s">
        <v>3293</v>
      </c>
      <c r="M659" s="68" t="s">
        <v>2310</v>
      </c>
      <c r="N659" s="69">
        <v>44340</v>
      </c>
      <c r="O659" s="69">
        <v>44428</v>
      </c>
      <c r="P659">
        <v>1</v>
      </c>
      <c r="Q659" t="s">
        <v>2309</v>
      </c>
      <c r="R659" s="68" t="s">
        <v>8</v>
      </c>
      <c r="S659" s="68" t="s">
        <v>2310</v>
      </c>
      <c r="T659" s="68" t="s">
        <v>2310</v>
      </c>
      <c r="U659" s="68" t="s">
        <v>8</v>
      </c>
      <c r="V659" s="68" t="s">
        <v>2310</v>
      </c>
    </row>
    <row r="660" spans="1:23" x14ac:dyDescent="0.2">
      <c r="A660" s="67" t="s">
        <v>11</v>
      </c>
      <c r="B660" t="s">
        <v>2324</v>
      </c>
      <c r="C660" t="s">
        <v>12</v>
      </c>
      <c r="D660" t="s">
        <v>2307</v>
      </c>
      <c r="E660">
        <v>223772</v>
      </c>
      <c r="F660" s="67" t="s">
        <v>3294</v>
      </c>
      <c r="G660" t="s">
        <v>3292</v>
      </c>
      <c r="I660" s="68" t="s">
        <v>2</v>
      </c>
      <c r="J660" s="69">
        <v>42287</v>
      </c>
      <c r="K660">
        <v>5</v>
      </c>
      <c r="L660" s="67" t="s">
        <v>3295</v>
      </c>
      <c r="M660" s="68" t="s">
        <v>2310</v>
      </c>
      <c r="N660" s="69">
        <v>44340</v>
      </c>
      <c r="O660" s="69">
        <v>44428</v>
      </c>
      <c r="P660">
        <v>1</v>
      </c>
      <c r="Q660" t="s">
        <v>2309</v>
      </c>
      <c r="R660" s="68" t="s">
        <v>8</v>
      </c>
      <c r="S660" s="68" t="s">
        <v>2310</v>
      </c>
      <c r="T660" s="68" t="s">
        <v>2310</v>
      </c>
      <c r="U660" s="68" t="s">
        <v>8</v>
      </c>
      <c r="V660" s="68" t="s">
        <v>2310</v>
      </c>
    </row>
    <row r="661" spans="1:23" x14ac:dyDescent="0.2">
      <c r="A661" s="67" t="s">
        <v>11</v>
      </c>
      <c r="B661" t="s">
        <v>2324</v>
      </c>
      <c r="C661" t="s">
        <v>12</v>
      </c>
      <c r="D661" t="s">
        <v>2311</v>
      </c>
      <c r="E661">
        <v>223831</v>
      </c>
      <c r="F661" s="67" t="s">
        <v>2424</v>
      </c>
      <c r="G661" t="s">
        <v>2963</v>
      </c>
      <c r="I661" s="68" t="s">
        <v>2</v>
      </c>
      <c r="J661" s="69">
        <v>42610</v>
      </c>
      <c r="K661">
        <v>4</v>
      </c>
      <c r="L661" s="67" t="s">
        <v>3361</v>
      </c>
      <c r="M661" s="68" t="s">
        <v>2310</v>
      </c>
      <c r="N661" s="69">
        <v>44340</v>
      </c>
      <c r="O661" s="69">
        <v>44428</v>
      </c>
      <c r="P661">
        <v>1</v>
      </c>
      <c r="Q661" t="s">
        <v>2309</v>
      </c>
      <c r="R661" s="68" t="s">
        <v>8</v>
      </c>
      <c r="S661" s="68" t="s">
        <v>2310</v>
      </c>
      <c r="T661" s="68" t="s">
        <v>2310</v>
      </c>
      <c r="U661" s="68" t="s">
        <v>8</v>
      </c>
      <c r="V661" s="68" t="s">
        <v>2310</v>
      </c>
    </row>
    <row r="662" spans="1:23" x14ac:dyDescent="0.2">
      <c r="A662" s="67" t="s">
        <v>11</v>
      </c>
      <c r="B662" t="s">
        <v>2324</v>
      </c>
      <c r="C662" t="s">
        <v>12</v>
      </c>
      <c r="D662" t="s">
        <v>2307</v>
      </c>
      <c r="E662">
        <v>204181</v>
      </c>
      <c r="F662" s="67" t="s">
        <v>2505</v>
      </c>
      <c r="G662" t="s">
        <v>2842</v>
      </c>
      <c r="I662" s="68" t="s">
        <v>3</v>
      </c>
      <c r="J662" s="69">
        <v>42505</v>
      </c>
      <c r="K662">
        <v>4</v>
      </c>
      <c r="L662" s="67" t="s">
        <v>3370</v>
      </c>
      <c r="M662" s="68" t="s">
        <v>2310</v>
      </c>
      <c r="N662" s="69">
        <v>44340</v>
      </c>
      <c r="O662" s="69">
        <v>44428</v>
      </c>
      <c r="P662">
        <v>1</v>
      </c>
      <c r="Q662" t="s">
        <v>2309</v>
      </c>
      <c r="R662" s="68" t="s">
        <v>8</v>
      </c>
      <c r="S662" s="68" t="s">
        <v>2310</v>
      </c>
      <c r="T662" s="68" t="s">
        <v>2310</v>
      </c>
      <c r="U662" s="68" t="s">
        <v>8</v>
      </c>
      <c r="V662" s="68" t="s">
        <v>2310</v>
      </c>
    </row>
    <row r="663" spans="1:23" x14ac:dyDescent="0.2">
      <c r="A663" s="67" t="s">
        <v>11</v>
      </c>
      <c r="B663" t="s">
        <v>2324</v>
      </c>
      <c r="C663" t="s">
        <v>12</v>
      </c>
      <c r="D663" t="s">
        <v>2311</v>
      </c>
      <c r="E663">
        <v>223795</v>
      </c>
      <c r="F663" s="67" t="s">
        <v>2449</v>
      </c>
      <c r="G663" t="s">
        <v>3892</v>
      </c>
      <c r="I663" s="68" t="s">
        <v>3</v>
      </c>
      <c r="J663" s="69">
        <v>42843</v>
      </c>
      <c r="K663">
        <v>3</v>
      </c>
      <c r="L663" s="67" t="s">
        <v>4174</v>
      </c>
      <c r="M663" s="68" t="s">
        <v>2310</v>
      </c>
      <c r="N663" s="69">
        <v>44340</v>
      </c>
      <c r="O663" s="69">
        <v>44428</v>
      </c>
      <c r="P663">
        <v>1</v>
      </c>
      <c r="Q663" t="s">
        <v>2309</v>
      </c>
      <c r="R663" s="68" t="s">
        <v>8</v>
      </c>
      <c r="S663" s="68" t="s">
        <v>2310</v>
      </c>
      <c r="T663" s="68" t="s">
        <v>2310</v>
      </c>
      <c r="U663" s="68" t="s">
        <v>8</v>
      </c>
      <c r="V663" s="68" t="s">
        <v>8</v>
      </c>
      <c r="W663" t="s">
        <v>3882</v>
      </c>
    </row>
    <row r="664" spans="1:23" x14ac:dyDescent="0.2">
      <c r="A664" s="67" t="s">
        <v>11</v>
      </c>
      <c r="B664" t="s">
        <v>2324</v>
      </c>
      <c r="C664" t="s">
        <v>12</v>
      </c>
      <c r="D664" t="s">
        <v>2311</v>
      </c>
      <c r="E664">
        <v>224093</v>
      </c>
      <c r="F664" s="67" t="s">
        <v>2966</v>
      </c>
      <c r="G664" t="s">
        <v>3452</v>
      </c>
      <c r="I664" s="68" t="s">
        <v>2</v>
      </c>
      <c r="J664" s="69">
        <v>42500</v>
      </c>
      <c r="K664">
        <v>4</v>
      </c>
      <c r="L664" s="67" t="s">
        <v>3453</v>
      </c>
      <c r="M664" s="68" t="s">
        <v>2310</v>
      </c>
      <c r="N664" s="69">
        <v>44340</v>
      </c>
      <c r="O664" s="69">
        <v>44428</v>
      </c>
      <c r="P664">
        <v>1</v>
      </c>
      <c r="Q664" t="s">
        <v>2309</v>
      </c>
      <c r="R664" s="68" t="s">
        <v>8</v>
      </c>
      <c r="S664" s="68" t="s">
        <v>2310</v>
      </c>
      <c r="T664" s="68" t="s">
        <v>2310</v>
      </c>
      <c r="U664" s="68" t="s">
        <v>8</v>
      </c>
      <c r="V664" s="68" t="s">
        <v>2310</v>
      </c>
    </row>
    <row r="665" spans="1:23" x14ac:dyDescent="0.2">
      <c r="A665" s="67" t="s">
        <v>11</v>
      </c>
      <c r="B665" t="s">
        <v>2324</v>
      </c>
      <c r="C665" t="s">
        <v>12</v>
      </c>
      <c r="D665" t="s">
        <v>2311</v>
      </c>
      <c r="E665">
        <v>224095</v>
      </c>
      <c r="F665" s="67" t="s">
        <v>4192</v>
      </c>
      <c r="G665" t="s">
        <v>4193</v>
      </c>
      <c r="I665" s="68" t="s">
        <v>3</v>
      </c>
      <c r="J665" s="69">
        <v>42861</v>
      </c>
      <c r="K665">
        <v>3</v>
      </c>
      <c r="L665" s="67" t="s">
        <v>4194</v>
      </c>
      <c r="M665" s="68" t="s">
        <v>2310</v>
      </c>
      <c r="N665" s="69">
        <v>44340</v>
      </c>
      <c r="O665" s="69">
        <v>44428</v>
      </c>
      <c r="P665">
        <v>1</v>
      </c>
      <c r="Q665" t="s">
        <v>2309</v>
      </c>
      <c r="R665" s="68" t="s">
        <v>8</v>
      </c>
      <c r="S665" s="68" t="s">
        <v>2310</v>
      </c>
      <c r="T665" s="68" t="s">
        <v>2310</v>
      </c>
      <c r="U665" s="68" t="s">
        <v>8</v>
      </c>
      <c r="V665" s="68" t="s">
        <v>8</v>
      </c>
      <c r="W665" t="s">
        <v>3882</v>
      </c>
    </row>
    <row r="666" spans="1:23" x14ac:dyDescent="0.2">
      <c r="A666" s="67" t="s">
        <v>11</v>
      </c>
      <c r="B666" t="s">
        <v>2324</v>
      </c>
      <c r="C666" t="s">
        <v>12</v>
      </c>
      <c r="D666" t="s">
        <v>2311</v>
      </c>
      <c r="E666">
        <v>223816</v>
      </c>
      <c r="F666" s="67" t="s">
        <v>3498</v>
      </c>
      <c r="G666" t="s">
        <v>2812</v>
      </c>
      <c r="H666" t="s">
        <v>2621</v>
      </c>
      <c r="I666" s="68" t="s">
        <v>3</v>
      </c>
      <c r="J666" s="69">
        <v>42598</v>
      </c>
      <c r="K666">
        <v>4</v>
      </c>
      <c r="L666" s="67" t="s">
        <v>3499</v>
      </c>
      <c r="M666" s="68" t="s">
        <v>2310</v>
      </c>
      <c r="N666" s="69">
        <v>44340</v>
      </c>
      <c r="O666" s="69">
        <v>44428</v>
      </c>
      <c r="P666">
        <v>1</v>
      </c>
      <c r="Q666" t="s">
        <v>2309</v>
      </c>
      <c r="R666" s="68" t="s">
        <v>8</v>
      </c>
      <c r="S666" s="68" t="s">
        <v>2310</v>
      </c>
      <c r="T666" s="68" t="s">
        <v>2310</v>
      </c>
      <c r="U666" s="68" t="s">
        <v>8</v>
      </c>
      <c r="V666" s="68" t="s">
        <v>2310</v>
      </c>
    </row>
    <row r="667" spans="1:23" x14ac:dyDescent="0.2">
      <c r="A667" s="67" t="s">
        <v>11</v>
      </c>
      <c r="B667" t="s">
        <v>2324</v>
      </c>
      <c r="C667" t="s">
        <v>12</v>
      </c>
      <c r="D667" t="s">
        <v>2311</v>
      </c>
      <c r="E667">
        <v>223787</v>
      </c>
      <c r="F667" s="67" t="s">
        <v>3498</v>
      </c>
      <c r="G667" t="s">
        <v>3221</v>
      </c>
      <c r="I667" s="68" t="s">
        <v>3</v>
      </c>
      <c r="J667" s="69">
        <v>42600</v>
      </c>
      <c r="K667">
        <v>4</v>
      </c>
      <c r="L667" s="67" t="s">
        <v>3500</v>
      </c>
      <c r="M667" s="68" t="s">
        <v>2310</v>
      </c>
      <c r="N667" s="69">
        <v>44340</v>
      </c>
      <c r="O667" s="69">
        <v>44428</v>
      </c>
      <c r="P667">
        <v>1</v>
      </c>
      <c r="Q667" t="s">
        <v>2309</v>
      </c>
      <c r="R667" s="68" t="s">
        <v>8</v>
      </c>
      <c r="S667" s="68" t="s">
        <v>2310</v>
      </c>
      <c r="T667" s="68" t="s">
        <v>2310</v>
      </c>
      <c r="U667" s="68" t="s">
        <v>8</v>
      </c>
      <c r="V667" s="68" t="s">
        <v>2310</v>
      </c>
    </row>
    <row r="668" spans="1:23" x14ac:dyDescent="0.2">
      <c r="A668" s="67" t="s">
        <v>11</v>
      </c>
      <c r="B668" t="s">
        <v>2324</v>
      </c>
      <c r="C668" t="s">
        <v>12</v>
      </c>
      <c r="D668" t="s">
        <v>2307</v>
      </c>
      <c r="E668">
        <v>204259</v>
      </c>
      <c r="F668" s="67" t="s">
        <v>3498</v>
      </c>
      <c r="G668" t="s">
        <v>3501</v>
      </c>
      <c r="H668" t="s">
        <v>2386</v>
      </c>
      <c r="I668" s="68" t="s">
        <v>3</v>
      </c>
      <c r="J668" s="69">
        <v>42397</v>
      </c>
      <c r="K668">
        <v>5</v>
      </c>
      <c r="L668" s="67" t="s">
        <v>3502</v>
      </c>
      <c r="M668" s="68" t="s">
        <v>2310</v>
      </c>
      <c r="N668" s="69">
        <v>44340</v>
      </c>
      <c r="O668" s="69">
        <v>44428</v>
      </c>
      <c r="P668">
        <v>1</v>
      </c>
      <c r="Q668" t="s">
        <v>2309</v>
      </c>
      <c r="R668" s="68" t="s">
        <v>8</v>
      </c>
      <c r="S668" s="68" t="s">
        <v>2310</v>
      </c>
      <c r="T668" s="68" t="s">
        <v>2310</v>
      </c>
      <c r="U668" s="68" t="s">
        <v>8</v>
      </c>
      <c r="V668" s="68" t="s">
        <v>2310</v>
      </c>
    </row>
    <row r="669" spans="1:23" x14ac:dyDescent="0.2">
      <c r="A669" s="67" t="s">
        <v>11</v>
      </c>
      <c r="B669" t="s">
        <v>2324</v>
      </c>
      <c r="C669" t="s">
        <v>12</v>
      </c>
      <c r="D669" t="s">
        <v>2311</v>
      </c>
      <c r="E669">
        <v>224082</v>
      </c>
      <c r="F669" s="67" t="s">
        <v>4192</v>
      </c>
      <c r="G669" t="s">
        <v>3939</v>
      </c>
      <c r="I669" s="68" t="s">
        <v>2</v>
      </c>
      <c r="J669" s="69">
        <v>42898</v>
      </c>
      <c r="K669">
        <v>3</v>
      </c>
      <c r="L669" s="67" t="s">
        <v>4195</v>
      </c>
      <c r="M669" s="68" t="s">
        <v>2310</v>
      </c>
      <c r="N669" s="69">
        <v>44340</v>
      </c>
      <c r="O669" s="69">
        <v>44428</v>
      </c>
      <c r="P669">
        <v>1</v>
      </c>
      <c r="Q669" t="s">
        <v>2309</v>
      </c>
      <c r="R669" s="68" t="s">
        <v>8</v>
      </c>
      <c r="S669" s="68" t="s">
        <v>2310</v>
      </c>
      <c r="T669" s="68" t="s">
        <v>2310</v>
      </c>
      <c r="U669" s="68" t="s">
        <v>8</v>
      </c>
      <c r="V669" s="68" t="s">
        <v>8</v>
      </c>
      <c r="W669" t="s">
        <v>3882</v>
      </c>
    </row>
    <row r="670" spans="1:23" x14ac:dyDescent="0.2">
      <c r="A670" s="67" t="s">
        <v>1060</v>
      </c>
      <c r="B670" t="s">
        <v>2324</v>
      </c>
      <c r="C670" t="s">
        <v>1061</v>
      </c>
      <c r="D670" t="s">
        <v>2307</v>
      </c>
      <c r="E670">
        <v>235322</v>
      </c>
      <c r="F670" s="67" t="s">
        <v>2911</v>
      </c>
      <c r="G670" t="s">
        <v>4018</v>
      </c>
      <c r="H670" t="s">
        <v>3911</v>
      </c>
      <c r="I670" s="68" t="s">
        <v>2</v>
      </c>
      <c r="J670" s="69">
        <v>43037</v>
      </c>
      <c r="K670">
        <v>3</v>
      </c>
      <c r="M670" s="68" t="s">
        <v>8</v>
      </c>
      <c r="N670" s="69">
        <v>44340</v>
      </c>
      <c r="O670" s="69">
        <v>44428</v>
      </c>
      <c r="P670">
        <v>1</v>
      </c>
      <c r="Q670" t="s">
        <v>2309</v>
      </c>
      <c r="R670" s="68" t="s">
        <v>8</v>
      </c>
      <c r="S670" s="68" t="s">
        <v>2310</v>
      </c>
      <c r="T670" s="68" t="s">
        <v>2310</v>
      </c>
      <c r="U670" s="68" t="s">
        <v>8</v>
      </c>
      <c r="V670" s="68" t="s">
        <v>8</v>
      </c>
      <c r="W670" t="s">
        <v>3882</v>
      </c>
    </row>
    <row r="671" spans="1:23" x14ac:dyDescent="0.2">
      <c r="A671" s="67" t="s">
        <v>1060</v>
      </c>
      <c r="B671" t="s">
        <v>2324</v>
      </c>
      <c r="C671" t="s">
        <v>1061</v>
      </c>
      <c r="D671" t="s">
        <v>2307</v>
      </c>
      <c r="E671">
        <v>235315</v>
      </c>
      <c r="F671" s="67" t="s">
        <v>2911</v>
      </c>
      <c r="G671" t="s">
        <v>2912</v>
      </c>
      <c r="I671" s="68" t="s">
        <v>3</v>
      </c>
      <c r="J671" s="69">
        <v>42359</v>
      </c>
      <c r="K671">
        <v>5</v>
      </c>
      <c r="M671" s="68" t="s">
        <v>8</v>
      </c>
      <c r="N671" s="69">
        <v>44340</v>
      </c>
      <c r="O671" s="69">
        <v>44428</v>
      </c>
      <c r="P671">
        <v>1</v>
      </c>
      <c r="Q671" t="s">
        <v>2309</v>
      </c>
      <c r="R671" s="68" t="s">
        <v>8</v>
      </c>
      <c r="S671" s="68" t="s">
        <v>2310</v>
      </c>
      <c r="T671" s="68" t="s">
        <v>2310</v>
      </c>
      <c r="U671" s="68" t="s">
        <v>8</v>
      </c>
      <c r="V671" s="68" t="s">
        <v>2310</v>
      </c>
    </row>
    <row r="672" spans="1:23" x14ac:dyDescent="0.2">
      <c r="A672" s="67" t="s">
        <v>1060</v>
      </c>
      <c r="B672" t="s">
        <v>2324</v>
      </c>
      <c r="C672" t="s">
        <v>1061</v>
      </c>
      <c r="D672" t="s">
        <v>2307</v>
      </c>
      <c r="E672">
        <v>195158</v>
      </c>
      <c r="F672" s="67" t="s">
        <v>2357</v>
      </c>
      <c r="G672" t="s">
        <v>2760</v>
      </c>
      <c r="I672" s="68" t="s">
        <v>3</v>
      </c>
      <c r="J672" s="69">
        <v>42171</v>
      </c>
      <c r="K672">
        <v>5</v>
      </c>
      <c r="M672" s="68" t="s">
        <v>8</v>
      </c>
      <c r="N672" s="69">
        <v>44340</v>
      </c>
      <c r="O672" s="69">
        <v>44428</v>
      </c>
      <c r="P672">
        <v>1</v>
      </c>
      <c r="Q672" t="s">
        <v>2309</v>
      </c>
      <c r="R672" s="68" t="s">
        <v>8</v>
      </c>
      <c r="S672" s="68" t="s">
        <v>2310</v>
      </c>
      <c r="T672" s="68" t="s">
        <v>2310</v>
      </c>
      <c r="U672" s="68" t="s">
        <v>8</v>
      </c>
      <c r="V672" s="68" t="s">
        <v>2310</v>
      </c>
    </row>
    <row r="673" spans="1:23" x14ac:dyDescent="0.2">
      <c r="A673" s="67" t="s">
        <v>1060</v>
      </c>
      <c r="B673" t="s">
        <v>2324</v>
      </c>
      <c r="C673" t="s">
        <v>1061</v>
      </c>
      <c r="D673" t="s">
        <v>2307</v>
      </c>
      <c r="E673">
        <v>235319</v>
      </c>
      <c r="F673" s="67" t="s">
        <v>2428</v>
      </c>
      <c r="G673" t="s">
        <v>2474</v>
      </c>
      <c r="H673" t="s">
        <v>3268</v>
      </c>
      <c r="I673" s="68" t="s">
        <v>2</v>
      </c>
      <c r="J673" s="69">
        <v>42666</v>
      </c>
      <c r="K673">
        <v>4</v>
      </c>
      <c r="M673" s="68" t="s">
        <v>8</v>
      </c>
      <c r="N673" s="69">
        <v>44340</v>
      </c>
      <c r="O673" s="69">
        <v>44428</v>
      </c>
      <c r="P673">
        <v>1</v>
      </c>
      <c r="Q673" t="s">
        <v>2309</v>
      </c>
      <c r="R673" s="68" t="s">
        <v>8</v>
      </c>
      <c r="S673" s="68" t="s">
        <v>2310</v>
      </c>
      <c r="T673" s="68" t="s">
        <v>2310</v>
      </c>
      <c r="U673" s="68" t="s">
        <v>8</v>
      </c>
      <c r="V673" s="68" t="s">
        <v>2310</v>
      </c>
    </row>
    <row r="674" spans="1:23" x14ac:dyDescent="0.2">
      <c r="A674" s="67" t="s">
        <v>1060</v>
      </c>
      <c r="B674" t="s">
        <v>2324</v>
      </c>
      <c r="C674" t="s">
        <v>1061</v>
      </c>
      <c r="D674" t="s">
        <v>2307</v>
      </c>
      <c r="E674">
        <v>195156</v>
      </c>
      <c r="F674" s="67" t="s">
        <v>4112</v>
      </c>
      <c r="G674" t="s">
        <v>4113</v>
      </c>
      <c r="H674" t="s">
        <v>4000</v>
      </c>
      <c r="I674" s="68" t="s">
        <v>3</v>
      </c>
      <c r="J674" s="69">
        <v>42018</v>
      </c>
      <c r="K674">
        <v>6</v>
      </c>
      <c r="M674" s="68" t="s">
        <v>8</v>
      </c>
      <c r="N674" s="69">
        <v>44340</v>
      </c>
      <c r="O674" s="69">
        <v>44428</v>
      </c>
      <c r="P674">
        <v>1</v>
      </c>
      <c r="Q674" t="s">
        <v>2309</v>
      </c>
      <c r="R674" s="68" t="s">
        <v>8</v>
      </c>
      <c r="S674" s="68" t="s">
        <v>2310</v>
      </c>
      <c r="T674" s="68" t="s">
        <v>2310</v>
      </c>
      <c r="U674" s="68" t="s">
        <v>8</v>
      </c>
      <c r="V674" s="68" t="s">
        <v>8</v>
      </c>
      <c r="W674" t="s">
        <v>3882</v>
      </c>
    </row>
    <row r="675" spans="1:23" x14ac:dyDescent="0.2">
      <c r="A675" s="67" t="s">
        <v>1060</v>
      </c>
      <c r="B675" t="s">
        <v>2324</v>
      </c>
      <c r="C675" t="s">
        <v>1061</v>
      </c>
      <c r="D675" t="s">
        <v>2307</v>
      </c>
      <c r="E675">
        <v>235316</v>
      </c>
      <c r="F675" s="67" t="s">
        <v>3325</v>
      </c>
      <c r="G675" t="s">
        <v>3326</v>
      </c>
      <c r="H675" t="s">
        <v>3327</v>
      </c>
      <c r="I675" s="68" t="s">
        <v>2</v>
      </c>
      <c r="J675" s="69">
        <v>42265</v>
      </c>
      <c r="K675">
        <v>5</v>
      </c>
      <c r="M675" s="68" t="s">
        <v>8</v>
      </c>
      <c r="N675" s="69">
        <v>44340</v>
      </c>
      <c r="O675" s="69">
        <v>44428</v>
      </c>
      <c r="P675">
        <v>1</v>
      </c>
      <c r="Q675" t="s">
        <v>2309</v>
      </c>
      <c r="R675" s="68" t="s">
        <v>8</v>
      </c>
      <c r="S675" s="68" t="s">
        <v>2310</v>
      </c>
      <c r="T675" s="68" t="s">
        <v>2310</v>
      </c>
      <c r="U675" s="68" t="s">
        <v>8</v>
      </c>
      <c r="V675" s="68" t="s">
        <v>2310</v>
      </c>
    </row>
    <row r="676" spans="1:23" x14ac:dyDescent="0.2">
      <c r="A676" s="67" t="s">
        <v>1060</v>
      </c>
      <c r="B676" t="s">
        <v>2324</v>
      </c>
      <c r="C676" t="s">
        <v>1061</v>
      </c>
      <c r="D676" t="s">
        <v>2307</v>
      </c>
      <c r="E676">
        <v>195144</v>
      </c>
      <c r="F676" s="67" t="s">
        <v>3467</v>
      </c>
      <c r="G676" t="s">
        <v>3163</v>
      </c>
      <c r="H676" t="s">
        <v>2820</v>
      </c>
      <c r="I676" s="68" t="s">
        <v>3</v>
      </c>
      <c r="J676" s="69">
        <v>42210</v>
      </c>
      <c r="K676">
        <v>5</v>
      </c>
      <c r="M676" s="68" t="s">
        <v>8</v>
      </c>
      <c r="N676" s="69">
        <v>44340</v>
      </c>
      <c r="O676" s="69">
        <v>44428</v>
      </c>
      <c r="P676">
        <v>1</v>
      </c>
      <c r="Q676" t="s">
        <v>2309</v>
      </c>
      <c r="R676" s="68" t="s">
        <v>8</v>
      </c>
      <c r="S676" s="68" t="s">
        <v>2310</v>
      </c>
      <c r="T676" s="68" t="s">
        <v>2310</v>
      </c>
      <c r="U676" s="68" t="s">
        <v>8</v>
      </c>
      <c r="V676" s="68" t="s">
        <v>2310</v>
      </c>
    </row>
    <row r="677" spans="1:23" x14ac:dyDescent="0.2">
      <c r="A677" s="67" t="s">
        <v>1060</v>
      </c>
      <c r="B677" t="s">
        <v>2324</v>
      </c>
      <c r="C677" t="s">
        <v>1061</v>
      </c>
      <c r="D677" t="s">
        <v>2307</v>
      </c>
      <c r="E677">
        <v>195153</v>
      </c>
      <c r="F677" s="67" t="s">
        <v>3488</v>
      </c>
      <c r="G677" t="s">
        <v>2445</v>
      </c>
      <c r="H677" t="s">
        <v>3489</v>
      </c>
      <c r="I677" s="68" t="s">
        <v>3</v>
      </c>
      <c r="J677" s="69">
        <v>42297</v>
      </c>
      <c r="K677">
        <v>5</v>
      </c>
      <c r="M677" s="68" t="s">
        <v>8</v>
      </c>
      <c r="N677" s="69">
        <v>44340</v>
      </c>
      <c r="O677" s="69">
        <v>44428</v>
      </c>
      <c r="P677">
        <v>1</v>
      </c>
      <c r="Q677" t="s">
        <v>2309</v>
      </c>
      <c r="R677" s="68" t="s">
        <v>8</v>
      </c>
      <c r="S677" s="68" t="s">
        <v>2310</v>
      </c>
      <c r="T677" s="68" t="s">
        <v>2310</v>
      </c>
      <c r="U677" s="68" t="s">
        <v>8</v>
      </c>
      <c r="V677" s="68" t="s">
        <v>2310</v>
      </c>
    </row>
    <row r="678" spans="1:23" x14ac:dyDescent="0.2">
      <c r="A678" s="67" t="s">
        <v>1060</v>
      </c>
      <c r="B678" t="s">
        <v>2324</v>
      </c>
      <c r="C678" t="s">
        <v>1061</v>
      </c>
      <c r="D678" t="s">
        <v>2307</v>
      </c>
      <c r="E678">
        <v>221962</v>
      </c>
      <c r="F678" s="67" t="s">
        <v>3528</v>
      </c>
      <c r="G678" t="s">
        <v>3529</v>
      </c>
      <c r="H678" t="s">
        <v>2559</v>
      </c>
      <c r="I678" s="68" t="s">
        <v>2</v>
      </c>
      <c r="J678" s="69">
        <v>42541</v>
      </c>
      <c r="K678">
        <v>4</v>
      </c>
      <c r="M678" s="68" t="s">
        <v>8</v>
      </c>
      <c r="N678" s="69">
        <v>44340</v>
      </c>
      <c r="O678" s="69">
        <v>44428</v>
      </c>
      <c r="P678">
        <v>1</v>
      </c>
      <c r="Q678" t="s">
        <v>2309</v>
      </c>
      <c r="R678" s="68" t="s">
        <v>8</v>
      </c>
      <c r="S678" s="68" t="s">
        <v>2310</v>
      </c>
      <c r="T678" s="68" t="s">
        <v>2310</v>
      </c>
      <c r="U678" s="68" t="s">
        <v>8</v>
      </c>
      <c r="V678" s="68" t="s">
        <v>2310</v>
      </c>
    </row>
    <row r="679" spans="1:23" x14ac:dyDescent="0.2">
      <c r="A679" s="67" t="s">
        <v>1060</v>
      </c>
      <c r="B679" t="s">
        <v>2324</v>
      </c>
      <c r="C679" t="s">
        <v>1061</v>
      </c>
      <c r="D679" t="s">
        <v>2307</v>
      </c>
      <c r="E679">
        <v>235318</v>
      </c>
      <c r="F679" s="67" t="s">
        <v>2619</v>
      </c>
      <c r="G679" t="s">
        <v>2648</v>
      </c>
      <c r="H679" t="s">
        <v>2413</v>
      </c>
      <c r="I679" s="68" t="s">
        <v>3</v>
      </c>
      <c r="J679" s="69">
        <v>42218</v>
      </c>
      <c r="K679">
        <v>5</v>
      </c>
      <c r="M679" s="68" t="s">
        <v>8</v>
      </c>
      <c r="N679" s="69">
        <v>44340</v>
      </c>
      <c r="O679" s="69">
        <v>44428</v>
      </c>
      <c r="P679">
        <v>1</v>
      </c>
      <c r="Q679" t="s">
        <v>2309</v>
      </c>
      <c r="R679" s="68" t="s">
        <v>8</v>
      </c>
      <c r="S679" s="68" t="s">
        <v>2310</v>
      </c>
      <c r="T679" s="68" t="s">
        <v>2310</v>
      </c>
      <c r="U679" s="68" t="s">
        <v>8</v>
      </c>
      <c r="V679" s="68" t="s">
        <v>2310</v>
      </c>
    </row>
    <row r="680" spans="1:23" x14ac:dyDescent="0.2">
      <c r="A680" s="67" t="s">
        <v>1060</v>
      </c>
      <c r="B680" t="s">
        <v>2324</v>
      </c>
      <c r="C680" t="s">
        <v>1061</v>
      </c>
      <c r="D680" t="s">
        <v>2307</v>
      </c>
      <c r="E680">
        <v>235317</v>
      </c>
      <c r="F680" s="67" t="s">
        <v>4210</v>
      </c>
      <c r="G680" t="s">
        <v>4048</v>
      </c>
      <c r="I680" s="68" t="s">
        <v>3</v>
      </c>
      <c r="J680" s="69">
        <v>41840</v>
      </c>
      <c r="K680">
        <v>6</v>
      </c>
      <c r="M680" s="68" t="s">
        <v>8</v>
      </c>
      <c r="N680" s="69">
        <v>44340</v>
      </c>
      <c r="O680" s="69">
        <v>44428</v>
      </c>
      <c r="P680">
        <v>1</v>
      </c>
      <c r="Q680" t="s">
        <v>2309</v>
      </c>
      <c r="R680" s="68" t="s">
        <v>8</v>
      </c>
      <c r="S680" s="68" t="s">
        <v>2310</v>
      </c>
      <c r="T680" s="68" t="s">
        <v>2310</v>
      </c>
      <c r="U680" s="68" t="s">
        <v>8</v>
      </c>
      <c r="V680" s="68" t="s">
        <v>8</v>
      </c>
      <c r="W680" t="s">
        <v>3882</v>
      </c>
    </row>
    <row r="681" spans="1:23" x14ac:dyDescent="0.2">
      <c r="A681" s="67" t="s">
        <v>1060</v>
      </c>
      <c r="B681" t="s">
        <v>2324</v>
      </c>
      <c r="C681" t="s">
        <v>1061</v>
      </c>
      <c r="D681" t="s">
        <v>2307</v>
      </c>
      <c r="E681">
        <v>235320</v>
      </c>
      <c r="F681" s="67" t="s">
        <v>3556</v>
      </c>
      <c r="G681" t="s">
        <v>3150</v>
      </c>
      <c r="H681" t="s">
        <v>2616</v>
      </c>
      <c r="I681" s="68" t="s">
        <v>2</v>
      </c>
      <c r="J681" s="69">
        <v>42731</v>
      </c>
      <c r="K681">
        <v>4</v>
      </c>
      <c r="M681" s="68" t="s">
        <v>8</v>
      </c>
      <c r="N681" s="69">
        <v>44340</v>
      </c>
      <c r="O681" s="69">
        <v>44428</v>
      </c>
      <c r="P681">
        <v>1</v>
      </c>
      <c r="Q681" t="s">
        <v>2309</v>
      </c>
      <c r="R681" s="68" t="s">
        <v>8</v>
      </c>
      <c r="S681" s="68" t="s">
        <v>2310</v>
      </c>
      <c r="T681" s="68" t="s">
        <v>2310</v>
      </c>
      <c r="U681" s="68" t="s">
        <v>8</v>
      </c>
      <c r="V681" s="68" t="s">
        <v>2310</v>
      </c>
    </row>
    <row r="682" spans="1:23" x14ac:dyDescent="0.2">
      <c r="A682" s="67" t="s">
        <v>1060</v>
      </c>
      <c r="B682" t="s">
        <v>2324</v>
      </c>
      <c r="C682" t="s">
        <v>1061</v>
      </c>
      <c r="D682" t="s">
        <v>2307</v>
      </c>
      <c r="E682">
        <v>235321</v>
      </c>
      <c r="F682" s="67" t="s">
        <v>3556</v>
      </c>
      <c r="G682" t="s">
        <v>3953</v>
      </c>
      <c r="H682" t="s">
        <v>3984</v>
      </c>
      <c r="I682" s="68" t="s">
        <v>2</v>
      </c>
      <c r="J682" s="69">
        <v>42935</v>
      </c>
      <c r="K682">
        <v>3</v>
      </c>
      <c r="M682" s="68" t="s">
        <v>8</v>
      </c>
      <c r="N682" s="69">
        <v>44340</v>
      </c>
      <c r="O682" s="69">
        <v>44428</v>
      </c>
      <c r="P682">
        <v>1</v>
      </c>
      <c r="Q682" t="s">
        <v>2309</v>
      </c>
      <c r="R682" s="68" t="s">
        <v>8</v>
      </c>
      <c r="S682" s="68" t="s">
        <v>2310</v>
      </c>
      <c r="T682" s="68" t="s">
        <v>2310</v>
      </c>
      <c r="U682" s="68" t="s">
        <v>8</v>
      </c>
      <c r="V682" s="68" t="s">
        <v>8</v>
      </c>
      <c r="W682" t="s">
        <v>3882</v>
      </c>
    </row>
    <row r="683" spans="1:23" x14ac:dyDescent="0.2">
      <c r="A683" s="67" t="s">
        <v>1582</v>
      </c>
      <c r="B683" t="s">
        <v>2324</v>
      </c>
      <c r="C683" t="s">
        <v>1583</v>
      </c>
      <c r="D683" t="s">
        <v>2307</v>
      </c>
      <c r="E683">
        <v>221844</v>
      </c>
      <c r="F683" s="67" t="s">
        <v>2731</v>
      </c>
      <c r="G683" t="s">
        <v>2732</v>
      </c>
      <c r="I683" s="68" t="s">
        <v>2</v>
      </c>
      <c r="J683" s="69">
        <v>42418</v>
      </c>
      <c r="K683">
        <v>5</v>
      </c>
      <c r="M683" s="68" t="s">
        <v>8</v>
      </c>
      <c r="N683" s="69">
        <v>44340</v>
      </c>
      <c r="O683" s="69">
        <v>44428</v>
      </c>
      <c r="P683">
        <v>1</v>
      </c>
      <c r="Q683" t="s">
        <v>2309</v>
      </c>
      <c r="R683" s="68" t="s">
        <v>8</v>
      </c>
      <c r="S683" s="68" t="s">
        <v>2310</v>
      </c>
      <c r="T683" s="68" t="s">
        <v>2310</v>
      </c>
      <c r="U683" s="68" t="s">
        <v>8</v>
      </c>
      <c r="V683" s="68" t="s">
        <v>2310</v>
      </c>
    </row>
    <row r="684" spans="1:23" x14ac:dyDescent="0.2">
      <c r="A684" s="67" t="s">
        <v>1582</v>
      </c>
      <c r="B684" t="s">
        <v>2324</v>
      </c>
      <c r="C684" t="s">
        <v>1583</v>
      </c>
      <c r="D684" t="s">
        <v>2307</v>
      </c>
      <c r="E684">
        <v>234930</v>
      </c>
      <c r="F684" s="67" t="s">
        <v>2771</v>
      </c>
      <c r="G684" t="s">
        <v>2684</v>
      </c>
      <c r="I684" s="68" t="s">
        <v>2</v>
      </c>
      <c r="J684" s="69">
        <v>42515</v>
      </c>
      <c r="K684">
        <v>4</v>
      </c>
      <c r="M684" s="68" t="s">
        <v>8</v>
      </c>
      <c r="N684" s="69">
        <v>44340</v>
      </c>
      <c r="O684" s="69">
        <v>44428</v>
      </c>
      <c r="P684">
        <v>1</v>
      </c>
      <c r="Q684" t="s">
        <v>2309</v>
      </c>
      <c r="R684" s="68" t="s">
        <v>8</v>
      </c>
      <c r="S684" s="68" t="s">
        <v>2310</v>
      </c>
      <c r="T684" s="68" t="s">
        <v>2310</v>
      </c>
      <c r="U684" s="68" t="s">
        <v>8</v>
      </c>
      <c r="V684" s="68" t="s">
        <v>2310</v>
      </c>
    </row>
    <row r="685" spans="1:23" x14ac:dyDescent="0.2">
      <c r="A685" s="67" t="s">
        <v>1582</v>
      </c>
      <c r="B685" t="s">
        <v>2324</v>
      </c>
      <c r="C685" t="s">
        <v>1583</v>
      </c>
      <c r="D685" t="s">
        <v>2307</v>
      </c>
      <c r="E685">
        <v>221846</v>
      </c>
      <c r="F685" s="67" t="s">
        <v>2849</v>
      </c>
      <c r="G685" t="s">
        <v>2544</v>
      </c>
      <c r="I685" s="68" t="s">
        <v>2</v>
      </c>
      <c r="J685" s="69">
        <v>42235</v>
      </c>
      <c r="K685">
        <v>5</v>
      </c>
      <c r="M685" s="68" t="s">
        <v>8</v>
      </c>
      <c r="N685" s="69">
        <v>44340</v>
      </c>
      <c r="O685" s="69">
        <v>44428</v>
      </c>
      <c r="P685">
        <v>1</v>
      </c>
      <c r="Q685" t="s">
        <v>2309</v>
      </c>
      <c r="R685" s="68" t="s">
        <v>8</v>
      </c>
      <c r="S685" s="68" t="s">
        <v>2310</v>
      </c>
      <c r="T685" s="68" t="s">
        <v>2310</v>
      </c>
      <c r="U685" s="68" t="s">
        <v>8</v>
      </c>
      <c r="V685" s="68" t="s">
        <v>2310</v>
      </c>
    </row>
    <row r="686" spans="1:23" x14ac:dyDescent="0.2">
      <c r="A686" s="67" t="s">
        <v>1582</v>
      </c>
      <c r="B686" t="s">
        <v>2324</v>
      </c>
      <c r="C686" t="s">
        <v>1583</v>
      </c>
      <c r="D686" t="s">
        <v>2307</v>
      </c>
      <c r="E686">
        <v>221836</v>
      </c>
      <c r="F686" s="67" t="s">
        <v>2849</v>
      </c>
      <c r="G686" t="s">
        <v>2850</v>
      </c>
      <c r="I686" s="68" t="s">
        <v>2</v>
      </c>
      <c r="J686" s="69">
        <v>42359</v>
      </c>
      <c r="K686">
        <v>5</v>
      </c>
      <c r="M686" s="68" t="s">
        <v>8</v>
      </c>
      <c r="N686" s="69">
        <v>44340</v>
      </c>
      <c r="O686" s="69">
        <v>44428</v>
      </c>
      <c r="P686">
        <v>1</v>
      </c>
      <c r="Q686" t="s">
        <v>2309</v>
      </c>
      <c r="R686" s="68" t="s">
        <v>8</v>
      </c>
      <c r="S686" s="68" t="s">
        <v>2310</v>
      </c>
      <c r="T686" s="68" t="s">
        <v>2310</v>
      </c>
      <c r="U686" s="68" t="s">
        <v>8</v>
      </c>
      <c r="V686" s="68" t="s">
        <v>2310</v>
      </c>
    </row>
    <row r="687" spans="1:23" x14ac:dyDescent="0.2">
      <c r="A687" s="67" t="s">
        <v>1582</v>
      </c>
      <c r="B687" t="s">
        <v>2324</v>
      </c>
      <c r="C687" t="s">
        <v>1583</v>
      </c>
      <c r="D687" t="s">
        <v>2307</v>
      </c>
      <c r="E687">
        <v>234931</v>
      </c>
      <c r="F687" s="67" t="s">
        <v>2858</v>
      </c>
      <c r="G687" t="s">
        <v>2859</v>
      </c>
      <c r="I687" s="68" t="s">
        <v>3</v>
      </c>
      <c r="J687" s="69">
        <v>42795</v>
      </c>
      <c r="K687">
        <v>4</v>
      </c>
      <c r="M687" s="68" t="s">
        <v>8</v>
      </c>
      <c r="N687" s="69">
        <v>44340</v>
      </c>
      <c r="O687" s="69">
        <v>44428</v>
      </c>
      <c r="P687">
        <v>1</v>
      </c>
      <c r="Q687" t="s">
        <v>2309</v>
      </c>
      <c r="R687" s="68" t="s">
        <v>8</v>
      </c>
      <c r="S687" s="68" t="s">
        <v>2310</v>
      </c>
      <c r="T687" s="68" t="s">
        <v>2310</v>
      </c>
      <c r="U687" s="68" t="s">
        <v>8</v>
      </c>
      <c r="V687" s="68" t="s">
        <v>2310</v>
      </c>
    </row>
    <row r="688" spans="1:23" x14ac:dyDescent="0.2">
      <c r="A688" s="67" t="s">
        <v>1582</v>
      </c>
      <c r="B688" t="s">
        <v>2324</v>
      </c>
      <c r="C688" t="s">
        <v>1583</v>
      </c>
      <c r="D688" t="s">
        <v>2307</v>
      </c>
      <c r="E688">
        <v>221845</v>
      </c>
      <c r="F688" s="67" t="s">
        <v>2614</v>
      </c>
      <c r="G688" t="s">
        <v>2870</v>
      </c>
      <c r="I688" s="68" t="s">
        <v>3</v>
      </c>
      <c r="J688" s="69">
        <v>42500</v>
      </c>
      <c r="K688">
        <v>4</v>
      </c>
      <c r="M688" s="68" t="s">
        <v>8</v>
      </c>
      <c r="N688" s="69">
        <v>44340</v>
      </c>
      <c r="O688" s="69">
        <v>44428</v>
      </c>
      <c r="P688">
        <v>1</v>
      </c>
      <c r="Q688" t="s">
        <v>2309</v>
      </c>
      <c r="R688" s="68" t="s">
        <v>8</v>
      </c>
      <c r="S688" s="68" t="s">
        <v>2310</v>
      </c>
      <c r="T688" s="68" t="s">
        <v>2310</v>
      </c>
      <c r="U688" s="68" t="s">
        <v>8</v>
      </c>
      <c r="V688" s="68" t="s">
        <v>2310</v>
      </c>
    </row>
    <row r="689" spans="1:23" x14ac:dyDescent="0.2">
      <c r="A689" s="67" t="s">
        <v>1582</v>
      </c>
      <c r="B689" t="s">
        <v>2324</v>
      </c>
      <c r="C689" t="s">
        <v>1583</v>
      </c>
      <c r="D689" t="s">
        <v>2307</v>
      </c>
      <c r="E689">
        <v>234925</v>
      </c>
      <c r="F689" s="67" t="s">
        <v>2494</v>
      </c>
      <c r="G689" t="s">
        <v>2909</v>
      </c>
      <c r="I689" s="68" t="s">
        <v>2</v>
      </c>
      <c r="J689" s="69">
        <v>42738</v>
      </c>
      <c r="K689">
        <v>4</v>
      </c>
      <c r="M689" s="68" t="s">
        <v>8</v>
      </c>
      <c r="N689" s="69">
        <v>44340</v>
      </c>
      <c r="O689" s="69">
        <v>44428</v>
      </c>
      <c r="P689">
        <v>1</v>
      </c>
      <c r="Q689" t="s">
        <v>2309</v>
      </c>
      <c r="R689" s="68" t="s">
        <v>8</v>
      </c>
      <c r="S689" s="68" t="s">
        <v>2310</v>
      </c>
      <c r="T689" s="68" t="s">
        <v>2310</v>
      </c>
      <c r="U689" s="68" t="s">
        <v>8</v>
      </c>
      <c r="V689" s="68" t="s">
        <v>2310</v>
      </c>
    </row>
    <row r="690" spans="1:23" x14ac:dyDescent="0.2">
      <c r="A690" s="67" t="s">
        <v>1582</v>
      </c>
      <c r="B690" t="s">
        <v>2324</v>
      </c>
      <c r="C690" t="s">
        <v>1583</v>
      </c>
      <c r="D690" t="s">
        <v>2307</v>
      </c>
      <c r="E690">
        <v>221834</v>
      </c>
      <c r="F690" s="67" t="s">
        <v>2931</v>
      </c>
      <c r="G690" t="s">
        <v>2514</v>
      </c>
      <c r="I690" s="68" t="s">
        <v>2</v>
      </c>
      <c r="J690" s="69">
        <v>42645</v>
      </c>
      <c r="K690">
        <v>4</v>
      </c>
      <c r="M690" s="68" t="s">
        <v>8</v>
      </c>
      <c r="N690" s="69">
        <v>44340</v>
      </c>
      <c r="O690" s="69">
        <v>44428</v>
      </c>
      <c r="P690">
        <v>1</v>
      </c>
      <c r="Q690" t="s">
        <v>2309</v>
      </c>
      <c r="R690" s="68" t="s">
        <v>8</v>
      </c>
      <c r="S690" s="68" t="s">
        <v>2310</v>
      </c>
      <c r="T690" s="68" t="s">
        <v>2310</v>
      </c>
      <c r="U690" s="68" t="s">
        <v>8</v>
      </c>
      <c r="V690" s="68" t="s">
        <v>2310</v>
      </c>
    </row>
    <row r="691" spans="1:23" x14ac:dyDescent="0.2">
      <c r="A691" s="67" t="s">
        <v>1582</v>
      </c>
      <c r="B691" t="s">
        <v>2324</v>
      </c>
      <c r="C691" t="s">
        <v>1583</v>
      </c>
      <c r="D691" t="s">
        <v>2307</v>
      </c>
      <c r="E691">
        <v>234929</v>
      </c>
      <c r="F691" s="67" t="s">
        <v>2329</v>
      </c>
      <c r="G691" t="s">
        <v>3930</v>
      </c>
      <c r="I691" s="68" t="s">
        <v>3</v>
      </c>
      <c r="J691" s="69">
        <v>42957</v>
      </c>
      <c r="K691">
        <v>3</v>
      </c>
      <c r="M691" s="68" t="s">
        <v>8</v>
      </c>
      <c r="N691" s="69">
        <v>44340</v>
      </c>
      <c r="O691" s="69">
        <v>44428</v>
      </c>
      <c r="P691">
        <v>1</v>
      </c>
      <c r="Q691" t="s">
        <v>2309</v>
      </c>
      <c r="R691" s="68" t="s">
        <v>8</v>
      </c>
      <c r="S691" s="68" t="s">
        <v>2310</v>
      </c>
      <c r="T691" s="68" t="s">
        <v>2310</v>
      </c>
      <c r="U691" s="68" t="s">
        <v>8</v>
      </c>
      <c r="V691" s="68" t="s">
        <v>8</v>
      </c>
      <c r="W691" t="s">
        <v>3882</v>
      </c>
    </row>
    <row r="692" spans="1:23" x14ac:dyDescent="0.2">
      <c r="A692" s="67" t="s">
        <v>1582</v>
      </c>
      <c r="B692" t="s">
        <v>2324</v>
      </c>
      <c r="C692" t="s">
        <v>1583</v>
      </c>
      <c r="D692" t="s">
        <v>2307</v>
      </c>
      <c r="E692">
        <v>221847</v>
      </c>
      <c r="F692" s="67" t="s">
        <v>3093</v>
      </c>
      <c r="G692" t="s">
        <v>2363</v>
      </c>
      <c r="I692" s="68" t="s">
        <v>2</v>
      </c>
      <c r="J692" s="69">
        <v>42597</v>
      </c>
      <c r="K692">
        <v>4</v>
      </c>
      <c r="M692" s="68" t="s">
        <v>8</v>
      </c>
      <c r="N692" s="69">
        <v>44340</v>
      </c>
      <c r="O692" s="69">
        <v>44428</v>
      </c>
      <c r="P692">
        <v>1</v>
      </c>
      <c r="Q692" t="s">
        <v>2309</v>
      </c>
      <c r="R692" s="68" t="s">
        <v>8</v>
      </c>
      <c r="S692" s="68" t="s">
        <v>2310</v>
      </c>
      <c r="T692" s="68" t="s">
        <v>2310</v>
      </c>
      <c r="U692" s="68" t="s">
        <v>8</v>
      </c>
      <c r="V692" s="68" t="s">
        <v>2310</v>
      </c>
    </row>
    <row r="693" spans="1:23" x14ac:dyDescent="0.2">
      <c r="A693" s="67" t="s">
        <v>1582</v>
      </c>
      <c r="B693" t="s">
        <v>2324</v>
      </c>
      <c r="C693" t="s">
        <v>1583</v>
      </c>
      <c r="D693" t="s">
        <v>2307</v>
      </c>
      <c r="E693">
        <v>236412</v>
      </c>
      <c r="F693" s="67" t="s">
        <v>2525</v>
      </c>
      <c r="G693" t="s">
        <v>2549</v>
      </c>
      <c r="I693" s="68" t="s">
        <v>3</v>
      </c>
      <c r="J693" s="69">
        <v>42380</v>
      </c>
      <c r="K693">
        <v>5</v>
      </c>
      <c r="M693" s="68" t="s">
        <v>8</v>
      </c>
      <c r="N693" s="69">
        <v>44340</v>
      </c>
      <c r="O693" s="69">
        <v>44428</v>
      </c>
      <c r="P693">
        <v>1</v>
      </c>
      <c r="Q693" t="s">
        <v>2309</v>
      </c>
      <c r="R693" s="68" t="s">
        <v>8</v>
      </c>
      <c r="S693" s="68" t="s">
        <v>2310</v>
      </c>
      <c r="T693" s="68" t="s">
        <v>2310</v>
      </c>
      <c r="U693" s="68" t="s">
        <v>8</v>
      </c>
      <c r="V693" s="68" t="s">
        <v>2310</v>
      </c>
    </row>
    <row r="694" spans="1:23" x14ac:dyDescent="0.2">
      <c r="A694" s="67" t="s">
        <v>1582</v>
      </c>
      <c r="B694" t="s">
        <v>2324</v>
      </c>
      <c r="C694" t="s">
        <v>1583</v>
      </c>
      <c r="D694" t="s">
        <v>2307</v>
      </c>
      <c r="E694">
        <v>234926</v>
      </c>
      <c r="F694" s="67" t="s">
        <v>4078</v>
      </c>
      <c r="G694" t="s">
        <v>2383</v>
      </c>
      <c r="I694" s="68" t="s">
        <v>2</v>
      </c>
      <c r="J694" s="69">
        <v>43049</v>
      </c>
      <c r="K694">
        <v>3</v>
      </c>
      <c r="M694" s="68" t="s">
        <v>8</v>
      </c>
      <c r="N694" s="69">
        <v>44340</v>
      </c>
      <c r="O694" s="69">
        <v>44428</v>
      </c>
      <c r="P694">
        <v>1</v>
      </c>
      <c r="Q694" t="s">
        <v>2309</v>
      </c>
      <c r="R694" s="68" t="s">
        <v>8</v>
      </c>
      <c r="S694" s="68" t="s">
        <v>2310</v>
      </c>
      <c r="T694" s="68" t="s">
        <v>2310</v>
      </c>
      <c r="U694" s="68" t="s">
        <v>8</v>
      </c>
      <c r="V694" s="68" t="s">
        <v>8</v>
      </c>
      <c r="W694" t="s">
        <v>3882</v>
      </c>
    </row>
    <row r="695" spans="1:23" x14ac:dyDescent="0.2">
      <c r="A695" s="67" t="s">
        <v>1582</v>
      </c>
      <c r="B695" t="s">
        <v>2324</v>
      </c>
      <c r="C695" t="s">
        <v>1583</v>
      </c>
      <c r="D695" t="s">
        <v>2307</v>
      </c>
      <c r="E695">
        <v>234927</v>
      </c>
      <c r="F695" s="67" t="s">
        <v>3992</v>
      </c>
      <c r="G695" t="s">
        <v>2672</v>
      </c>
      <c r="I695" s="68" t="s">
        <v>2</v>
      </c>
      <c r="J695" s="69">
        <v>42985</v>
      </c>
      <c r="K695">
        <v>3</v>
      </c>
      <c r="M695" s="68" t="s">
        <v>8</v>
      </c>
      <c r="N695" s="69">
        <v>44340</v>
      </c>
      <c r="O695" s="69">
        <v>44428</v>
      </c>
      <c r="P695">
        <v>1</v>
      </c>
      <c r="Q695" t="s">
        <v>2309</v>
      </c>
      <c r="R695" s="68" t="s">
        <v>8</v>
      </c>
      <c r="S695" s="68" t="s">
        <v>2310</v>
      </c>
      <c r="T695" s="68" t="s">
        <v>2310</v>
      </c>
      <c r="U695" s="68" t="s">
        <v>8</v>
      </c>
      <c r="V695" s="68" t="s">
        <v>8</v>
      </c>
      <c r="W695" t="s">
        <v>3882</v>
      </c>
    </row>
    <row r="696" spans="1:23" x14ac:dyDescent="0.2">
      <c r="A696" s="67" t="s">
        <v>1582</v>
      </c>
      <c r="B696" t="s">
        <v>2324</v>
      </c>
      <c r="C696" t="s">
        <v>1583</v>
      </c>
      <c r="D696" t="s">
        <v>2307</v>
      </c>
      <c r="E696">
        <v>221843</v>
      </c>
      <c r="F696" s="67" t="s">
        <v>2854</v>
      </c>
      <c r="G696" t="s">
        <v>3213</v>
      </c>
      <c r="I696" s="68" t="s">
        <v>2</v>
      </c>
      <c r="J696" s="69">
        <v>42558</v>
      </c>
      <c r="K696">
        <v>4</v>
      </c>
      <c r="M696" s="68" t="s">
        <v>8</v>
      </c>
      <c r="N696" s="69">
        <v>44340</v>
      </c>
      <c r="O696" s="69">
        <v>44428</v>
      </c>
      <c r="P696">
        <v>1</v>
      </c>
      <c r="Q696" t="s">
        <v>2309</v>
      </c>
      <c r="R696" s="68" t="s">
        <v>8</v>
      </c>
      <c r="S696" s="68" t="s">
        <v>2310</v>
      </c>
      <c r="T696" s="68" t="s">
        <v>2310</v>
      </c>
      <c r="U696" s="68" t="s">
        <v>8</v>
      </c>
      <c r="V696" s="68" t="s">
        <v>2310</v>
      </c>
    </row>
    <row r="697" spans="1:23" x14ac:dyDescent="0.2">
      <c r="A697" s="67" t="s">
        <v>1582</v>
      </c>
      <c r="B697" t="s">
        <v>2324</v>
      </c>
      <c r="C697" t="s">
        <v>1583</v>
      </c>
      <c r="D697" t="s">
        <v>2307</v>
      </c>
      <c r="E697">
        <v>221839</v>
      </c>
      <c r="F697" s="67" t="s">
        <v>2854</v>
      </c>
      <c r="G697" t="s">
        <v>2349</v>
      </c>
      <c r="I697" s="68" t="s">
        <v>3</v>
      </c>
      <c r="J697" s="69">
        <v>42590</v>
      </c>
      <c r="K697">
        <v>4</v>
      </c>
      <c r="M697" s="68" t="s">
        <v>8</v>
      </c>
      <c r="N697" s="69">
        <v>44340</v>
      </c>
      <c r="O697" s="69">
        <v>44428</v>
      </c>
      <c r="P697">
        <v>1</v>
      </c>
      <c r="Q697" t="s">
        <v>2309</v>
      </c>
      <c r="R697" s="68" t="s">
        <v>8</v>
      </c>
      <c r="S697" s="68" t="s">
        <v>2310</v>
      </c>
      <c r="T697" s="68" t="s">
        <v>2310</v>
      </c>
      <c r="U697" s="68" t="s">
        <v>8</v>
      </c>
      <c r="V697" s="68" t="s">
        <v>2310</v>
      </c>
    </row>
    <row r="698" spans="1:23" x14ac:dyDescent="0.2">
      <c r="A698" s="67" t="s">
        <v>1582</v>
      </c>
      <c r="B698" t="s">
        <v>2324</v>
      </c>
      <c r="C698" t="s">
        <v>1583</v>
      </c>
      <c r="D698" t="s">
        <v>2307</v>
      </c>
      <c r="E698">
        <v>221841</v>
      </c>
      <c r="F698" s="67" t="s">
        <v>3398</v>
      </c>
      <c r="G698" t="s">
        <v>2312</v>
      </c>
      <c r="I698" s="68" t="s">
        <v>3</v>
      </c>
      <c r="J698" s="69">
        <v>42702</v>
      </c>
      <c r="K698">
        <v>4</v>
      </c>
      <c r="M698" s="68" t="s">
        <v>8</v>
      </c>
      <c r="N698" s="69">
        <v>44340</v>
      </c>
      <c r="O698" s="69">
        <v>44428</v>
      </c>
      <c r="P698">
        <v>1</v>
      </c>
      <c r="Q698" t="s">
        <v>2309</v>
      </c>
      <c r="R698" s="68" t="s">
        <v>8</v>
      </c>
      <c r="S698" s="68" t="s">
        <v>2310</v>
      </c>
      <c r="T698" s="68" t="s">
        <v>2310</v>
      </c>
      <c r="U698" s="68" t="s">
        <v>8</v>
      </c>
      <c r="V698" s="68" t="s">
        <v>2310</v>
      </c>
    </row>
    <row r="699" spans="1:23" x14ac:dyDescent="0.2">
      <c r="A699" s="67" t="s">
        <v>1582</v>
      </c>
      <c r="B699" t="s">
        <v>2324</v>
      </c>
      <c r="C699" t="s">
        <v>1583</v>
      </c>
      <c r="D699" t="s">
        <v>2307</v>
      </c>
      <c r="E699">
        <v>234928</v>
      </c>
      <c r="F699" s="67" t="s">
        <v>4212</v>
      </c>
      <c r="G699" t="s">
        <v>3920</v>
      </c>
      <c r="I699" s="68" t="s">
        <v>2</v>
      </c>
      <c r="J699" s="69">
        <v>43016</v>
      </c>
      <c r="K699">
        <v>3</v>
      </c>
      <c r="M699" s="68" t="s">
        <v>8</v>
      </c>
      <c r="N699" s="69">
        <v>44340</v>
      </c>
      <c r="O699" s="69">
        <v>44428</v>
      </c>
      <c r="P699">
        <v>1</v>
      </c>
      <c r="Q699" t="s">
        <v>2309</v>
      </c>
      <c r="R699" s="68" t="s">
        <v>8</v>
      </c>
      <c r="S699" s="68" t="s">
        <v>2310</v>
      </c>
      <c r="T699" s="68" t="s">
        <v>2310</v>
      </c>
      <c r="U699" s="68" t="s">
        <v>8</v>
      </c>
      <c r="V699" s="68" t="s">
        <v>8</v>
      </c>
      <c r="W699" t="s">
        <v>3882</v>
      </c>
    </row>
    <row r="700" spans="1:23" x14ac:dyDescent="0.2">
      <c r="A700" s="67" t="s">
        <v>1582</v>
      </c>
      <c r="B700" t="s">
        <v>2324</v>
      </c>
      <c r="C700" t="s">
        <v>1583</v>
      </c>
      <c r="D700" t="s">
        <v>2307</v>
      </c>
      <c r="E700">
        <v>235953</v>
      </c>
      <c r="F700" s="67" t="s">
        <v>3024</v>
      </c>
      <c r="G700" t="s">
        <v>2367</v>
      </c>
      <c r="H700" t="s">
        <v>3544</v>
      </c>
      <c r="I700" s="68" t="s">
        <v>3</v>
      </c>
      <c r="J700" s="69">
        <v>42483</v>
      </c>
      <c r="K700">
        <v>4</v>
      </c>
      <c r="L700" s="67" t="s">
        <v>3545</v>
      </c>
      <c r="M700" s="68" t="s">
        <v>2310</v>
      </c>
      <c r="N700" s="69">
        <v>44340</v>
      </c>
      <c r="O700" s="69">
        <v>44428</v>
      </c>
      <c r="P700">
        <v>1</v>
      </c>
      <c r="Q700" t="s">
        <v>2309</v>
      </c>
      <c r="R700" s="68" t="s">
        <v>8</v>
      </c>
      <c r="S700" s="68" t="s">
        <v>2310</v>
      </c>
      <c r="T700" s="68" t="s">
        <v>2310</v>
      </c>
      <c r="U700" s="68" t="s">
        <v>8</v>
      </c>
      <c r="V700" s="68" t="s">
        <v>2310</v>
      </c>
    </row>
    <row r="701" spans="1:23" x14ac:dyDescent="0.2">
      <c r="A701" s="67" t="s">
        <v>1582</v>
      </c>
      <c r="B701" t="s">
        <v>2324</v>
      </c>
      <c r="C701" t="s">
        <v>1583</v>
      </c>
      <c r="D701" t="s">
        <v>2307</v>
      </c>
      <c r="E701">
        <v>234923</v>
      </c>
      <c r="F701" s="67" t="s">
        <v>3024</v>
      </c>
      <c r="G701" t="s">
        <v>2932</v>
      </c>
      <c r="I701" s="68" t="s">
        <v>2</v>
      </c>
      <c r="J701" s="69">
        <v>42192</v>
      </c>
      <c r="K701">
        <v>5</v>
      </c>
      <c r="M701" s="68" t="s">
        <v>8</v>
      </c>
      <c r="N701" s="69">
        <v>44340</v>
      </c>
      <c r="O701" s="69">
        <v>44428</v>
      </c>
      <c r="P701">
        <v>1</v>
      </c>
      <c r="Q701" t="s">
        <v>2309</v>
      </c>
      <c r="R701" s="68" t="s">
        <v>8</v>
      </c>
      <c r="S701" s="68" t="s">
        <v>2310</v>
      </c>
      <c r="T701" s="68" t="s">
        <v>2310</v>
      </c>
      <c r="U701" s="68" t="s">
        <v>8</v>
      </c>
      <c r="V701" s="68" t="s">
        <v>2310</v>
      </c>
    </row>
    <row r="702" spans="1:23" x14ac:dyDescent="0.2">
      <c r="A702" s="67" t="s">
        <v>3216</v>
      </c>
      <c r="B702" t="s">
        <v>2324</v>
      </c>
      <c r="C702" t="s">
        <v>4216</v>
      </c>
      <c r="D702" t="s">
        <v>2307</v>
      </c>
      <c r="E702">
        <v>234459</v>
      </c>
      <c r="F702" s="67" t="s">
        <v>4095</v>
      </c>
      <c r="G702" t="s">
        <v>2396</v>
      </c>
      <c r="H702" t="s">
        <v>3901</v>
      </c>
      <c r="I702" s="68" t="s">
        <v>3</v>
      </c>
      <c r="J702" s="69">
        <v>41546</v>
      </c>
      <c r="K702">
        <v>7</v>
      </c>
      <c r="L702" s="67" t="s">
        <v>4096</v>
      </c>
      <c r="M702" s="68" t="s">
        <v>2310</v>
      </c>
      <c r="N702" s="69">
        <v>44340</v>
      </c>
      <c r="O702" s="69">
        <v>44428</v>
      </c>
      <c r="P702">
        <v>1</v>
      </c>
      <c r="Q702" t="s">
        <v>2309</v>
      </c>
      <c r="R702" s="68" t="s">
        <v>8</v>
      </c>
      <c r="S702" s="68" t="s">
        <v>2310</v>
      </c>
      <c r="T702" s="68" t="s">
        <v>2310</v>
      </c>
      <c r="U702" s="68" t="s">
        <v>8</v>
      </c>
      <c r="V702" s="68" t="s">
        <v>8</v>
      </c>
      <c r="W702" t="s">
        <v>3882</v>
      </c>
    </row>
    <row r="703" spans="1:23" x14ac:dyDescent="0.2">
      <c r="A703" s="67" t="s">
        <v>3216</v>
      </c>
      <c r="B703" t="s">
        <v>2324</v>
      </c>
      <c r="C703" t="s">
        <v>4216</v>
      </c>
      <c r="D703" t="s">
        <v>2307</v>
      </c>
      <c r="E703">
        <v>234465</v>
      </c>
      <c r="F703" s="67" t="s">
        <v>3219</v>
      </c>
      <c r="G703" t="s">
        <v>2827</v>
      </c>
      <c r="H703" t="s">
        <v>2669</v>
      </c>
      <c r="I703" s="68" t="s">
        <v>2</v>
      </c>
      <c r="J703" s="69">
        <v>42381</v>
      </c>
      <c r="K703">
        <v>5</v>
      </c>
      <c r="L703" s="67" t="s">
        <v>3220</v>
      </c>
      <c r="M703" s="68" t="s">
        <v>2310</v>
      </c>
      <c r="N703" s="69">
        <v>44340</v>
      </c>
      <c r="O703" s="69">
        <v>44428</v>
      </c>
      <c r="P703">
        <v>1</v>
      </c>
      <c r="Q703" t="s">
        <v>2309</v>
      </c>
      <c r="R703" s="68" t="s">
        <v>8</v>
      </c>
      <c r="S703" s="68" t="s">
        <v>2310</v>
      </c>
      <c r="T703" s="68" t="s">
        <v>2310</v>
      </c>
      <c r="U703" s="68" t="s">
        <v>8</v>
      </c>
      <c r="V703" s="68" t="s">
        <v>2310</v>
      </c>
    </row>
    <row r="704" spans="1:23" x14ac:dyDescent="0.2">
      <c r="A704" s="67" t="s">
        <v>3216</v>
      </c>
      <c r="B704" t="s">
        <v>2324</v>
      </c>
      <c r="C704" t="s">
        <v>4216</v>
      </c>
      <c r="D704" t="s">
        <v>2307</v>
      </c>
      <c r="E704">
        <v>234449</v>
      </c>
      <c r="F704" s="67" t="s">
        <v>4114</v>
      </c>
      <c r="G704" t="s">
        <v>2396</v>
      </c>
      <c r="H704" t="s">
        <v>4041</v>
      </c>
      <c r="I704" s="68" t="s">
        <v>2</v>
      </c>
      <c r="J704" s="69">
        <v>41839</v>
      </c>
      <c r="K704">
        <v>6</v>
      </c>
      <c r="L704" s="67" t="s">
        <v>4115</v>
      </c>
      <c r="M704" s="68" t="s">
        <v>2310</v>
      </c>
      <c r="N704" s="69">
        <v>44340</v>
      </c>
      <c r="O704" s="69">
        <v>44428</v>
      </c>
      <c r="P704">
        <v>1</v>
      </c>
      <c r="Q704" t="s">
        <v>2309</v>
      </c>
      <c r="R704" s="68" t="s">
        <v>8</v>
      </c>
      <c r="S704" s="68" t="s">
        <v>2310</v>
      </c>
      <c r="T704" s="68" t="s">
        <v>2310</v>
      </c>
      <c r="U704" s="68" t="s">
        <v>8</v>
      </c>
      <c r="V704" s="68" t="s">
        <v>8</v>
      </c>
      <c r="W704" t="s">
        <v>3882</v>
      </c>
    </row>
    <row r="705" spans="1:23" x14ac:dyDescent="0.2">
      <c r="A705" s="67" t="s">
        <v>3216</v>
      </c>
      <c r="B705" t="s">
        <v>2324</v>
      </c>
      <c r="C705" t="s">
        <v>4216</v>
      </c>
      <c r="D705" t="s">
        <v>2307</v>
      </c>
      <c r="E705">
        <v>218708</v>
      </c>
      <c r="F705" s="67" t="s">
        <v>4116</v>
      </c>
      <c r="G705" t="s">
        <v>3958</v>
      </c>
      <c r="H705" t="s">
        <v>4009</v>
      </c>
      <c r="I705" s="68" t="s">
        <v>2</v>
      </c>
      <c r="J705" s="69">
        <v>41381</v>
      </c>
      <c r="K705">
        <v>7</v>
      </c>
      <c r="L705" s="67" t="s">
        <v>4117</v>
      </c>
      <c r="M705" s="68" t="s">
        <v>2310</v>
      </c>
      <c r="N705" s="69">
        <v>44340</v>
      </c>
      <c r="O705" s="69">
        <v>44428</v>
      </c>
      <c r="P705">
        <v>1</v>
      </c>
      <c r="Q705" t="s">
        <v>2309</v>
      </c>
      <c r="R705" s="68" t="s">
        <v>8</v>
      </c>
      <c r="S705" s="68" t="s">
        <v>2310</v>
      </c>
      <c r="T705" s="68" t="s">
        <v>2310</v>
      </c>
      <c r="U705" s="68" t="s">
        <v>8</v>
      </c>
      <c r="V705" s="68" t="s">
        <v>8</v>
      </c>
      <c r="W705" t="s">
        <v>3882</v>
      </c>
    </row>
    <row r="706" spans="1:23" x14ac:dyDescent="0.2">
      <c r="A706" s="67" t="s">
        <v>3216</v>
      </c>
      <c r="B706" t="s">
        <v>2324</v>
      </c>
      <c r="C706" t="s">
        <v>4216</v>
      </c>
      <c r="D706" t="s">
        <v>2307</v>
      </c>
      <c r="E706">
        <v>234451</v>
      </c>
      <c r="F706" s="67" t="s">
        <v>3285</v>
      </c>
      <c r="G706" t="s">
        <v>2459</v>
      </c>
      <c r="H706" t="s">
        <v>2550</v>
      </c>
      <c r="I706" s="68" t="s">
        <v>3</v>
      </c>
      <c r="J706" s="69">
        <v>42633</v>
      </c>
      <c r="K706">
        <v>4</v>
      </c>
      <c r="L706" s="67" t="s">
        <v>3286</v>
      </c>
      <c r="M706" s="68" t="s">
        <v>2310</v>
      </c>
      <c r="N706" s="69">
        <v>44340</v>
      </c>
      <c r="O706" s="69">
        <v>44428</v>
      </c>
      <c r="P706">
        <v>1</v>
      </c>
      <c r="Q706" t="s">
        <v>2309</v>
      </c>
      <c r="R706" s="68" t="s">
        <v>8</v>
      </c>
      <c r="S706" s="68" t="s">
        <v>2310</v>
      </c>
      <c r="T706" s="68" t="s">
        <v>2310</v>
      </c>
      <c r="U706" s="68" t="s">
        <v>8</v>
      </c>
      <c r="V706" s="68" t="s">
        <v>2310</v>
      </c>
    </row>
    <row r="707" spans="1:23" x14ac:dyDescent="0.2">
      <c r="A707" s="67" t="s">
        <v>3216</v>
      </c>
      <c r="B707" t="s">
        <v>2324</v>
      </c>
      <c r="C707" t="s">
        <v>4216</v>
      </c>
      <c r="D707" t="s">
        <v>2307</v>
      </c>
      <c r="E707">
        <v>116268</v>
      </c>
      <c r="F707" s="67" t="s">
        <v>3285</v>
      </c>
      <c r="G707" t="s">
        <v>2538</v>
      </c>
      <c r="H707" t="s">
        <v>2396</v>
      </c>
      <c r="I707" s="68" t="s">
        <v>2</v>
      </c>
      <c r="J707" s="69">
        <v>42226</v>
      </c>
      <c r="K707">
        <v>5</v>
      </c>
      <c r="L707" s="67" t="s">
        <v>3287</v>
      </c>
      <c r="M707" s="68" t="s">
        <v>2310</v>
      </c>
      <c r="N707" s="69">
        <v>44340</v>
      </c>
      <c r="O707" s="69">
        <v>44428</v>
      </c>
      <c r="P707">
        <v>1</v>
      </c>
      <c r="Q707" t="s">
        <v>2309</v>
      </c>
      <c r="R707" s="68" t="s">
        <v>8</v>
      </c>
      <c r="S707" s="68" t="s">
        <v>2310</v>
      </c>
      <c r="T707" s="68" t="s">
        <v>2310</v>
      </c>
      <c r="U707" s="68" t="s">
        <v>8</v>
      </c>
      <c r="V707" s="68" t="s">
        <v>2310</v>
      </c>
    </row>
    <row r="708" spans="1:23" x14ac:dyDescent="0.2">
      <c r="A708" s="67" t="s">
        <v>3216</v>
      </c>
      <c r="B708" t="s">
        <v>2324</v>
      </c>
      <c r="C708" t="s">
        <v>4216</v>
      </c>
      <c r="D708" t="s">
        <v>2307</v>
      </c>
      <c r="E708">
        <v>234453</v>
      </c>
      <c r="F708" s="67" t="s">
        <v>3288</v>
      </c>
      <c r="G708" t="s">
        <v>2317</v>
      </c>
      <c r="H708" t="s">
        <v>3289</v>
      </c>
      <c r="I708" s="68" t="s">
        <v>2</v>
      </c>
      <c r="J708" s="69">
        <v>42684</v>
      </c>
      <c r="K708">
        <v>4</v>
      </c>
      <c r="L708" s="67" t="s">
        <v>3290</v>
      </c>
      <c r="M708" s="68" t="s">
        <v>2310</v>
      </c>
      <c r="N708" s="69">
        <v>44340</v>
      </c>
      <c r="O708" s="69">
        <v>44428</v>
      </c>
      <c r="P708">
        <v>1</v>
      </c>
      <c r="Q708" t="s">
        <v>2309</v>
      </c>
      <c r="R708" s="68" t="s">
        <v>8</v>
      </c>
      <c r="S708" s="68" t="s">
        <v>2310</v>
      </c>
      <c r="T708" s="68" t="s">
        <v>2310</v>
      </c>
      <c r="U708" s="68" t="s">
        <v>8</v>
      </c>
      <c r="V708" s="68" t="s">
        <v>2310</v>
      </c>
    </row>
    <row r="709" spans="1:23" x14ac:dyDescent="0.2">
      <c r="A709" s="67" t="s">
        <v>3216</v>
      </c>
      <c r="B709" t="s">
        <v>2324</v>
      </c>
      <c r="C709" t="s">
        <v>4216</v>
      </c>
      <c r="D709" t="s">
        <v>2307</v>
      </c>
      <c r="E709">
        <v>234466</v>
      </c>
      <c r="F709" s="67" t="s">
        <v>3314</v>
      </c>
      <c r="G709" t="s">
        <v>1338</v>
      </c>
      <c r="H709" t="s">
        <v>3262</v>
      </c>
      <c r="I709" s="68" t="s">
        <v>3</v>
      </c>
      <c r="J709" s="69">
        <v>42259</v>
      </c>
      <c r="K709">
        <v>5</v>
      </c>
      <c r="L709" s="67" t="s">
        <v>3315</v>
      </c>
      <c r="M709" s="68" t="s">
        <v>2310</v>
      </c>
      <c r="N709" s="69">
        <v>44340</v>
      </c>
      <c r="O709" s="69">
        <v>44428</v>
      </c>
      <c r="P709">
        <v>1</v>
      </c>
      <c r="Q709" t="s">
        <v>2309</v>
      </c>
      <c r="R709" s="68" t="s">
        <v>8</v>
      </c>
      <c r="S709" s="68" t="s">
        <v>2310</v>
      </c>
      <c r="T709" s="68" t="s">
        <v>2310</v>
      </c>
      <c r="U709" s="68" t="s">
        <v>8</v>
      </c>
      <c r="V709" s="68" t="s">
        <v>2310</v>
      </c>
    </row>
    <row r="710" spans="1:23" x14ac:dyDescent="0.2">
      <c r="A710" s="67" t="s">
        <v>3216</v>
      </c>
      <c r="B710" t="s">
        <v>2324</v>
      </c>
      <c r="C710" t="s">
        <v>4216</v>
      </c>
      <c r="D710" t="s">
        <v>2307</v>
      </c>
      <c r="E710">
        <v>234454</v>
      </c>
      <c r="F710" s="67" t="s">
        <v>3386</v>
      </c>
      <c r="G710" t="s">
        <v>2457</v>
      </c>
      <c r="H710" t="s">
        <v>3387</v>
      </c>
      <c r="I710" s="68" t="s">
        <v>3</v>
      </c>
      <c r="J710" s="69">
        <v>42145</v>
      </c>
      <c r="K710">
        <v>5</v>
      </c>
      <c r="L710" s="67" t="s">
        <v>3388</v>
      </c>
      <c r="M710" s="68" t="s">
        <v>2310</v>
      </c>
      <c r="N710" s="69">
        <v>44340</v>
      </c>
      <c r="O710" s="69">
        <v>44428</v>
      </c>
      <c r="P710">
        <v>1</v>
      </c>
      <c r="Q710" t="s">
        <v>2309</v>
      </c>
      <c r="R710" s="68" t="s">
        <v>8</v>
      </c>
      <c r="S710" s="68" t="s">
        <v>2310</v>
      </c>
      <c r="T710" s="68" t="s">
        <v>2310</v>
      </c>
      <c r="U710" s="68" t="s">
        <v>8</v>
      </c>
      <c r="V710" s="68" t="s">
        <v>2310</v>
      </c>
    </row>
    <row r="711" spans="1:23" x14ac:dyDescent="0.2">
      <c r="A711" s="67" t="s">
        <v>3216</v>
      </c>
      <c r="B711" t="s">
        <v>2324</v>
      </c>
      <c r="C711" t="s">
        <v>4216</v>
      </c>
      <c r="D711" t="s">
        <v>2307</v>
      </c>
      <c r="E711">
        <v>234464</v>
      </c>
      <c r="F711" s="67" t="s">
        <v>4163</v>
      </c>
      <c r="G711" t="s">
        <v>1338</v>
      </c>
      <c r="H711" t="s">
        <v>3948</v>
      </c>
      <c r="I711" s="68" t="s">
        <v>3</v>
      </c>
      <c r="J711" s="69">
        <v>41749</v>
      </c>
      <c r="K711">
        <v>6</v>
      </c>
      <c r="L711" s="67" t="s">
        <v>4164</v>
      </c>
      <c r="M711" s="68" t="s">
        <v>2310</v>
      </c>
      <c r="N711" s="69">
        <v>44340</v>
      </c>
      <c r="O711" s="69">
        <v>44428</v>
      </c>
      <c r="P711">
        <v>1</v>
      </c>
      <c r="Q711" t="s">
        <v>2309</v>
      </c>
      <c r="R711" s="68" t="s">
        <v>8</v>
      </c>
      <c r="S711" s="68" t="s">
        <v>2310</v>
      </c>
      <c r="T711" s="68" t="s">
        <v>2310</v>
      </c>
      <c r="U711" s="68" t="s">
        <v>8</v>
      </c>
      <c r="V711" s="68" t="s">
        <v>8</v>
      </c>
      <c r="W711" t="s">
        <v>3882</v>
      </c>
    </row>
    <row r="712" spans="1:23" x14ac:dyDescent="0.2">
      <c r="A712" s="67" t="s">
        <v>3216</v>
      </c>
      <c r="B712" t="s">
        <v>2324</v>
      </c>
      <c r="C712" t="s">
        <v>4216</v>
      </c>
      <c r="D712" t="s">
        <v>2307</v>
      </c>
      <c r="E712">
        <v>234448</v>
      </c>
      <c r="F712" s="67" t="s">
        <v>4175</v>
      </c>
      <c r="G712" t="s">
        <v>3265</v>
      </c>
      <c r="H712" t="s">
        <v>3969</v>
      </c>
      <c r="I712" s="68" t="s">
        <v>3</v>
      </c>
      <c r="J712" s="69">
        <v>42938</v>
      </c>
      <c r="K712">
        <v>3</v>
      </c>
      <c r="L712" s="67" t="s">
        <v>4176</v>
      </c>
      <c r="M712" s="68" t="s">
        <v>2310</v>
      </c>
      <c r="N712" s="69">
        <v>44340</v>
      </c>
      <c r="O712" s="69">
        <v>44428</v>
      </c>
      <c r="P712">
        <v>1</v>
      </c>
      <c r="Q712" t="s">
        <v>2309</v>
      </c>
      <c r="R712" s="68" t="s">
        <v>8</v>
      </c>
      <c r="S712" s="68" t="s">
        <v>2310</v>
      </c>
      <c r="T712" s="68" t="s">
        <v>2310</v>
      </c>
      <c r="U712" s="68" t="s">
        <v>8</v>
      </c>
      <c r="V712" s="68" t="s">
        <v>8</v>
      </c>
      <c r="W712" t="s">
        <v>3882</v>
      </c>
    </row>
    <row r="713" spans="1:23" x14ac:dyDescent="0.2">
      <c r="A713" s="67" t="s">
        <v>3216</v>
      </c>
      <c r="B713" t="s">
        <v>2324</v>
      </c>
      <c r="C713" t="s">
        <v>4216</v>
      </c>
      <c r="D713" t="s">
        <v>2307</v>
      </c>
      <c r="E713">
        <v>234446</v>
      </c>
      <c r="F713" s="67" t="s">
        <v>4175</v>
      </c>
      <c r="G713" t="s">
        <v>3265</v>
      </c>
      <c r="H713" t="s">
        <v>2498</v>
      </c>
      <c r="I713" s="68" t="s">
        <v>3</v>
      </c>
      <c r="J713" s="69">
        <v>40328</v>
      </c>
      <c r="K713">
        <v>10</v>
      </c>
      <c r="L713" s="67" t="s">
        <v>4177</v>
      </c>
      <c r="M713" s="68" t="s">
        <v>2310</v>
      </c>
      <c r="N713" s="69">
        <v>44340</v>
      </c>
      <c r="O713" s="69">
        <v>44428</v>
      </c>
      <c r="P713">
        <v>1</v>
      </c>
      <c r="Q713" t="s">
        <v>2309</v>
      </c>
      <c r="R713" s="68" t="s">
        <v>8</v>
      </c>
      <c r="S713" s="68" t="s">
        <v>2310</v>
      </c>
      <c r="T713" s="68" t="s">
        <v>2310</v>
      </c>
      <c r="U713" s="68" t="s">
        <v>8</v>
      </c>
      <c r="V713" s="68" t="s">
        <v>8</v>
      </c>
      <c r="W713" t="s">
        <v>3882</v>
      </c>
    </row>
    <row r="714" spans="1:23" x14ac:dyDescent="0.2">
      <c r="A714" s="67" t="s">
        <v>3216</v>
      </c>
      <c r="B714" t="s">
        <v>2324</v>
      </c>
      <c r="C714" t="s">
        <v>4216</v>
      </c>
      <c r="D714" t="s">
        <v>2307</v>
      </c>
      <c r="E714">
        <v>234456</v>
      </c>
      <c r="F714" s="67" t="s">
        <v>3471</v>
      </c>
      <c r="G714" t="s">
        <v>2317</v>
      </c>
      <c r="H714" t="s">
        <v>4187</v>
      </c>
      <c r="I714" s="68" t="s">
        <v>2</v>
      </c>
      <c r="J714" s="69">
        <v>42916</v>
      </c>
      <c r="K714">
        <v>3</v>
      </c>
      <c r="L714" s="67" t="s">
        <v>4188</v>
      </c>
      <c r="M714" s="68" t="s">
        <v>2310</v>
      </c>
      <c r="N714" s="69">
        <v>44340</v>
      </c>
      <c r="O714" s="69">
        <v>44428</v>
      </c>
      <c r="P714">
        <v>1</v>
      </c>
      <c r="Q714" t="s">
        <v>2309</v>
      </c>
      <c r="R714" s="68" t="s">
        <v>8</v>
      </c>
      <c r="S714" s="68" t="s">
        <v>2310</v>
      </c>
      <c r="T714" s="68" t="s">
        <v>2310</v>
      </c>
      <c r="U714" s="68" t="s">
        <v>8</v>
      </c>
      <c r="V714" s="68" t="s">
        <v>8</v>
      </c>
      <c r="W714" t="s">
        <v>3882</v>
      </c>
    </row>
    <row r="715" spans="1:23" x14ac:dyDescent="0.2">
      <c r="A715" s="67" t="s">
        <v>3216</v>
      </c>
      <c r="B715" t="s">
        <v>2324</v>
      </c>
      <c r="C715" t="s">
        <v>4216</v>
      </c>
      <c r="D715" t="s">
        <v>2307</v>
      </c>
      <c r="E715">
        <v>234460</v>
      </c>
      <c r="F715" s="67" t="s">
        <v>3471</v>
      </c>
      <c r="G715" t="s">
        <v>2658</v>
      </c>
      <c r="H715" t="s">
        <v>3472</v>
      </c>
      <c r="I715" s="68" t="s">
        <v>3</v>
      </c>
      <c r="J715" s="69">
        <v>42357</v>
      </c>
      <c r="K715">
        <v>5</v>
      </c>
      <c r="L715" s="67" t="s">
        <v>3473</v>
      </c>
      <c r="M715" s="68" t="s">
        <v>2310</v>
      </c>
      <c r="N715" s="69">
        <v>44340</v>
      </c>
      <c r="O715" s="69">
        <v>44428</v>
      </c>
      <c r="P715">
        <v>1</v>
      </c>
      <c r="Q715" t="s">
        <v>2309</v>
      </c>
      <c r="R715" s="68" t="s">
        <v>8</v>
      </c>
      <c r="S715" s="68" t="s">
        <v>2310</v>
      </c>
      <c r="T715" s="68" t="s">
        <v>2310</v>
      </c>
      <c r="U715" s="68" t="s">
        <v>8</v>
      </c>
      <c r="V715" s="68" t="s">
        <v>2310</v>
      </c>
    </row>
    <row r="716" spans="1:23" x14ac:dyDescent="0.2">
      <c r="A716" s="67" t="s">
        <v>3216</v>
      </c>
      <c r="B716" t="s">
        <v>2324</v>
      </c>
      <c r="C716" t="s">
        <v>4216</v>
      </c>
      <c r="D716" t="s">
        <v>2307</v>
      </c>
      <c r="E716">
        <v>234458</v>
      </c>
      <c r="F716" s="67" t="s">
        <v>3490</v>
      </c>
      <c r="G716" t="s">
        <v>1338</v>
      </c>
      <c r="H716" t="s">
        <v>3040</v>
      </c>
      <c r="I716" s="68" t="s">
        <v>3</v>
      </c>
      <c r="J716" s="69">
        <v>42479</v>
      </c>
      <c r="K716">
        <v>4</v>
      </c>
      <c r="L716" s="67" t="s">
        <v>3491</v>
      </c>
      <c r="M716" s="68" t="s">
        <v>2310</v>
      </c>
      <c r="N716" s="69">
        <v>44340</v>
      </c>
      <c r="O716" s="69">
        <v>44428</v>
      </c>
      <c r="P716">
        <v>1</v>
      </c>
      <c r="Q716" t="s">
        <v>2309</v>
      </c>
      <c r="R716" s="68" t="s">
        <v>8</v>
      </c>
      <c r="S716" s="68" t="s">
        <v>2310</v>
      </c>
      <c r="T716" s="68" t="s">
        <v>2310</v>
      </c>
      <c r="U716" s="68" t="s">
        <v>8</v>
      </c>
      <c r="V716" s="68" t="s">
        <v>2310</v>
      </c>
    </row>
    <row r="717" spans="1:23" x14ac:dyDescent="0.2">
      <c r="A717" s="67" t="s">
        <v>3216</v>
      </c>
      <c r="B717" t="s">
        <v>2324</v>
      </c>
      <c r="C717" t="s">
        <v>4216</v>
      </c>
      <c r="D717" t="s">
        <v>2307</v>
      </c>
      <c r="E717">
        <v>234457</v>
      </c>
      <c r="F717" s="67" t="s">
        <v>3490</v>
      </c>
      <c r="G717" t="s">
        <v>3872</v>
      </c>
      <c r="H717" t="s">
        <v>3995</v>
      </c>
      <c r="I717" s="68" t="s">
        <v>2</v>
      </c>
      <c r="J717" s="69">
        <v>41260</v>
      </c>
      <c r="K717">
        <v>8</v>
      </c>
      <c r="L717" s="67" t="s">
        <v>4191</v>
      </c>
      <c r="M717" s="68" t="s">
        <v>2310</v>
      </c>
      <c r="N717" s="69">
        <v>44340</v>
      </c>
      <c r="O717" s="69">
        <v>44428</v>
      </c>
      <c r="P717">
        <v>1</v>
      </c>
      <c r="Q717" t="s">
        <v>2309</v>
      </c>
      <c r="R717" s="68" t="s">
        <v>8</v>
      </c>
      <c r="S717" s="68" t="s">
        <v>2310</v>
      </c>
      <c r="T717" s="68" t="s">
        <v>2310</v>
      </c>
      <c r="U717" s="68" t="s">
        <v>8</v>
      </c>
      <c r="V717" s="68" t="s">
        <v>8</v>
      </c>
      <c r="W717" t="s">
        <v>3882</v>
      </c>
    </row>
    <row r="718" spans="1:23" x14ac:dyDescent="0.2">
      <c r="A718" s="67" t="s">
        <v>3216</v>
      </c>
      <c r="B718" t="s">
        <v>2324</v>
      </c>
      <c r="C718" t="s">
        <v>4216</v>
      </c>
      <c r="D718" t="s">
        <v>2307</v>
      </c>
      <c r="E718">
        <v>234463</v>
      </c>
      <c r="F718" s="67" t="s">
        <v>3508</v>
      </c>
      <c r="G718" t="s">
        <v>3265</v>
      </c>
      <c r="H718" t="s">
        <v>2809</v>
      </c>
      <c r="I718" s="68" t="s">
        <v>3</v>
      </c>
      <c r="J718" s="69">
        <v>42465</v>
      </c>
      <c r="K718">
        <v>4</v>
      </c>
      <c r="M718" s="68" t="s">
        <v>8</v>
      </c>
      <c r="N718" s="69">
        <v>44340</v>
      </c>
      <c r="O718" s="69">
        <v>44428</v>
      </c>
      <c r="P718">
        <v>1</v>
      </c>
      <c r="Q718" t="s">
        <v>2309</v>
      </c>
      <c r="R718" s="68" t="s">
        <v>8</v>
      </c>
      <c r="S718" s="68" t="s">
        <v>2310</v>
      </c>
      <c r="T718" s="68" t="s">
        <v>2310</v>
      </c>
      <c r="U718" s="68" t="s">
        <v>8</v>
      </c>
      <c r="V718" s="68" t="s">
        <v>2310</v>
      </c>
    </row>
    <row r="719" spans="1:23" x14ac:dyDescent="0.2">
      <c r="A719" s="67" t="s">
        <v>3216</v>
      </c>
      <c r="B719" t="s">
        <v>2324</v>
      </c>
      <c r="C719" t="s">
        <v>4216</v>
      </c>
      <c r="D719" t="s">
        <v>2307</v>
      </c>
      <c r="E719">
        <v>234462</v>
      </c>
      <c r="F719" s="67" t="s">
        <v>3508</v>
      </c>
      <c r="G719" t="s">
        <v>3265</v>
      </c>
      <c r="H719" t="s">
        <v>3509</v>
      </c>
      <c r="I719" s="68" t="s">
        <v>3</v>
      </c>
      <c r="J719" s="69">
        <v>42136</v>
      </c>
      <c r="K719">
        <v>5</v>
      </c>
      <c r="M719" s="68" t="s">
        <v>8</v>
      </c>
      <c r="N719" s="69">
        <v>44340</v>
      </c>
      <c r="O719" s="69">
        <v>44428</v>
      </c>
      <c r="P719">
        <v>1</v>
      </c>
      <c r="Q719" t="s">
        <v>2309</v>
      </c>
      <c r="R719" s="68" t="s">
        <v>8</v>
      </c>
      <c r="S719" s="68" t="s">
        <v>2310</v>
      </c>
      <c r="T719" s="68" t="s">
        <v>2310</v>
      </c>
      <c r="U719" s="68" t="s">
        <v>8</v>
      </c>
      <c r="V719" s="68" t="s">
        <v>2310</v>
      </c>
    </row>
    <row r="723" spans="1:4" ht="15" x14ac:dyDescent="0.25">
      <c r="A723" s="64" t="s">
        <v>8</v>
      </c>
      <c r="B723" s="63" t="s">
        <v>2285</v>
      </c>
      <c r="C723" s="64" t="s">
        <v>4217</v>
      </c>
      <c r="D723" s="64" t="s">
        <v>1116</v>
      </c>
    </row>
    <row r="724" spans="1:4" x14ac:dyDescent="0.2">
      <c r="A724">
        <v>1</v>
      </c>
      <c r="B724" s="67" t="s">
        <v>111</v>
      </c>
      <c r="C724" t="str">
        <f>VLOOKUP(B724,'ECCE 2024 Actual Grants'!$B$7:$C$764,2,FALSE)</f>
        <v>Ahamb</v>
      </c>
      <c r="D724">
        <f>COUNTIF(C2:C719, C724)</f>
        <v>46</v>
      </c>
    </row>
    <row r="725" spans="1:4" x14ac:dyDescent="0.2">
      <c r="A725">
        <f>A724+1</f>
        <v>2</v>
      </c>
      <c r="B725" s="67" t="s">
        <v>15</v>
      </c>
      <c r="C725" t="str">
        <f>VLOOKUP(B725,'ECCE 2024 Actual Grants'!$B$7:$C$764,2,FALSE)</f>
        <v>Amelatin</v>
      </c>
      <c r="D725">
        <f t="shared" ref="D725:D757" si="0">COUNTIF(C3:C720, C725)</f>
        <v>24</v>
      </c>
    </row>
    <row r="726" spans="1:4" x14ac:dyDescent="0.2">
      <c r="A726">
        <f t="shared" ref="A726:A757" si="1">A725+1</f>
        <v>3</v>
      </c>
      <c r="B726" s="67" t="s">
        <v>1074</v>
      </c>
      <c r="C726" t="str">
        <f>VLOOKUP(B726,'ECCE 2024 Actual Grants'!$B$7:$C$764,2,FALSE)</f>
        <v>Baldwin Lonsdale Memorial</v>
      </c>
      <c r="D726">
        <f t="shared" si="0"/>
        <v>0</v>
      </c>
    </row>
    <row r="727" spans="1:4" x14ac:dyDescent="0.2">
      <c r="A727">
        <f t="shared" si="1"/>
        <v>4</v>
      </c>
      <c r="B727" s="67" t="s">
        <v>2092</v>
      </c>
      <c r="C727" t="str">
        <f>VLOOKUP(B727,'ECCE 2024 Actual Grants'!$B$7:$C$764,2,FALSE)</f>
        <v>Bevatu kindy</v>
      </c>
      <c r="D727">
        <f t="shared" si="0"/>
        <v>4</v>
      </c>
    </row>
    <row r="728" spans="1:4" x14ac:dyDescent="0.2">
      <c r="A728">
        <f t="shared" si="1"/>
        <v>5</v>
      </c>
      <c r="B728" s="67" t="s">
        <v>2149</v>
      </c>
      <c r="C728" t="str">
        <f>VLOOKUP(B728,'ECCE 2024 Actual Grants'!$B$7:$C$764,2,FALSE)</f>
        <v>Bombua Kindy</v>
      </c>
      <c r="D728">
        <f t="shared" si="0"/>
        <v>46</v>
      </c>
    </row>
    <row r="729" spans="1:4" x14ac:dyDescent="0.2">
      <c r="A729">
        <f t="shared" si="1"/>
        <v>6</v>
      </c>
      <c r="B729" s="67" t="s">
        <v>1100</v>
      </c>
      <c r="C729" t="str">
        <f>VLOOKUP(B729,'ECCE 2024 Actual Grants'!$B$7:$C$764,2,FALSE)</f>
        <v>Shelil</v>
      </c>
      <c r="D729">
        <f t="shared" si="0"/>
        <v>0</v>
      </c>
    </row>
    <row r="730" spans="1:4" x14ac:dyDescent="0.2">
      <c r="A730">
        <f t="shared" si="1"/>
        <v>7</v>
      </c>
      <c r="B730" s="67" t="s">
        <v>2160</v>
      </c>
      <c r="C730" t="str">
        <f>VLOOKUP(B730,'ECCE 2024 Actual Grants'!$B$7:$C$764,2,FALSE)</f>
        <v>Efate Macses Presbyterian Mission Ecce Centre</v>
      </c>
      <c r="D730">
        <f t="shared" si="0"/>
        <v>11</v>
      </c>
    </row>
    <row r="731" spans="1:4" x14ac:dyDescent="0.2">
      <c r="A731">
        <f t="shared" si="1"/>
        <v>8</v>
      </c>
      <c r="B731" s="67" t="s">
        <v>1094</v>
      </c>
      <c r="C731" t="str">
        <f>VLOOKUP(B731,'ECCE 2024 Actual Grants'!$B$7:$C$764,2,FALSE)</f>
        <v>Gneretuvuro Kindy</v>
      </c>
      <c r="D731">
        <f t="shared" si="0"/>
        <v>13</v>
      </c>
    </row>
    <row r="732" spans="1:4" x14ac:dyDescent="0.2">
      <c r="A732">
        <f t="shared" si="1"/>
        <v>9</v>
      </c>
      <c r="B732" s="67" t="s">
        <v>2233</v>
      </c>
      <c r="C732" t="str">
        <f>VLOOKUP(B732,'ECCE 2024 Actual Grants'!$B$7:$C$764,2,FALSE)</f>
        <v>Jubilee Farm Kindy</v>
      </c>
      <c r="D732">
        <f t="shared" si="0"/>
        <v>13</v>
      </c>
    </row>
    <row r="733" spans="1:4" x14ac:dyDescent="0.2">
      <c r="A733">
        <f t="shared" si="1"/>
        <v>10</v>
      </c>
      <c r="B733" s="67" t="s">
        <v>1098</v>
      </c>
      <c r="C733" t="str">
        <f>VLOOKUP(B733,'ECCE 2024 Actual Grants'!$B$7:$C$764,2,FALSE)</f>
        <v>Karamal Kindy</v>
      </c>
      <c r="D733">
        <f t="shared" si="0"/>
        <v>18</v>
      </c>
    </row>
    <row r="734" spans="1:4" x14ac:dyDescent="0.2">
      <c r="A734">
        <f t="shared" si="1"/>
        <v>11</v>
      </c>
      <c r="B734" s="67" t="s">
        <v>2178</v>
      </c>
      <c r="C734" t="str">
        <f>VLOOKUP(B734,'ECCE 2024 Actual Grants'!$B$7:$C$764,2,FALSE)</f>
        <v>Koro Bay Kindy</v>
      </c>
      <c r="D734">
        <f t="shared" si="0"/>
        <v>11</v>
      </c>
    </row>
    <row r="735" spans="1:4" x14ac:dyDescent="0.2">
      <c r="A735">
        <f t="shared" si="1"/>
        <v>12</v>
      </c>
      <c r="B735" s="67" t="s">
        <v>1128</v>
      </c>
      <c r="C735" t="str">
        <f>VLOOKUP(B735,'ECCE 2024 Actual Grants'!$B$7:$C$764,2,FALSE)</f>
        <v>Lingarak</v>
      </c>
      <c r="D735">
        <f t="shared" si="0"/>
        <v>18</v>
      </c>
    </row>
    <row r="736" spans="1:4" x14ac:dyDescent="0.2">
      <c r="A736">
        <f t="shared" si="1"/>
        <v>13</v>
      </c>
      <c r="B736" s="67" t="s">
        <v>2118</v>
      </c>
      <c r="C736" t="str">
        <f>VLOOKUP(B736,'ECCE 2024 Actual Grants'!$B$7:$C$764,2,FALSE)</f>
        <v>Lini Memorial Kindy</v>
      </c>
      <c r="D736">
        <f t="shared" si="0"/>
        <v>64</v>
      </c>
    </row>
    <row r="737" spans="1:4" x14ac:dyDescent="0.2">
      <c r="A737">
        <f t="shared" si="1"/>
        <v>14</v>
      </c>
      <c r="B737" s="67" t="s">
        <v>1104</v>
      </c>
      <c r="C737" t="str">
        <f>VLOOKUP(B737,'ECCE 2024 Actual Grants'!$B$7:$C$764,2,FALSE)</f>
        <v>Bagavegug</v>
      </c>
      <c r="D737">
        <f t="shared" si="0"/>
        <v>0</v>
      </c>
    </row>
    <row r="738" spans="1:4" x14ac:dyDescent="0.2">
      <c r="A738">
        <f t="shared" si="1"/>
        <v>15</v>
      </c>
      <c r="B738" s="67" t="s">
        <v>1564</v>
      </c>
      <c r="C738" t="str">
        <f>VLOOKUP(B738,'ECCE 2024 Actual Grants'!$B$7:$C$764,2,FALSE)</f>
        <v>Losalava Kindy</v>
      </c>
      <c r="D738">
        <f t="shared" si="0"/>
        <v>22</v>
      </c>
    </row>
    <row r="739" spans="1:4" x14ac:dyDescent="0.2">
      <c r="A739">
        <f t="shared" si="1"/>
        <v>16</v>
      </c>
      <c r="B739" s="67" t="s">
        <v>1108</v>
      </c>
      <c r="C739" t="str">
        <f>VLOOKUP(B739,'ECCE 2024 Actual Grants'!$B$7:$C$764,2,FALSE)</f>
        <v>Martin</v>
      </c>
      <c r="D739">
        <f t="shared" si="0"/>
        <v>22</v>
      </c>
    </row>
    <row r="740" spans="1:4" x14ac:dyDescent="0.2">
      <c r="A740">
        <f t="shared" si="1"/>
        <v>17</v>
      </c>
      <c r="B740" s="67" t="s">
        <v>299</v>
      </c>
      <c r="C740" t="str">
        <f>VLOOKUP(B740,'ECCE 2024 Actual Grants'!$B$7:$C$764,2,FALSE)</f>
        <v>Naumum Homebase</v>
      </c>
      <c r="D740">
        <f t="shared" si="0"/>
        <v>15</v>
      </c>
    </row>
    <row r="741" spans="1:4" x14ac:dyDescent="0.2">
      <c r="A741">
        <f t="shared" si="1"/>
        <v>18</v>
      </c>
      <c r="B741" s="67" t="s">
        <v>1076</v>
      </c>
      <c r="C741" t="str">
        <f>VLOOKUP(B741,'ECCE 2024 Actual Grants'!$B$7:$C$764,2,FALSE)</f>
        <v>Nelson Kindy</v>
      </c>
      <c r="D741">
        <f t="shared" si="0"/>
        <v>10</v>
      </c>
    </row>
    <row r="742" spans="1:4" x14ac:dyDescent="0.2">
      <c r="A742">
        <f t="shared" si="1"/>
        <v>19</v>
      </c>
      <c r="B742" s="67" t="s">
        <v>1064</v>
      </c>
      <c r="C742" t="str">
        <f>VLOOKUP(B742,'ECCE 2024 Actual Grants'!$B$7:$C$764,2,FALSE)</f>
        <v>Nergar</v>
      </c>
      <c r="D742">
        <f t="shared" si="0"/>
        <v>16</v>
      </c>
    </row>
    <row r="743" spans="1:4" x14ac:dyDescent="0.2">
      <c r="A743">
        <f t="shared" si="1"/>
        <v>20</v>
      </c>
      <c r="B743" s="67" t="s">
        <v>722</v>
      </c>
      <c r="C743" t="str">
        <f>VLOOKUP(B743,'ECCE 2024 Actual Grants'!$B$7:$C$764,2,FALSE)</f>
        <v>NTCU Ecce Center</v>
      </c>
      <c r="D743">
        <f t="shared" si="0"/>
        <v>63</v>
      </c>
    </row>
    <row r="744" spans="1:4" x14ac:dyDescent="0.2">
      <c r="A744">
        <f t="shared" si="1"/>
        <v>21</v>
      </c>
      <c r="B744" s="67" t="s">
        <v>2122</v>
      </c>
      <c r="C744" t="str">
        <f>VLOOKUP(B744,'ECCE 2024 Actual Grants'!$B$7:$C$764,2,FALSE)</f>
        <v>Saint Therese Kindy</v>
      </c>
      <c r="D744">
        <f t="shared" si="0"/>
        <v>6</v>
      </c>
    </row>
    <row r="745" spans="1:4" x14ac:dyDescent="0.2">
      <c r="A745">
        <f t="shared" si="1"/>
        <v>22</v>
      </c>
      <c r="B745" s="67" t="s">
        <v>1052</v>
      </c>
      <c r="C745" t="str">
        <f>VLOOKUP(B745,'ECCE 2024 Actual Grants'!$B$7:$C$764,2,FALSE)</f>
        <v>Santa-Maria</v>
      </c>
      <c r="D745">
        <f t="shared" si="0"/>
        <v>20</v>
      </c>
    </row>
    <row r="746" spans="1:4" x14ac:dyDescent="0.2">
      <c r="A746">
        <f t="shared" si="1"/>
        <v>23</v>
      </c>
      <c r="B746" s="67" t="s">
        <v>1058</v>
      </c>
      <c r="C746" t="str">
        <f>VLOOKUP(B746,'ECCE 2024 Actual Grants'!$B$7:$C$764,2,FALSE)</f>
        <v>Silva Memorial Kindy</v>
      </c>
      <c r="D746">
        <f t="shared" si="0"/>
        <v>8</v>
      </c>
    </row>
    <row r="747" spans="1:4" x14ac:dyDescent="0.2">
      <c r="A747">
        <f t="shared" si="1"/>
        <v>24</v>
      </c>
      <c r="B747" s="67" t="s">
        <v>1068</v>
      </c>
      <c r="C747" t="str">
        <f>VLOOKUP(B747,'ECCE 2024 Actual Grants'!$B$7:$C$764,2,FALSE)</f>
        <v>Wosok</v>
      </c>
      <c r="D747">
        <f t="shared" si="0"/>
        <v>0</v>
      </c>
    </row>
    <row r="748" spans="1:4" x14ac:dyDescent="0.2">
      <c r="A748">
        <f t="shared" si="1"/>
        <v>25</v>
      </c>
      <c r="B748" s="67" t="s">
        <v>337</v>
      </c>
      <c r="C748" t="str">
        <f>VLOOKUP(B748,'ECCE 2024 Actual Grants'!$B$7:$C$764,2,FALSE)</f>
        <v>St Immaculee Conception</v>
      </c>
      <c r="D748">
        <f t="shared" si="0"/>
        <v>9</v>
      </c>
    </row>
    <row r="749" spans="1:4" x14ac:dyDescent="0.2">
      <c r="A749">
        <f t="shared" si="1"/>
        <v>26</v>
      </c>
      <c r="B749" s="67" t="s">
        <v>2120</v>
      </c>
      <c r="C749" t="str">
        <f>VLOOKUP(B749,'ECCE 2024 Actual Grants'!$B$7:$C$764,2,FALSE)</f>
        <v>St Joseph Lebutsubutsuvet</v>
      </c>
      <c r="D749">
        <f t="shared" si="0"/>
        <v>22</v>
      </c>
    </row>
    <row r="750" spans="1:4" x14ac:dyDescent="0.2">
      <c r="A750">
        <f t="shared" si="1"/>
        <v>27</v>
      </c>
      <c r="B750" s="67" t="s">
        <v>2171</v>
      </c>
      <c r="C750" t="str">
        <f>VLOOKUP(B750,'ECCE 2024 Actual Grants'!$B$7:$C$764,2,FALSE)</f>
        <v>Sumawia Play Group</v>
      </c>
      <c r="D750">
        <f t="shared" si="0"/>
        <v>26</v>
      </c>
    </row>
    <row r="751" spans="1:4" x14ac:dyDescent="0.2">
      <c r="A751">
        <f t="shared" si="1"/>
        <v>28</v>
      </c>
      <c r="B751" s="67" t="s">
        <v>1062</v>
      </c>
      <c r="C751" t="str">
        <f>VLOOKUP(B751,'ECCE 2024 Actual Grants'!$B$7:$C$764,2,FALSE)</f>
        <v>Tasvare</v>
      </c>
      <c r="D751">
        <f t="shared" si="0"/>
        <v>16</v>
      </c>
    </row>
    <row r="752" spans="1:4" x14ac:dyDescent="0.2">
      <c r="A752">
        <f t="shared" si="1"/>
        <v>29</v>
      </c>
      <c r="B752" s="67" t="s">
        <v>99</v>
      </c>
      <c r="C752" t="str">
        <f>VLOOKUP(B752,'ECCE 2024 Actual Grants'!$B$7:$C$764,2,FALSE)</f>
        <v>Tautu</v>
      </c>
      <c r="D752">
        <f t="shared" si="0"/>
        <v>26</v>
      </c>
    </row>
    <row r="753" spans="1:4" x14ac:dyDescent="0.2">
      <c r="A753">
        <f t="shared" si="1"/>
        <v>30</v>
      </c>
      <c r="B753" s="67" t="s">
        <v>1088</v>
      </c>
      <c r="C753" t="str">
        <f>VLOOKUP(B753,'ECCE 2024 Actual Grants'!$B$7:$C$764,2,FALSE)</f>
        <v>Telvet</v>
      </c>
      <c r="D753">
        <f t="shared" si="0"/>
        <v>11</v>
      </c>
    </row>
    <row r="754" spans="1:4" x14ac:dyDescent="0.2">
      <c r="A754">
        <f t="shared" si="1"/>
        <v>31</v>
      </c>
      <c r="B754" s="67" t="s">
        <v>11</v>
      </c>
      <c r="C754" t="str">
        <f>VLOOKUP(B754,'ECCE 2024 Actual Grants'!$B$7:$C$764,2,FALSE)</f>
        <v>Uripiv</v>
      </c>
      <c r="D754">
        <f t="shared" si="0"/>
        <v>34</v>
      </c>
    </row>
    <row r="755" spans="1:4" x14ac:dyDescent="0.2">
      <c r="A755">
        <f t="shared" si="1"/>
        <v>32</v>
      </c>
      <c r="B755" s="67" t="s">
        <v>1060</v>
      </c>
      <c r="C755" t="str">
        <f>VLOOKUP(B755,'ECCE 2024 Actual Grants'!$B$7:$C$764,2,FALSE)</f>
        <v>Vaes</v>
      </c>
      <c r="D755">
        <f t="shared" si="0"/>
        <v>13</v>
      </c>
    </row>
    <row r="756" spans="1:4" x14ac:dyDescent="0.2">
      <c r="A756">
        <f t="shared" si="1"/>
        <v>33</v>
      </c>
      <c r="B756" s="67" t="s">
        <v>1582</v>
      </c>
      <c r="C756" t="str">
        <f>VLOOKUP(B756,'ECCE 2024 Actual Grants'!$B$7:$C$764,2,FALSE)</f>
        <v>Wongyeskei</v>
      </c>
      <c r="D756">
        <f t="shared" si="0"/>
        <v>19</v>
      </c>
    </row>
    <row r="757" spans="1:4" x14ac:dyDescent="0.2">
      <c r="A757">
        <f t="shared" si="1"/>
        <v>34</v>
      </c>
      <c r="B757" s="67" t="s">
        <v>3216</v>
      </c>
      <c r="C757" t="s">
        <v>4216</v>
      </c>
      <c r="D757">
        <f t="shared" si="0"/>
        <v>18</v>
      </c>
    </row>
  </sheetData>
  <autoFilter ref="A1:W719" xr:uid="{00000000-0009-0000-0000-000005000000}">
    <sortState xmlns:xlrd2="http://schemas.microsoft.com/office/spreadsheetml/2017/richdata2" ref="A2:W719">
      <sortCondition ref="C1:C719"/>
    </sortState>
  </autoFilter>
  <conditionalFormatting sqref="C723:C757">
    <cfRule type="duplicateValues" dxfId="1" priority="1"/>
  </conditionalFormatting>
  <conditionalFormatting sqref="D723">
    <cfRule type="duplicateValues" dxfId="0" priority="2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F79C5-7CB3-48C6-B022-2901A4F9C47C}">
  <sheetPr>
    <pageSetUpPr fitToPage="1"/>
  </sheetPr>
  <dimension ref="A2:IP462"/>
  <sheetViews>
    <sheetView topLeftCell="A432" zoomScale="95" zoomScaleNormal="95" workbookViewId="0">
      <selection activeCell="K479" sqref="K479"/>
    </sheetView>
  </sheetViews>
  <sheetFormatPr defaultRowHeight="15.75" x14ac:dyDescent="0.25"/>
  <cols>
    <col min="1" max="1" width="5.85546875" style="27" bestFit="1" customWidth="1"/>
    <col min="2" max="2" width="11.5703125" style="27" customWidth="1"/>
    <col min="3" max="3" width="33" style="13" customWidth="1"/>
    <col min="4" max="4" width="9.5703125" style="13" hidden="1" customWidth="1"/>
    <col min="5" max="5" width="20.7109375" style="13" hidden="1" customWidth="1"/>
    <col min="6" max="6" width="18.85546875" style="25" hidden="1" customWidth="1"/>
    <col min="7" max="7" width="24.42578125" style="26" customWidth="1"/>
    <col min="8" max="8" width="13.7109375" style="26" customWidth="1"/>
    <col min="9" max="9" width="10.85546875" style="13" customWidth="1"/>
    <col min="10" max="10" width="11.42578125" style="13" customWidth="1"/>
    <col min="11" max="11" width="15.42578125" style="13" customWidth="1"/>
    <col min="12" max="12" width="14.42578125" style="13" customWidth="1"/>
    <col min="13" max="13" width="17.140625" style="13" customWidth="1"/>
    <col min="14" max="14" width="18.28515625" style="13" hidden="1" customWidth="1"/>
    <col min="15" max="15" width="18.28515625" style="13" customWidth="1"/>
    <col min="16" max="16" width="15.5703125" style="27" bestFit="1" customWidth="1"/>
    <col min="17" max="17" width="18.5703125" style="28" bestFit="1" customWidth="1"/>
    <col min="18" max="18" width="18.5703125" style="125" bestFit="1" customWidth="1"/>
    <col min="19" max="19" width="23.85546875" style="55" hidden="1" customWidth="1"/>
    <col min="20" max="16384" width="9.140625" style="1"/>
  </cols>
  <sheetData>
    <row r="2" spans="1:250" ht="31.5" customHeight="1" x14ac:dyDescent="0.25">
      <c r="I2" s="26"/>
    </row>
    <row r="5" spans="1:250" ht="28.5" customHeight="1" x14ac:dyDescent="0.45">
      <c r="A5" s="199" t="s">
        <v>5097</v>
      </c>
      <c r="B5" s="200"/>
      <c r="C5" s="199"/>
      <c r="D5" s="199"/>
      <c r="E5" s="199"/>
      <c r="F5" s="199"/>
      <c r="G5" s="199"/>
      <c r="H5" s="199"/>
      <c r="I5" s="199"/>
      <c r="J5" s="199"/>
      <c r="K5" s="199"/>
      <c r="L5" s="201"/>
      <c r="M5" s="199"/>
      <c r="N5" s="199"/>
      <c r="O5" s="199"/>
      <c r="P5" s="199"/>
      <c r="Q5" s="199"/>
      <c r="R5" s="199"/>
      <c r="S5" s="199"/>
    </row>
    <row r="6" spans="1:250" s="51" customFormat="1" ht="94.5" customHeight="1" x14ac:dyDescent="0.25">
      <c r="A6" s="62" t="s">
        <v>8</v>
      </c>
      <c r="B6" s="15" t="s">
        <v>0</v>
      </c>
      <c r="C6" s="15" t="s">
        <v>1110</v>
      </c>
      <c r="D6" s="15" t="s">
        <v>1</v>
      </c>
      <c r="E6" s="15" t="s">
        <v>1111</v>
      </c>
      <c r="F6" s="52" t="s">
        <v>1112</v>
      </c>
      <c r="G6" s="53" t="s">
        <v>2215</v>
      </c>
      <c r="H6" s="53" t="s">
        <v>1738</v>
      </c>
      <c r="I6" s="15" t="s">
        <v>1113</v>
      </c>
      <c r="J6" s="15" t="s">
        <v>1114</v>
      </c>
      <c r="K6" s="15" t="s">
        <v>1115</v>
      </c>
      <c r="L6" s="62" t="s">
        <v>1116</v>
      </c>
      <c r="M6" s="15" t="s">
        <v>1117</v>
      </c>
      <c r="N6" s="15" t="s">
        <v>5091</v>
      </c>
      <c r="O6" s="15" t="s">
        <v>5095</v>
      </c>
      <c r="P6" s="15" t="s">
        <v>5096</v>
      </c>
      <c r="Q6" s="16" t="s">
        <v>4710</v>
      </c>
      <c r="R6" s="16" t="s">
        <v>4711</v>
      </c>
      <c r="S6" s="15" t="s">
        <v>2267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</row>
    <row r="7" spans="1:250" x14ac:dyDescent="0.25">
      <c r="A7" s="85">
        <v>1</v>
      </c>
      <c r="B7" s="103" t="s">
        <v>111</v>
      </c>
      <c r="C7" s="45" t="s">
        <v>112</v>
      </c>
      <c r="D7" s="45" t="s">
        <v>7</v>
      </c>
      <c r="E7" s="45" t="s">
        <v>1118</v>
      </c>
      <c r="F7" s="46" t="s">
        <v>1923</v>
      </c>
      <c r="G7" s="47" t="s">
        <v>3564</v>
      </c>
      <c r="H7" s="47" t="s">
        <v>1876</v>
      </c>
      <c r="I7" s="48" t="s">
        <v>1120</v>
      </c>
      <c r="J7" s="45" t="s">
        <v>4</v>
      </c>
      <c r="K7" s="45" t="s">
        <v>3565</v>
      </c>
      <c r="L7" s="49">
        <f>VLOOKUP(B7,'Enrolment Data 2024'!$B$13:$I$636,8,FALSE)</f>
        <v>32</v>
      </c>
      <c r="M7" s="49">
        <v>9000</v>
      </c>
      <c r="N7" s="49">
        <f t="shared" ref="N7:N70" si="0">L7*M7</f>
        <v>288000</v>
      </c>
      <c r="O7" s="49">
        <f t="shared" ref="O7:O70" si="1">N7*30%</f>
        <v>86400</v>
      </c>
      <c r="P7" s="49">
        <f>VLOOKUP(B7,'[1]ECCE Trnch 1 Master List'!B$3:T$679,19,FALSE)</f>
        <v>0</v>
      </c>
      <c r="Q7" s="50">
        <f t="shared" ref="Q7:Q70" si="2">O7-P7</f>
        <v>86400</v>
      </c>
      <c r="R7" s="126">
        <f t="shared" ref="R7:R70" si="3">IF(Q7&gt;=0,Q7,0)</f>
        <v>86400</v>
      </c>
      <c r="S7" s="54" t="s">
        <v>5090</v>
      </c>
    </row>
    <row r="8" spans="1:250" ht="15" customHeight="1" x14ac:dyDescent="0.25">
      <c r="A8" s="29">
        <f t="shared" ref="A8:A16" si="4">A7+1</f>
        <v>2</v>
      </c>
      <c r="B8" s="92" t="s">
        <v>15</v>
      </c>
      <c r="C8" s="17" t="s">
        <v>16</v>
      </c>
      <c r="D8" s="17" t="s">
        <v>7</v>
      </c>
      <c r="E8" s="17" t="s">
        <v>1123</v>
      </c>
      <c r="F8" s="22" t="s">
        <v>1888</v>
      </c>
      <c r="G8" s="19" t="s">
        <v>3566</v>
      </c>
      <c r="H8" s="19" t="s">
        <v>1876</v>
      </c>
      <c r="I8" s="20" t="s">
        <v>1120</v>
      </c>
      <c r="J8" s="17" t="s">
        <v>4</v>
      </c>
      <c r="K8" s="17" t="s">
        <v>3567</v>
      </c>
      <c r="L8" s="49">
        <f>VLOOKUP(B8,'Enrolment Data 2024'!$B$13:$I$636,8,FALSE)</f>
        <v>13</v>
      </c>
      <c r="M8" s="49">
        <v>9000</v>
      </c>
      <c r="N8" s="49">
        <f t="shared" si="0"/>
        <v>117000</v>
      </c>
      <c r="O8" s="49">
        <f t="shared" si="1"/>
        <v>35100</v>
      </c>
      <c r="P8" s="49">
        <f>VLOOKUP(B8,'[1]ECCE Trnch 1 Master List'!B$3:T$679,19,FALSE)</f>
        <v>0</v>
      </c>
      <c r="Q8" s="50">
        <f t="shared" si="2"/>
        <v>35100</v>
      </c>
      <c r="R8" s="126">
        <f t="shared" si="3"/>
        <v>35100</v>
      </c>
      <c r="S8" s="54" t="s">
        <v>5090</v>
      </c>
    </row>
    <row r="9" spans="1:250" x14ac:dyDescent="0.25">
      <c r="A9" s="29">
        <f t="shared" si="4"/>
        <v>3</v>
      </c>
      <c r="B9" s="92" t="s">
        <v>105</v>
      </c>
      <c r="C9" s="17" t="s">
        <v>106</v>
      </c>
      <c r="D9" s="17" t="s">
        <v>7</v>
      </c>
      <c r="E9" s="17" t="s">
        <v>1123</v>
      </c>
      <c r="F9" s="22" t="s">
        <v>1875</v>
      </c>
      <c r="G9" s="19" t="s">
        <v>1157</v>
      </c>
      <c r="H9" s="19" t="s">
        <v>1876</v>
      </c>
      <c r="I9" s="20" t="s">
        <v>1120</v>
      </c>
      <c r="J9" s="17" t="s">
        <v>4</v>
      </c>
      <c r="K9" s="17" t="s">
        <v>1158</v>
      </c>
      <c r="L9" s="49">
        <f>VLOOKUP(B9,'Enrolment Data 2024'!$B$13:$I$636,8,FALSE)</f>
        <v>21</v>
      </c>
      <c r="M9" s="49">
        <v>9000</v>
      </c>
      <c r="N9" s="49">
        <f t="shared" si="0"/>
        <v>189000</v>
      </c>
      <c r="O9" s="49">
        <f t="shared" si="1"/>
        <v>56700</v>
      </c>
      <c r="P9" s="49">
        <f>VLOOKUP(B9,'[1]ECCE Trnch 1 Master List'!B$3:T$679,19,FALSE)</f>
        <v>0</v>
      </c>
      <c r="Q9" s="50">
        <f t="shared" si="2"/>
        <v>56700</v>
      </c>
      <c r="R9" s="126">
        <f t="shared" si="3"/>
        <v>56700</v>
      </c>
      <c r="S9" s="54" t="s">
        <v>5090</v>
      </c>
    </row>
    <row r="10" spans="1:250" ht="15" customHeight="1" x14ac:dyDescent="0.25">
      <c r="A10" s="29">
        <f t="shared" si="4"/>
        <v>4</v>
      </c>
      <c r="B10" s="92" t="s">
        <v>132</v>
      </c>
      <c r="C10" s="17" t="s">
        <v>133</v>
      </c>
      <c r="D10" s="17" t="s">
        <v>7</v>
      </c>
      <c r="E10" s="17" t="s">
        <v>1118</v>
      </c>
      <c r="F10" s="22" t="s">
        <v>1907</v>
      </c>
      <c r="G10" s="19" t="s">
        <v>1143</v>
      </c>
      <c r="H10" s="19" t="s">
        <v>1876</v>
      </c>
      <c r="I10" s="20" t="s">
        <v>1120</v>
      </c>
      <c r="J10" s="17" t="s">
        <v>4</v>
      </c>
      <c r="K10" s="17" t="s">
        <v>1144</v>
      </c>
      <c r="L10" s="49">
        <f>VLOOKUP(B10,'Enrolment Data 2024'!$B$13:$I$636,8,FALSE)</f>
        <v>16</v>
      </c>
      <c r="M10" s="49">
        <v>9000</v>
      </c>
      <c r="N10" s="49">
        <f t="shared" si="0"/>
        <v>144000</v>
      </c>
      <c r="O10" s="49">
        <f t="shared" si="1"/>
        <v>43200</v>
      </c>
      <c r="P10" s="49"/>
      <c r="Q10" s="50">
        <f t="shared" si="2"/>
        <v>43200</v>
      </c>
      <c r="R10" s="126">
        <f t="shared" si="3"/>
        <v>43200</v>
      </c>
      <c r="S10" s="54" t="s">
        <v>5090</v>
      </c>
    </row>
    <row r="11" spans="1:250" x14ac:dyDescent="0.25">
      <c r="A11" s="29">
        <f t="shared" si="4"/>
        <v>5</v>
      </c>
      <c r="B11" s="92" t="s">
        <v>166</v>
      </c>
      <c r="C11" s="17" t="s">
        <v>167</v>
      </c>
      <c r="D11" s="17" t="s">
        <v>7</v>
      </c>
      <c r="E11" s="17" t="s">
        <v>1118</v>
      </c>
      <c r="F11" s="22" t="s">
        <v>1920</v>
      </c>
      <c r="G11" s="19" t="s">
        <v>1136</v>
      </c>
      <c r="H11" s="19" t="s">
        <v>3568</v>
      </c>
      <c r="I11" s="20" t="s">
        <v>1120</v>
      </c>
      <c r="J11" s="17" t="s">
        <v>4</v>
      </c>
      <c r="K11" s="17" t="s">
        <v>1137</v>
      </c>
      <c r="L11" s="49">
        <f>VLOOKUP(B11,'Enrolment Data 2024'!$B$13:$I$636,8,FALSE)</f>
        <v>12</v>
      </c>
      <c r="M11" s="49">
        <v>9000</v>
      </c>
      <c r="N11" s="49">
        <f t="shared" si="0"/>
        <v>108000</v>
      </c>
      <c r="O11" s="49">
        <f t="shared" si="1"/>
        <v>32400</v>
      </c>
      <c r="P11" s="49"/>
      <c r="Q11" s="50">
        <f t="shared" si="2"/>
        <v>32400</v>
      </c>
      <c r="R11" s="126">
        <f t="shared" si="3"/>
        <v>32400</v>
      </c>
      <c r="S11" s="54" t="s">
        <v>5090</v>
      </c>
    </row>
    <row r="12" spans="1:250" x14ac:dyDescent="0.25">
      <c r="A12" s="29">
        <f t="shared" si="4"/>
        <v>6</v>
      </c>
      <c r="B12" s="92" t="s">
        <v>73</v>
      </c>
      <c r="C12" s="17" t="s">
        <v>74</v>
      </c>
      <c r="D12" s="17" t="s">
        <v>7</v>
      </c>
      <c r="E12" s="17" t="s">
        <v>1118</v>
      </c>
      <c r="F12" s="22" t="s">
        <v>1610</v>
      </c>
      <c r="G12" s="19" t="s">
        <v>1147</v>
      </c>
      <c r="H12" s="19" t="s">
        <v>1876</v>
      </c>
      <c r="I12" s="20" t="s">
        <v>1120</v>
      </c>
      <c r="J12" s="17" t="s">
        <v>4</v>
      </c>
      <c r="K12" s="17" t="s">
        <v>1148</v>
      </c>
      <c r="L12" s="49">
        <f>VLOOKUP(B12,'Enrolment Data 2024'!$B$13:$I$636,8,FALSE)</f>
        <v>9</v>
      </c>
      <c r="M12" s="49">
        <v>9000</v>
      </c>
      <c r="N12" s="49">
        <f t="shared" si="0"/>
        <v>81000</v>
      </c>
      <c r="O12" s="49">
        <f t="shared" si="1"/>
        <v>24300</v>
      </c>
      <c r="P12" s="49">
        <f>VLOOKUP(B12,'[1]ECCE Trnch 1 Master List'!B$3:T$679,19,FALSE)</f>
        <v>0</v>
      </c>
      <c r="Q12" s="50">
        <f t="shared" si="2"/>
        <v>24300</v>
      </c>
      <c r="R12" s="126">
        <f t="shared" si="3"/>
        <v>24300</v>
      </c>
      <c r="S12" s="54" t="s">
        <v>5090</v>
      </c>
    </row>
    <row r="13" spans="1:250" ht="15" customHeight="1" x14ac:dyDescent="0.25">
      <c r="A13" s="29">
        <f t="shared" si="4"/>
        <v>7</v>
      </c>
      <c r="B13" s="92" t="s">
        <v>216</v>
      </c>
      <c r="C13" s="17" t="s">
        <v>217</v>
      </c>
      <c r="D13" s="17" t="s">
        <v>7</v>
      </c>
      <c r="E13" s="17" t="s">
        <v>1123</v>
      </c>
      <c r="F13" s="22" t="s">
        <v>1924</v>
      </c>
      <c r="G13" s="19" t="s">
        <v>3569</v>
      </c>
      <c r="H13" s="19" t="s">
        <v>1917</v>
      </c>
      <c r="I13" s="20" t="s">
        <v>1120</v>
      </c>
      <c r="J13" s="17" t="s">
        <v>4</v>
      </c>
      <c r="K13" s="17" t="s">
        <v>3570</v>
      </c>
      <c r="L13" s="49">
        <f>VLOOKUP(B13,'Enrolment Data 2024'!$B$13:$I$636,8,FALSE)</f>
        <v>6</v>
      </c>
      <c r="M13" s="49">
        <v>9000</v>
      </c>
      <c r="N13" s="49">
        <f t="shared" si="0"/>
        <v>54000</v>
      </c>
      <c r="O13" s="49">
        <f t="shared" si="1"/>
        <v>16200</v>
      </c>
      <c r="P13" s="49">
        <v>5000</v>
      </c>
      <c r="Q13" s="50">
        <f t="shared" si="2"/>
        <v>11200</v>
      </c>
      <c r="R13" s="126">
        <f t="shared" si="3"/>
        <v>11200</v>
      </c>
      <c r="S13" s="54" t="s">
        <v>5090</v>
      </c>
    </row>
    <row r="14" spans="1:250" x14ac:dyDescent="0.25">
      <c r="A14" s="29">
        <f t="shared" si="4"/>
        <v>8</v>
      </c>
      <c r="B14" s="92" t="s">
        <v>152</v>
      </c>
      <c r="C14" s="17" t="s">
        <v>153</v>
      </c>
      <c r="D14" s="17" t="s">
        <v>7</v>
      </c>
      <c r="E14" s="17" t="s">
        <v>1118</v>
      </c>
      <c r="F14" s="22" t="s">
        <v>2059</v>
      </c>
      <c r="G14" s="19" t="s">
        <v>3571</v>
      </c>
      <c r="H14" s="19" t="s">
        <v>1876</v>
      </c>
      <c r="I14" s="20" t="s">
        <v>1120</v>
      </c>
      <c r="J14" s="17" t="s">
        <v>4</v>
      </c>
      <c r="K14" s="17" t="s">
        <v>3572</v>
      </c>
      <c r="L14" s="49">
        <f>VLOOKUP(B14,'Enrolment Data 2024'!$B$13:$I$636,8,FALSE)</f>
        <v>23</v>
      </c>
      <c r="M14" s="49">
        <v>9000</v>
      </c>
      <c r="N14" s="49">
        <f t="shared" si="0"/>
        <v>207000</v>
      </c>
      <c r="O14" s="49">
        <f t="shared" si="1"/>
        <v>62100</v>
      </c>
      <c r="P14" s="49">
        <f>VLOOKUP(B14,'[1]ECCE Trnch 1 Master List'!B$3:T$679,19,FALSE)</f>
        <v>0</v>
      </c>
      <c r="Q14" s="50">
        <f t="shared" si="2"/>
        <v>62100</v>
      </c>
      <c r="R14" s="126">
        <f t="shared" si="3"/>
        <v>62100</v>
      </c>
      <c r="S14" s="54" t="s">
        <v>5090</v>
      </c>
    </row>
    <row r="15" spans="1:250" ht="15" customHeight="1" x14ac:dyDescent="0.25">
      <c r="A15" s="29">
        <f t="shared" si="4"/>
        <v>9</v>
      </c>
      <c r="B15" s="92" t="s">
        <v>37</v>
      </c>
      <c r="C15" s="17" t="s">
        <v>38</v>
      </c>
      <c r="D15" s="17" t="s">
        <v>7</v>
      </c>
      <c r="E15" s="17" t="s">
        <v>1118</v>
      </c>
      <c r="F15" s="22" t="s">
        <v>1888</v>
      </c>
      <c r="G15" s="19" t="s">
        <v>3566</v>
      </c>
      <c r="H15" s="19" t="s">
        <v>1876</v>
      </c>
      <c r="I15" s="20" t="s">
        <v>1120</v>
      </c>
      <c r="J15" s="17" t="s">
        <v>4</v>
      </c>
      <c r="K15" s="17" t="s">
        <v>3567</v>
      </c>
      <c r="L15" s="49">
        <f>VLOOKUP(B15,'Enrolment Data 2024'!$B$13:$I$636,8,FALSE)</f>
        <v>18</v>
      </c>
      <c r="M15" s="49">
        <v>9000</v>
      </c>
      <c r="N15" s="49">
        <f t="shared" si="0"/>
        <v>162000</v>
      </c>
      <c r="O15" s="49">
        <f t="shared" si="1"/>
        <v>48600</v>
      </c>
      <c r="P15" s="49"/>
      <c r="Q15" s="50">
        <f t="shared" si="2"/>
        <v>48600</v>
      </c>
      <c r="R15" s="126">
        <f t="shared" si="3"/>
        <v>48600</v>
      </c>
      <c r="S15" s="54" t="s">
        <v>5090</v>
      </c>
    </row>
    <row r="16" spans="1:250" x14ac:dyDescent="0.25">
      <c r="A16" s="29">
        <f t="shared" si="4"/>
        <v>10</v>
      </c>
      <c r="B16" s="92" t="s">
        <v>142</v>
      </c>
      <c r="C16" s="17" t="s">
        <v>143</v>
      </c>
      <c r="D16" s="17" t="s">
        <v>7</v>
      </c>
      <c r="E16" s="17" t="s">
        <v>1118</v>
      </c>
      <c r="F16" s="22" t="s">
        <v>1895</v>
      </c>
      <c r="G16" s="19" t="s">
        <v>26</v>
      </c>
      <c r="H16" s="19" t="s">
        <v>1876</v>
      </c>
      <c r="I16" s="20" t="s">
        <v>1120</v>
      </c>
      <c r="J16" s="17" t="s">
        <v>4</v>
      </c>
      <c r="K16" s="17" t="s">
        <v>1131</v>
      </c>
      <c r="L16" s="49">
        <f>VLOOKUP(B16,'Enrolment Data 2024'!$B$13:$I$636,8,FALSE)</f>
        <v>29</v>
      </c>
      <c r="M16" s="49">
        <v>9000</v>
      </c>
      <c r="N16" s="49">
        <f t="shared" si="0"/>
        <v>261000</v>
      </c>
      <c r="O16" s="49">
        <f t="shared" si="1"/>
        <v>78300</v>
      </c>
      <c r="P16" s="49">
        <f>VLOOKUP(B16,'[1]ECCE Trnch 1 Master List'!B$3:T$679,19,FALSE)</f>
        <v>0</v>
      </c>
      <c r="Q16" s="50">
        <f t="shared" si="2"/>
        <v>78300</v>
      </c>
      <c r="R16" s="126">
        <f t="shared" si="3"/>
        <v>78300</v>
      </c>
      <c r="S16" s="54" t="s">
        <v>5090</v>
      </c>
    </row>
    <row r="17" spans="1:19" ht="15" customHeight="1" x14ac:dyDescent="0.25">
      <c r="A17" s="29">
        <f t="shared" ref="A17:A80" si="5">A16+1</f>
        <v>11</v>
      </c>
      <c r="B17" s="92" t="s">
        <v>190</v>
      </c>
      <c r="C17" s="17" t="s">
        <v>191</v>
      </c>
      <c r="D17" s="17" t="s">
        <v>7</v>
      </c>
      <c r="E17" s="17" t="s">
        <v>1118</v>
      </c>
      <c r="F17" s="22" t="s">
        <v>1937</v>
      </c>
      <c r="G17" s="19" t="s">
        <v>1189</v>
      </c>
      <c r="H17" s="19" t="s">
        <v>1917</v>
      </c>
      <c r="I17" s="20" t="s">
        <v>1120</v>
      </c>
      <c r="J17" s="17" t="s">
        <v>4</v>
      </c>
      <c r="K17" s="17" t="s">
        <v>1190</v>
      </c>
      <c r="L17" s="49">
        <f>VLOOKUP(B17,'Enrolment Data 2024'!$B$13:$I$636,8,FALSE)</f>
        <v>7</v>
      </c>
      <c r="M17" s="49">
        <v>9000</v>
      </c>
      <c r="N17" s="49">
        <f t="shared" si="0"/>
        <v>63000</v>
      </c>
      <c r="O17" s="49">
        <f t="shared" si="1"/>
        <v>18900</v>
      </c>
      <c r="P17" s="49"/>
      <c r="Q17" s="50">
        <f t="shared" si="2"/>
        <v>18900</v>
      </c>
      <c r="R17" s="126">
        <f t="shared" si="3"/>
        <v>18900</v>
      </c>
      <c r="S17" s="54" t="s">
        <v>5090</v>
      </c>
    </row>
    <row r="18" spans="1:19" ht="15" customHeight="1" x14ac:dyDescent="0.25">
      <c r="A18" s="29">
        <f t="shared" si="5"/>
        <v>12</v>
      </c>
      <c r="B18" s="93" t="s">
        <v>71</v>
      </c>
      <c r="C18" s="30" t="s">
        <v>1145</v>
      </c>
      <c r="D18" s="30" t="s">
        <v>7</v>
      </c>
      <c r="E18" s="30" t="s">
        <v>1118</v>
      </c>
      <c r="F18" s="57" t="s">
        <v>1878</v>
      </c>
      <c r="G18" s="32" t="s">
        <v>1145</v>
      </c>
      <c r="H18" s="32" t="s">
        <v>1876</v>
      </c>
      <c r="I18" s="33" t="s">
        <v>1120</v>
      </c>
      <c r="J18" s="30" t="s">
        <v>4</v>
      </c>
      <c r="K18" s="30" t="s">
        <v>1146</v>
      </c>
      <c r="L18" s="49">
        <f>VLOOKUP(B18,'Enrolment Data 2024'!$B$13:$I$636,8,FALSE)</f>
        <v>22</v>
      </c>
      <c r="M18" s="49">
        <v>9000</v>
      </c>
      <c r="N18" s="49">
        <f t="shared" si="0"/>
        <v>198000</v>
      </c>
      <c r="O18" s="49">
        <f t="shared" si="1"/>
        <v>59400</v>
      </c>
      <c r="P18" s="49">
        <f>VLOOKUP(B18,'[1]ECCE Trnch 1 Master List'!B$3:T$679,19,FALSE)</f>
        <v>0</v>
      </c>
      <c r="Q18" s="50">
        <f t="shared" si="2"/>
        <v>59400</v>
      </c>
      <c r="R18" s="126">
        <f t="shared" si="3"/>
        <v>59400</v>
      </c>
      <c r="S18" s="54" t="s">
        <v>5090</v>
      </c>
    </row>
    <row r="19" spans="1:19" ht="15" customHeight="1" x14ac:dyDescent="0.25">
      <c r="A19" s="29">
        <f t="shared" si="5"/>
        <v>13</v>
      </c>
      <c r="B19" s="42" t="s">
        <v>1151</v>
      </c>
      <c r="C19" s="29" t="s">
        <v>1152</v>
      </c>
      <c r="D19" s="29" t="s">
        <v>7</v>
      </c>
      <c r="E19" s="29" t="s">
        <v>1118</v>
      </c>
      <c r="F19" s="38" t="s">
        <v>1878</v>
      </c>
      <c r="G19" s="39" t="s">
        <v>1145</v>
      </c>
      <c r="H19" s="39" t="s">
        <v>1876</v>
      </c>
      <c r="I19" s="29" t="s">
        <v>1120</v>
      </c>
      <c r="J19" s="29" t="s">
        <v>4</v>
      </c>
      <c r="K19" s="40" t="s">
        <v>1146</v>
      </c>
      <c r="L19" s="49">
        <f>VLOOKUP(B19,'Enrolment Data 2024'!$B$13:$I$636,8,FALSE)</f>
        <v>16</v>
      </c>
      <c r="M19" s="49">
        <v>9000</v>
      </c>
      <c r="N19" s="49">
        <f t="shared" si="0"/>
        <v>144000</v>
      </c>
      <c r="O19" s="49">
        <f t="shared" si="1"/>
        <v>43200</v>
      </c>
      <c r="P19" s="49">
        <f>VLOOKUP(B19,'[1]ECCE Trnch 1 Master List'!B$3:T$679,19,FALSE)</f>
        <v>0</v>
      </c>
      <c r="Q19" s="50">
        <f t="shared" si="2"/>
        <v>43200</v>
      </c>
      <c r="R19" s="126">
        <f t="shared" si="3"/>
        <v>43200</v>
      </c>
      <c r="S19" s="54" t="s">
        <v>5090</v>
      </c>
    </row>
    <row r="20" spans="1:19" x14ac:dyDescent="0.25">
      <c r="A20" s="29">
        <f t="shared" si="5"/>
        <v>14</v>
      </c>
      <c r="B20" s="92" t="s">
        <v>57</v>
      </c>
      <c r="C20" s="17" t="s">
        <v>58</v>
      </c>
      <c r="D20" s="17" t="s">
        <v>7</v>
      </c>
      <c r="E20" s="17" t="s">
        <v>1118</v>
      </c>
      <c r="F20" s="22" t="s">
        <v>1615</v>
      </c>
      <c r="G20" s="19" t="s">
        <v>1141</v>
      </c>
      <c r="H20" s="19" t="s">
        <v>1876</v>
      </c>
      <c r="I20" s="20" t="s">
        <v>1120</v>
      </c>
      <c r="J20" s="17" t="s">
        <v>4</v>
      </c>
      <c r="K20" s="17" t="s">
        <v>1142</v>
      </c>
      <c r="L20" s="49">
        <f>VLOOKUP(B20,'Enrolment Data 2024'!$B$13:$I$636,8,FALSE)</f>
        <v>9</v>
      </c>
      <c r="M20" s="49">
        <v>9000</v>
      </c>
      <c r="N20" s="49">
        <f t="shared" si="0"/>
        <v>81000</v>
      </c>
      <c r="O20" s="49">
        <f t="shared" si="1"/>
        <v>24300</v>
      </c>
      <c r="P20" s="49"/>
      <c r="Q20" s="50">
        <f t="shared" si="2"/>
        <v>24300</v>
      </c>
      <c r="R20" s="126">
        <f t="shared" si="3"/>
        <v>24300</v>
      </c>
      <c r="S20" s="54" t="s">
        <v>5090</v>
      </c>
    </row>
    <row r="21" spans="1:19" x14ac:dyDescent="0.25">
      <c r="A21" s="29">
        <f t="shared" si="5"/>
        <v>15</v>
      </c>
      <c r="B21" s="92" t="s">
        <v>115</v>
      </c>
      <c r="C21" s="17" t="s">
        <v>2085</v>
      </c>
      <c r="D21" s="17" t="s">
        <v>7</v>
      </c>
      <c r="E21" s="17" t="s">
        <v>1123</v>
      </c>
      <c r="F21" s="22" t="s">
        <v>1879</v>
      </c>
      <c r="G21" s="19" t="s">
        <v>1163</v>
      </c>
      <c r="H21" s="19" t="s">
        <v>1876</v>
      </c>
      <c r="I21" s="20" t="s">
        <v>1120</v>
      </c>
      <c r="J21" s="17" t="s">
        <v>4</v>
      </c>
      <c r="K21" s="17" t="s">
        <v>1164</v>
      </c>
      <c r="L21" s="49">
        <f>VLOOKUP(B21,'Enrolment Data 2024'!$B$13:$I$636,8,FALSE)</f>
        <v>27</v>
      </c>
      <c r="M21" s="49">
        <v>9000</v>
      </c>
      <c r="N21" s="49">
        <f t="shared" si="0"/>
        <v>243000</v>
      </c>
      <c r="O21" s="49">
        <f t="shared" si="1"/>
        <v>72900</v>
      </c>
      <c r="P21" s="49">
        <f>VLOOKUP(B21,'[1]ECCE Trnch 1 Master List'!B$3:T$679,19,FALSE)</f>
        <v>0</v>
      </c>
      <c r="Q21" s="50">
        <f t="shared" si="2"/>
        <v>72900</v>
      </c>
      <c r="R21" s="126">
        <f t="shared" si="3"/>
        <v>72900</v>
      </c>
      <c r="S21" s="54" t="s">
        <v>5090</v>
      </c>
    </row>
    <row r="22" spans="1:19" ht="15" customHeight="1" x14ac:dyDescent="0.25">
      <c r="A22" s="29">
        <f t="shared" si="5"/>
        <v>16</v>
      </c>
      <c r="B22" s="92" t="s">
        <v>192</v>
      </c>
      <c r="C22" s="17" t="s">
        <v>193</v>
      </c>
      <c r="D22" s="17" t="s">
        <v>7</v>
      </c>
      <c r="E22" s="17" t="s">
        <v>1123</v>
      </c>
      <c r="F22" s="22" t="s">
        <v>1925</v>
      </c>
      <c r="G22" s="19" t="s">
        <v>193</v>
      </c>
      <c r="H22" s="19" t="s">
        <v>1917</v>
      </c>
      <c r="I22" s="20" t="s">
        <v>1120</v>
      </c>
      <c r="J22" s="17" t="s">
        <v>4</v>
      </c>
      <c r="K22" s="17" t="s">
        <v>3573</v>
      </c>
      <c r="L22" s="49">
        <f>VLOOKUP(B22,'Enrolment Data 2024'!$B$13:$I$636,8,FALSE)</f>
        <v>7</v>
      </c>
      <c r="M22" s="49">
        <v>9000</v>
      </c>
      <c r="N22" s="49">
        <f t="shared" si="0"/>
        <v>63000</v>
      </c>
      <c r="O22" s="49">
        <f t="shared" si="1"/>
        <v>18900</v>
      </c>
      <c r="P22" s="49">
        <v>7200</v>
      </c>
      <c r="Q22" s="50">
        <f t="shared" si="2"/>
        <v>11700</v>
      </c>
      <c r="R22" s="126">
        <f t="shared" si="3"/>
        <v>11700</v>
      </c>
      <c r="S22" s="54" t="s">
        <v>5090</v>
      </c>
    </row>
    <row r="23" spans="1:19" ht="15" customHeight="1" x14ac:dyDescent="0.25">
      <c r="A23" s="29">
        <f t="shared" si="5"/>
        <v>17</v>
      </c>
      <c r="B23" s="92" t="s">
        <v>19</v>
      </c>
      <c r="C23" s="17" t="s">
        <v>20</v>
      </c>
      <c r="D23" s="17" t="s">
        <v>7</v>
      </c>
      <c r="E23" s="30" t="s">
        <v>1118</v>
      </c>
      <c r="F23" s="31" t="s">
        <v>1911</v>
      </c>
      <c r="G23" s="32" t="s">
        <v>1122</v>
      </c>
      <c r="H23" s="32" t="s">
        <v>1876</v>
      </c>
      <c r="I23" s="33" t="s">
        <v>1120</v>
      </c>
      <c r="J23" s="30" t="s">
        <v>4</v>
      </c>
      <c r="K23" s="34" t="s">
        <v>1124</v>
      </c>
      <c r="L23" s="49">
        <f>VLOOKUP(B23,'Enrolment Data 2024'!$B$13:$I$636,8,FALSE)</f>
        <v>12</v>
      </c>
      <c r="M23" s="49">
        <v>9000</v>
      </c>
      <c r="N23" s="49">
        <f t="shared" si="0"/>
        <v>108000</v>
      </c>
      <c r="O23" s="49">
        <f t="shared" si="1"/>
        <v>32400</v>
      </c>
      <c r="P23" s="49"/>
      <c r="Q23" s="50">
        <f t="shared" si="2"/>
        <v>32400</v>
      </c>
      <c r="R23" s="126">
        <f t="shared" si="3"/>
        <v>32400</v>
      </c>
      <c r="S23" s="54" t="s">
        <v>5090</v>
      </c>
    </row>
    <row r="24" spans="1:19" ht="15" customHeight="1" x14ac:dyDescent="0.25">
      <c r="A24" s="29">
        <f t="shared" si="5"/>
        <v>18</v>
      </c>
      <c r="B24" s="92" t="s">
        <v>85</v>
      </c>
      <c r="C24" s="17" t="s">
        <v>86</v>
      </c>
      <c r="D24" s="17" t="s">
        <v>7</v>
      </c>
      <c r="E24" s="17" t="s">
        <v>1123</v>
      </c>
      <c r="F24" s="22" t="s">
        <v>1877</v>
      </c>
      <c r="G24" s="19" t="s">
        <v>3574</v>
      </c>
      <c r="H24" s="19" t="s">
        <v>1876</v>
      </c>
      <c r="I24" s="20" t="s">
        <v>1120</v>
      </c>
      <c r="J24" s="17" t="s">
        <v>4</v>
      </c>
      <c r="K24" s="17" t="s">
        <v>3575</v>
      </c>
      <c r="L24" s="49">
        <f>VLOOKUP(B24,'Enrolment Data 2024'!$B$13:$I$636,8,FALSE)</f>
        <v>12</v>
      </c>
      <c r="M24" s="49">
        <v>9000</v>
      </c>
      <c r="N24" s="49">
        <f t="shared" si="0"/>
        <v>108000</v>
      </c>
      <c r="O24" s="49">
        <f t="shared" si="1"/>
        <v>32400</v>
      </c>
      <c r="P24" s="49">
        <f>VLOOKUP(B24,'[1]ECCE Trnch 1 Master List'!B$3:T$679,19,FALSE)</f>
        <v>0</v>
      </c>
      <c r="Q24" s="50">
        <f t="shared" si="2"/>
        <v>32400</v>
      </c>
      <c r="R24" s="126">
        <f t="shared" si="3"/>
        <v>32400</v>
      </c>
      <c r="S24" s="54" t="s">
        <v>5090</v>
      </c>
    </row>
    <row r="25" spans="1:19" x14ac:dyDescent="0.25">
      <c r="A25" s="29">
        <f t="shared" si="5"/>
        <v>19</v>
      </c>
      <c r="B25" s="92" t="s">
        <v>168</v>
      </c>
      <c r="C25" s="17" t="s">
        <v>169</v>
      </c>
      <c r="D25" s="17" t="s">
        <v>7</v>
      </c>
      <c r="E25" s="17" t="s">
        <v>1123</v>
      </c>
      <c r="F25" s="22" t="s">
        <v>1919</v>
      </c>
      <c r="G25" s="19" t="s">
        <v>3577</v>
      </c>
      <c r="H25" s="19" t="s">
        <v>3568</v>
      </c>
      <c r="I25" s="20" t="s">
        <v>1120</v>
      </c>
      <c r="J25" s="17" t="s">
        <v>4</v>
      </c>
      <c r="K25" s="17" t="s">
        <v>3578</v>
      </c>
      <c r="L25" s="49">
        <f>VLOOKUP(B25,'Enrolment Data 2024'!$B$13:$I$636,8,FALSE)</f>
        <v>7</v>
      </c>
      <c r="M25" s="49">
        <v>9000</v>
      </c>
      <c r="N25" s="49">
        <f t="shared" si="0"/>
        <v>63000</v>
      </c>
      <c r="O25" s="49">
        <f t="shared" si="1"/>
        <v>18900</v>
      </c>
      <c r="P25" s="49">
        <f>VLOOKUP(B25,'[1]ECCE Trnch 1 Master List'!B$3:T$679,19,FALSE)</f>
        <v>0</v>
      </c>
      <c r="Q25" s="50">
        <f t="shared" si="2"/>
        <v>18900</v>
      </c>
      <c r="R25" s="126">
        <f t="shared" si="3"/>
        <v>18900</v>
      </c>
      <c r="S25" s="54" t="s">
        <v>5090</v>
      </c>
    </row>
    <row r="26" spans="1:19" x14ac:dyDescent="0.25">
      <c r="A26" s="29">
        <f t="shared" si="5"/>
        <v>20</v>
      </c>
      <c r="B26" s="92" t="s">
        <v>1180</v>
      </c>
      <c r="C26" s="17" t="s">
        <v>3576</v>
      </c>
      <c r="D26" s="17" t="s">
        <v>7</v>
      </c>
      <c r="E26" s="17" t="s">
        <v>1118</v>
      </c>
      <c r="F26" s="18" t="s">
        <v>1906</v>
      </c>
      <c r="G26" s="19" t="s">
        <v>1176</v>
      </c>
      <c r="H26" s="19" t="s">
        <v>1876</v>
      </c>
      <c r="I26" s="20" t="s">
        <v>1120</v>
      </c>
      <c r="J26" s="17" t="s">
        <v>4</v>
      </c>
      <c r="K26" s="21" t="s">
        <v>1177</v>
      </c>
      <c r="L26" s="49">
        <f>VLOOKUP(B26,'Enrolment Data 2024'!$B$13:$I$636,8,FALSE)</f>
        <v>15</v>
      </c>
      <c r="M26" s="49">
        <v>9000</v>
      </c>
      <c r="N26" s="49">
        <f t="shared" si="0"/>
        <v>135000</v>
      </c>
      <c r="O26" s="49">
        <f t="shared" si="1"/>
        <v>40500</v>
      </c>
      <c r="P26" s="49">
        <f>VLOOKUP(B26,'[1]ECCE Trnch 1 Master List'!B$3:T$679,19,FALSE)</f>
        <v>0</v>
      </c>
      <c r="Q26" s="50">
        <f t="shared" si="2"/>
        <v>40500</v>
      </c>
      <c r="R26" s="126">
        <f t="shared" si="3"/>
        <v>40500</v>
      </c>
      <c r="S26" s="54" t="s">
        <v>5090</v>
      </c>
    </row>
    <row r="27" spans="1:19" ht="15" customHeight="1" x14ac:dyDescent="0.25">
      <c r="A27" s="29">
        <f t="shared" si="5"/>
        <v>21</v>
      </c>
      <c r="B27" s="93" t="s">
        <v>162</v>
      </c>
      <c r="C27" s="30" t="s">
        <v>4266</v>
      </c>
      <c r="D27" s="30" t="s">
        <v>7</v>
      </c>
      <c r="E27" s="30" t="s">
        <v>1123</v>
      </c>
      <c r="F27" s="57" t="s">
        <v>1611</v>
      </c>
      <c r="G27" s="32" t="s">
        <v>1149</v>
      </c>
      <c r="H27" s="32" t="s">
        <v>1876</v>
      </c>
      <c r="I27" s="33" t="s">
        <v>1120</v>
      </c>
      <c r="J27" s="30" t="s">
        <v>4</v>
      </c>
      <c r="K27" s="30" t="s">
        <v>1150</v>
      </c>
      <c r="L27" s="49">
        <f>VLOOKUP(B27,'Enrolment Data 2024'!$B$13:$I$636,8,FALSE)</f>
        <v>2</v>
      </c>
      <c r="M27" s="49">
        <v>9000</v>
      </c>
      <c r="N27" s="49">
        <f t="shared" si="0"/>
        <v>18000</v>
      </c>
      <c r="O27" s="49">
        <f t="shared" si="1"/>
        <v>5400</v>
      </c>
      <c r="P27" s="49"/>
      <c r="Q27" s="50">
        <f t="shared" si="2"/>
        <v>5400</v>
      </c>
      <c r="R27" s="126">
        <f t="shared" si="3"/>
        <v>5400</v>
      </c>
      <c r="S27" s="54" t="s">
        <v>5090</v>
      </c>
    </row>
    <row r="28" spans="1:19" ht="15" customHeight="1" x14ac:dyDescent="0.25">
      <c r="A28" s="29">
        <f t="shared" si="5"/>
        <v>22</v>
      </c>
      <c r="B28" s="93" t="s">
        <v>93</v>
      </c>
      <c r="C28" s="30" t="s">
        <v>94</v>
      </c>
      <c r="D28" s="30" t="s">
        <v>7</v>
      </c>
      <c r="E28" s="30" t="s">
        <v>1118</v>
      </c>
      <c r="F28" s="57" t="s">
        <v>1880</v>
      </c>
      <c r="G28" s="32" t="s">
        <v>94</v>
      </c>
      <c r="H28" s="32" t="s">
        <v>1876</v>
      </c>
      <c r="I28" s="33" t="s">
        <v>1120</v>
      </c>
      <c r="J28" s="30" t="s">
        <v>4</v>
      </c>
      <c r="K28" s="30" t="s">
        <v>3579</v>
      </c>
      <c r="L28" s="49">
        <f>VLOOKUP(B28,'Enrolment Data 2024'!$B$13:$I$636,8,FALSE)</f>
        <v>7</v>
      </c>
      <c r="M28" s="49">
        <v>9000</v>
      </c>
      <c r="N28" s="49">
        <f t="shared" si="0"/>
        <v>63000</v>
      </c>
      <c r="O28" s="49">
        <f t="shared" si="1"/>
        <v>18900</v>
      </c>
      <c r="P28" s="49"/>
      <c r="Q28" s="50">
        <f t="shared" si="2"/>
        <v>18900</v>
      </c>
      <c r="R28" s="126">
        <f t="shared" si="3"/>
        <v>18900</v>
      </c>
      <c r="S28" s="54" t="s">
        <v>5090</v>
      </c>
    </row>
    <row r="29" spans="1:19" ht="15" customHeight="1" x14ac:dyDescent="0.25">
      <c r="A29" s="29">
        <f t="shared" si="5"/>
        <v>23</v>
      </c>
      <c r="B29" s="93" t="s">
        <v>154</v>
      </c>
      <c r="C29" s="30" t="s">
        <v>155</v>
      </c>
      <c r="D29" s="30" t="s">
        <v>7</v>
      </c>
      <c r="E29" s="30" t="s">
        <v>1118</v>
      </c>
      <c r="F29" s="57" t="s">
        <v>1887</v>
      </c>
      <c r="G29" s="32" t="s">
        <v>3620</v>
      </c>
      <c r="H29" s="32" t="s">
        <v>1876</v>
      </c>
      <c r="I29" s="33" t="s">
        <v>1120</v>
      </c>
      <c r="J29" s="30" t="s">
        <v>4</v>
      </c>
      <c r="K29" s="30" t="s">
        <v>1181</v>
      </c>
      <c r="L29" s="49">
        <f>VLOOKUP(B29,'Enrolment Data 2024'!$B$13:$I$636,8,FALSE)</f>
        <v>16</v>
      </c>
      <c r="M29" s="49">
        <v>9000</v>
      </c>
      <c r="N29" s="49">
        <f t="shared" si="0"/>
        <v>144000</v>
      </c>
      <c r="O29" s="49">
        <f t="shared" si="1"/>
        <v>43200</v>
      </c>
      <c r="P29" s="49">
        <f>VLOOKUP(B29,'[1]ECCE Trnch 1 Master List'!B$3:T$679,19,FALSE)</f>
        <v>0</v>
      </c>
      <c r="Q29" s="50">
        <f t="shared" si="2"/>
        <v>43200</v>
      </c>
      <c r="R29" s="126">
        <f t="shared" si="3"/>
        <v>43200</v>
      </c>
      <c r="S29" s="54" t="s">
        <v>5090</v>
      </c>
    </row>
    <row r="30" spans="1:19" ht="15" customHeight="1" x14ac:dyDescent="0.25">
      <c r="A30" s="29">
        <f t="shared" si="5"/>
        <v>24</v>
      </c>
      <c r="B30" s="93" t="s">
        <v>130</v>
      </c>
      <c r="C30" s="30" t="s">
        <v>131</v>
      </c>
      <c r="D30" s="30" t="s">
        <v>7</v>
      </c>
      <c r="E30" s="30" t="s">
        <v>1118</v>
      </c>
      <c r="F30" s="57" t="s">
        <v>1891</v>
      </c>
      <c r="G30" s="32" t="s">
        <v>3580</v>
      </c>
      <c r="H30" s="32" t="s">
        <v>1876</v>
      </c>
      <c r="I30" s="33" t="s">
        <v>1120</v>
      </c>
      <c r="J30" s="30" t="s">
        <v>4</v>
      </c>
      <c r="K30" s="30" t="s">
        <v>3581</v>
      </c>
      <c r="L30" s="49">
        <f>VLOOKUP(B30,'Enrolment Data 2024'!$B$13:$I$636,8,FALSE)</f>
        <v>8</v>
      </c>
      <c r="M30" s="49">
        <v>9000</v>
      </c>
      <c r="N30" s="49">
        <f t="shared" si="0"/>
        <v>72000</v>
      </c>
      <c r="O30" s="49">
        <f t="shared" si="1"/>
        <v>21600</v>
      </c>
      <c r="P30" s="49">
        <f>VLOOKUP(B30,'[1]ECCE Trnch 1 Master List'!B$3:T$679,19,FALSE)</f>
        <v>0</v>
      </c>
      <c r="Q30" s="50">
        <f t="shared" si="2"/>
        <v>21600</v>
      </c>
      <c r="R30" s="126">
        <f t="shared" si="3"/>
        <v>21600</v>
      </c>
      <c r="S30" s="54" t="s">
        <v>5090</v>
      </c>
    </row>
    <row r="31" spans="1:19" x14ac:dyDescent="0.25">
      <c r="A31" s="29">
        <f t="shared" si="5"/>
        <v>25</v>
      </c>
      <c r="B31" s="93" t="s">
        <v>174</v>
      </c>
      <c r="C31" s="30" t="s">
        <v>175</v>
      </c>
      <c r="D31" s="30" t="s">
        <v>7</v>
      </c>
      <c r="E31" s="30" t="s">
        <v>1118</v>
      </c>
      <c r="F31" s="57" t="s">
        <v>1936</v>
      </c>
      <c r="G31" s="32" t="s">
        <v>3582</v>
      </c>
      <c r="H31" s="32" t="s">
        <v>1917</v>
      </c>
      <c r="I31" s="33" t="s">
        <v>1120</v>
      </c>
      <c r="J31" s="30" t="s">
        <v>4</v>
      </c>
      <c r="K31" s="30" t="s">
        <v>3583</v>
      </c>
      <c r="L31" s="49">
        <f>VLOOKUP(B31,'Enrolment Data 2024'!$B$13:$I$636,8,FALSE)</f>
        <v>13</v>
      </c>
      <c r="M31" s="49">
        <v>9000</v>
      </c>
      <c r="N31" s="49">
        <f t="shared" si="0"/>
        <v>117000</v>
      </c>
      <c r="O31" s="49">
        <f t="shared" si="1"/>
        <v>35100</v>
      </c>
      <c r="P31" s="49">
        <f>VLOOKUP(B31,'[1]ECCE Trnch 1 Master List'!B$3:T$679,19,FALSE)</f>
        <v>0</v>
      </c>
      <c r="Q31" s="50">
        <f t="shared" si="2"/>
        <v>35100</v>
      </c>
      <c r="R31" s="126">
        <f t="shared" si="3"/>
        <v>35100</v>
      </c>
      <c r="S31" s="54" t="s">
        <v>5090</v>
      </c>
    </row>
    <row r="32" spans="1:19" x14ac:dyDescent="0.25">
      <c r="A32" s="29">
        <f t="shared" si="5"/>
        <v>26</v>
      </c>
      <c r="B32" s="93" t="s">
        <v>13</v>
      </c>
      <c r="C32" s="30" t="s">
        <v>14</v>
      </c>
      <c r="D32" s="30" t="s">
        <v>7</v>
      </c>
      <c r="E32" s="30" t="s">
        <v>1123</v>
      </c>
      <c r="F32" s="57" t="s">
        <v>1881</v>
      </c>
      <c r="G32" s="32" t="s">
        <v>14</v>
      </c>
      <c r="H32" s="32" t="s">
        <v>1876</v>
      </c>
      <c r="I32" s="33" t="s">
        <v>1120</v>
      </c>
      <c r="J32" s="30" t="s">
        <v>4</v>
      </c>
      <c r="K32" s="30" t="s">
        <v>3584</v>
      </c>
      <c r="L32" s="49">
        <f>VLOOKUP(B32,'Enrolment Data 2024'!$B$13:$I$636,8,FALSE)</f>
        <v>14</v>
      </c>
      <c r="M32" s="49">
        <v>9000</v>
      </c>
      <c r="N32" s="49">
        <f t="shared" si="0"/>
        <v>126000</v>
      </c>
      <c r="O32" s="49">
        <f t="shared" si="1"/>
        <v>37800</v>
      </c>
      <c r="P32" s="49">
        <v>0</v>
      </c>
      <c r="Q32" s="50">
        <f t="shared" si="2"/>
        <v>37800</v>
      </c>
      <c r="R32" s="126">
        <f t="shared" si="3"/>
        <v>37800</v>
      </c>
      <c r="S32" s="54" t="s">
        <v>5090</v>
      </c>
    </row>
    <row r="33" spans="1:19" ht="15" customHeight="1" x14ac:dyDescent="0.25">
      <c r="A33" s="29">
        <f t="shared" si="5"/>
        <v>27</v>
      </c>
      <c r="B33" s="93" t="s">
        <v>178</v>
      </c>
      <c r="C33" s="30" t="s">
        <v>179</v>
      </c>
      <c r="D33" s="30" t="s">
        <v>7</v>
      </c>
      <c r="E33" s="30" t="s">
        <v>1123</v>
      </c>
      <c r="F33" s="57" t="s">
        <v>1612</v>
      </c>
      <c r="G33" s="32" t="s">
        <v>179</v>
      </c>
      <c r="H33" s="32" t="s">
        <v>1917</v>
      </c>
      <c r="I33" s="33" t="s">
        <v>1120</v>
      </c>
      <c r="J33" s="30" t="s">
        <v>4</v>
      </c>
      <c r="K33" s="30" t="s">
        <v>1613</v>
      </c>
      <c r="L33" s="49">
        <f>VLOOKUP(B33,'Enrolment Data 2024'!$B$13:$I$636,8,FALSE)</f>
        <v>7</v>
      </c>
      <c r="M33" s="49">
        <v>9000</v>
      </c>
      <c r="N33" s="49">
        <f t="shared" si="0"/>
        <v>63000</v>
      </c>
      <c r="O33" s="49">
        <f t="shared" si="1"/>
        <v>18900</v>
      </c>
      <c r="P33" s="49">
        <f>VLOOKUP(B33,'[1]ECCE Trnch 1 Master List'!B$3:T$679,19,FALSE)</f>
        <v>0</v>
      </c>
      <c r="Q33" s="50">
        <f t="shared" si="2"/>
        <v>18900</v>
      </c>
      <c r="R33" s="126">
        <f t="shared" si="3"/>
        <v>18900</v>
      </c>
      <c r="S33" s="54" t="s">
        <v>5090</v>
      </c>
    </row>
    <row r="34" spans="1:19" x14ac:dyDescent="0.25">
      <c r="A34" s="29">
        <f t="shared" si="5"/>
        <v>28</v>
      </c>
      <c r="B34" s="93" t="s">
        <v>89</v>
      </c>
      <c r="C34" s="30" t="s">
        <v>90</v>
      </c>
      <c r="D34" s="30" t="s">
        <v>7</v>
      </c>
      <c r="E34" s="30" t="s">
        <v>1123</v>
      </c>
      <c r="F34" s="57" t="s">
        <v>1883</v>
      </c>
      <c r="G34" s="32" t="s">
        <v>3585</v>
      </c>
      <c r="H34" s="32" t="s">
        <v>1876</v>
      </c>
      <c r="I34" s="33" t="s">
        <v>1120</v>
      </c>
      <c r="J34" s="30" t="s">
        <v>4</v>
      </c>
      <c r="K34" s="30" t="s">
        <v>3586</v>
      </c>
      <c r="L34" s="49">
        <f>VLOOKUP(B34,'Enrolment Data 2024'!$B$13:$I$636,8,FALSE)</f>
        <v>10</v>
      </c>
      <c r="M34" s="49">
        <v>9000</v>
      </c>
      <c r="N34" s="49">
        <f t="shared" si="0"/>
        <v>90000</v>
      </c>
      <c r="O34" s="49">
        <f t="shared" si="1"/>
        <v>27000</v>
      </c>
      <c r="P34" s="49">
        <f>VLOOKUP(B34,'[1]ECCE Trnch 1 Master List'!B$3:T$679,19,FALSE)</f>
        <v>0</v>
      </c>
      <c r="Q34" s="50">
        <f t="shared" si="2"/>
        <v>27000</v>
      </c>
      <c r="R34" s="126">
        <f t="shared" si="3"/>
        <v>27000</v>
      </c>
      <c r="S34" s="54" t="s">
        <v>5090</v>
      </c>
    </row>
    <row r="35" spans="1:19" x14ac:dyDescent="0.25">
      <c r="A35" s="29">
        <f t="shared" si="5"/>
        <v>29</v>
      </c>
      <c r="B35" s="93" t="s">
        <v>146</v>
      </c>
      <c r="C35" s="30" t="s">
        <v>147</v>
      </c>
      <c r="D35" s="30" t="s">
        <v>7</v>
      </c>
      <c r="E35" s="30" t="s">
        <v>1118</v>
      </c>
      <c r="F35" s="57" t="s">
        <v>1889</v>
      </c>
      <c r="G35" s="32" t="s">
        <v>1129</v>
      </c>
      <c r="H35" s="32" t="s">
        <v>1876</v>
      </c>
      <c r="I35" s="33" t="s">
        <v>1120</v>
      </c>
      <c r="J35" s="30" t="s">
        <v>4</v>
      </c>
      <c r="K35" s="30" t="s">
        <v>1130</v>
      </c>
      <c r="L35" s="49">
        <f>VLOOKUP(B35,'Enrolment Data 2024'!$B$13:$I$636,8,FALSE)</f>
        <v>7</v>
      </c>
      <c r="M35" s="49">
        <v>9000</v>
      </c>
      <c r="N35" s="49">
        <f t="shared" si="0"/>
        <v>63000</v>
      </c>
      <c r="O35" s="49">
        <f t="shared" si="1"/>
        <v>18900</v>
      </c>
      <c r="P35" s="49">
        <f>VLOOKUP(B35,'[1]ECCE Trnch 1 Master List'!B$3:T$679,19,FALSE)</f>
        <v>0</v>
      </c>
      <c r="Q35" s="50">
        <f t="shared" si="2"/>
        <v>18900</v>
      </c>
      <c r="R35" s="126">
        <f t="shared" si="3"/>
        <v>18900</v>
      </c>
      <c r="S35" s="54" t="s">
        <v>5090</v>
      </c>
    </row>
    <row r="36" spans="1:19" ht="15" customHeight="1" x14ac:dyDescent="0.25">
      <c r="A36" s="29">
        <f t="shared" si="5"/>
        <v>30</v>
      </c>
      <c r="B36" s="93" t="s">
        <v>156</v>
      </c>
      <c r="C36" s="30" t="s">
        <v>157</v>
      </c>
      <c r="D36" s="30" t="s">
        <v>7</v>
      </c>
      <c r="E36" s="30" t="s">
        <v>1118</v>
      </c>
      <c r="F36" s="57" t="s">
        <v>1909</v>
      </c>
      <c r="G36" s="32" t="s">
        <v>3587</v>
      </c>
      <c r="H36" s="32" t="s">
        <v>1876</v>
      </c>
      <c r="I36" s="33" t="s">
        <v>1120</v>
      </c>
      <c r="J36" s="30" t="s">
        <v>4</v>
      </c>
      <c r="K36" s="30" t="s">
        <v>3588</v>
      </c>
      <c r="L36" s="49">
        <f>VLOOKUP(B36,'Enrolment Data 2024'!$B$13:$I$636,8,FALSE)</f>
        <v>20</v>
      </c>
      <c r="M36" s="49">
        <v>9000</v>
      </c>
      <c r="N36" s="49">
        <f t="shared" si="0"/>
        <v>180000</v>
      </c>
      <c r="O36" s="49">
        <f t="shared" si="1"/>
        <v>54000</v>
      </c>
      <c r="P36" s="49">
        <f>VLOOKUP(B36,'[1]ECCE Trnch 1 Master List'!B$3:T$679,19,FALSE)</f>
        <v>0</v>
      </c>
      <c r="Q36" s="50">
        <f t="shared" si="2"/>
        <v>54000</v>
      </c>
      <c r="R36" s="126">
        <f t="shared" si="3"/>
        <v>54000</v>
      </c>
      <c r="S36" s="54" t="s">
        <v>5090</v>
      </c>
    </row>
    <row r="37" spans="1:19" ht="15" customHeight="1" x14ac:dyDescent="0.25">
      <c r="A37" s="29">
        <f t="shared" si="5"/>
        <v>31</v>
      </c>
      <c r="B37" s="93" t="s">
        <v>124</v>
      </c>
      <c r="C37" s="30" t="s">
        <v>125</v>
      </c>
      <c r="D37" s="30" t="s">
        <v>7</v>
      </c>
      <c r="E37" s="30" t="s">
        <v>1123</v>
      </c>
      <c r="F37" s="57" t="s">
        <v>1882</v>
      </c>
      <c r="G37" s="32" t="s">
        <v>3589</v>
      </c>
      <c r="H37" s="32" t="s">
        <v>1876</v>
      </c>
      <c r="I37" s="33" t="s">
        <v>1120</v>
      </c>
      <c r="J37" s="30" t="s">
        <v>4</v>
      </c>
      <c r="K37" s="30" t="s">
        <v>3590</v>
      </c>
      <c r="L37" s="49">
        <f>VLOOKUP(B37,'Enrolment Data 2024'!$B$13:$I$636,8,FALSE)</f>
        <v>22</v>
      </c>
      <c r="M37" s="49">
        <v>9000</v>
      </c>
      <c r="N37" s="49">
        <f t="shared" si="0"/>
        <v>198000</v>
      </c>
      <c r="O37" s="49">
        <f t="shared" si="1"/>
        <v>59400</v>
      </c>
      <c r="P37" s="49">
        <v>34200</v>
      </c>
      <c r="Q37" s="50">
        <f t="shared" si="2"/>
        <v>25200</v>
      </c>
      <c r="R37" s="126">
        <f t="shared" si="3"/>
        <v>25200</v>
      </c>
      <c r="S37" s="54" t="s">
        <v>5090</v>
      </c>
    </row>
    <row r="38" spans="1:19" ht="15" customHeight="1" x14ac:dyDescent="0.25">
      <c r="A38" s="29">
        <f t="shared" si="5"/>
        <v>32</v>
      </c>
      <c r="B38" s="93" t="s">
        <v>77</v>
      </c>
      <c r="C38" s="30" t="s">
        <v>78</v>
      </c>
      <c r="D38" s="30" t="s">
        <v>7</v>
      </c>
      <c r="E38" s="30" t="s">
        <v>1123</v>
      </c>
      <c r="F38" s="57" t="s">
        <v>1884</v>
      </c>
      <c r="G38" s="32" t="s">
        <v>78</v>
      </c>
      <c r="H38" s="32" t="s">
        <v>1876</v>
      </c>
      <c r="I38" s="33" t="s">
        <v>1120</v>
      </c>
      <c r="J38" s="30" t="s">
        <v>4</v>
      </c>
      <c r="K38" s="30" t="s">
        <v>2284</v>
      </c>
      <c r="L38" s="49">
        <f>VLOOKUP(B38,'Enrolment Data 2024'!$B$13:$I$636,8,FALSE)</f>
        <v>15</v>
      </c>
      <c r="M38" s="49">
        <v>9000</v>
      </c>
      <c r="N38" s="49">
        <f t="shared" si="0"/>
        <v>135000</v>
      </c>
      <c r="O38" s="49">
        <f t="shared" si="1"/>
        <v>40500</v>
      </c>
      <c r="P38" s="49">
        <v>10000</v>
      </c>
      <c r="Q38" s="50">
        <f t="shared" si="2"/>
        <v>30500</v>
      </c>
      <c r="R38" s="126">
        <f t="shared" si="3"/>
        <v>30500</v>
      </c>
      <c r="S38" s="54" t="s">
        <v>5090</v>
      </c>
    </row>
    <row r="39" spans="1:19" ht="15" customHeight="1" x14ac:dyDescent="0.25">
      <c r="A39" s="29">
        <f t="shared" si="5"/>
        <v>33</v>
      </c>
      <c r="B39" s="93" t="s">
        <v>23</v>
      </c>
      <c r="C39" s="30" t="s">
        <v>24</v>
      </c>
      <c r="D39" s="30" t="s">
        <v>7</v>
      </c>
      <c r="E39" s="30" t="s">
        <v>1123</v>
      </c>
      <c r="F39" s="57" t="s">
        <v>1885</v>
      </c>
      <c r="G39" s="32" t="s">
        <v>24</v>
      </c>
      <c r="H39" s="32" t="s">
        <v>1876</v>
      </c>
      <c r="I39" s="33" t="s">
        <v>1120</v>
      </c>
      <c r="J39" s="30" t="s">
        <v>4</v>
      </c>
      <c r="K39" s="30" t="s">
        <v>1127</v>
      </c>
      <c r="L39" s="49">
        <f>VLOOKUP(B39,'Enrolment Data 2024'!$B$13:$I$636,8,FALSE)</f>
        <v>25</v>
      </c>
      <c r="M39" s="49">
        <v>9000</v>
      </c>
      <c r="N39" s="49">
        <f t="shared" si="0"/>
        <v>225000</v>
      </c>
      <c r="O39" s="49">
        <f t="shared" si="1"/>
        <v>67500</v>
      </c>
      <c r="P39" s="49"/>
      <c r="Q39" s="50">
        <f t="shared" si="2"/>
        <v>67500</v>
      </c>
      <c r="R39" s="126">
        <f t="shared" si="3"/>
        <v>67500</v>
      </c>
      <c r="S39" s="54" t="s">
        <v>5090</v>
      </c>
    </row>
    <row r="40" spans="1:19" x14ac:dyDescent="0.25">
      <c r="A40" s="29">
        <f t="shared" si="5"/>
        <v>34</v>
      </c>
      <c r="B40" s="93" t="s">
        <v>1161</v>
      </c>
      <c r="C40" s="30" t="s">
        <v>1162</v>
      </c>
      <c r="D40" s="30" t="s">
        <v>7</v>
      </c>
      <c r="E40" s="30" t="s">
        <v>1118</v>
      </c>
      <c r="F40" s="31" t="s">
        <v>1886</v>
      </c>
      <c r="G40" s="32" t="s">
        <v>1153</v>
      </c>
      <c r="H40" s="32" t="s">
        <v>1876</v>
      </c>
      <c r="I40" s="33" t="s">
        <v>1120</v>
      </c>
      <c r="J40" s="30" t="s">
        <v>4</v>
      </c>
      <c r="K40" s="34" t="s">
        <v>1154</v>
      </c>
      <c r="L40" s="49">
        <f>VLOOKUP(B40,'Enrolment Data 2024'!$B$13:$I$636,8,FALSE)</f>
        <v>8</v>
      </c>
      <c r="M40" s="49">
        <v>9000</v>
      </c>
      <c r="N40" s="49">
        <f t="shared" si="0"/>
        <v>72000</v>
      </c>
      <c r="O40" s="49">
        <f t="shared" si="1"/>
        <v>21600</v>
      </c>
      <c r="P40" s="11">
        <f>VLOOKUP(B40,'[1]ECCE Trnch 1 Master List'!B$3:T$679,19,FALSE)</f>
        <v>0</v>
      </c>
      <c r="Q40" s="50">
        <f t="shared" si="2"/>
        <v>21600</v>
      </c>
      <c r="R40" s="126">
        <f t="shared" si="3"/>
        <v>21600</v>
      </c>
      <c r="S40" s="54" t="s">
        <v>5090</v>
      </c>
    </row>
    <row r="41" spans="1:19" x14ac:dyDescent="0.25">
      <c r="A41" s="29">
        <f t="shared" si="5"/>
        <v>35</v>
      </c>
      <c r="B41" s="92" t="s">
        <v>41</v>
      </c>
      <c r="C41" s="17" t="s">
        <v>42</v>
      </c>
      <c r="D41" s="17" t="s">
        <v>7</v>
      </c>
      <c r="E41" s="17" t="s">
        <v>1123</v>
      </c>
      <c r="F41" s="18" t="s">
        <v>1920</v>
      </c>
      <c r="G41" s="19" t="s">
        <v>1136</v>
      </c>
      <c r="H41" s="19" t="s">
        <v>3568</v>
      </c>
      <c r="I41" s="20" t="s">
        <v>1120</v>
      </c>
      <c r="J41" s="17" t="s">
        <v>4</v>
      </c>
      <c r="K41" s="21" t="s">
        <v>1137</v>
      </c>
      <c r="L41" s="49">
        <f>VLOOKUP(B41,'Enrolment Data 2024'!$B$13:$I$636,8,FALSE)</f>
        <v>29</v>
      </c>
      <c r="M41" s="49">
        <v>9000</v>
      </c>
      <c r="N41" s="49">
        <f t="shared" si="0"/>
        <v>261000</v>
      </c>
      <c r="O41" s="49">
        <f t="shared" si="1"/>
        <v>78300</v>
      </c>
      <c r="P41" s="49">
        <f>VLOOKUP(B41,'[1]ECCE Trnch 1 Master List'!B$3:T$679,19,FALSE)</f>
        <v>0</v>
      </c>
      <c r="Q41" s="50">
        <f t="shared" si="2"/>
        <v>78300</v>
      </c>
      <c r="R41" s="126">
        <f t="shared" si="3"/>
        <v>78300</v>
      </c>
      <c r="S41" s="54" t="s">
        <v>5090</v>
      </c>
    </row>
    <row r="42" spans="1:19" ht="15" customHeight="1" x14ac:dyDescent="0.25">
      <c r="A42" s="29">
        <f t="shared" si="5"/>
        <v>36</v>
      </c>
      <c r="B42" s="92" t="s">
        <v>53</v>
      </c>
      <c r="C42" s="17" t="s">
        <v>54</v>
      </c>
      <c r="D42" s="17" t="s">
        <v>7</v>
      </c>
      <c r="E42" s="17" t="s">
        <v>1118</v>
      </c>
      <c r="F42" s="22" t="s">
        <v>1899</v>
      </c>
      <c r="G42" s="19" t="s">
        <v>3592</v>
      </c>
      <c r="H42" s="19" t="s">
        <v>1876</v>
      </c>
      <c r="I42" s="20" t="s">
        <v>1120</v>
      </c>
      <c r="J42" s="17" t="s">
        <v>4</v>
      </c>
      <c r="K42" s="17" t="s">
        <v>3593</v>
      </c>
      <c r="L42" s="49">
        <f>VLOOKUP(B42,'Enrolment Data 2024'!$B$13:$I$636,8,FALSE)</f>
        <v>7</v>
      </c>
      <c r="M42" s="49">
        <v>9000</v>
      </c>
      <c r="N42" s="49">
        <f t="shared" si="0"/>
        <v>63000</v>
      </c>
      <c r="O42" s="49">
        <f t="shared" si="1"/>
        <v>18900</v>
      </c>
      <c r="P42" s="49">
        <v>5000</v>
      </c>
      <c r="Q42" s="50">
        <f t="shared" si="2"/>
        <v>13900</v>
      </c>
      <c r="R42" s="126">
        <f t="shared" si="3"/>
        <v>13900</v>
      </c>
      <c r="S42" s="54" t="s">
        <v>5090</v>
      </c>
    </row>
    <row r="43" spans="1:19" ht="15" customHeight="1" x14ac:dyDescent="0.25">
      <c r="A43" s="29">
        <f t="shared" si="5"/>
        <v>37</v>
      </c>
      <c r="B43" s="92" t="s">
        <v>208</v>
      </c>
      <c r="C43" s="17" t="s">
        <v>209</v>
      </c>
      <c r="D43" s="17" t="s">
        <v>7</v>
      </c>
      <c r="E43" s="17" t="s">
        <v>1123</v>
      </c>
      <c r="F43" s="22" t="s">
        <v>1928</v>
      </c>
      <c r="G43" s="19" t="s">
        <v>209</v>
      </c>
      <c r="H43" s="19" t="s">
        <v>1917</v>
      </c>
      <c r="I43" s="20" t="s">
        <v>1120</v>
      </c>
      <c r="J43" s="17" t="s">
        <v>4</v>
      </c>
      <c r="K43" s="17" t="s">
        <v>1198</v>
      </c>
      <c r="L43" s="49">
        <f>VLOOKUP(B43,'Enrolment Data 2024'!$B$13:$I$636,8,FALSE)</f>
        <v>9</v>
      </c>
      <c r="M43" s="49">
        <v>9000</v>
      </c>
      <c r="N43" s="49">
        <f t="shared" si="0"/>
        <v>81000</v>
      </c>
      <c r="O43" s="49">
        <f t="shared" si="1"/>
        <v>24300</v>
      </c>
      <c r="P43" s="49">
        <f>VLOOKUP(B43,'[1]ECCE Trnch 1 Master List'!B$3:T$679,19,FALSE)</f>
        <v>0</v>
      </c>
      <c r="Q43" s="50">
        <f t="shared" si="2"/>
        <v>24300</v>
      </c>
      <c r="R43" s="126">
        <f t="shared" si="3"/>
        <v>24300</v>
      </c>
      <c r="S43" s="54" t="s">
        <v>5090</v>
      </c>
    </row>
    <row r="44" spans="1:19" ht="15" customHeight="1" x14ac:dyDescent="0.25">
      <c r="A44" s="29">
        <f t="shared" si="5"/>
        <v>38</v>
      </c>
      <c r="B44" s="92" t="s">
        <v>95</v>
      </c>
      <c r="C44" s="17" t="s">
        <v>96</v>
      </c>
      <c r="D44" s="17" t="s">
        <v>7</v>
      </c>
      <c r="E44" s="17" t="s">
        <v>1118</v>
      </c>
      <c r="F44" s="18" t="s">
        <v>1903</v>
      </c>
      <c r="G44" s="19" t="s">
        <v>1119</v>
      </c>
      <c r="H44" s="19" t="s">
        <v>1876</v>
      </c>
      <c r="I44" s="20" t="s">
        <v>1120</v>
      </c>
      <c r="J44" s="17" t="s">
        <v>4</v>
      </c>
      <c r="K44" s="21" t="s">
        <v>1121</v>
      </c>
      <c r="L44" s="49">
        <f>VLOOKUP(B44,'Enrolment Data 2024'!$B$13:$I$636,8,FALSE)</f>
        <v>19</v>
      </c>
      <c r="M44" s="49">
        <v>9000</v>
      </c>
      <c r="N44" s="49">
        <f t="shared" si="0"/>
        <v>171000</v>
      </c>
      <c r="O44" s="49">
        <f t="shared" si="1"/>
        <v>51300</v>
      </c>
      <c r="P44" s="49">
        <f>VLOOKUP(B44,'[1]ECCE Trnch 1 Master List'!B$3:T$679,19,FALSE)</f>
        <v>0</v>
      </c>
      <c r="Q44" s="50">
        <f t="shared" si="2"/>
        <v>51300</v>
      </c>
      <c r="R44" s="126">
        <f t="shared" si="3"/>
        <v>51300</v>
      </c>
      <c r="S44" s="54" t="s">
        <v>5090</v>
      </c>
    </row>
    <row r="45" spans="1:19" x14ac:dyDescent="0.25">
      <c r="A45" s="29">
        <f t="shared" si="5"/>
        <v>39</v>
      </c>
      <c r="B45" s="92" t="s">
        <v>126</v>
      </c>
      <c r="C45" s="17" t="s">
        <v>127</v>
      </c>
      <c r="D45" s="17" t="s">
        <v>7</v>
      </c>
      <c r="E45" s="17" t="s">
        <v>1123</v>
      </c>
      <c r="F45" s="22" t="s">
        <v>1948</v>
      </c>
      <c r="G45" s="19" t="s">
        <v>1165</v>
      </c>
      <c r="H45" s="19" t="s">
        <v>1876</v>
      </c>
      <c r="I45" s="20" t="s">
        <v>1120</v>
      </c>
      <c r="J45" s="17" t="s">
        <v>4</v>
      </c>
      <c r="K45" s="17" t="s">
        <v>1166</v>
      </c>
      <c r="L45" s="49">
        <f>VLOOKUP(B45,'Enrolment Data 2024'!$B$13:$I$636,8,FALSE)</f>
        <v>8</v>
      </c>
      <c r="M45" s="49">
        <v>9000</v>
      </c>
      <c r="N45" s="49">
        <f t="shared" si="0"/>
        <v>72000</v>
      </c>
      <c r="O45" s="49">
        <f t="shared" si="1"/>
        <v>21600</v>
      </c>
      <c r="P45" s="49">
        <v>9000</v>
      </c>
      <c r="Q45" s="50">
        <f t="shared" si="2"/>
        <v>12600</v>
      </c>
      <c r="R45" s="126">
        <f t="shared" si="3"/>
        <v>12600</v>
      </c>
      <c r="S45" s="54" t="s">
        <v>5090</v>
      </c>
    </row>
    <row r="46" spans="1:19" ht="15" customHeight="1" x14ac:dyDescent="0.25">
      <c r="A46" s="29">
        <f t="shared" si="5"/>
        <v>40</v>
      </c>
      <c r="B46" s="92" t="s">
        <v>134</v>
      </c>
      <c r="C46" s="17" t="s">
        <v>135</v>
      </c>
      <c r="D46" s="17" t="s">
        <v>7</v>
      </c>
      <c r="E46" s="17" t="s">
        <v>1123</v>
      </c>
      <c r="F46" s="22" t="s">
        <v>1615</v>
      </c>
      <c r="G46" s="19" t="s">
        <v>1141</v>
      </c>
      <c r="H46" s="19" t="s">
        <v>1876</v>
      </c>
      <c r="I46" s="20" t="s">
        <v>1120</v>
      </c>
      <c r="J46" s="17" t="s">
        <v>4</v>
      </c>
      <c r="K46" s="17" t="s">
        <v>1142</v>
      </c>
      <c r="L46" s="49">
        <f>VLOOKUP(B46,'Enrolment Data 2024'!$B$13:$I$636,8,FALSE)</f>
        <v>23</v>
      </c>
      <c r="M46" s="49">
        <v>9000</v>
      </c>
      <c r="N46" s="49">
        <f t="shared" si="0"/>
        <v>207000</v>
      </c>
      <c r="O46" s="49">
        <f t="shared" si="1"/>
        <v>62100</v>
      </c>
      <c r="P46" s="49">
        <f>VLOOKUP(B46,'[1]ECCE Trnch 1 Master List'!B$3:T$679,19,FALSE)</f>
        <v>0</v>
      </c>
      <c r="Q46" s="50">
        <f t="shared" si="2"/>
        <v>62100</v>
      </c>
      <c r="R46" s="126">
        <f t="shared" si="3"/>
        <v>62100</v>
      </c>
      <c r="S46" s="54" t="s">
        <v>5090</v>
      </c>
    </row>
    <row r="47" spans="1:19" ht="15" customHeight="1" x14ac:dyDescent="0.25">
      <c r="A47" s="29">
        <f t="shared" si="5"/>
        <v>41</v>
      </c>
      <c r="B47" s="92" t="s">
        <v>1184</v>
      </c>
      <c r="C47" s="17" t="s">
        <v>1185</v>
      </c>
      <c r="D47" s="17" t="s">
        <v>7</v>
      </c>
      <c r="E47" s="17" t="s">
        <v>1123</v>
      </c>
      <c r="F47" s="18" t="s">
        <v>1929</v>
      </c>
      <c r="G47" s="19" t="s">
        <v>1185</v>
      </c>
      <c r="H47" s="19" t="s">
        <v>1917</v>
      </c>
      <c r="I47" s="20" t="s">
        <v>1120</v>
      </c>
      <c r="J47" s="17" t="s">
        <v>4</v>
      </c>
      <c r="K47" s="21" t="s">
        <v>1186</v>
      </c>
      <c r="L47" s="49">
        <f>VLOOKUP(B47,'Enrolment Data 2024'!$B$13:$I$636,8,FALSE)</f>
        <v>15</v>
      </c>
      <c r="M47" s="49">
        <v>9000</v>
      </c>
      <c r="N47" s="49">
        <f t="shared" si="0"/>
        <v>135000</v>
      </c>
      <c r="O47" s="49">
        <f t="shared" si="1"/>
        <v>40500</v>
      </c>
      <c r="P47" s="49">
        <f>VLOOKUP(B47,'[1]ECCE Trnch 1 Master List'!B$3:T$679,19,FALSE)</f>
        <v>0</v>
      </c>
      <c r="Q47" s="50">
        <f t="shared" si="2"/>
        <v>40500</v>
      </c>
      <c r="R47" s="126">
        <f t="shared" si="3"/>
        <v>40500</v>
      </c>
      <c r="S47" s="54" t="s">
        <v>5090</v>
      </c>
    </row>
    <row r="48" spans="1:19" ht="15" customHeight="1" x14ac:dyDescent="0.25">
      <c r="A48" s="29">
        <f t="shared" si="5"/>
        <v>42</v>
      </c>
      <c r="B48" s="92" t="s">
        <v>1128</v>
      </c>
      <c r="C48" s="17" t="s">
        <v>1129</v>
      </c>
      <c r="D48" s="17" t="s">
        <v>7</v>
      </c>
      <c r="E48" s="17" t="s">
        <v>1123</v>
      </c>
      <c r="F48" s="18" t="s">
        <v>1889</v>
      </c>
      <c r="G48" s="19" t="s">
        <v>1129</v>
      </c>
      <c r="H48" s="19" t="s">
        <v>1876</v>
      </c>
      <c r="I48" s="20" t="s">
        <v>1120</v>
      </c>
      <c r="J48" s="17" t="s">
        <v>4</v>
      </c>
      <c r="K48" s="21" t="s">
        <v>1130</v>
      </c>
      <c r="L48" s="49">
        <f>VLOOKUP(B48,'Enrolment Data 2024'!$B$13:$I$636,8,FALSE)</f>
        <v>16</v>
      </c>
      <c r="M48" s="49">
        <v>9000</v>
      </c>
      <c r="N48" s="49">
        <f t="shared" si="0"/>
        <v>144000</v>
      </c>
      <c r="O48" s="49">
        <f t="shared" si="1"/>
        <v>43200</v>
      </c>
      <c r="P48" s="49">
        <f>VLOOKUP(B48,'[1]ECCE Trnch 1 Master List'!B$3:T$679,19,FALSE)</f>
        <v>0</v>
      </c>
      <c r="Q48" s="50">
        <f t="shared" si="2"/>
        <v>43200</v>
      </c>
      <c r="R48" s="126">
        <f t="shared" si="3"/>
        <v>43200</v>
      </c>
      <c r="S48" s="54" t="s">
        <v>5090</v>
      </c>
    </row>
    <row r="49" spans="1:19" x14ac:dyDescent="0.25">
      <c r="A49" s="29">
        <f t="shared" si="5"/>
        <v>43</v>
      </c>
      <c r="B49" s="92" t="s">
        <v>218</v>
      </c>
      <c r="C49" s="17" t="s">
        <v>219</v>
      </c>
      <c r="D49" s="17" t="s">
        <v>7</v>
      </c>
      <c r="E49" s="17" t="s">
        <v>1123</v>
      </c>
      <c r="F49" s="22" t="s">
        <v>1943</v>
      </c>
      <c r="G49" s="19" t="s">
        <v>1199</v>
      </c>
      <c r="H49" s="19" t="s">
        <v>1942</v>
      </c>
      <c r="I49" s="20" t="s">
        <v>1120</v>
      </c>
      <c r="J49" s="17" t="s">
        <v>4</v>
      </c>
      <c r="K49" s="17" t="s">
        <v>1200</v>
      </c>
      <c r="L49" s="49">
        <f>VLOOKUP(B49,'Enrolment Data 2024'!$B$13:$I$636,8,FALSE)</f>
        <v>9</v>
      </c>
      <c r="M49" s="49">
        <v>9000</v>
      </c>
      <c r="N49" s="49">
        <f t="shared" si="0"/>
        <v>81000</v>
      </c>
      <c r="O49" s="49">
        <f t="shared" si="1"/>
        <v>24300</v>
      </c>
      <c r="P49" s="49">
        <v>5400</v>
      </c>
      <c r="Q49" s="50">
        <f t="shared" si="2"/>
        <v>18900</v>
      </c>
      <c r="R49" s="126">
        <f t="shared" si="3"/>
        <v>18900</v>
      </c>
      <c r="S49" s="54" t="s">
        <v>5090</v>
      </c>
    </row>
    <row r="50" spans="1:19" x14ac:dyDescent="0.25">
      <c r="A50" s="29">
        <f t="shared" si="5"/>
        <v>44</v>
      </c>
      <c r="B50" s="92" t="s">
        <v>200</v>
      </c>
      <c r="C50" s="17" t="s">
        <v>201</v>
      </c>
      <c r="D50" s="17" t="s">
        <v>7</v>
      </c>
      <c r="E50" s="17" t="s">
        <v>1123</v>
      </c>
      <c r="F50" s="22" t="s">
        <v>1930</v>
      </c>
      <c r="G50" s="19" t="s">
        <v>201</v>
      </c>
      <c r="H50" s="19" t="s">
        <v>1917</v>
      </c>
      <c r="I50" s="20" t="s">
        <v>1120</v>
      </c>
      <c r="J50" s="17" t="s">
        <v>4</v>
      </c>
      <c r="K50" s="17" t="s">
        <v>3594</v>
      </c>
      <c r="L50" s="49">
        <f>VLOOKUP(B50,'Enrolment Data 2024'!$B$13:$I$636,8,FALSE)</f>
        <v>14</v>
      </c>
      <c r="M50" s="49">
        <v>9000</v>
      </c>
      <c r="N50" s="49">
        <f t="shared" si="0"/>
        <v>126000</v>
      </c>
      <c r="O50" s="49">
        <f t="shared" si="1"/>
        <v>37800</v>
      </c>
      <c r="P50" s="11">
        <f>VLOOKUP(B50,'[1]ECCE Trnch 1 Master List'!B$3:T$679,19,FALSE)</f>
        <v>0</v>
      </c>
      <c r="Q50" s="50">
        <f t="shared" si="2"/>
        <v>37800</v>
      </c>
      <c r="R50" s="126">
        <f t="shared" si="3"/>
        <v>37800</v>
      </c>
      <c r="S50" s="54" t="s">
        <v>5090</v>
      </c>
    </row>
    <row r="51" spans="1:19" x14ac:dyDescent="0.25">
      <c r="A51" s="29">
        <f t="shared" si="5"/>
        <v>45</v>
      </c>
      <c r="B51" s="92" t="s">
        <v>214</v>
      </c>
      <c r="C51" s="17" t="s">
        <v>4601</v>
      </c>
      <c r="D51" s="17" t="s">
        <v>7</v>
      </c>
      <c r="E51" s="17" t="s">
        <v>1118</v>
      </c>
      <c r="F51" s="22" t="s">
        <v>1936</v>
      </c>
      <c r="G51" s="19" t="s">
        <v>3582</v>
      </c>
      <c r="H51" s="19" t="s">
        <v>1917</v>
      </c>
      <c r="I51" s="20" t="s">
        <v>1120</v>
      </c>
      <c r="J51" s="17" t="s">
        <v>4</v>
      </c>
      <c r="K51" s="17" t="s">
        <v>3583</v>
      </c>
      <c r="L51" s="49">
        <f>VLOOKUP(B51,'Enrolment Data 2024'!$B$13:$I$636,8,FALSE)</f>
        <v>14</v>
      </c>
      <c r="M51" s="49">
        <v>9000</v>
      </c>
      <c r="N51" s="49">
        <f t="shared" si="0"/>
        <v>126000</v>
      </c>
      <c r="O51" s="49">
        <f t="shared" si="1"/>
        <v>37800</v>
      </c>
      <c r="P51" s="49">
        <f>VLOOKUP(B51,'[1]ECCE Trnch 1 Master List'!B$3:T$679,19,FALSE)</f>
        <v>0</v>
      </c>
      <c r="Q51" s="50">
        <f t="shared" si="2"/>
        <v>37800</v>
      </c>
      <c r="R51" s="126">
        <f t="shared" si="3"/>
        <v>37800</v>
      </c>
      <c r="S51" s="54" t="s">
        <v>5090</v>
      </c>
    </row>
    <row r="52" spans="1:19" ht="15" customHeight="1" x14ac:dyDescent="0.25">
      <c r="A52" s="29">
        <f t="shared" si="5"/>
        <v>46</v>
      </c>
      <c r="B52" s="92" t="s">
        <v>150</v>
      </c>
      <c r="C52" s="17" t="s">
        <v>151</v>
      </c>
      <c r="D52" s="17" t="s">
        <v>7</v>
      </c>
      <c r="E52" s="17" t="s">
        <v>1118</v>
      </c>
      <c r="F52" s="22" t="s">
        <v>1889</v>
      </c>
      <c r="G52" s="19" t="s">
        <v>1129</v>
      </c>
      <c r="H52" s="19" t="s">
        <v>1876</v>
      </c>
      <c r="I52" s="20" t="s">
        <v>1120</v>
      </c>
      <c r="J52" s="17" t="s">
        <v>4</v>
      </c>
      <c r="K52" s="17" t="s">
        <v>1130</v>
      </c>
      <c r="L52" s="49">
        <f>VLOOKUP(B52,'Enrolment Data 2024'!$B$13:$I$636,8,FALSE)</f>
        <v>6</v>
      </c>
      <c r="M52" s="49">
        <v>9000</v>
      </c>
      <c r="N52" s="49">
        <f t="shared" si="0"/>
        <v>54000</v>
      </c>
      <c r="O52" s="49">
        <f t="shared" si="1"/>
        <v>16200</v>
      </c>
      <c r="P52" s="49">
        <v>5000</v>
      </c>
      <c r="Q52" s="50">
        <f t="shared" si="2"/>
        <v>11200</v>
      </c>
      <c r="R52" s="126">
        <f t="shared" si="3"/>
        <v>11200</v>
      </c>
      <c r="S52" s="54" t="s">
        <v>5090</v>
      </c>
    </row>
    <row r="53" spans="1:19" x14ac:dyDescent="0.25">
      <c r="A53" s="29">
        <f t="shared" si="5"/>
        <v>47</v>
      </c>
      <c r="B53" s="93" t="s">
        <v>109</v>
      </c>
      <c r="C53" s="30" t="s">
        <v>110</v>
      </c>
      <c r="D53" s="30" t="s">
        <v>7</v>
      </c>
      <c r="E53" s="30" t="s">
        <v>1118</v>
      </c>
      <c r="F53" s="57" t="s">
        <v>1921</v>
      </c>
      <c r="G53" s="32" t="s">
        <v>3595</v>
      </c>
      <c r="H53" s="32" t="s">
        <v>3596</v>
      </c>
      <c r="I53" s="33" t="s">
        <v>1120</v>
      </c>
      <c r="J53" s="30" t="s">
        <v>4</v>
      </c>
      <c r="K53" s="30" t="s">
        <v>3597</v>
      </c>
      <c r="L53" s="49">
        <f>VLOOKUP(B53,'Enrolment Data 2024'!$B$13:$I$636,8,FALSE)</f>
        <v>4</v>
      </c>
      <c r="M53" s="49">
        <v>9000</v>
      </c>
      <c r="N53" s="49">
        <f t="shared" si="0"/>
        <v>36000</v>
      </c>
      <c r="O53" s="49">
        <f t="shared" si="1"/>
        <v>10800</v>
      </c>
      <c r="P53" s="49">
        <v>0</v>
      </c>
      <c r="Q53" s="50">
        <f t="shared" si="2"/>
        <v>10800</v>
      </c>
      <c r="R53" s="126">
        <f t="shared" si="3"/>
        <v>10800</v>
      </c>
      <c r="S53" s="54" t="s">
        <v>5090</v>
      </c>
    </row>
    <row r="54" spans="1:19" x14ac:dyDescent="0.25">
      <c r="A54" s="29">
        <f t="shared" si="5"/>
        <v>48</v>
      </c>
      <c r="B54" s="92" t="s">
        <v>228</v>
      </c>
      <c r="C54" s="17" t="s">
        <v>4657</v>
      </c>
      <c r="D54" s="17" t="s">
        <v>7</v>
      </c>
      <c r="E54" s="17" t="s">
        <v>1123</v>
      </c>
      <c r="F54" s="22" t="s">
        <v>1944</v>
      </c>
      <c r="G54" s="19" t="s">
        <v>1205</v>
      </c>
      <c r="H54" s="19" t="s">
        <v>1942</v>
      </c>
      <c r="I54" s="20" t="s">
        <v>1120</v>
      </c>
      <c r="J54" s="17" t="s">
        <v>4</v>
      </c>
      <c r="K54" s="17" t="s">
        <v>1206</v>
      </c>
      <c r="L54" s="49">
        <f>VLOOKUP(B54,'Enrolment Data 2024'!$B$13:$I$636,8,FALSE)</f>
        <v>7</v>
      </c>
      <c r="M54" s="49">
        <v>9000</v>
      </c>
      <c r="N54" s="49">
        <f t="shared" si="0"/>
        <v>63000</v>
      </c>
      <c r="O54" s="49">
        <f t="shared" si="1"/>
        <v>18900</v>
      </c>
      <c r="P54" s="49">
        <f>VLOOKUP(B54,'[1]ECCE Trnch 1 Master List'!B$3:T$679,19,FALSE)</f>
        <v>0</v>
      </c>
      <c r="Q54" s="50">
        <f t="shared" si="2"/>
        <v>18900</v>
      </c>
      <c r="R54" s="126">
        <f t="shared" si="3"/>
        <v>18900</v>
      </c>
      <c r="S54" s="54" t="s">
        <v>5090</v>
      </c>
    </row>
    <row r="55" spans="1:19" ht="15" customHeight="1" x14ac:dyDescent="0.25">
      <c r="A55" s="29">
        <f t="shared" si="5"/>
        <v>49</v>
      </c>
      <c r="B55" s="93" t="s">
        <v>212</v>
      </c>
      <c r="C55" s="30" t="s">
        <v>213</v>
      </c>
      <c r="D55" s="30" t="s">
        <v>7</v>
      </c>
      <c r="E55" s="30" t="s">
        <v>1123</v>
      </c>
      <c r="F55" s="57" t="s">
        <v>1931</v>
      </c>
      <c r="G55" s="32" t="s">
        <v>213</v>
      </c>
      <c r="H55" s="32" t="s">
        <v>1917</v>
      </c>
      <c r="I55" s="33" t="s">
        <v>1120</v>
      </c>
      <c r="J55" s="30" t="s">
        <v>4</v>
      </c>
      <c r="K55" s="30" t="s">
        <v>3598</v>
      </c>
      <c r="L55" s="49">
        <f>VLOOKUP(B55,'Enrolment Data 2024'!$B$13:$I$636,8,FALSE)</f>
        <v>15</v>
      </c>
      <c r="M55" s="49">
        <v>9000</v>
      </c>
      <c r="N55" s="49">
        <f t="shared" si="0"/>
        <v>135000</v>
      </c>
      <c r="O55" s="49">
        <f t="shared" si="1"/>
        <v>40500</v>
      </c>
      <c r="P55" s="49">
        <f>VLOOKUP(B55,'[1]ECCE Trnch 1 Master List'!B$3:T$679,19,FALSE)</f>
        <v>0</v>
      </c>
      <c r="Q55" s="50">
        <f t="shared" si="2"/>
        <v>40500</v>
      </c>
      <c r="R55" s="126">
        <f t="shared" si="3"/>
        <v>40500</v>
      </c>
      <c r="S55" s="54" t="s">
        <v>5090</v>
      </c>
    </row>
    <row r="56" spans="1:19" ht="15" customHeight="1" x14ac:dyDescent="0.25">
      <c r="A56" s="29">
        <f t="shared" si="5"/>
        <v>50</v>
      </c>
      <c r="B56" s="93" t="s">
        <v>49</v>
      </c>
      <c r="C56" s="30" t="s">
        <v>50</v>
      </c>
      <c r="D56" s="30" t="s">
        <v>7</v>
      </c>
      <c r="E56" s="30" t="s">
        <v>1118</v>
      </c>
      <c r="F56" s="57" t="s">
        <v>1892</v>
      </c>
      <c r="G56" s="32" t="s">
        <v>1139</v>
      </c>
      <c r="H56" s="32" t="s">
        <v>1876</v>
      </c>
      <c r="I56" s="33" t="s">
        <v>1120</v>
      </c>
      <c r="J56" s="30" t="s">
        <v>4</v>
      </c>
      <c r="K56" s="30" t="s">
        <v>1140</v>
      </c>
      <c r="L56" s="49">
        <f>VLOOKUP(B56,'Enrolment Data 2024'!$B$13:$I$636,8,FALSE)</f>
        <v>23</v>
      </c>
      <c r="M56" s="49">
        <v>9000</v>
      </c>
      <c r="N56" s="49">
        <f t="shared" si="0"/>
        <v>207000</v>
      </c>
      <c r="O56" s="49">
        <f t="shared" si="1"/>
        <v>62100</v>
      </c>
      <c r="P56" s="49">
        <f>VLOOKUP(B56,'[1]ECCE Trnch 1 Master List'!B$3:T$679,19,FALSE)</f>
        <v>0</v>
      </c>
      <c r="Q56" s="50">
        <f t="shared" si="2"/>
        <v>62100</v>
      </c>
      <c r="R56" s="126">
        <f t="shared" si="3"/>
        <v>62100</v>
      </c>
      <c r="S56" s="54" t="s">
        <v>5090</v>
      </c>
    </row>
    <row r="57" spans="1:19" x14ac:dyDescent="0.25">
      <c r="A57" s="29">
        <f t="shared" si="5"/>
        <v>51</v>
      </c>
      <c r="B57" s="93" t="s">
        <v>186</v>
      </c>
      <c r="C57" s="30" t="s">
        <v>187</v>
      </c>
      <c r="D57" s="30" t="s">
        <v>7</v>
      </c>
      <c r="E57" s="30" t="s">
        <v>1123</v>
      </c>
      <c r="F57" s="57" t="s">
        <v>1932</v>
      </c>
      <c r="G57" s="32" t="s">
        <v>1187</v>
      </c>
      <c r="H57" s="32" t="s">
        <v>1917</v>
      </c>
      <c r="I57" s="33" t="s">
        <v>1120</v>
      </c>
      <c r="J57" s="30" t="s">
        <v>4</v>
      </c>
      <c r="K57" s="30" t="s">
        <v>1188</v>
      </c>
      <c r="L57" s="49">
        <f>VLOOKUP(B57,'Enrolment Data 2024'!$B$13:$I$636,8,FALSE)</f>
        <v>11</v>
      </c>
      <c r="M57" s="49">
        <v>9000</v>
      </c>
      <c r="N57" s="49">
        <f t="shared" si="0"/>
        <v>99000</v>
      </c>
      <c r="O57" s="49">
        <f t="shared" si="1"/>
        <v>29700</v>
      </c>
      <c r="P57" s="49">
        <f>VLOOKUP(B57,'[1]ECCE Trnch 1 Master List'!B$3:T$679,19,FALSE)</f>
        <v>0</v>
      </c>
      <c r="Q57" s="50">
        <f t="shared" si="2"/>
        <v>29700</v>
      </c>
      <c r="R57" s="126">
        <f t="shared" si="3"/>
        <v>29700</v>
      </c>
      <c r="S57" s="54" t="s">
        <v>5090</v>
      </c>
    </row>
    <row r="58" spans="1:19" x14ac:dyDescent="0.25">
      <c r="A58" s="29">
        <f t="shared" si="5"/>
        <v>52</v>
      </c>
      <c r="B58" s="93" t="s">
        <v>2086</v>
      </c>
      <c r="C58" s="30" t="s">
        <v>2087</v>
      </c>
      <c r="D58" s="30" t="s">
        <v>7</v>
      </c>
      <c r="E58" s="30" t="s">
        <v>1123</v>
      </c>
      <c r="F58" s="31" t="s">
        <v>1933</v>
      </c>
      <c r="G58" s="32" t="s">
        <v>1182</v>
      </c>
      <c r="H58" s="32" t="s">
        <v>1917</v>
      </c>
      <c r="I58" s="33" t="s">
        <v>1120</v>
      </c>
      <c r="J58" s="30" t="s">
        <v>4</v>
      </c>
      <c r="K58" s="34" t="s">
        <v>1183</v>
      </c>
      <c r="L58" s="49">
        <f>VLOOKUP(B58,'Enrolment Data 2024'!$B$13:$I$636,8,FALSE)</f>
        <v>8</v>
      </c>
      <c r="M58" s="49">
        <v>9000</v>
      </c>
      <c r="N58" s="49">
        <f t="shared" si="0"/>
        <v>72000</v>
      </c>
      <c r="O58" s="49">
        <f t="shared" si="1"/>
        <v>21600</v>
      </c>
      <c r="P58" s="49">
        <f>VLOOKUP(B58,'[1]ECCE Trnch 1 Master List'!B$3:T$679,19,FALSE)</f>
        <v>0</v>
      </c>
      <c r="Q58" s="50">
        <f t="shared" si="2"/>
        <v>21600</v>
      </c>
      <c r="R58" s="126">
        <f t="shared" si="3"/>
        <v>21600</v>
      </c>
      <c r="S58" s="54" t="s">
        <v>5090</v>
      </c>
    </row>
    <row r="59" spans="1:19" ht="15" customHeight="1" x14ac:dyDescent="0.25">
      <c r="A59" s="29">
        <f t="shared" si="5"/>
        <v>53</v>
      </c>
      <c r="B59" s="93" t="s">
        <v>1168</v>
      </c>
      <c r="C59" s="30" t="s">
        <v>1169</v>
      </c>
      <c r="D59" s="30" t="s">
        <v>7</v>
      </c>
      <c r="E59" s="30" t="s">
        <v>1123</v>
      </c>
      <c r="F59" s="31" t="s">
        <v>1875</v>
      </c>
      <c r="G59" s="32" t="s">
        <v>1157</v>
      </c>
      <c r="H59" s="32" t="s">
        <v>1876</v>
      </c>
      <c r="I59" s="33" t="s">
        <v>1120</v>
      </c>
      <c r="J59" s="30" t="s">
        <v>4</v>
      </c>
      <c r="K59" s="30" t="s">
        <v>1158</v>
      </c>
      <c r="L59" s="49">
        <f>VLOOKUP(B59,'Enrolment Data 2024'!$B$13:$I$636,8,FALSE)</f>
        <v>12</v>
      </c>
      <c r="M59" s="49">
        <v>9000</v>
      </c>
      <c r="N59" s="49">
        <f t="shared" si="0"/>
        <v>108000</v>
      </c>
      <c r="O59" s="49">
        <f t="shared" si="1"/>
        <v>32400</v>
      </c>
      <c r="P59" s="11">
        <f>VLOOKUP(B59,'[1]ECCE Trnch 1 Master List'!B$3:T$679,19,FALSE)</f>
        <v>0</v>
      </c>
      <c r="Q59" s="50">
        <f t="shared" si="2"/>
        <v>32400</v>
      </c>
      <c r="R59" s="126">
        <f t="shared" si="3"/>
        <v>32400</v>
      </c>
      <c r="S59" s="54" t="s">
        <v>5090</v>
      </c>
    </row>
    <row r="60" spans="1:19" x14ac:dyDescent="0.25">
      <c r="A60" s="29">
        <f t="shared" si="5"/>
        <v>54</v>
      </c>
      <c r="B60" s="93" t="s">
        <v>79</v>
      </c>
      <c r="C60" s="30" t="s">
        <v>4656</v>
      </c>
      <c r="D60" s="30" t="s">
        <v>7</v>
      </c>
      <c r="E60" s="30" t="s">
        <v>1118</v>
      </c>
      <c r="F60" s="57" t="s">
        <v>1611</v>
      </c>
      <c r="G60" s="32" t="s">
        <v>1149</v>
      </c>
      <c r="H60" s="32" t="s">
        <v>1876</v>
      </c>
      <c r="I60" s="33" t="s">
        <v>1120</v>
      </c>
      <c r="J60" s="30" t="s">
        <v>4</v>
      </c>
      <c r="K60" s="30" t="s">
        <v>1150</v>
      </c>
      <c r="L60" s="49">
        <f>VLOOKUP(B60,'Enrolment Data 2024'!$B$13:$I$636,8,FALSE)</f>
        <v>13</v>
      </c>
      <c r="M60" s="49">
        <v>9000</v>
      </c>
      <c r="N60" s="49">
        <f t="shared" si="0"/>
        <v>117000</v>
      </c>
      <c r="O60" s="49">
        <f t="shared" si="1"/>
        <v>35100</v>
      </c>
      <c r="P60" s="49">
        <f>VLOOKUP(B60,'[1]ECCE Trnch 1 Master List'!B$3:T$679,19,FALSE)</f>
        <v>0</v>
      </c>
      <c r="Q60" s="50">
        <f t="shared" si="2"/>
        <v>35100</v>
      </c>
      <c r="R60" s="126">
        <f t="shared" si="3"/>
        <v>35100</v>
      </c>
      <c r="S60" s="54" t="s">
        <v>5090</v>
      </c>
    </row>
    <row r="61" spans="1:19" ht="15" customHeight="1" x14ac:dyDescent="0.25">
      <c r="A61" s="29">
        <f t="shared" si="5"/>
        <v>55</v>
      </c>
      <c r="B61" s="93" t="s">
        <v>51</v>
      </c>
      <c r="C61" s="30" t="s">
        <v>52</v>
      </c>
      <c r="D61" s="30" t="s">
        <v>7</v>
      </c>
      <c r="E61" s="30" t="s">
        <v>1123</v>
      </c>
      <c r="F61" s="57" t="s">
        <v>1894</v>
      </c>
      <c r="G61" s="32" t="s">
        <v>3599</v>
      </c>
      <c r="H61" s="32" t="s">
        <v>1876</v>
      </c>
      <c r="I61" s="33" t="s">
        <v>1120</v>
      </c>
      <c r="J61" s="30" t="s">
        <v>4</v>
      </c>
      <c r="K61" s="30" t="s">
        <v>3600</v>
      </c>
      <c r="L61" s="49">
        <f>VLOOKUP(B61,'Enrolment Data 2024'!$B$13:$I$636,8,FALSE)</f>
        <v>8</v>
      </c>
      <c r="M61" s="49">
        <v>9000</v>
      </c>
      <c r="N61" s="49">
        <f t="shared" si="0"/>
        <v>72000</v>
      </c>
      <c r="O61" s="49">
        <f t="shared" si="1"/>
        <v>21600</v>
      </c>
      <c r="P61" s="49"/>
      <c r="Q61" s="50">
        <f t="shared" si="2"/>
        <v>21600</v>
      </c>
      <c r="R61" s="126">
        <f t="shared" si="3"/>
        <v>21600</v>
      </c>
      <c r="S61" s="54" t="s">
        <v>5090</v>
      </c>
    </row>
    <row r="62" spans="1:19" x14ac:dyDescent="0.25">
      <c r="A62" s="29">
        <f t="shared" si="5"/>
        <v>56</v>
      </c>
      <c r="B62" s="93" t="s">
        <v>81</v>
      </c>
      <c r="C62" s="30" t="s">
        <v>82</v>
      </c>
      <c r="D62" s="30" t="s">
        <v>7</v>
      </c>
      <c r="E62" s="30" t="s">
        <v>1123</v>
      </c>
      <c r="F62" s="57" t="s">
        <v>1893</v>
      </c>
      <c r="G62" s="32" t="s">
        <v>3601</v>
      </c>
      <c r="H62" s="32" t="s">
        <v>1876</v>
      </c>
      <c r="I62" s="33" t="s">
        <v>1120</v>
      </c>
      <c r="J62" s="30" t="s">
        <v>4</v>
      </c>
      <c r="K62" s="30" t="s">
        <v>3602</v>
      </c>
      <c r="L62" s="49">
        <f>VLOOKUP(B62,'Enrolment Data 2024'!$B$13:$I$636,8,FALSE)</f>
        <v>12</v>
      </c>
      <c r="M62" s="49">
        <v>9000</v>
      </c>
      <c r="N62" s="49">
        <f t="shared" si="0"/>
        <v>108000</v>
      </c>
      <c r="O62" s="49">
        <f t="shared" si="1"/>
        <v>32400</v>
      </c>
      <c r="P62" s="49"/>
      <c r="Q62" s="50">
        <f t="shared" si="2"/>
        <v>32400</v>
      </c>
      <c r="R62" s="126">
        <f t="shared" si="3"/>
        <v>32400</v>
      </c>
      <c r="S62" s="54" t="s">
        <v>5090</v>
      </c>
    </row>
    <row r="63" spans="1:19" x14ac:dyDescent="0.25">
      <c r="A63" s="29">
        <f t="shared" si="5"/>
        <v>57</v>
      </c>
      <c r="B63" s="93" t="s">
        <v>83</v>
      </c>
      <c r="C63" s="30" t="s">
        <v>84</v>
      </c>
      <c r="D63" s="30" t="s">
        <v>7</v>
      </c>
      <c r="E63" s="30" t="s">
        <v>1118</v>
      </c>
      <c r="F63" s="57" t="s">
        <v>1886</v>
      </c>
      <c r="G63" s="32" t="s">
        <v>1153</v>
      </c>
      <c r="H63" s="32" t="s">
        <v>1876</v>
      </c>
      <c r="I63" s="33" t="s">
        <v>1120</v>
      </c>
      <c r="J63" s="30" t="s">
        <v>4</v>
      </c>
      <c r="K63" s="30" t="s">
        <v>1154</v>
      </c>
      <c r="L63" s="49">
        <f>VLOOKUP(B63,'Enrolment Data 2024'!$B$13:$I$636,8,FALSE)</f>
        <v>13</v>
      </c>
      <c r="M63" s="49">
        <v>9000</v>
      </c>
      <c r="N63" s="49">
        <f t="shared" si="0"/>
        <v>117000</v>
      </c>
      <c r="O63" s="49">
        <f t="shared" si="1"/>
        <v>35100</v>
      </c>
      <c r="P63" s="49"/>
      <c r="Q63" s="50">
        <f t="shared" si="2"/>
        <v>35100</v>
      </c>
      <c r="R63" s="126">
        <f t="shared" si="3"/>
        <v>35100</v>
      </c>
      <c r="S63" s="54" t="s">
        <v>5090</v>
      </c>
    </row>
    <row r="64" spans="1:19" ht="15" customHeight="1" x14ac:dyDescent="0.25">
      <c r="A64" s="29">
        <f t="shared" si="5"/>
        <v>58</v>
      </c>
      <c r="B64" s="93" t="s">
        <v>160</v>
      </c>
      <c r="C64" s="30" t="s">
        <v>161</v>
      </c>
      <c r="D64" s="30" t="s">
        <v>7</v>
      </c>
      <c r="E64" s="30" t="s">
        <v>1123</v>
      </c>
      <c r="F64" s="31" t="s">
        <v>1922</v>
      </c>
      <c r="G64" s="32" t="s">
        <v>1155</v>
      </c>
      <c r="H64" s="32" t="s">
        <v>2526</v>
      </c>
      <c r="I64" s="33" t="s">
        <v>1120</v>
      </c>
      <c r="J64" s="30" t="s">
        <v>4</v>
      </c>
      <c r="K64" s="34" t="s">
        <v>1156</v>
      </c>
      <c r="L64" s="49">
        <f>VLOOKUP(B64,'Enrolment Data 2024'!$B$13:$I$636,8,FALSE)</f>
        <v>6</v>
      </c>
      <c r="M64" s="49">
        <v>9000</v>
      </c>
      <c r="N64" s="49">
        <f t="shared" si="0"/>
        <v>54000</v>
      </c>
      <c r="O64" s="49">
        <f t="shared" si="1"/>
        <v>16200</v>
      </c>
      <c r="P64" s="49">
        <f>VLOOKUP(B64,'[1]ECCE Trnch 1 Master List'!B$3:T$679,19,FALSE)</f>
        <v>0</v>
      </c>
      <c r="Q64" s="50">
        <f t="shared" si="2"/>
        <v>16200</v>
      </c>
      <c r="R64" s="126">
        <f t="shared" si="3"/>
        <v>16200</v>
      </c>
      <c r="S64" s="54" t="s">
        <v>5090</v>
      </c>
    </row>
    <row r="65" spans="1:19" ht="15" customHeight="1" x14ac:dyDescent="0.25">
      <c r="A65" s="29">
        <f t="shared" si="5"/>
        <v>59</v>
      </c>
      <c r="B65" s="93" t="s">
        <v>25</v>
      </c>
      <c r="C65" s="30" t="s">
        <v>26</v>
      </c>
      <c r="D65" s="30" t="s">
        <v>7</v>
      </c>
      <c r="E65" s="30" t="s">
        <v>1123</v>
      </c>
      <c r="F65" s="57" t="s">
        <v>1895</v>
      </c>
      <c r="G65" s="32" t="s">
        <v>26</v>
      </c>
      <c r="H65" s="32" t="s">
        <v>1876</v>
      </c>
      <c r="I65" s="33" t="s">
        <v>1120</v>
      </c>
      <c r="J65" s="30" t="s">
        <v>4</v>
      </c>
      <c r="K65" s="30" t="s">
        <v>1131</v>
      </c>
      <c r="L65" s="49">
        <f>VLOOKUP(B65,'Enrolment Data 2024'!$B$13:$I$636,8,FALSE)</f>
        <v>22</v>
      </c>
      <c r="M65" s="49">
        <v>9000</v>
      </c>
      <c r="N65" s="49">
        <f t="shared" si="0"/>
        <v>198000</v>
      </c>
      <c r="O65" s="49">
        <f t="shared" si="1"/>
        <v>59400</v>
      </c>
      <c r="P65" s="49">
        <f>VLOOKUP(B65,'[1]ECCE Trnch 1 Master List'!B$3:T$679,19,FALSE)</f>
        <v>0</v>
      </c>
      <c r="Q65" s="50">
        <f t="shared" si="2"/>
        <v>59400</v>
      </c>
      <c r="R65" s="126">
        <f t="shared" si="3"/>
        <v>59400</v>
      </c>
      <c r="S65" s="54" t="s">
        <v>5090</v>
      </c>
    </row>
    <row r="66" spans="1:19" ht="15" customHeight="1" x14ac:dyDescent="0.25">
      <c r="A66" s="29">
        <f t="shared" si="5"/>
        <v>60</v>
      </c>
      <c r="B66" s="93" t="s">
        <v>140</v>
      </c>
      <c r="C66" s="30" t="s">
        <v>141</v>
      </c>
      <c r="D66" s="30" t="s">
        <v>7</v>
      </c>
      <c r="E66" s="30" t="s">
        <v>1118</v>
      </c>
      <c r="F66" s="57" t="s">
        <v>1877</v>
      </c>
      <c r="G66" s="32" t="s">
        <v>3603</v>
      </c>
      <c r="H66" s="32" t="s">
        <v>1876</v>
      </c>
      <c r="I66" s="33" t="s">
        <v>1120</v>
      </c>
      <c r="J66" s="30" t="s">
        <v>4</v>
      </c>
      <c r="K66" s="30" t="s">
        <v>3575</v>
      </c>
      <c r="L66" s="49">
        <f>VLOOKUP(B66,'Enrolment Data 2024'!$B$13:$I$636,8,FALSE)</f>
        <v>8</v>
      </c>
      <c r="M66" s="49">
        <v>9000</v>
      </c>
      <c r="N66" s="49">
        <f t="shared" si="0"/>
        <v>72000</v>
      </c>
      <c r="O66" s="49">
        <f t="shared" si="1"/>
        <v>21600</v>
      </c>
      <c r="P66" s="49">
        <f>VLOOKUP(B66,'[1]ECCE Trnch 1 Master List'!B$3:T$679,19,FALSE)</f>
        <v>0</v>
      </c>
      <c r="Q66" s="50">
        <f t="shared" si="2"/>
        <v>21600</v>
      </c>
      <c r="R66" s="126">
        <f t="shared" si="3"/>
        <v>21600</v>
      </c>
      <c r="S66" s="54" t="s">
        <v>5090</v>
      </c>
    </row>
    <row r="67" spans="1:19" ht="15" customHeight="1" x14ac:dyDescent="0.25">
      <c r="A67" s="29">
        <f t="shared" si="5"/>
        <v>61</v>
      </c>
      <c r="B67" s="93" t="s">
        <v>17</v>
      </c>
      <c r="C67" s="30" t="s">
        <v>18</v>
      </c>
      <c r="D67" s="30" t="s">
        <v>7</v>
      </c>
      <c r="E67" s="30" t="s">
        <v>1123</v>
      </c>
      <c r="F67" s="57" t="s">
        <v>1896</v>
      </c>
      <c r="G67" s="32" t="s">
        <v>18</v>
      </c>
      <c r="H67" s="32" t="s">
        <v>1876</v>
      </c>
      <c r="I67" s="33" t="s">
        <v>1120</v>
      </c>
      <c r="J67" s="30" t="s">
        <v>4</v>
      </c>
      <c r="K67" s="30" t="s">
        <v>3604</v>
      </c>
      <c r="L67" s="49">
        <f>VLOOKUP(B67,'Enrolment Data 2024'!$B$13:$I$636,8,FALSE)</f>
        <v>37</v>
      </c>
      <c r="M67" s="49">
        <v>9000</v>
      </c>
      <c r="N67" s="49">
        <f t="shared" si="0"/>
        <v>333000</v>
      </c>
      <c r="O67" s="49">
        <f t="shared" si="1"/>
        <v>99900</v>
      </c>
      <c r="P67" s="49">
        <f>VLOOKUP(B67,'[1]ECCE Trnch 1 Master List'!B$3:T$679,19,FALSE)</f>
        <v>0</v>
      </c>
      <c r="Q67" s="50">
        <f t="shared" si="2"/>
        <v>99900</v>
      </c>
      <c r="R67" s="126">
        <f t="shared" si="3"/>
        <v>99900</v>
      </c>
      <c r="S67" s="54" t="s">
        <v>5090</v>
      </c>
    </row>
    <row r="68" spans="1:19" ht="15" customHeight="1" x14ac:dyDescent="0.25">
      <c r="A68" s="29">
        <f t="shared" si="5"/>
        <v>62</v>
      </c>
      <c r="B68" s="93" t="s">
        <v>97</v>
      </c>
      <c r="C68" s="30" t="s">
        <v>98</v>
      </c>
      <c r="D68" s="30" t="s">
        <v>7</v>
      </c>
      <c r="E68" s="30" t="s">
        <v>1123</v>
      </c>
      <c r="F68" s="57" t="s">
        <v>1911</v>
      </c>
      <c r="G68" s="32" t="s">
        <v>1122</v>
      </c>
      <c r="H68" s="32" t="s">
        <v>1876</v>
      </c>
      <c r="I68" s="33" t="s">
        <v>1120</v>
      </c>
      <c r="J68" s="30" t="s">
        <v>4</v>
      </c>
      <c r="K68" s="30" t="s">
        <v>1124</v>
      </c>
      <c r="L68" s="49">
        <f>VLOOKUP(B68,'Enrolment Data 2024'!$B$13:$I$636,8,FALSE)</f>
        <v>33</v>
      </c>
      <c r="M68" s="49">
        <v>9000</v>
      </c>
      <c r="N68" s="49">
        <f t="shared" si="0"/>
        <v>297000</v>
      </c>
      <c r="O68" s="49">
        <f t="shared" si="1"/>
        <v>89100</v>
      </c>
      <c r="P68" s="11">
        <f>VLOOKUP(B68,'[1]ECCE Trnch 1 Master List'!B$3:T$679,19,FALSE)</f>
        <v>0</v>
      </c>
      <c r="Q68" s="50">
        <f t="shared" si="2"/>
        <v>89100</v>
      </c>
      <c r="R68" s="126">
        <f t="shared" si="3"/>
        <v>89100</v>
      </c>
      <c r="S68" s="54" t="s">
        <v>5090</v>
      </c>
    </row>
    <row r="69" spans="1:19" ht="15" customHeight="1" x14ac:dyDescent="0.25">
      <c r="A69" s="29">
        <f t="shared" si="5"/>
        <v>63</v>
      </c>
      <c r="B69" s="93" t="s">
        <v>180</v>
      </c>
      <c r="C69" s="30" t="s">
        <v>181</v>
      </c>
      <c r="D69" s="30" t="s">
        <v>7</v>
      </c>
      <c r="E69" s="30" t="s">
        <v>1123</v>
      </c>
      <c r="F69" s="57" t="s">
        <v>1934</v>
      </c>
      <c r="G69" s="32" t="s">
        <v>181</v>
      </c>
      <c r="H69" s="32" t="s">
        <v>1917</v>
      </c>
      <c r="I69" s="33" t="s">
        <v>1120</v>
      </c>
      <c r="J69" s="30" t="s">
        <v>4</v>
      </c>
      <c r="K69" s="30" t="s">
        <v>3605</v>
      </c>
      <c r="L69" s="49">
        <f>VLOOKUP(B69,'Enrolment Data 2024'!$B$13:$I$636,8,FALSE)</f>
        <v>13</v>
      </c>
      <c r="M69" s="49">
        <v>9000</v>
      </c>
      <c r="N69" s="49">
        <f t="shared" si="0"/>
        <v>117000</v>
      </c>
      <c r="O69" s="49">
        <f t="shared" si="1"/>
        <v>35100</v>
      </c>
      <c r="P69" s="11">
        <f>VLOOKUP(B69,'[1]ECCE Trnch 1 Master List'!B$3:T$679,19,FALSE)</f>
        <v>0</v>
      </c>
      <c r="Q69" s="50">
        <f t="shared" si="2"/>
        <v>35100</v>
      </c>
      <c r="R69" s="126">
        <f t="shared" si="3"/>
        <v>35100</v>
      </c>
      <c r="S69" s="54" t="s">
        <v>5090</v>
      </c>
    </row>
    <row r="70" spans="1:19" ht="15" customHeight="1" x14ac:dyDescent="0.25">
      <c r="A70" s="29">
        <f t="shared" si="5"/>
        <v>64</v>
      </c>
      <c r="B70" s="93" t="s">
        <v>39</v>
      </c>
      <c r="C70" s="30" t="s">
        <v>40</v>
      </c>
      <c r="D70" s="30" t="s">
        <v>7</v>
      </c>
      <c r="E70" s="30" t="s">
        <v>1123</v>
      </c>
      <c r="F70" s="57" t="s">
        <v>1897</v>
      </c>
      <c r="G70" s="32" t="s">
        <v>40</v>
      </c>
      <c r="H70" s="32" t="s">
        <v>1876</v>
      </c>
      <c r="I70" s="33" t="s">
        <v>1120</v>
      </c>
      <c r="J70" s="30" t="s">
        <v>4</v>
      </c>
      <c r="K70" s="30" t="s">
        <v>3606</v>
      </c>
      <c r="L70" s="49">
        <f>VLOOKUP(B70,'Enrolment Data 2024'!$B$13:$I$636,8,FALSE)</f>
        <v>15</v>
      </c>
      <c r="M70" s="49">
        <v>9000</v>
      </c>
      <c r="N70" s="49">
        <f t="shared" si="0"/>
        <v>135000</v>
      </c>
      <c r="O70" s="49">
        <f t="shared" si="1"/>
        <v>40500</v>
      </c>
      <c r="P70" s="49">
        <v>5400</v>
      </c>
      <c r="Q70" s="50">
        <f t="shared" si="2"/>
        <v>35100</v>
      </c>
      <c r="R70" s="126">
        <f t="shared" si="3"/>
        <v>35100</v>
      </c>
      <c r="S70" s="54" t="s">
        <v>5090</v>
      </c>
    </row>
    <row r="71" spans="1:19" ht="15" customHeight="1" x14ac:dyDescent="0.25">
      <c r="A71" s="29">
        <f t="shared" si="5"/>
        <v>65</v>
      </c>
      <c r="B71" s="93" t="s">
        <v>202</v>
      </c>
      <c r="C71" s="30" t="s">
        <v>203</v>
      </c>
      <c r="D71" s="30" t="s">
        <v>7</v>
      </c>
      <c r="E71" s="30" t="s">
        <v>1123</v>
      </c>
      <c r="F71" s="31" t="s">
        <v>1935</v>
      </c>
      <c r="G71" s="32" t="s">
        <v>203</v>
      </c>
      <c r="H71" s="32" t="s">
        <v>1942</v>
      </c>
      <c r="I71" s="33" t="s">
        <v>1120</v>
      </c>
      <c r="J71" s="30" t="s">
        <v>4</v>
      </c>
      <c r="K71" s="30" t="s">
        <v>1197</v>
      </c>
      <c r="L71" s="49">
        <f>VLOOKUP(B71,'Enrolment Data 2024'!$B$13:$I$636,8,FALSE)</f>
        <v>8</v>
      </c>
      <c r="M71" s="49">
        <v>9000</v>
      </c>
      <c r="N71" s="49">
        <f t="shared" ref="N71:N134" si="6">L71*M71</f>
        <v>72000</v>
      </c>
      <c r="O71" s="49">
        <f t="shared" ref="O71:O134" si="7">N71*30%</f>
        <v>21600</v>
      </c>
      <c r="P71" s="49">
        <v>5000</v>
      </c>
      <c r="Q71" s="50">
        <f t="shared" ref="Q71:Q134" si="8">O71-P71</f>
        <v>16600</v>
      </c>
      <c r="R71" s="126">
        <f t="shared" ref="R71:R134" si="9">IF(Q71&gt;=0,Q71,0)</f>
        <v>16600</v>
      </c>
      <c r="S71" s="54" t="s">
        <v>5090</v>
      </c>
    </row>
    <row r="72" spans="1:19" ht="15" customHeight="1" x14ac:dyDescent="0.25">
      <c r="A72" s="29">
        <f t="shared" si="5"/>
        <v>66</v>
      </c>
      <c r="B72" s="93" t="s">
        <v>63</v>
      </c>
      <c r="C72" s="30" t="s">
        <v>64</v>
      </c>
      <c r="D72" s="30" t="s">
        <v>7</v>
      </c>
      <c r="E72" s="30" t="s">
        <v>1123</v>
      </c>
      <c r="F72" s="57" t="s">
        <v>1615</v>
      </c>
      <c r="G72" s="32" t="s">
        <v>1141</v>
      </c>
      <c r="H72" s="32" t="s">
        <v>1876</v>
      </c>
      <c r="I72" s="33" t="s">
        <v>1120</v>
      </c>
      <c r="J72" s="30" t="s">
        <v>4</v>
      </c>
      <c r="K72" s="30" t="s">
        <v>1142</v>
      </c>
      <c r="L72" s="49">
        <f>VLOOKUP(B72,'Enrolment Data 2024'!$B$13:$I$636,8,FALSE)</f>
        <v>8</v>
      </c>
      <c r="M72" s="49">
        <v>9000</v>
      </c>
      <c r="N72" s="49">
        <f t="shared" si="6"/>
        <v>72000</v>
      </c>
      <c r="O72" s="49">
        <f t="shared" si="7"/>
        <v>21600</v>
      </c>
      <c r="P72" s="49">
        <v>5000</v>
      </c>
      <c r="Q72" s="50">
        <f t="shared" si="8"/>
        <v>16600</v>
      </c>
      <c r="R72" s="126">
        <f t="shared" si="9"/>
        <v>16600</v>
      </c>
      <c r="S72" s="54" t="s">
        <v>5090</v>
      </c>
    </row>
    <row r="73" spans="1:19" ht="15" customHeight="1" x14ac:dyDescent="0.25">
      <c r="A73" s="29">
        <f t="shared" si="5"/>
        <v>67</v>
      </c>
      <c r="B73" s="93" t="s">
        <v>1191</v>
      </c>
      <c r="C73" s="30" t="s">
        <v>1192</v>
      </c>
      <c r="D73" s="30" t="s">
        <v>7</v>
      </c>
      <c r="E73" s="30" t="s">
        <v>1123</v>
      </c>
      <c r="F73" s="31" t="s">
        <v>1937</v>
      </c>
      <c r="G73" s="32" t="s">
        <v>1189</v>
      </c>
      <c r="H73" s="32" t="s">
        <v>1917</v>
      </c>
      <c r="I73" s="33" t="s">
        <v>1120</v>
      </c>
      <c r="J73" s="30" t="s">
        <v>4</v>
      </c>
      <c r="K73" s="34" t="s">
        <v>1190</v>
      </c>
      <c r="L73" s="49">
        <f>VLOOKUP(B73,'Enrolment Data 2024'!$B$13:$I$636,8,FALSE)</f>
        <v>13</v>
      </c>
      <c r="M73" s="49">
        <v>9000</v>
      </c>
      <c r="N73" s="49">
        <f t="shared" si="6"/>
        <v>117000</v>
      </c>
      <c r="O73" s="49">
        <f t="shared" si="7"/>
        <v>35100</v>
      </c>
      <c r="P73" s="49">
        <f>VLOOKUP(B73,'[1]ECCE Trnch 1 Master List'!B$3:T$679,19,FALSE)</f>
        <v>0</v>
      </c>
      <c r="Q73" s="50">
        <f t="shared" si="8"/>
        <v>35100</v>
      </c>
      <c r="R73" s="126">
        <f t="shared" si="9"/>
        <v>35100</v>
      </c>
      <c r="S73" s="54" t="s">
        <v>5090</v>
      </c>
    </row>
    <row r="74" spans="1:19" ht="15" customHeight="1" x14ac:dyDescent="0.25">
      <c r="A74" s="29">
        <f t="shared" si="5"/>
        <v>68</v>
      </c>
      <c r="B74" s="93" t="s">
        <v>1174</v>
      </c>
      <c r="C74" s="30" t="s">
        <v>1175</v>
      </c>
      <c r="D74" s="30" t="s">
        <v>7</v>
      </c>
      <c r="E74" s="30" t="s">
        <v>1118</v>
      </c>
      <c r="F74" s="31" t="s">
        <v>1906</v>
      </c>
      <c r="G74" s="32" t="s">
        <v>1176</v>
      </c>
      <c r="H74" s="32" t="s">
        <v>1876</v>
      </c>
      <c r="I74" s="33" t="s">
        <v>1120</v>
      </c>
      <c r="J74" s="30" t="s">
        <v>4</v>
      </c>
      <c r="K74" s="34" t="s">
        <v>1177</v>
      </c>
      <c r="L74" s="49">
        <f>VLOOKUP(B74,'Enrolment Data 2024'!$B$13:$I$636,8,FALSE)</f>
        <v>14</v>
      </c>
      <c r="M74" s="49">
        <v>9000</v>
      </c>
      <c r="N74" s="49">
        <f t="shared" si="6"/>
        <v>126000</v>
      </c>
      <c r="O74" s="49">
        <f t="shared" si="7"/>
        <v>37800</v>
      </c>
      <c r="P74" s="49">
        <f>VLOOKUP(B74,'[1]ECCE Trnch 1 Master List'!B$3:T$679,19,FALSE)</f>
        <v>0</v>
      </c>
      <c r="Q74" s="50">
        <f t="shared" si="8"/>
        <v>37800</v>
      </c>
      <c r="R74" s="126">
        <f t="shared" si="9"/>
        <v>37800</v>
      </c>
      <c r="S74" s="54" t="s">
        <v>5090</v>
      </c>
    </row>
    <row r="75" spans="1:19" ht="15" customHeight="1" x14ac:dyDescent="0.25">
      <c r="A75" s="29">
        <f t="shared" si="5"/>
        <v>69</v>
      </c>
      <c r="B75" s="93" t="s">
        <v>170</v>
      </c>
      <c r="C75" s="30" t="s">
        <v>171</v>
      </c>
      <c r="D75" s="30" t="s">
        <v>7</v>
      </c>
      <c r="E75" s="30" t="s">
        <v>1118</v>
      </c>
      <c r="F75" s="57" t="s">
        <v>1921</v>
      </c>
      <c r="G75" s="32" t="s">
        <v>3595</v>
      </c>
      <c r="H75" s="32" t="s">
        <v>3596</v>
      </c>
      <c r="I75" s="33" t="s">
        <v>1120</v>
      </c>
      <c r="J75" s="30" t="s">
        <v>4</v>
      </c>
      <c r="K75" s="30" t="s">
        <v>3597</v>
      </c>
      <c r="L75" s="49">
        <f>VLOOKUP(B75,'Enrolment Data 2024'!$B$13:$I$636,8,FALSE)</f>
        <v>11</v>
      </c>
      <c r="M75" s="49">
        <v>9000</v>
      </c>
      <c r="N75" s="49">
        <f t="shared" si="6"/>
        <v>99000</v>
      </c>
      <c r="O75" s="49">
        <f t="shared" si="7"/>
        <v>29700</v>
      </c>
      <c r="P75" s="49">
        <f>VLOOKUP(B75,'[1]ECCE Trnch 1 Master List'!B$3:T$679,19,FALSE)</f>
        <v>0</v>
      </c>
      <c r="Q75" s="50">
        <f t="shared" si="8"/>
        <v>29700</v>
      </c>
      <c r="R75" s="126">
        <f t="shared" si="9"/>
        <v>29700</v>
      </c>
      <c r="S75" s="54" t="s">
        <v>5090</v>
      </c>
    </row>
    <row r="76" spans="1:19" ht="15" customHeight="1" x14ac:dyDescent="0.25">
      <c r="A76" s="29">
        <f t="shared" si="5"/>
        <v>70</v>
      </c>
      <c r="B76" s="93" t="s">
        <v>172</v>
      </c>
      <c r="C76" s="30" t="s">
        <v>173</v>
      </c>
      <c r="D76" s="30" t="s">
        <v>7</v>
      </c>
      <c r="E76" s="30" t="s">
        <v>1118</v>
      </c>
      <c r="F76" s="57" t="s">
        <v>1921</v>
      </c>
      <c r="G76" s="32" t="s">
        <v>3595</v>
      </c>
      <c r="H76" s="32" t="s">
        <v>3596</v>
      </c>
      <c r="I76" s="33" t="s">
        <v>1120</v>
      </c>
      <c r="J76" s="30" t="s">
        <v>4</v>
      </c>
      <c r="K76" s="30" t="s">
        <v>3597</v>
      </c>
      <c r="L76" s="49">
        <f>VLOOKUP(B76,'Enrolment Data 2024'!$B$13:$I$636,8,FALSE)</f>
        <v>10</v>
      </c>
      <c r="M76" s="49">
        <v>9000</v>
      </c>
      <c r="N76" s="49">
        <f t="shared" si="6"/>
        <v>90000</v>
      </c>
      <c r="O76" s="49">
        <f t="shared" si="7"/>
        <v>27000</v>
      </c>
      <c r="P76" s="49">
        <v>5000</v>
      </c>
      <c r="Q76" s="50">
        <f t="shared" si="8"/>
        <v>22000</v>
      </c>
      <c r="R76" s="126">
        <f t="shared" si="9"/>
        <v>22000</v>
      </c>
      <c r="S76" s="54" t="s">
        <v>5090</v>
      </c>
    </row>
    <row r="77" spans="1:19" ht="15" customHeight="1" x14ac:dyDescent="0.25">
      <c r="A77" s="29">
        <f t="shared" si="5"/>
        <v>71</v>
      </c>
      <c r="B77" s="93" t="s">
        <v>196</v>
      </c>
      <c r="C77" s="30" t="s">
        <v>197</v>
      </c>
      <c r="D77" s="30" t="s">
        <v>7</v>
      </c>
      <c r="E77" s="30" t="s">
        <v>1123</v>
      </c>
      <c r="F77" s="57" t="s">
        <v>2061</v>
      </c>
      <c r="G77" s="32" t="s">
        <v>3607</v>
      </c>
      <c r="H77" s="32" t="s">
        <v>1917</v>
      </c>
      <c r="I77" s="33" t="s">
        <v>1120</v>
      </c>
      <c r="J77" s="30" t="s">
        <v>4</v>
      </c>
      <c r="K77" s="30" t="s">
        <v>3608</v>
      </c>
      <c r="L77" s="49">
        <f>VLOOKUP(B77,'Enrolment Data 2024'!$B$13:$I$636,8,FALSE)</f>
        <v>16</v>
      </c>
      <c r="M77" s="49">
        <v>9000</v>
      </c>
      <c r="N77" s="49">
        <f t="shared" si="6"/>
        <v>144000</v>
      </c>
      <c r="O77" s="49">
        <f t="shared" si="7"/>
        <v>43200</v>
      </c>
      <c r="P77" s="49">
        <f>VLOOKUP(B77,'[1]ECCE Trnch 1 Master List'!B$3:T$679,19,FALSE)</f>
        <v>0</v>
      </c>
      <c r="Q77" s="50">
        <f t="shared" si="8"/>
        <v>43200</v>
      </c>
      <c r="R77" s="126">
        <f t="shared" si="9"/>
        <v>43200</v>
      </c>
      <c r="S77" s="54" t="s">
        <v>5090</v>
      </c>
    </row>
    <row r="78" spans="1:19" x14ac:dyDescent="0.25">
      <c r="A78" s="29">
        <f t="shared" si="5"/>
        <v>72</v>
      </c>
      <c r="B78" s="92" t="s">
        <v>116</v>
      </c>
      <c r="C78" s="17" t="s">
        <v>117</v>
      </c>
      <c r="D78" s="17" t="s">
        <v>7</v>
      </c>
      <c r="E78" s="17" t="s">
        <v>1118</v>
      </c>
      <c r="F78" s="22" t="s">
        <v>1904</v>
      </c>
      <c r="G78" s="19" t="s">
        <v>100</v>
      </c>
      <c r="H78" s="19" t="s">
        <v>1876</v>
      </c>
      <c r="I78" s="20" t="s">
        <v>1120</v>
      </c>
      <c r="J78" s="17" t="s">
        <v>4</v>
      </c>
      <c r="K78" s="17" t="s">
        <v>1126</v>
      </c>
      <c r="L78" s="49">
        <f>VLOOKUP(B78,'Enrolment Data 2024'!$B$13:$I$636,8,FALSE)</f>
        <v>23</v>
      </c>
      <c r="M78" s="49">
        <v>9000</v>
      </c>
      <c r="N78" s="49">
        <f t="shared" si="6"/>
        <v>207000</v>
      </c>
      <c r="O78" s="49">
        <f t="shared" si="7"/>
        <v>62100</v>
      </c>
      <c r="P78" s="49"/>
      <c r="Q78" s="50">
        <f t="shared" si="8"/>
        <v>62100</v>
      </c>
      <c r="R78" s="126">
        <f t="shared" si="9"/>
        <v>62100</v>
      </c>
      <c r="S78" s="54" t="s">
        <v>5090</v>
      </c>
    </row>
    <row r="79" spans="1:19" ht="15" customHeight="1" x14ac:dyDescent="0.25">
      <c r="A79" s="29">
        <f t="shared" si="5"/>
        <v>73</v>
      </c>
      <c r="B79" s="92" t="s">
        <v>43</v>
      </c>
      <c r="C79" s="17" t="s">
        <v>44</v>
      </c>
      <c r="D79" s="17" t="s">
        <v>7</v>
      </c>
      <c r="E79" s="17" t="s">
        <v>1118</v>
      </c>
      <c r="F79" s="22" t="s">
        <v>1900</v>
      </c>
      <c r="G79" s="19" t="s">
        <v>44</v>
      </c>
      <c r="H79" s="19" t="s">
        <v>1876</v>
      </c>
      <c r="I79" s="20" t="s">
        <v>1120</v>
      </c>
      <c r="J79" s="17" t="s">
        <v>4</v>
      </c>
      <c r="K79" s="17" t="s">
        <v>3609</v>
      </c>
      <c r="L79" s="49">
        <f>VLOOKUP(B79,'Enrolment Data 2024'!$B$13:$I$636,8,FALSE)</f>
        <v>3</v>
      </c>
      <c r="M79" s="49">
        <v>9000</v>
      </c>
      <c r="N79" s="49">
        <f t="shared" si="6"/>
        <v>27000</v>
      </c>
      <c r="O79" s="49">
        <f t="shared" si="7"/>
        <v>8100</v>
      </c>
      <c r="P79" s="49">
        <v>0</v>
      </c>
      <c r="Q79" s="50">
        <f t="shared" si="8"/>
        <v>8100</v>
      </c>
      <c r="R79" s="126">
        <f t="shared" si="9"/>
        <v>8100</v>
      </c>
      <c r="S79" s="54" t="s">
        <v>5090</v>
      </c>
    </row>
    <row r="80" spans="1:19" ht="15" customHeight="1" x14ac:dyDescent="0.25">
      <c r="A80" s="29">
        <f t="shared" si="5"/>
        <v>74</v>
      </c>
      <c r="B80" s="92" t="s">
        <v>21</v>
      </c>
      <c r="C80" s="17" t="s">
        <v>22</v>
      </c>
      <c r="D80" s="17" t="s">
        <v>7</v>
      </c>
      <c r="E80" s="17" t="s">
        <v>1123</v>
      </c>
      <c r="F80" s="22" t="s">
        <v>1905</v>
      </c>
      <c r="G80" s="19" t="s">
        <v>3610</v>
      </c>
      <c r="H80" s="19" t="s">
        <v>1876</v>
      </c>
      <c r="I80" s="20" t="s">
        <v>1120</v>
      </c>
      <c r="J80" s="17" t="s">
        <v>4</v>
      </c>
      <c r="K80" s="17" t="s">
        <v>3611</v>
      </c>
      <c r="L80" s="49">
        <f>VLOOKUP(B80,'Enrolment Data 2024'!$B$13:$I$636,8,FALSE)</f>
        <v>29</v>
      </c>
      <c r="M80" s="49">
        <v>9000</v>
      </c>
      <c r="N80" s="49">
        <f t="shared" si="6"/>
        <v>261000</v>
      </c>
      <c r="O80" s="49">
        <f t="shared" si="7"/>
        <v>78300</v>
      </c>
      <c r="P80" s="49">
        <f>VLOOKUP(B80,'[1]ECCE Trnch 1 Master List'!B$3:T$679,19,FALSE)</f>
        <v>0</v>
      </c>
      <c r="Q80" s="50">
        <f t="shared" si="8"/>
        <v>78300</v>
      </c>
      <c r="R80" s="126">
        <f t="shared" si="9"/>
        <v>78300</v>
      </c>
      <c r="S80" s="54" t="s">
        <v>5090</v>
      </c>
    </row>
    <row r="81" spans="1:19" ht="15" customHeight="1" x14ac:dyDescent="0.25">
      <c r="A81" s="29">
        <f t="shared" ref="A81:A144" si="10">A80+1</f>
        <v>75</v>
      </c>
      <c r="B81" s="92" t="s">
        <v>67</v>
      </c>
      <c r="C81" s="17" t="s">
        <v>68</v>
      </c>
      <c r="D81" s="17" t="s">
        <v>7</v>
      </c>
      <c r="E81" s="17" t="s">
        <v>1118</v>
      </c>
      <c r="F81" s="22" t="s">
        <v>2060</v>
      </c>
      <c r="G81" s="19" t="s">
        <v>3612</v>
      </c>
      <c r="H81" s="19" t="s">
        <v>1876</v>
      </c>
      <c r="I81" s="20" t="s">
        <v>1120</v>
      </c>
      <c r="J81" s="17" t="s">
        <v>4</v>
      </c>
      <c r="K81" s="17" t="s">
        <v>3613</v>
      </c>
      <c r="L81" s="49">
        <f>VLOOKUP(B81,'Enrolment Data 2024'!$B$13:$I$636,8,FALSE)</f>
        <v>13</v>
      </c>
      <c r="M81" s="49">
        <v>9000</v>
      </c>
      <c r="N81" s="49">
        <f t="shared" si="6"/>
        <v>117000</v>
      </c>
      <c r="O81" s="49">
        <f t="shared" si="7"/>
        <v>35100</v>
      </c>
      <c r="P81" s="49">
        <f>VLOOKUP(B81,'[1]ECCE Trnch 1 Master List'!B$3:T$679,19,FALSE)</f>
        <v>0</v>
      </c>
      <c r="Q81" s="50">
        <f t="shared" si="8"/>
        <v>35100</v>
      </c>
      <c r="R81" s="126">
        <f t="shared" si="9"/>
        <v>35100</v>
      </c>
      <c r="S81" s="54" t="s">
        <v>5090</v>
      </c>
    </row>
    <row r="82" spans="1:19" ht="15" customHeight="1" x14ac:dyDescent="0.25">
      <c r="A82" s="29">
        <f t="shared" si="10"/>
        <v>76</v>
      </c>
      <c r="B82" s="92" t="s">
        <v>184</v>
      </c>
      <c r="C82" s="17" t="s">
        <v>185</v>
      </c>
      <c r="D82" s="17" t="s">
        <v>7</v>
      </c>
      <c r="E82" s="17" t="s">
        <v>1123</v>
      </c>
      <c r="F82" s="22" t="s">
        <v>1916</v>
      </c>
      <c r="G82" s="19" t="s">
        <v>185</v>
      </c>
      <c r="H82" s="19" t="s">
        <v>1917</v>
      </c>
      <c r="I82" s="20" t="s">
        <v>1120</v>
      </c>
      <c r="J82" s="17" t="s">
        <v>4</v>
      </c>
      <c r="K82" s="17" t="s">
        <v>3614</v>
      </c>
      <c r="L82" s="49">
        <f>VLOOKUP(B82,'Enrolment Data 2024'!$B$13:$I$636,8,FALSE)</f>
        <v>24</v>
      </c>
      <c r="M82" s="49">
        <v>9000</v>
      </c>
      <c r="N82" s="49">
        <f t="shared" si="6"/>
        <v>216000</v>
      </c>
      <c r="O82" s="49">
        <f t="shared" si="7"/>
        <v>64800</v>
      </c>
      <c r="P82" s="11">
        <f>VLOOKUP(B82,'[1]ECCE Trnch 1 Master List'!B$3:T$679,19,FALSE)</f>
        <v>0</v>
      </c>
      <c r="Q82" s="50">
        <f t="shared" si="8"/>
        <v>64800</v>
      </c>
      <c r="R82" s="126">
        <f t="shared" si="9"/>
        <v>64800</v>
      </c>
      <c r="S82" s="54" t="s">
        <v>5090</v>
      </c>
    </row>
    <row r="83" spans="1:19" x14ac:dyDescent="0.25">
      <c r="A83" s="29">
        <f t="shared" si="10"/>
        <v>77</v>
      </c>
      <c r="B83" s="42" t="s">
        <v>1134</v>
      </c>
      <c r="C83" s="29" t="s">
        <v>1135</v>
      </c>
      <c r="D83" s="29" t="s">
        <v>7</v>
      </c>
      <c r="E83" s="29" t="s">
        <v>1118</v>
      </c>
      <c r="F83" s="57" t="s">
        <v>1883</v>
      </c>
      <c r="G83" s="32" t="s">
        <v>3585</v>
      </c>
      <c r="H83" s="32" t="s">
        <v>1876</v>
      </c>
      <c r="I83" s="33" t="s">
        <v>1120</v>
      </c>
      <c r="J83" s="30" t="s">
        <v>4</v>
      </c>
      <c r="K83" s="30" t="s">
        <v>3586</v>
      </c>
      <c r="L83" s="49">
        <f>VLOOKUP(B83,'Enrolment Data 2024'!$B$13:$I$636,8,FALSE)</f>
        <v>5</v>
      </c>
      <c r="M83" s="49">
        <v>9000</v>
      </c>
      <c r="N83" s="49">
        <f t="shared" si="6"/>
        <v>45000</v>
      </c>
      <c r="O83" s="49">
        <f t="shared" si="7"/>
        <v>13500</v>
      </c>
      <c r="P83" s="49">
        <f>VLOOKUP(B83,'[1]ECCE Trnch 1 Master List'!B$3:T$679,19,FALSE)</f>
        <v>0</v>
      </c>
      <c r="Q83" s="50">
        <f t="shared" si="8"/>
        <v>13500</v>
      </c>
      <c r="R83" s="126">
        <f t="shared" si="9"/>
        <v>13500</v>
      </c>
      <c r="S83" s="54" t="s">
        <v>5090</v>
      </c>
    </row>
    <row r="84" spans="1:19" x14ac:dyDescent="0.25">
      <c r="A84" s="29">
        <f t="shared" si="10"/>
        <v>78</v>
      </c>
      <c r="B84" s="93" t="s">
        <v>188</v>
      </c>
      <c r="C84" s="30" t="s">
        <v>189</v>
      </c>
      <c r="D84" s="30" t="s">
        <v>7</v>
      </c>
      <c r="E84" s="30" t="s">
        <v>1118</v>
      </c>
      <c r="F84" s="31" t="s">
        <v>1937</v>
      </c>
      <c r="G84" s="32" t="s">
        <v>1189</v>
      </c>
      <c r="H84" s="32" t="s">
        <v>1917</v>
      </c>
      <c r="I84" s="33" t="s">
        <v>1120</v>
      </c>
      <c r="J84" s="30" t="s">
        <v>4</v>
      </c>
      <c r="K84" s="34" t="s">
        <v>1190</v>
      </c>
      <c r="L84" s="49">
        <f>VLOOKUP(B84,'Enrolment Data 2024'!$B$13:$I$636,8,FALSE)</f>
        <v>9</v>
      </c>
      <c r="M84" s="49">
        <v>9000</v>
      </c>
      <c r="N84" s="49">
        <f t="shared" si="6"/>
        <v>81000</v>
      </c>
      <c r="O84" s="49">
        <f t="shared" si="7"/>
        <v>24300</v>
      </c>
      <c r="P84" s="71">
        <v>5000</v>
      </c>
      <c r="Q84" s="50">
        <f t="shared" si="8"/>
        <v>19300</v>
      </c>
      <c r="R84" s="126">
        <f t="shared" si="9"/>
        <v>19300</v>
      </c>
      <c r="S84" s="54" t="s">
        <v>5090</v>
      </c>
    </row>
    <row r="85" spans="1:19" x14ac:dyDescent="0.25">
      <c r="A85" s="29">
        <f t="shared" si="10"/>
        <v>79</v>
      </c>
      <c r="B85" s="93" t="s">
        <v>1159</v>
      </c>
      <c r="C85" s="30" t="s">
        <v>1160</v>
      </c>
      <c r="D85" s="30" t="s">
        <v>7</v>
      </c>
      <c r="E85" s="30" t="s">
        <v>1123</v>
      </c>
      <c r="F85" s="31" t="s">
        <v>1901</v>
      </c>
      <c r="G85" s="32" t="s">
        <v>1160</v>
      </c>
      <c r="H85" s="32" t="s">
        <v>1876</v>
      </c>
      <c r="I85" s="33" t="s">
        <v>1120</v>
      </c>
      <c r="J85" s="30" t="s">
        <v>4</v>
      </c>
      <c r="K85" s="34" t="s">
        <v>1902</v>
      </c>
      <c r="L85" s="49">
        <f>VLOOKUP(B85,'Enrolment Data 2024'!$B$13:$I$636,8,FALSE)</f>
        <v>22</v>
      </c>
      <c r="M85" s="49">
        <v>9000</v>
      </c>
      <c r="N85" s="49">
        <f t="shared" si="6"/>
        <v>198000</v>
      </c>
      <c r="O85" s="49">
        <f t="shared" si="7"/>
        <v>59400</v>
      </c>
      <c r="P85" s="11">
        <f>VLOOKUP(B85,'[1]ECCE Trnch 1 Master List'!B$3:T$679,19,FALSE)</f>
        <v>0</v>
      </c>
      <c r="Q85" s="50">
        <f t="shared" si="8"/>
        <v>59400</v>
      </c>
      <c r="R85" s="126">
        <f t="shared" si="9"/>
        <v>59400</v>
      </c>
      <c r="S85" s="54" t="s">
        <v>5090</v>
      </c>
    </row>
    <row r="86" spans="1:19" ht="15" customHeight="1" x14ac:dyDescent="0.25">
      <c r="A86" s="29">
        <f t="shared" si="10"/>
        <v>80</v>
      </c>
      <c r="B86" s="93" t="s">
        <v>222</v>
      </c>
      <c r="C86" s="30" t="s">
        <v>223</v>
      </c>
      <c r="D86" s="30" t="s">
        <v>7</v>
      </c>
      <c r="E86" s="30" t="s">
        <v>1118</v>
      </c>
      <c r="F86" s="31" t="s">
        <v>1945</v>
      </c>
      <c r="G86" s="32" t="s">
        <v>223</v>
      </c>
      <c r="H86" s="32" t="s">
        <v>1942</v>
      </c>
      <c r="I86" s="33" t="s">
        <v>1120</v>
      </c>
      <c r="J86" s="30" t="s">
        <v>4</v>
      </c>
      <c r="K86" s="34" t="s">
        <v>1946</v>
      </c>
      <c r="L86" s="49">
        <f>VLOOKUP(B86,'Enrolment Data 2024'!$B$13:$I$636,8,FALSE)</f>
        <v>9</v>
      </c>
      <c r="M86" s="49">
        <v>9000</v>
      </c>
      <c r="N86" s="49">
        <f t="shared" si="6"/>
        <v>81000</v>
      </c>
      <c r="O86" s="49">
        <f t="shared" si="7"/>
        <v>24300</v>
      </c>
      <c r="P86" s="49">
        <f>VLOOKUP(B86,'[1]ECCE Trnch 1 Master List'!B$3:T$679,19,FALSE)</f>
        <v>0</v>
      </c>
      <c r="Q86" s="50">
        <f t="shared" si="8"/>
        <v>24300</v>
      </c>
      <c r="R86" s="126">
        <f t="shared" si="9"/>
        <v>24300</v>
      </c>
      <c r="S86" s="54" t="s">
        <v>5090</v>
      </c>
    </row>
    <row r="87" spans="1:19" ht="15" customHeight="1" x14ac:dyDescent="0.25">
      <c r="A87" s="29">
        <f t="shared" si="10"/>
        <v>81</v>
      </c>
      <c r="B87" s="93" t="s">
        <v>194</v>
      </c>
      <c r="C87" s="30" t="s">
        <v>195</v>
      </c>
      <c r="D87" s="30" t="s">
        <v>7</v>
      </c>
      <c r="E87" s="30" t="s">
        <v>1123</v>
      </c>
      <c r="F87" s="57" t="s">
        <v>1938</v>
      </c>
      <c r="G87" s="32" t="s">
        <v>195</v>
      </c>
      <c r="H87" s="32" t="s">
        <v>1917</v>
      </c>
      <c r="I87" s="33" t="s">
        <v>1120</v>
      </c>
      <c r="J87" s="30" t="s">
        <v>4</v>
      </c>
      <c r="K87" s="30" t="s">
        <v>3615</v>
      </c>
      <c r="L87" s="49">
        <f>VLOOKUP(B87,'Enrolment Data 2024'!$B$13:$I$636,8,FALSE)</f>
        <v>30</v>
      </c>
      <c r="M87" s="49">
        <v>9000</v>
      </c>
      <c r="N87" s="49">
        <f t="shared" si="6"/>
        <v>270000</v>
      </c>
      <c r="O87" s="49">
        <f t="shared" si="7"/>
        <v>81000</v>
      </c>
      <c r="P87" s="49">
        <f>VLOOKUP(B87,'[1]ECCE Trnch 1 Master List'!B$3:T$679,19,FALSE)</f>
        <v>0</v>
      </c>
      <c r="Q87" s="50">
        <f t="shared" si="8"/>
        <v>81000</v>
      </c>
      <c r="R87" s="126">
        <f t="shared" si="9"/>
        <v>81000</v>
      </c>
      <c r="S87" s="54" t="s">
        <v>5090</v>
      </c>
    </row>
    <row r="88" spans="1:19" ht="15" customHeight="1" x14ac:dyDescent="0.25">
      <c r="A88" s="29">
        <f t="shared" si="10"/>
        <v>82</v>
      </c>
      <c r="B88" s="93" t="s">
        <v>164</v>
      </c>
      <c r="C88" s="30" t="s">
        <v>165</v>
      </c>
      <c r="D88" s="30" t="s">
        <v>7</v>
      </c>
      <c r="E88" s="30" t="s">
        <v>1123</v>
      </c>
      <c r="F88" s="57" t="s">
        <v>1918</v>
      </c>
      <c r="G88" s="32" t="s">
        <v>3616</v>
      </c>
      <c r="H88" s="32" t="s">
        <v>1876</v>
      </c>
      <c r="I88" s="33" t="s">
        <v>1120</v>
      </c>
      <c r="J88" s="30" t="s">
        <v>4</v>
      </c>
      <c r="K88" s="30" t="s">
        <v>3617</v>
      </c>
      <c r="L88" s="49">
        <f>VLOOKUP(B88,'Enrolment Data 2024'!$B$13:$I$636,8,FALSE)</f>
        <v>9</v>
      </c>
      <c r="M88" s="49">
        <v>9000</v>
      </c>
      <c r="N88" s="49">
        <f t="shared" si="6"/>
        <v>81000</v>
      </c>
      <c r="O88" s="49">
        <f t="shared" si="7"/>
        <v>24300</v>
      </c>
      <c r="P88" s="49">
        <f>VLOOKUP(B88,'[1]ECCE Trnch 1 Master List'!B$3:T$679,19,FALSE)</f>
        <v>0</v>
      </c>
      <c r="Q88" s="50">
        <f t="shared" si="8"/>
        <v>24300</v>
      </c>
      <c r="R88" s="126">
        <f t="shared" si="9"/>
        <v>24300</v>
      </c>
      <c r="S88" s="54" t="s">
        <v>5090</v>
      </c>
    </row>
    <row r="89" spans="1:19" ht="15" customHeight="1" x14ac:dyDescent="0.25">
      <c r="A89" s="29">
        <f t="shared" si="10"/>
        <v>83</v>
      </c>
      <c r="B89" s="93" t="s">
        <v>120</v>
      </c>
      <c r="C89" s="30" t="s">
        <v>121</v>
      </c>
      <c r="D89" s="30" t="s">
        <v>7</v>
      </c>
      <c r="E89" s="30" t="s">
        <v>1123</v>
      </c>
      <c r="F89" s="57" t="s">
        <v>1898</v>
      </c>
      <c r="G89" s="32" t="s">
        <v>3618</v>
      </c>
      <c r="H89" s="32" t="s">
        <v>1876</v>
      </c>
      <c r="I89" s="33" t="s">
        <v>1120</v>
      </c>
      <c r="J89" s="30" t="s">
        <v>4</v>
      </c>
      <c r="K89" s="30" t="s">
        <v>3619</v>
      </c>
      <c r="L89" s="49">
        <f>VLOOKUP(B89,'Enrolment Data 2024'!$B$13:$I$636,8,FALSE)</f>
        <v>9</v>
      </c>
      <c r="M89" s="49">
        <v>9000</v>
      </c>
      <c r="N89" s="49">
        <f t="shared" si="6"/>
        <v>81000</v>
      </c>
      <c r="O89" s="49">
        <f t="shared" si="7"/>
        <v>24300</v>
      </c>
      <c r="P89" s="49"/>
      <c r="Q89" s="50">
        <f t="shared" si="8"/>
        <v>24300</v>
      </c>
      <c r="R89" s="126">
        <f t="shared" si="9"/>
        <v>24300</v>
      </c>
      <c r="S89" s="54" t="s">
        <v>5090</v>
      </c>
    </row>
    <row r="90" spans="1:19" ht="15" customHeight="1" x14ac:dyDescent="0.25">
      <c r="A90" s="29">
        <f t="shared" si="10"/>
        <v>84</v>
      </c>
      <c r="B90" s="93" t="s">
        <v>31</v>
      </c>
      <c r="C90" s="30" t="s">
        <v>32</v>
      </c>
      <c r="D90" s="30" t="s">
        <v>7</v>
      </c>
      <c r="E90" s="30" t="s">
        <v>1118</v>
      </c>
      <c r="F90" s="57" t="s">
        <v>1614</v>
      </c>
      <c r="G90" s="32" t="s">
        <v>1132</v>
      </c>
      <c r="H90" s="32" t="s">
        <v>3490</v>
      </c>
      <c r="I90" s="33" t="s">
        <v>1120</v>
      </c>
      <c r="J90" s="30" t="s">
        <v>4</v>
      </c>
      <c r="K90" s="30" t="s">
        <v>1133</v>
      </c>
      <c r="L90" s="49">
        <f>VLOOKUP(B90,'Enrolment Data 2024'!$B$13:$I$636,8,FALSE)</f>
        <v>15</v>
      </c>
      <c r="M90" s="49">
        <v>9000</v>
      </c>
      <c r="N90" s="49">
        <f t="shared" si="6"/>
        <v>135000</v>
      </c>
      <c r="O90" s="49">
        <f t="shared" si="7"/>
        <v>40500</v>
      </c>
      <c r="P90" s="49">
        <f>VLOOKUP(B90,'[1]ECCE Trnch 1 Master List'!B$3:T$679,19,FALSE)</f>
        <v>0</v>
      </c>
      <c r="Q90" s="50">
        <f t="shared" si="8"/>
        <v>40500</v>
      </c>
      <c r="R90" s="126">
        <f t="shared" si="9"/>
        <v>40500</v>
      </c>
      <c r="S90" s="54" t="s">
        <v>5090</v>
      </c>
    </row>
    <row r="91" spans="1:19" x14ac:dyDescent="0.25">
      <c r="A91" s="29">
        <f t="shared" si="10"/>
        <v>85</v>
      </c>
      <c r="B91" s="93" t="s">
        <v>27</v>
      </c>
      <c r="C91" s="30" t="s">
        <v>28</v>
      </c>
      <c r="D91" s="30" t="s">
        <v>7</v>
      </c>
      <c r="E91" s="30" t="s">
        <v>1118</v>
      </c>
      <c r="F91" s="57" t="s">
        <v>1614</v>
      </c>
      <c r="G91" s="32" t="s">
        <v>1132</v>
      </c>
      <c r="H91" s="32" t="s">
        <v>3490</v>
      </c>
      <c r="I91" s="33" t="s">
        <v>1120</v>
      </c>
      <c r="J91" s="30" t="s">
        <v>4</v>
      </c>
      <c r="K91" s="30" t="s">
        <v>1133</v>
      </c>
      <c r="L91" s="49">
        <f>VLOOKUP(B91,'Enrolment Data 2024'!$B$13:$I$636,8,FALSE)</f>
        <v>14</v>
      </c>
      <c r="M91" s="49">
        <v>9000</v>
      </c>
      <c r="N91" s="49">
        <f t="shared" si="6"/>
        <v>126000</v>
      </c>
      <c r="O91" s="49">
        <f t="shared" si="7"/>
        <v>37800</v>
      </c>
      <c r="P91" s="49"/>
      <c r="Q91" s="50">
        <f t="shared" si="8"/>
        <v>37800</v>
      </c>
      <c r="R91" s="126">
        <f t="shared" si="9"/>
        <v>37800</v>
      </c>
      <c r="S91" s="54" t="s">
        <v>5090</v>
      </c>
    </row>
    <row r="92" spans="1:19" x14ac:dyDescent="0.25">
      <c r="A92" s="29">
        <f t="shared" si="10"/>
        <v>86</v>
      </c>
      <c r="B92" s="93" t="s">
        <v>158</v>
      </c>
      <c r="C92" s="30" t="s">
        <v>159</v>
      </c>
      <c r="D92" s="30" t="s">
        <v>7</v>
      </c>
      <c r="E92" s="30" t="s">
        <v>1123</v>
      </c>
      <c r="F92" s="57" t="s">
        <v>1887</v>
      </c>
      <c r="G92" s="32" t="s">
        <v>3620</v>
      </c>
      <c r="H92" s="32" t="s">
        <v>1876</v>
      </c>
      <c r="I92" s="33" t="s">
        <v>1120</v>
      </c>
      <c r="J92" s="30" t="s">
        <v>4</v>
      </c>
      <c r="K92" s="30" t="s">
        <v>1181</v>
      </c>
      <c r="L92" s="49">
        <f>VLOOKUP(B92,'Enrolment Data 2024'!$B$13:$I$636,8,FALSE)</f>
        <v>39</v>
      </c>
      <c r="M92" s="49">
        <v>9000</v>
      </c>
      <c r="N92" s="49">
        <f t="shared" si="6"/>
        <v>351000</v>
      </c>
      <c r="O92" s="49">
        <f t="shared" si="7"/>
        <v>105300</v>
      </c>
      <c r="P92" s="49">
        <f>VLOOKUP(B92,'[1]ECCE Trnch 1 Master List'!B$3:T$679,19,FALSE)</f>
        <v>0</v>
      </c>
      <c r="Q92" s="50">
        <f t="shared" si="8"/>
        <v>105300</v>
      </c>
      <c r="R92" s="126">
        <f t="shared" si="9"/>
        <v>105300</v>
      </c>
      <c r="S92" s="54" t="s">
        <v>5090</v>
      </c>
    </row>
    <row r="93" spans="1:19" ht="15" customHeight="1" x14ac:dyDescent="0.25">
      <c r="A93" s="29">
        <f t="shared" si="10"/>
        <v>87</v>
      </c>
      <c r="B93" s="93" t="s">
        <v>75</v>
      </c>
      <c r="C93" s="30" t="s">
        <v>76</v>
      </c>
      <c r="D93" s="30" t="s">
        <v>7</v>
      </c>
      <c r="E93" s="30" t="s">
        <v>1123</v>
      </c>
      <c r="F93" s="57" t="s">
        <v>1610</v>
      </c>
      <c r="G93" s="32" t="s">
        <v>1147</v>
      </c>
      <c r="H93" s="32" t="s">
        <v>1876</v>
      </c>
      <c r="I93" s="33" t="s">
        <v>1120</v>
      </c>
      <c r="J93" s="30" t="s">
        <v>4</v>
      </c>
      <c r="K93" s="30" t="s">
        <v>1148</v>
      </c>
      <c r="L93" s="49">
        <f>VLOOKUP(B93,'Enrolment Data 2024'!$B$13:$I$636,8,FALSE)</f>
        <v>33</v>
      </c>
      <c r="M93" s="49">
        <v>9000</v>
      </c>
      <c r="N93" s="49">
        <f t="shared" si="6"/>
        <v>297000</v>
      </c>
      <c r="O93" s="49">
        <f t="shared" si="7"/>
        <v>89100</v>
      </c>
      <c r="P93" s="11">
        <f>VLOOKUP(B93,'[1]ECCE Trnch 1 Master List'!B$3:T$679,19,FALSE)</f>
        <v>0</v>
      </c>
      <c r="Q93" s="50">
        <f t="shared" si="8"/>
        <v>89100</v>
      </c>
      <c r="R93" s="126">
        <f t="shared" si="9"/>
        <v>89100</v>
      </c>
      <c r="S93" s="54" t="s">
        <v>5090</v>
      </c>
    </row>
    <row r="94" spans="1:19" ht="15" customHeight="1" x14ac:dyDescent="0.25">
      <c r="A94" s="29">
        <f t="shared" si="10"/>
        <v>88</v>
      </c>
      <c r="B94" s="93" t="s">
        <v>99</v>
      </c>
      <c r="C94" s="30" t="s">
        <v>100</v>
      </c>
      <c r="D94" s="30" t="s">
        <v>7</v>
      </c>
      <c r="E94" s="30" t="s">
        <v>1123</v>
      </c>
      <c r="F94" s="57" t="s">
        <v>1904</v>
      </c>
      <c r="G94" s="32" t="s">
        <v>100</v>
      </c>
      <c r="H94" s="32" t="s">
        <v>1876</v>
      </c>
      <c r="I94" s="33" t="s">
        <v>1120</v>
      </c>
      <c r="J94" s="30" t="s">
        <v>4</v>
      </c>
      <c r="K94" s="30" t="s">
        <v>1126</v>
      </c>
      <c r="L94" s="49">
        <f>VLOOKUP(B94,'Enrolment Data 2024'!$B$13:$I$636,8,FALSE)</f>
        <v>20</v>
      </c>
      <c r="M94" s="49">
        <v>9000</v>
      </c>
      <c r="N94" s="49">
        <f t="shared" si="6"/>
        <v>180000</v>
      </c>
      <c r="O94" s="49">
        <f t="shared" si="7"/>
        <v>54000</v>
      </c>
      <c r="P94" s="49">
        <f>VLOOKUP(B94,'[1]ECCE Trnch 1 Master List'!B$3:T$679,19,FALSE)</f>
        <v>0</v>
      </c>
      <c r="Q94" s="50">
        <f t="shared" si="8"/>
        <v>54000</v>
      </c>
      <c r="R94" s="126">
        <f t="shared" si="9"/>
        <v>54000</v>
      </c>
      <c r="S94" s="54" t="s">
        <v>5090</v>
      </c>
    </row>
    <row r="95" spans="1:19" x14ac:dyDescent="0.25">
      <c r="A95" s="29">
        <f t="shared" si="10"/>
        <v>89</v>
      </c>
      <c r="B95" s="93" t="s">
        <v>182</v>
      </c>
      <c r="C95" s="30" t="s">
        <v>183</v>
      </c>
      <c r="D95" s="30" t="s">
        <v>7</v>
      </c>
      <c r="E95" s="30" t="s">
        <v>1123</v>
      </c>
      <c r="F95" s="57" t="s">
        <v>1939</v>
      </c>
      <c r="G95" s="32" t="s">
        <v>183</v>
      </c>
      <c r="H95" s="32" t="s">
        <v>1917</v>
      </c>
      <c r="I95" s="33" t="s">
        <v>1120</v>
      </c>
      <c r="J95" s="30" t="s">
        <v>4</v>
      </c>
      <c r="K95" s="30" t="s">
        <v>3623</v>
      </c>
      <c r="L95" s="49">
        <f>VLOOKUP(B95,'Enrolment Data 2024'!$B$13:$I$636,8,FALSE)</f>
        <v>25</v>
      </c>
      <c r="M95" s="49">
        <v>9000</v>
      </c>
      <c r="N95" s="49">
        <f t="shared" si="6"/>
        <v>225000</v>
      </c>
      <c r="O95" s="49">
        <f t="shared" si="7"/>
        <v>67500</v>
      </c>
      <c r="P95" s="49">
        <f>VLOOKUP(B95,'[1]ECCE Trnch 1 Master List'!B$3:T$679,19,FALSE)</f>
        <v>0</v>
      </c>
      <c r="Q95" s="50">
        <f t="shared" si="8"/>
        <v>67500</v>
      </c>
      <c r="R95" s="126">
        <f t="shared" si="9"/>
        <v>67500</v>
      </c>
      <c r="S95" s="54" t="s">
        <v>5090</v>
      </c>
    </row>
    <row r="96" spans="1:19" x14ac:dyDescent="0.25">
      <c r="A96" s="29">
        <f t="shared" si="10"/>
        <v>90</v>
      </c>
      <c r="B96" s="93" t="s">
        <v>29</v>
      </c>
      <c r="C96" s="30" t="s">
        <v>30</v>
      </c>
      <c r="D96" s="30" t="s">
        <v>7</v>
      </c>
      <c r="E96" s="30" t="s">
        <v>1118</v>
      </c>
      <c r="F96" s="57" t="s">
        <v>1614</v>
      </c>
      <c r="G96" s="32" t="s">
        <v>1132</v>
      </c>
      <c r="H96" s="32" t="s">
        <v>3490</v>
      </c>
      <c r="I96" s="33" t="s">
        <v>1120</v>
      </c>
      <c r="J96" s="30" t="s">
        <v>4</v>
      </c>
      <c r="K96" s="30" t="s">
        <v>1133</v>
      </c>
      <c r="L96" s="49">
        <f>VLOOKUP(B96,'Enrolment Data 2024'!$B$13:$I$636,8,FALSE)</f>
        <v>11</v>
      </c>
      <c r="M96" s="49">
        <v>9000</v>
      </c>
      <c r="N96" s="49">
        <f t="shared" si="6"/>
        <v>99000</v>
      </c>
      <c r="O96" s="49">
        <f t="shared" si="7"/>
        <v>29700</v>
      </c>
      <c r="P96" s="49">
        <v>5000</v>
      </c>
      <c r="Q96" s="50">
        <f t="shared" si="8"/>
        <v>24700</v>
      </c>
      <c r="R96" s="126">
        <f t="shared" si="9"/>
        <v>24700</v>
      </c>
      <c r="S96" s="54" t="s">
        <v>5090</v>
      </c>
    </row>
    <row r="97" spans="1:19" x14ac:dyDescent="0.25">
      <c r="A97" s="29">
        <f t="shared" si="10"/>
        <v>91</v>
      </c>
      <c r="B97" s="93" t="s">
        <v>11</v>
      </c>
      <c r="C97" s="30" t="s">
        <v>12</v>
      </c>
      <c r="D97" s="30" t="s">
        <v>7</v>
      </c>
      <c r="E97" s="30" t="s">
        <v>1123</v>
      </c>
      <c r="F97" s="57" t="s">
        <v>1908</v>
      </c>
      <c r="G97" s="32" t="s">
        <v>12</v>
      </c>
      <c r="H97" s="32" t="s">
        <v>12</v>
      </c>
      <c r="I97" s="33" t="s">
        <v>1120</v>
      </c>
      <c r="J97" s="30" t="s">
        <v>4</v>
      </c>
      <c r="K97" s="30" t="s">
        <v>1125</v>
      </c>
      <c r="L97" s="49">
        <f>VLOOKUP(B97,'Enrolment Data 2024'!$B$13:$I$636,8,FALSE)</f>
        <v>18</v>
      </c>
      <c r="M97" s="49">
        <v>9000</v>
      </c>
      <c r="N97" s="49">
        <f t="shared" si="6"/>
        <v>162000</v>
      </c>
      <c r="O97" s="49">
        <f t="shared" si="7"/>
        <v>48600</v>
      </c>
      <c r="P97" s="49">
        <f>VLOOKUP(B97,'[1]ECCE Trnch 1 Master List'!B$3:T$679,19,FALSE)</f>
        <v>0</v>
      </c>
      <c r="Q97" s="50">
        <f t="shared" si="8"/>
        <v>48600</v>
      </c>
      <c r="R97" s="126">
        <f t="shared" si="9"/>
        <v>48600</v>
      </c>
      <c r="S97" s="54" t="s">
        <v>5090</v>
      </c>
    </row>
    <row r="98" spans="1:19" x14ac:dyDescent="0.25">
      <c r="A98" s="29">
        <f t="shared" si="10"/>
        <v>92</v>
      </c>
      <c r="B98" s="93" t="s">
        <v>1193</v>
      </c>
      <c r="C98" s="30" t="s">
        <v>3624</v>
      </c>
      <c r="D98" s="30" t="s">
        <v>7</v>
      </c>
      <c r="E98" s="30" t="s">
        <v>1123</v>
      </c>
      <c r="F98" s="31" t="s">
        <v>1926</v>
      </c>
      <c r="G98" s="32" t="s">
        <v>1195</v>
      </c>
      <c r="H98" s="32" t="s">
        <v>1917</v>
      </c>
      <c r="I98" s="33" t="s">
        <v>1120</v>
      </c>
      <c r="J98" s="30" t="s">
        <v>4</v>
      </c>
      <c r="K98" s="34" t="s">
        <v>1196</v>
      </c>
      <c r="L98" s="49">
        <f>VLOOKUP(B98,'Enrolment Data 2024'!$B$13:$I$636,8,FALSE)</f>
        <v>8</v>
      </c>
      <c r="M98" s="49">
        <v>9000</v>
      </c>
      <c r="N98" s="49">
        <f t="shared" si="6"/>
        <v>72000</v>
      </c>
      <c r="O98" s="49">
        <f t="shared" si="7"/>
        <v>21600</v>
      </c>
      <c r="P98" s="49">
        <f>VLOOKUP(B98,'[1]ECCE Trnch 1 Master List'!B$3:T$679,19,FALSE)</f>
        <v>0</v>
      </c>
      <c r="Q98" s="50">
        <f t="shared" si="8"/>
        <v>21600</v>
      </c>
      <c r="R98" s="126">
        <f t="shared" si="9"/>
        <v>21600</v>
      </c>
      <c r="S98" s="54" t="s">
        <v>5090</v>
      </c>
    </row>
    <row r="99" spans="1:19" ht="15" customHeight="1" x14ac:dyDescent="0.25">
      <c r="A99" s="29">
        <f t="shared" si="10"/>
        <v>93</v>
      </c>
      <c r="B99" s="93" t="s">
        <v>107</v>
      </c>
      <c r="C99" s="30" t="s">
        <v>108</v>
      </c>
      <c r="D99" s="30" t="s">
        <v>7</v>
      </c>
      <c r="E99" s="30" t="s">
        <v>1118</v>
      </c>
      <c r="F99" s="57" t="s">
        <v>1610</v>
      </c>
      <c r="G99" s="32" t="s">
        <v>1147</v>
      </c>
      <c r="H99" s="32" t="s">
        <v>1876</v>
      </c>
      <c r="I99" s="33" t="s">
        <v>1120</v>
      </c>
      <c r="J99" s="30" t="s">
        <v>4</v>
      </c>
      <c r="K99" s="30" t="s">
        <v>1148</v>
      </c>
      <c r="L99" s="49">
        <f>VLOOKUP(B99,'Enrolment Data 2024'!$B$13:$I$636,8,FALSE)</f>
        <v>8</v>
      </c>
      <c r="M99" s="49">
        <v>9000</v>
      </c>
      <c r="N99" s="49">
        <f t="shared" si="6"/>
        <v>72000</v>
      </c>
      <c r="O99" s="49">
        <f t="shared" si="7"/>
        <v>21600</v>
      </c>
      <c r="P99" s="49"/>
      <c r="Q99" s="50">
        <f t="shared" si="8"/>
        <v>21600</v>
      </c>
      <c r="R99" s="126">
        <f t="shared" si="9"/>
        <v>21600</v>
      </c>
      <c r="S99" s="54" t="s">
        <v>5090</v>
      </c>
    </row>
    <row r="100" spans="1:19" x14ac:dyDescent="0.25">
      <c r="A100" s="29">
        <f t="shared" si="10"/>
        <v>94</v>
      </c>
      <c r="B100" s="93" t="s">
        <v>226</v>
      </c>
      <c r="C100" s="30" t="s">
        <v>227</v>
      </c>
      <c r="D100" s="30" t="s">
        <v>7</v>
      </c>
      <c r="E100" s="30" t="s">
        <v>1123</v>
      </c>
      <c r="F100" s="57" t="s">
        <v>1947</v>
      </c>
      <c r="G100" s="32" t="s">
        <v>227</v>
      </c>
      <c r="H100" s="32" t="s">
        <v>1942</v>
      </c>
      <c r="I100" s="33" t="s">
        <v>1120</v>
      </c>
      <c r="J100" s="30" t="s">
        <v>4</v>
      </c>
      <c r="K100" s="30" t="s">
        <v>1207</v>
      </c>
      <c r="L100" s="49">
        <f>VLOOKUP(B100,'Enrolment Data 2024'!$B$13:$I$636,8,FALSE)</f>
        <v>11</v>
      </c>
      <c r="M100" s="49">
        <v>9000</v>
      </c>
      <c r="N100" s="49">
        <f t="shared" si="6"/>
        <v>99000</v>
      </c>
      <c r="O100" s="49">
        <f t="shared" si="7"/>
        <v>29700</v>
      </c>
      <c r="P100" s="49"/>
      <c r="Q100" s="50">
        <f t="shared" si="8"/>
        <v>29700</v>
      </c>
      <c r="R100" s="126">
        <f t="shared" si="9"/>
        <v>29700</v>
      </c>
      <c r="S100" s="54" t="s">
        <v>5090</v>
      </c>
    </row>
    <row r="101" spans="1:19" ht="15" customHeight="1" x14ac:dyDescent="0.25">
      <c r="A101" s="29">
        <f t="shared" si="10"/>
        <v>95</v>
      </c>
      <c r="B101" s="92" t="s">
        <v>5</v>
      </c>
      <c r="C101" s="17" t="s">
        <v>6</v>
      </c>
      <c r="D101" s="17" t="s">
        <v>7</v>
      </c>
      <c r="E101" s="17" t="s">
        <v>1118</v>
      </c>
      <c r="F101" s="22" t="s">
        <v>1891</v>
      </c>
      <c r="G101" s="19" t="s">
        <v>3580</v>
      </c>
      <c r="H101" s="19" t="s">
        <v>1876</v>
      </c>
      <c r="I101" s="20" t="s">
        <v>1120</v>
      </c>
      <c r="J101" s="17" t="s">
        <v>4</v>
      </c>
      <c r="K101" s="17" t="s">
        <v>3581</v>
      </c>
      <c r="L101" s="49">
        <f>VLOOKUP(B101,'Enrolment Data 2024'!$B$13:$I$636,8,FALSE)</f>
        <v>2</v>
      </c>
      <c r="M101" s="49">
        <v>9000</v>
      </c>
      <c r="N101" s="49">
        <f t="shared" si="6"/>
        <v>18000</v>
      </c>
      <c r="O101" s="49">
        <f t="shared" si="7"/>
        <v>5400</v>
      </c>
      <c r="P101" s="49">
        <v>0</v>
      </c>
      <c r="Q101" s="50">
        <f t="shared" si="8"/>
        <v>5400</v>
      </c>
      <c r="R101" s="126">
        <f t="shared" si="9"/>
        <v>5400</v>
      </c>
      <c r="S101" s="54" t="s">
        <v>5090</v>
      </c>
    </row>
    <row r="102" spans="1:19" x14ac:dyDescent="0.25">
      <c r="A102" s="29">
        <f t="shared" si="10"/>
        <v>96</v>
      </c>
      <c r="B102" s="92" t="s">
        <v>101</v>
      </c>
      <c r="C102" s="17" t="s">
        <v>102</v>
      </c>
      <c r="D102" s="17" t="s">
        <v>7</v>
      </c>
      <c r="E102" s="17" t="s">
        <v>1118</v>
      </c>
      <c r="F102" s="18" t="s">
        <v>1875</v>
      </c>
      <c r="G102" s="19" t="s">
        <v>102</v>
      </c>
      <c r="H102" s="19" t="s">
        <v>1876</v>
      </c>
      <c r="I102" s="20" t="s">
        <v>1120</v>
      </c>
      <c r="J102" s="17" t="s">
        <v>4</v>
      </c>
      <c r="K102" s="17" t="s">
        <v>4699</v>
      </c>
      <c r="L102" s="49">
        <f>VLOOKUP(B102,'Enrolment Data 2024'!$B$13:$I$636,8,FALSE)</f>
        <v>22</v>
      </c>
      <c r="M102" s="49">
        <v>9000</v>
      </c>
      <c r="N102" s="49">
        <f t="shared" si="6"/>
        <v>198000</v>
      </c>
      <c r="O102" s="49">
        <f t="shared" si="7"/>
        <v>59400</v>
      </c>
      <c r="P102" s="49">
        <f>VLOOKUP(B102,'[1]ECCE Trnch 1 Master List'!B$3:T$679,19,FALSE)</f>
        <v>0</v>
      </c>
      <c r="Q102" s="50">
        <f t="shared" si="8"/>
        <v>59400</v>
      </c>
      <c r="R102" s="126">
        <f t="shared" si="9"/>
        <v>59400</v>
      </c>
      <c r="S102" s="54" t="s">
        <v>5090</v>
      </c>
    </row>
    <row r="103" spans="1:19" x14ac:dyDescent="0.25">
      <c r="A103" s="29">
        <f t="shared" si="10"/>
        <v>97</v>
      </c>
      <c r="B103" s="92" t="s">
        <v>1178</v>
      </c>
      <c r="C103" s="17" t="s">
        <v>1179</v>
      </c>
      <c r="D103" s="17" t="s">
        <v>7</v>
      </c>
      <c r="E103" s="17" t="s">
        <v>1118</v>
      </c>
      <c r="F103" s="18" t="s">
        <v>1906</v>
      </c>
      <c r="G103" s="19" t="s">
        <v>1176</v>
      </c>
      <c r="H103" s="19" t="s">
        <v>1876</v>
      </c>
      <c r="I103" s="20" t="s">
        <v>1120</v>
      </c>
      <c r="J103" s="17" t="s">
        <v>4</v>
      </c>
      <c r="K103" s="21" t="s">
        <v>1177</v>
      </c>
      <c r="L103" s="49">
        <f>VLOOKUP(B103,'Enrolment Data 2024'!$B$13:$I$636,8,FALSE)</f>
        <v>14</v>
      </c>
      <c r="M103" s="49">
        <v>9000</v>
      </c>
      <c r="N103" s="49">
        <f t="shared" si="6"/>
        <v>126000</v>
      </c>
      <c r="O103" s="49">
        <f t="shared" si="7"/>
        <v>37800</v>
      </c>
      <c r="P103" s="49">
        <f>VLOOKUP(B103,'[1]ECCE Trnch 1 Master List'!B$3:T$679,19,FALSE)</f>
        <v>0</v>
      </c>
      <c r="Q103" s="50">
        <f t="shared" si="8"/>
        <v>37800</v>
      </c>
      <c r="R103" s="126">
        <f t="shared" si="9"/>
        <v>37800</v>
      </c>
      <c r="S103" s="54" t="s">
        <v>5090</v>
      </c>
    </row>
    <row r="104" spans="1:19" x14ac:dyDescent="0.25">
      <c r="A104" s="29">
        <f t="shared" si="10"/>
        <v>98</v>
      </c>
      <c r="B104" s="92" t="s">
        <v>87</v>
      </c>
      <c r="C104" s="17" t="s">
        <v>88</v>
      </c>
      <c r="D104" s="17" t="s">
        <v>7</v>
      </c>
      <c r="E104" s="17" t="s">
        <v>1118</v>
      </c>
      <c r="F104" s="22" t="s">
        <v>1877</v>
      </c>
      <c r="G104" s="19" t="s">
        <v>3574</v>
      </c>
      <c r="H104" s="19" t="s">
        <v>1876</v>
      </c>
      <c r="I104" s="20" t="s">
        <v>1120</v>
      </c>
      <c r="J104" s="17" t="s">
        <v>4</v>
      </c>
      <c r="K104" s="17" t="s">
        <v>3575</v>
      </c>
      <c r="L104" s="49">
        <f>VLOOKUP(B104,'Enrolment Data 2024'!$B$13:$I$636,8,FALSE)</f>
        <v>2</v>
      </c>
      <c r="M104" s="49">
        <v>9000</v>
      </c>
      <c r="N104" s="49">
        <f t="shared" si="6"/>
        <v>18000</v>
      </c>
      <c r="O104" s="49">
        <f t="shared" si="7"/>
        <v>5400</v>
      </c>
      <c r="P104" s="49">
        <v>0</v>
      </c>
      <c r="Q104" s="50">
        <f t="shared" si="8"/>
        <v>5400</v>
      </c>
      <c r="R104" s="126">
        <f t="shared" si="9"/>
        <v>5400</v>
      </c>
      <c r="S104" s="54" t="s">
        <v>5090</v>
      </c>
    </row>
    <row r="105" spans="1:19" x14ac:dyDescent="0.25">
      <c r="A105" s="29">
        <f t="shared" si="10"/>
        <v>99</v>
      </c>
      <c r="B105" s="92" t="s">
        <v>103</v>
      </c>
      <c r="C105" s="17" t="s">
        <v>104</v>
      </c>
      <c r="D105" s="17" t="s">
        <v>7</v>
      </c>
      <c r="E105" s="17" t="s">
        <v>1118</v>
      </c>
      <c r="F105" s="22" t="s">
        <v>1910</v>
      </c>
      <c r="G105" s="19" t="s">
        <v>104</v>
      </c>
      <c r="H105" s="19" t="s">
        <v>1876</v>
      </c>
      <c r="I105" s="20" t="s">
        <v>1120</v>
      </c>
      <c r="J105" s="17" t="s">
        <v>4</v>
      </c>
      <c r="K105" s="17" t="s">
        <v>3625</v>
      </c>
      <c r="L105" s="49">
        <f>VLOOKUP(B105,'Enrolment Data 2024'!$B$13:$I$636,8,FALSE)</f>
        <v>13</v>
      </c>
      <c r="M105" s="49">
        <v>9000</v>
      </c>
      <c r="N105" s="49">
        <f t="shared" si="6"/>
        <v>117000</v>
      </c>
      <c r="O105" s="49">
        <f t="shared" si="7"/>
        <v>35100</v>
      </c>
      <c r="P105" s="49">
        <f>VLOOKUP(B105,'[1]ECCE Trnch 1 Master List'!B$3:T$679,19,FALSE)</f>
        <v>0</v>
      </c>
      <c r="Q105" s="50">
        <f t="shared" si="8"/>
        <v>35100</v>
      </c>
      <c r="R105" s="126">
        <f t="shared" si="9"/>
        <v>35100</v>
      </c>
      <c r="S105" s="54" t="s">
        <v>5090</v>
      </c>
    </row>
    <row r="106" spans="1:19" x14ac:dyDescent="0.25">
      <c r="A106" s="29">
        <f t="shared" si="10"/>
        <v>100</v>
      </c>
      <c r="B106" s="92" t="s">
        <v>9</v>
      </c>
      <c r="C106" s="17" t="s">
        <v>10</v>
      </c>
      <c r="D106" s="17" t="s">
        <v>7</v>
      </c>
      <c r="E106" s="17" t="s">
        <v>1118</v>
      </c>
      <c r="F106" s="22" t="s">
        <v>1910</v>
      </c>
      <c r="G106" s="19" t="s">
        <v>104</v>
      </c>
      <c r="H106" s="19" t="s">
        <v>1876</v>
      </c>
      <c r="I106" s="20" t="s">
        <v>1120</v>
      </c>
      <c r="J106" s="17" t="s">
        <v>4</v>
      </c>
      <c r="K106" s="17" t="s">
        <v>3625</v>
      </c>
      <c r="L106" s="49">
        <f>VLOOKUP(B106,'Enrolment Data 2024'!$B$13:$I$636,8,FALSE)</f>
        <v>7</v>
      </c>
      <c r="M106" s="49">
        <v>9000</v>
      </c>
      <c r="N106" s="49">
        <f t="shared" si="6"/>
        <v>63000</v>
      </c>
      <c r="O106" s="49">
        <f t="shared" si="7"/>
        <v>18900</v>
      </c>
      <c r="P106" s="49">
        <v>12600</v>
      </c>
      <c r="Q106" s="50">
        <f t="shared" si="8"/>
        <v>6300</v>
      </c>
      <c r="R106" s="126">
        <f t="shared" si="9"/>
        <v>6300</v>
      </c>
      <c r="S106" s="54" t="s">
        <v>5090</v>
      </c>
    </row>
    <row r="107" spans="1:19" ht="15" customHeight="1" x14ac:dyDescent="0.25">
      <c r="A107" s="29">
        <f t="shared" si="10"/>
        <v>101</v>
      </c>
      <c r="B107" s="92" t="s">
        <v>220</v>
      </c>
      <c r="C107" s="17" t="s">
        <v>221</v>
      </c>
      <c r="D107" s="17" t="s">
        <v>7</v>
      </c>
      <c r="E107" s="17" t="s">
        <v>1123</v>
      </c>
      <c r="F107" s="22" t="s">
        <v>1941</v>
      </c>
      <c r="G107" s="19" t="s">
        <v>1203</v>
      </c>
      <c r="H107" s="19" t="s">
        <v>1942</v>
      </c>
      <c r="I107" s="20" t="s">
        <v>1120</v>
      </c>
      <c r="J107" s="17" t="s">
        <v>4</v>
      </c>
      <c r="K107" s="17" t="s">
        <v>1204</v>
      </c>
      <c r="L107" s="49">
        <f>VLOOKUP(B107,'Enrolment Data 2024'!$B$13:$I$636,8,FALSE)</f>
        <v>14</v>
      </c>
      <c r="M107" s="49">
        <v>9000</v>
      </c>
      <c r="N107" s="49">
        <f t="shared" si="6"/>
        <v>126000</v>
      </c>
      <c r="O107" s="49">
        <f t="shared" si="7"/>
        <v>37800</v>
      </c>
      <c r="P107" s="49">
        <f>VLOOKUP(B107,'[1]ECCE Trnch 1 Master List'!B$3:T$679,19,FALSE)</f>
        <v>0</v>
      </c>
      <c r="Q107" s="50">
        <f t="shared" si="8"/>
        <v>37800</v>
      </c>
      <c r="R107" s="126">
        <f t="shared" si="9"/>
        <v>37800</v>
      </c>
      <c r="S107" s="54" t="s">
        <v>5090</v>
      </c>
    </row>
    <row r="108" spans="1:19" ht="15" customHeight="1" x14ac:dyDescent="0.25">
      <c r="A108" s="29">
        <f t="shared" si="10"/>
        <v>102</v>
      </c>
      <c r="B108" s="92" t="s">
        <v>55</v>
      </c>
      <c r="C108" s="17" t="s">
        <v>56</v>
      </c>
      <c r="D108" s="17" t="s">
        <v>7</v>
      </c>
      <c r="E108" s="17" t="s">
        <v>1118</v>
      </c>
      <c r="F108" s="22" t="s">
        <v>1912</v>
      </c>
      <c r="G108" s="19" t="s">
        <v>56</v>
      </c>
      <c r="H108" s="19" t="s">
        <v>1876</v>
      </c>
      <c r="I108" s="20" t="s">
        <v>1120</v>
      </c>
      <c r="J108" s="17" t="s">
        <v>4</v>
      </c>
      <c r="K108" s="17" t="s">
        <v>3626</v>
      </c>
      <c r="L108" s="49">
        <f>VLOOKUP(B108,'Enrolment Data 2024'!$B$13:$I$636,8,FALSE)</f>
        <v>9</v>
      </c>
      <c r="M108" s="49">
        <v>9000</v>
      </c>
      <c r="N108" s="49">
        <f t="shared" si="6"/>
        <v>81000</v>
      </c>
      <c r="O108" s="49">
        <f t="shared" si="7"/>
        <v>24300</v>
      </c>
      <c r="P108" s="49">
        <f>VLOOKUP(B108,'[1]ECCE Trnch 1 Master List'!B$3:T$679,19,FALSE)</f>
        <v>0</v>
      </c>
      <c r="Q108" s="50">
        <f t="shared" si="8"/>
        <v>24300</v>
      </c>
      <c r="R108" s="126">
        <f t="shared" si="9"/>
        <v>24300</v>
      </c>
      <c r="S108" s="54" t="s">
        <v>5090</v>
      </c>
    </row>
    <row r="109" spans="1:19" x14ac:dyDescent="0.25">
      <c r="A109" s="29">
        <f t="shared" si="10"/>
        <v>103</v>
      </c>
      <c r="B109" s="92" t="s">
        <v>65</v>
      </c>
      <c r="C109" s="17" t="s">
        <v>66</v>
      </c>
      <c r="D109" s="17" t="s">
        <v>7</v>
      </c>
      <c r="E109" s="17" t="s">
        <v>1118</v>
      </c>
      <c r="F109" s="18" t="s">
        <v>4700</v>
      </c>
      <c r="G109" s="19" t="s">
        <v>66</v>
      </c>
      <c r="H109" s="19" t="s">
        <v>1876</v>
      </c>
      <c r="I109" s="20" t="s">
        <v>1120</v>
      </c>
      <c r="J109" s="17" t="s">
        <v>4</v>
      </c>
      <c r="K109" s="17" t="s">
        <v>4701</v>
      </c>
      <c r="L109" s="49">
        <f>VLOOKUP(B109,'Enrolment Data 2024'!$B$13:$I$636,8,FALSE)</f>
        <v>9</v>
      </c>
      <c r="M109" s="49">
        <v>9000</v>
      </c>
      <c r="N109" s="49">
        <f t="shared" si="6"/>
        <v>81000</v>
      </c>
      <c r="O109" s="49">
        <f t="shared" si="7"/>
        <v>24300</v>
      </c>
      <c r="P109" s="49"/>
      <c r="Q109" s="50">
        <f t="shared" si="8"/>
        <v>24300</v>
      </c>
      <c r="R109" s="126">
        <f t="shared" si="9"/>
        <v>24300</v>
      </c>
      <c r="S109" s="54" t="s">
        <v>5090</v>
      </c>
    </row>
    <row r="110" spans="1:19" ht="15" customHeight="1" x14ac:dyDescent="0.25">
      <c r="A110" s="29">
        <f t="shared" si="10"/>
        <v>104</v>
      </c>
      <c r="B110" s="92" t="s">
        <v>176</v>
      </c>
      <c r="C110" s="17" t="s">
        <v>177</v>
      </c>
      <c r="D110" s="17" t="s">
        <v>7</v>
      </c>
      <c r="E110" s="17" t="s">
        <v>1118</v>
      </c>
      <c r="F110" s="22" t="s">
        <v>1933</v>
      </c>
      <c r="G110" s="19" t="s">
        <v>1182</v>
      </c>
      <c r="H110" s="19" t="s">
        <v>1917</v>
      </c>
      <c r="I110" s="20" t="s">
        <v>1120</v>
      </c>
      <c r="J110" s="17" t="s">
        <v>4</v>
      </c>
      <c r="K110" s="17" t="s">
        <v>1183</v>
      </c>
      <c r="L110" s="49">
        <f>VLOOKUP(B110,'Enrolment Data 2024'!$B$13:$I$636,8,FALSE)</f>
        <v>5</v>
      </c>
      <c r="M110" s="49">
        <v>9000</v>
      </c>
      <c r="N110" s="49">
        <f t="shared" si="6"/>
        <v>45000</v>
      </c>
      <c r="O110" s="49">
        <f t="shared" si="7"/>
        <v>13500</v>
      </c>
      <c r="P110" s="49">
        <v>0</v>
      </c>
      <c r="Q110" s="50">
        <f t="shared" si="8"/>
        <v>13500</v>
      </c>
      <c r="R110" s="126">
        <f t="shared" si="9"/>
        <v>13500</v>
      </c>
      <c r="S110" s="54" t="s">
        <v>5090</v>
      </c>
    </row>
    <row r="111" spans="1:19" x14ac:dyDescent="0.25">
      <c r="A111" s="29">
        <f t="shared" si="10"/>
        <v>105</v>
      </c>
      <c r="B111" s="92" t="s">
        <v>69</v>
      </c>
      <c r="C111" s="17" t="s">
        <v>70</v>
      </c>
      <c r="D111" s="17" t="s">
        <v>7</v>
      </c>
      <c r="E111" s="17" t="s">
        <v>1123</v>
      </c>
      <c r="F111" s="22" t="s">
        <v>1913</v>
      </c>
      <c r="G111" s="19" t="s">
        <v>70</v>
      </c>
      <c r="H111" s="19" t="s">
        <v>1876</v>
      </c>
      <c r="I111" s="20" t="s">
        <v>1120</v>
      </c>
      <c r="J111" s="17" t="s">
        <v>4</v>
      </c>
      <c r="K111" s="17" t="s">
        <v>3627</v>
      </c>
      <c r="L111" s="49">
        <f>VLOOKUP(B111,'Enrolment Data 2024'!$B$13:$I$636,8,FALSE)</f>
        <v>11</v>
      </c>
      <c r="M111" s="49">
        <v>9000</v>
      </c>
      <c r="N111" s="49">
        <f t="shared" si="6"/>
        <v>99000</v>
      </c>
      <c r="O111" s="49">
        <f t="shared" si="7"/>
        <v>29700</v>
      </c>
      <c r="P111" s="49">
        <f>VLOOKUP(B111,'[1]ECCE Trnch 1 Master List'!B$3:T$679,19,FALSE)</f>
        <v>0</v>
      </c>
      <c r="Q111" s="50">
        <f t="shared" si="8"/>
        <v>29700</v>
      </c>
      <c r="R111" s="126">
        <f t="shared" si="9"/>
        <v>29700</v>
      </c>
      <c r="S111" s="54" t="s">
        <v>5090</v>
      </c>
    </row>
    <row r="112" spans="1:19" ht="15" customHeight="1" x14ac:dyDescent="0.25">
      <c r="A112" s="29">
        <f t="shared" si="10"/>
        <v>106</v>
      </c>
      <c r="B112" s="92" t="s">
        <v>113</v>
      </c>
      <c r="C112" s="17" t="s">
        <v>114</v>
      </c>
      <c r="D112" s="17" t="s">
        <v>7</v>
      </c>
      <c r="E112" s="17" t="s">
        <v>1118</v>
      </c>
      <c r="F112" s="22" t="s">
        <v>1903</v>
      </c>
      <c r="G112" s="19" t="s">
        <v>1119</v>
      </c>
      <c r="H112" s="19" t="s">
        <v>1876</v>
      </c>
      <c r="I112" s="20" t="s">
        <v>1120</v>
      </c>
      <c r="J112" s="17" t="s">
        <v>4</v>
      </c>
      <c r="K112" s="17" t="s">
        <v>1121</v>
      </c>
      <c r="L112" s="49">
        <f>VLOOKUP(B112,'Enrolment Data 2024'!$B$13:$I$636,8,FALSE)</f>
        <v>7</v>
      </c>
      <c r="M112" s="49">
        <v>9000</v>
      </c>
      <c r="N112" s="49">
        <f t="shared" si="6"/>
        <v>63000</v>
      </c>
      <c r="O112" s="49">
        <f t="shared" si="7"/>
        <v>18900</v>
      </c>
      <c r="P112" s="49">
        <v>7200</v>
      </c>
      <c r="Q112" s="50">
        <f t="shared" si="8"/>
        <v>11700</v>
      </c>
      <c r="R112" s="126">
        <f t="shared" si="9"/>
        <v>11700</v>
      </c>
      <c r="S112" s="54" t="s">
        <v>5090</v>
      </c>
    </row>
    <row r="113" spans="1:19" ht="15" customHeight="1" x14ac:dyDescent="0.25">
      <c r="A113" s="29">
        <f t="shared" si="10"/>
        <v>107</v>
      </c>
      <c r="B113" s="92" t="s">
        <v>47</v>
      </c>
      <c r="C113" s="17" t="s">
        <v>48</v>
      </c>
      <c r="D113" s="17" t="s">
        <v>7</v>
      </c>
      <c r="E113" s="17" t="s">
        <v>1123</v>
      </c>
      <c r="F113" s="22" t="s">
        <v>1914</v>
      </c>
      <c r="G113" s="19" t="s">
        <v>48</v>
      </c>
      <c r="H113" s="19" t="s">
        <v>1876</v>
      </c>
      <c r="I113" s="20" t="s">
        <v>1120</v>
      </c>
      <c r="J113" s="17" t="s">
        <v>4</v>
      </c>
      <c r="K113" s="17" t="s">
        <v>3628</v>
      </c>
      <c r="L113" s="49">
        <f>VLOOKUP(B113,'Enrolment Data 2024'!$B$13:$I$636,8,FALSE)</f>
        <v>10</v>
      </c>
      <c r="M113" s="49">
        <v>9000</v>
      </c>
      <c r="N113" s="49">
        <f t="shared" si="6"/>
        <v>90000</v>
      </c>
      <c r="O113" s="49">
        <f t="shared" si="7"/>
        <v>27000</v>
      </c>
      <c r="P113" s="49">
        <f>VLOOKUP(B113,'[1]ECCE Trnch 1 Master List'!B$3:T$679,19,FALSE)</f>
        <v>0</v>
      </c>
      <c r="Q113" s="50">
        <f t="shared" si="8"/>
        <v>27000</v>
      </c>
      <c r="R113" s="126">
        <f t="shared" si="9"/>
        <v>27000</v>
      </c>
      <c r="S113" s="54" t="s">
        <v>5090</v>
      </c>
    </row>
    <row r="114" spans="1:19" ht="15" customHeight="1" x14ac:dyDescent="0.25">
      <c r="A114" s="29">
        <f t="shared" si="10"/>
        <v>108</v>
      </c>
      <c r="B114" s="93" t="s">
        <v>2110</v>
      </c>
      <c r="C114" s="30" t="s">
        <v>2111</v>
      </c>
      <c r="D114" s="30" t="s">
        <v>7</v>
      </c>
      <c r="E114" s="30" t="s">
        <v>1123</v>
      </c>
      <c r="F114" s="31" t="s">
        <v>1633</v>
      </c>
      <c r="G114" s="32" t="s">
        <v>1296</v>
      </c>
      <c r="H114" s="32" t="s">
        <v>1825</v>
      </c>
      <c r="I114" s="33" t="s">
        <v>1120</v>
      </c>
      <c r="J114" s="30" t="s">
        <v>230</v>
      </c>
      <c r="K114" s="34" t="s">
        <v>1297</v>
      </c>
      <c r="L114" s="49">
        <f>VLOOKUP(B114,'Enrolment Data 2024'!$B$13:$I$636,8,FALSE)</f>
        <v>10</v>
      </c>
      <c r="M114" s="49">
        <v>9000</v>
      </c>
      <c r="N114" s="49">
        <f t="shared" si="6"/>
        <v>90000</v>
      </c>
      <c r="O114" s="49">
        <f t="shared" si="7"/>
        <v>27000</v>
      </c>
      <c r="P114" s="49">
        <f>VLOOKUP(B114,'[1]ECCE Trnch 1 Master List'!B$3:T$679,19,FALSE)</f>
        <v>0</v>
      </c>
      <c r="Q114" s="50">
        <f t="shared" si="8"/>
        <v>27000</v>
      </c>
      <c r="R114" s="126">
        <f t="shared" si="9"/>
        <v>27000</v>
      </c>
      <c r="S114" s="54" t="s">
        <v>5090</v>
      </c>
    </row>
    <row r="115" spans="1:19" ht="15" customHeight="1" x14ac:dyDescent="0.25">
      <c r="A115" s="29">
        <f t="shared" si="10"/>
        <v>109</v>
      </c>
      <c r="B115" s="93" t="s">
        <v>265</v>
      </c>
      <c r="C115" s="30" t="s">
        <v>266</v>
      </c>
      <c r="D115" s="30" t="s">
        <v>7</v>
      </c>
      <c r="E115" s="30" t="s">
        <v>1123</v>
      </c>
      <c r="F115" s="57" t="s">
        <v>1829</v>
      </c>
      <c r="G115" s="32" t="s">
        <v>3630</v>
      </c>
      <c r="H115" s="32" t="s">
        <v>1822</v>
      </c>
      <c r="I115" s="33" t="s">
        <v>1120</v>
      </c>
      <c r="J115" s="30" t="s">
        <v>230</v>
      </c>
      <c r="K115" s="30" t="s">
        <v>3631</v>
      </c>
      <c r="L115" s="49">
        <f>VLOOKUP(B115,'Enrolment Data 2024'!$B$13:$I$636,8,FALSE)</f>
        <v>14</v>
      </c>
      <c r="M115" s="49">
        <v>9000</v>
      </c>
      <c r="N115" s="49">
        <f t="shared" si="6"/>
        <v>126000</v>
      </c>
      <c r="O115" s="49">
        <f t="shared" si="7"/>
        <v>37800</v>
      </c>
      <c r="P115" s="49">
        <f>VLOOKUP(B115,'[1]ECCE Trnch 1 Master List'!B$3:T$679,19,FALSE)</f>
        <v>0</v>
      </c>
      <c r="Q115" s="50">
        <f t="shared" si="8"/>
        <v>37800</v>
      </c>
      <c r="R115" s="126">
        <f t="shared" si="9"/>
        <v>37800</v>
      </c>
      <c r="S115" s="54" t="s">
        <v>5090</v>
      </c>
    </row>
    <row r="116" spans="1:19" ht="15" customHeight="1" x14ac:dyDescent="0.25">
      <c r="A116" s="29">
        <f t="shared" si="10"/>
        <v>110</v>
      </c>
      <c r="B116" s="93" t="s">
        <v>1242</v>
      </c>
      <c r="C116" s="30" t="s">
        <v>2094</v>
      </c>
      <c r="D116" s="30" t="s">
        <v>7</v>
      </c>
      <c r="E116" s="30" t="s">
        <v>1123</v>
      </c>
      <c r="F116" s="31" t="s">
        <v>1842</v>
      </c>
      <c r="G116" s="32" t="s">
        <v>1243</v>
      </c>
      <c r="H116" s="32" t="s">
        <v>1825</v>
      </c>
      <c r="I116" s="33" t="s">
        <v>1120</v>
      </c>
      <c r="J116" s="30" t="s">
        <v>230</v>
      </c>
      <c r="K116" s="34" t="s">
        <v>1244</v>
      </c>
      <c r="L116" s="49">
        <f>VLOOKUP(B116,'Enrolment Data 2024'!$B$13:$I$636,8,FALSE)</f>
        <v>46</v>
      </c>
      <c r="M116" s="49">
        <v>9000</v>
      </c>
      <c r="N116" s="49">
        <f t="shared" si="6"/>
        <v>414000</v>
      </c>
      <c r="O116" s="49">
        <f t="shared" si="7"/>
        <v>124200</v>
      </c>
      <c r="P116" s="49">
        <f>VLOOKUP(B116,'[1]ECCE Trnch 1 Master List'!B$3:T$679,19,FALSE)</f>
        <v>0</v>
      </c>
      <c r="Q116" s="50">
        <f t="shared" si="8"/>
        <v>124200</v>
      </c>
      <c r="R116" s="126">
        <f t="shared" si="9"/>
        <v>124200</v>
      </c>
      <c r="S116" s="54" t="s">
        <v>5090</v>
      </c>
    </row>
    <row r="117" spans="1:19" ht="15" customHeight="1" x14ac:dyDescent="0.25">
      <c r="A117" s="29">
        <f t="shared" si="10"/>
        <v>111</v>
      </c>
      <c r="B117" s="93" t="s">
        <v>298</v>
      </c>
      <c r="C117" s="30" t="s">
        <v>4571</v>
      </c>
      <c r="D117" s="30" t="s">
        <v>7</v>
      </c>
      <c r="E117" s="30" t="s">
        <v>1123</v>
      </c>
      <c r="F117" s="57" t="s">
        <v>1616</v>
      </c>
      <c r="G117" s="32" t="s">
        <v>1617</v>
      </c>
      <c r="H117" s="32" t="s">
        <v>1834</v>
      </c>
      <c r="I117" s="33" t="s">
        <v>1120</v>
      </c>
      <c r="J117" s="30" t="s">
        <v>230</v>
      </c>
      <c r="K117" s="30" t="s">
        <v>1618</v>
      </c>
      <c r="L117" s="49">
        <f>VLOOKUP(B117,'Enrolment Data 2024'!$B$13:$I$636,8,FALSE)</f>
        <v>4</v>
      </c>
      <c r="M117" s="49">
        <v>9000</v>
      </c>
      <c r="N117" s="49">
        <f t="shared" si="6"/>
        <v>36000</v>
      </c>
      <c r="O117" s="49">
        <f t="shared" si="7"/>
        <v>10800</v>
      </c>
      <c r="P117" s="49">
        <f>VLOOKUP(B117,'[1]ECCE Trnch 1 Master List'!B$3:T$679,19,FALSE)</f>
        <v>0</v>
      </c>
      <c r="Q117" s="50">
        <f t="shared" si="8"/>
        <v>10800</v>
      </c>
      <c r="R117" s="126">
        <f t="shared" si="9"/>
        <v>10800</v>
      </c>
      <c r="S117" s="54" t="s">
        <v>5090</v>
      </c>
    </row>
    <row r="118" spans="1:19" ht="15" customHeight="1" x14ac:dyDescent="0.25">
      <c r="A118" s="29">
        <f t="shared" si="10"/>
        <v>112</v>
      </c>
      <c r="B118" s="93" t="s">
        <v>279</v>
      </c>
      <c r="C118" s="30" t="s">
        <v>280</v>
      </c>
      <c r="D118" s="30" t="s">
        <v>7</v>
      </c>
      <c r="E118" s="30" t="s">
        <v>1123</v>
      </c>
      <c r="F118" s="57" t="s">
        <v>1619</v>
      </c>
      <c r="G118" s="32" t="s">
        <v>1620</v>
      </c>
      <c r="H118" s="32" t="s">
        <v>1822</v>
      </c>
      <c r="I118" s="33" t="s">
        <v>1120</v>
      </c>
      <c r="J118" s="30" t="s">
        <v>230</v>
      </c>
      <c r="K118" s="30" t="s">
        <v>1212</v>
      </c>
      <c r="L118" s="49">
        <f>VLOOKUP(B118,'Enrolment Data 2024'!$B$13:$I$636,8,FALSE)</f>
        <v>10</v>
      </c>
      <c r="M118" s="49">
        <v>9000</v>
      </c>
      <c r="N118" s="49">
        <f t="shared" si="6"/>
        <v>90000</v>
      </c>
      <c r="O118" s="49">
        <f t="shared" si="7"/>
        <v>27000</v>
      </c>
      <c r="P118" s="11">
        <v>1800</v>
      </c>
      <c r="Q118" s="50">
        <f t="shared" si="8"/>
        <v>25200</v>
      </c>
      <c r="R118" s="126">
        <f t="shared" si="9"/>
        <v>25200</v>
      </c>
      <c r="S118" s="54" t="s">
        <v>5090</v>
      </c>
    </row>
    <row r="119" spans="1:19" ht="15" customHeight="1" x14ac:dyDescent="0.25">
      <c r="A119" s="29">
        <f t="shared" si="10"/>
        <v>113</v>
      </c>
      <c r="B119" s="93" t="s">
        <v>1318</v>
      </c>
      <c r="C119" s="30" t="s">
        <v>1319</v>
      </c>
      <c r="D119" s="30" t="s">
        <v>7</v>
      </c>
      <c r="E119" s="30" t="s">
        <v>1123</v>
      </c>
      <c r="F119" s="31" t="s">
        <v>1639</v>
      </c>
      <c r="G119" s="32" t="s">
        <v>1300</v>
      </c>
      <c r="H119" s="32" t="s">
        <v>1825</v>
      </c>
      <c r="I119" s="33" t="s">
        <v>1120</v>
      </c>
      <c r="J119" s="30" t="s">
        <v>230</v>
      </c>
      <c r="K119" s="30" t="s">
        <v>1251</v>
      </c>
      <c r="L119" s="49">
        <f>VLOOKUP(B119,'Enrolment Data 2024'!$B$13:$I$636,8,FALSE)</f>
        <v>44</v>
      </c>
      <c r="M119" s="49">
        <v>9000</v>
      </c>
      <c r="N119" s="49">
        <f t="shared" si="6"/>
        <v>396000</v>
      </c>
      <c r="O119" s="49">
        <f t="shared" si="7"/>
        <v>118800</v>
      </c>
      <c r="P119" s="49">
        <f>VLOOKUP(B119,'[1]ECCE Trnch 1 Master List'!B$3:T$679,19,FALSE)</f>
        <v>0</v>
      </c>
      <c r="Q119" s="50">
        <f t="shared" si="8"/>
        <v>118800</v>
      </c>
      <c r="R119" s="126">
        <f t="shared" si="9"/>
        <v>118800</v>
      </c>
      <c r="S119" s="54" t="s">
        <v>5090</v>
      </c>
    </row>
    <row r="120" spans="1:19" ht="15" customHeight="1" x14ac:dyDescent="0.25">
      <c r="A120" s="29">
        <f t="shared" si="10"/>
        <v>114</v>
      </c>
      <c r="B120" s="93" t="s">
        <v>245</v>
      </c>
      <c r="C120" s="30" t="s">
        <v>246</v>
      </c>
      <c r="D120" s="30" t="s">
        <v>7</v>
      </c>
      <c r="E120" s="30" t="s">
        <v>1123</v>
      </c>
      <c r="F120" s="57" t="s">
        <v>1823</v>
      </c>
      <c r="G120" s="32" t="s">
        <v>3632</v>
      </c>
      <c r="H120" s="32" t="s">
        <v>1822</v>
      </c>
      <c r="I120" s="33" t="s">
        <v>1120</v>
      </c>
      <c r="J120" s="30" t="s">
        <v>230</v>
      </c>
      <c r="K120" s="30" t="s">
        <v>3633</v>
      </c>
      <c r="L120" s="49">
        <f>VLOOKUP(B120,'Enrolment Data 2024'!$B$13:$I$636,8,FALSE)</f>
        <v>7</v>
      </c>
      <c r="M120" s="49">
        <v>9000</v>
      </c>
      <c r="N120" s="49">
        <f t="shared" si="6"/>
        <v>63000</v>
      </c>
      <c r="O120" s="49">
        <f t="shared" si="7"/>
        <v>18900</v>
      </c>
      <c r="P120" s="49">
        <f>VLOOKUP(B120,'[1]ECCE Trnch 1 Master List'!B$3:T$679,19,FALSE)</f>
        <v>0</v>
      </c>
      <c r="Q120" s="50">
        <f t="shared" si="8"/>
        <v>18900</v>
      </c>
      <c r="R120" s="126">
        <f t="shared" si="9"/>
        <v>18900</v>
      </c>
      <c r="S120" s="54" t="s">
        <v>5090</v>
      </c>
    </row>
    <row r="121" spans="1:19" ht="15" customHeight="1" x14ac:dyDescent="0.25">
      <c r="A121" s="29">
        <f t="shared" si="10"/>
        <v>115</v>
      </c>
      <c r="B121" s="102" t="s">
        <v>1320</v>
      </c>
      <c r="C121" s="97" t="s">
        <v>1321</v>
      </c>
      <c r="D121" s="30" t="s">
        <v>7</v>
      </c>
      <c r="E121" s="30" t="s">
        <v>1123</v>
      </c>
      <c r="F121" s="31" t="s">
        <v>1843</v>
      </c>
      <c r="G121" s="32" t="s">
        <v>2200</v>
      </c>
      <c r="H121" s="32" t="s">
        <v>1825</v>
      </c>
      <c r="I121" s="33" t="s">
        <v>1120</v>
      </c>
      <c r="J121" s="30" t="s">
        <v>230</v>
      </c>
      <c r="K121" s="34" t="s">
        <v>1322</v>
      </c>
      <c r="L121" s="49">
        <f>VLOOKUP(B121,'Enrolment Data 2024'!$B$13:$I$636,8,FALSE)</f>
        <v>8</v>
      </c>
      <c r="M121" s="49">
        <v>9000</v>
      </c>
      <c r="N121" s="49">
        <f t="shared" si="6"/>
        <v>72000</v>
      </c>
      <c r="O121" s="49">
        <f t="shared" si="7"/>
        <v>21600</v>
      </c>
      <c r="P121" s="49">
        <v>5000</v>
      </c>
      <c r="Q121" s="50">
        <f t="shared" si="8"/>
        <v>16600</v>
      </c>
      <c r="R121" s="126">
        <f t="shared" si="9"/>
        <v>16600</v>
      </c>
      <c r="S121" s="54" t="s">
        <v>5090</v>
      </c>
    </row>
    <row r="122" spans="1:19" ht="15" customHeight="1" x14ac:dyDescent="0.25">
      <c r="A122" s="29">
        <f t="shared" si="10"/>
        <v>116</v>
      </c>
      <c r="B122" s="102" t="s">
        <v>335</v>
      </c>
      <c r="C122" s="97" t="s">
        <v>336</v>
      </c>
      <c r="D122" s="30" t="s">
        <v>7</v>
      </c>
      <c r="E122" s="30" t="s">
        <v>1118</v>
      </c>
      <c r="F122" s="57" t="s">
        <v>1624</v>
      </c>
      <c r="G122" s="32" t="s">
        <v>1293</v>
      </c>
      <c r="H122" s="32" t="s">
        <v>1825</v>
      </c>
      <c r="I122" s="33" t="s">
        <v>1120</v>
      </c>
      <c r="J122" s="30" t="s">
        <v>230</v>
      </c>
      <c r="K122" s="30" t="s">
        <v>1294</v>
      </c>
      <c r="L122" s="49">
        <f>VLOOKUP(B122,'Enrolment Data 2024'!$B$13:$I$636,8,FALSE)</f>
        <v>2</v>
      </c>
      <c r="M122" s="49">
        <v>9000</v>
      </c>
      <c r="N122" s="49">
        <f t="shared" si="6"/>
        <v>18000</v>
      </c>
      <c r="O122" s="49">
        <f t="shared" si="7"/>
        <v>5400</v>
      </c>
      <c r="P122" s="49">
        <f>VLOOKUP(B122,'[1]ECCE Trnch 1 Master List'!B$3:T$679,19,FALSE)</f>
        <v>0</v>
      </c>
      <c r="Q122" s="50">
        <f t="shared" si="8"/>
        <v>5400</v>
      </c>
      <c r="R122" s="126">
        <f t="shared" si="9"/>
        <v>5400</v>
      </c>
      <c r="S122" s="54" t="s">
        <v>5090</v>
      </c>
    </row>
    <row r="123" spans="1:19" ht="15" customHeight="1" x14ac:dyDescent="0.25">
      <c r="A123" s="29">
        <f t="shared" si="10"/>
        <v>117</v>
      </c>
      <c r="B123" s="93" t="s">
        <v>295</v>
      </c>
      <c r="C123" s="30" t="s">
        <v>4306</v>
      </c>
      <c r="D123" s="30" t="s">
        <v>7</v>
      </c>
      <c r="E123" s="30" t="s">
        <v>1118</v>
      </c>
      <c r="F123" s="31" t="s">
        <v>2056</v>
      </c>
      <c r="G123" s="32" t="s">
        <v>2057</v>
      </c>
      <c r="H123" s="32" t="s">
        <v>1834</v>
      </c>
      <c r="I123" s="33" t="s">
        <v>1587</v>
      </c>
      <c r="J123" s="30" t="s">
        <v>230</v>
      </c>
      <c r="K123" s="34" t="s">
        <v>2058</v>
      </c>
      <c r="L123" s="49">
        <f>VLOOKUP(B123,'Enrolment Data 2024'!$B$13:$I$636,8,FALSE)</f>
        <v>13</v>
      </c>
      <c r="M123" s="49">
        <v>9000</v>
      </c>
      <c r="N123" s="49">
        <f t="shared" si="6"/>
        <v>117000</v>
      </c>
      <c r="O123" s="49">
        <f t="shared" si="7"/>
        <v>35100</v>
      </c>
      <c r="P123" s="49">
        <f>VLOOKUP(B123,'[1]ECCE Trnch 1 Master List'!B$3:T$679,19,FALSE)</f>
        <v>0</v>
      </c>
      <c r="Q123" s="50">
        <f t="shared" si="8"/>
        <v>35100</v>
      </c>
      <c r="R123" s="126">
        <f t="shared" si="9"/>
        <v>35100</v>
      </c>
      <c r="S123" s="54" t="s">
        <v>5090</v>
      </c>
    </row>
    <row r="124" spans="1:19" ht="15" customHeight="1" x14ac:dyDescent="0.25">
      <c r="A124" s="29">
        <f t="shared" si="10"/>
        <v>118</v>
      </c>
      <c r="B124" s="93" t="s">
        <v>273</v>
      </c>
      <c r="C124" s="30" t="s">
        <v>274</v>
      </c>
      <c r="D124" s="30" t="s">
        <v>7</v>
      </c>
      <c r="E124" s="30" t="s">
        <v>1123</v>
      </c>
      <c r="F124" s="57" t="s">
        <v>1824</v>
      </c>
      <c r="G124" s="32" t="s">
        <v>1218</v>
      </c>
      <c r="H124" s="32" t="s">
        <v>1822</v>
      </c>
      <c r="I124" s="33" t="s">
        <v>1120</v>
      </c>
      <c r="J124" s="30" t="s">
        <v>230</v>
      </c>
      <c r="K124" s="30" t="s">
        <v>1219</v>
      </c>
      <c r="L124" s="49">
        <f>VLOOKUP(B124,'Enrolment Data 2024'!$B$13:$I$636,8,FALSE)</f>
        <v>16</v>
      </c>
      <c r="M124" s="49">
        <v>9000</v>
      </c>
      <c r="N124" s="49">
        <f t="shared" si="6"/>
        <v>144000</v>
      </c>
      <c r="O124" s="49">
        <f t="shared" si="7"/>
        <v>43200</v>
      </c>
      <c r="P124" s="49">
        <f>VLOOKUP(B124,'[1]ECCE Trnch 1 Master List'!B$3:T$679,19,FALSE)</f>
        <v>0</v>
      </c>
      <c r="Q124" s="50">
        <f t="shared" si="8"/>
        <v>43200</v>
      </c>
      <c r="R124" s="126">
        <f t="shared" si="9"/>
        <v>43200</v>
      </c>
      <c r="S124" s="54" t="s">
        <v>5090</v>
      </c>
    </row>
    <row r="125" spans="1:19" ht="15" customHeight="1" x14ac:dyDescent="0.25">
      <c r="A125" s="29">
        <f t="shared" si="10"/>
        <v>119</v>
      </c>
      <c r="B125" s="93" t="s">
        <v>2092</v>
      </c>
      <c r="C125" s="30" t="s">
        <v>2093</v>
      </c>
      <c r="D125" s="30" t="s">
        <v>7</v>
      </c>
      <c r="E125" s="30" t="s">
        <v>1118</v>
      </c>
      <c r="F125" s="31" t="s">
        <v>1836</v>
      </c>
      <c r="G125" s="32" t="s">
        <v>1220</v>
      </c>
      <c r="H125" s="32" t="s">
        <v>1834</v>
      </c>
      <c r="I125" s="33" t="s">
        <v>1120</v>
      </c>
      <c r="J125" s="30" t="s">
        <v>230</v>
      </c>
      <c r="K125" s="34" t="s">
        <v>1221</v>
      </c>
      <c r="L125" s="49">
        <f>VLOOKUP(B125,'Enrolment Data 2024'!$B$13:$I$636,8,FALSE)</f>
        <v>8</v>
      </c>
      <c r="M125" s="49">
        <v>9000</v>
      </c>
      <c r="N125" s="49">
        <f t="shared" si="6"/>
        <v>72000</v>
      </c>
      <c r="O125" s="49">
        <f t="shared" si="7"/>
        <v>21600</v>
      </c>
      <c r="P125" s="11">
        <f>VLOOKUP(B125,'[1]ECCE Trnch 1 Master List'!B$3:T$679,19,FALSE)</f>
        <v>0</v>
      </c>
      <c r="Q125" s="50">
        <f t="shared" si="8"/>
        <v>21600</v>
      </c>
      <c r="R125" s="126">
        <f t="shared" si="9"/>
        <v>21600</v>
      </c>
      <c r="S125" s="54" t="s">
        <v>5090</v>
      </c>
    </row>
    <row r="126" spans="1:19" ht="15" customHeight="1" x14ac:dyDescent="0.25">
      <c r="A126" s="29">
        <f t="shared" si="10"/>
        <v>120</v>
      </c>
      <c r="B126" s="116" t="s">
        <v>263</v>
      </c>
      <c r="C126" s="98" t="s">
        <v>264</v>
      </c>
      <c r="D126" s="30" t="s">
        <v>7</v>
      </c>
      <c r="E126" s="30" t="s">
        <v>1123</v>
      </c>
      <c r="F126" s="57" t="s">
        <v>1871</v>
      </c>
      <c r="G126" s="32" t="s">
        <v>250</v>
      </c>
      <c r="H126" s="32" t="s">
        <v>1822</v>
      </c>
      <c r="I126" s="33" t="s">
        <v>1120</v>
      </c>
      <c r="J126" s="30" t="s">
        <v>230</v>
      </c>
      <c r="K126" s="30" t="s">
        <v>3634</v>
      </c>
      <c r="L126" s="49">
        <f>VLOOKUP(B126,'Enrolment Data 2024'!$B$13:$I$636,8,FALSE)</f>
        <v>5</v>
      </c>
      <c r="M126" s="49">
        <v>9000</v>
      </c>
      <c r="N126" s="49">
        <f t="shared" si="6"/>
        <v>45000</v>
      </c>
      <c r="O126" s="49">
        <f t="shared" si="7"/>
        <v>13500</v>
      </c>
      <c r="P126" s="49">
        <v>5000</v>
      </c>
      <c r="Q126" s="50">
        <f t="shared" si="8"/>
        <v>8500</v>
      </c>
      <c r="R126" s="126">
        <f t="shared" si="9"/>
        <v>8500</v>
      </c>
      <c r="S126" s="54" t="s">
        <v>5090</v>
      </c>
    </row>
    <row r="127" spans="1:19" ht="15" customHeight="1" x14ac:dyDescent="0.25">
      <c r="A127" s="29">
        <f t="shared" si="10"/>
        <v>121</v>
      </c>
      <c r="B127" s="93" t="s">
        <v>2112</v>
      </c>
      <c r="C127" s="30" t="s">
        <v>2113</v>
      </c>
      <c r="D127" s="30" t="s">
        <v>7</v>
      </c>
      <c r="E127" s="30" t="s">
        <v>1123</v>
      </c>
      <c r="F127" s="31" t="s">
        <v>1845</v>
      </c>
      <c r="G127" s="32" t="s">
        <v>1846</v>
      </c>
      <c r="H127" s="32" t="s">
        <v>1825</v>
      </c>
      <c r="I127" s="33" t="s">
        <v>1120</v>
      </c>
      <c r="J127" s="30" t="s">
        <v>230</v>
      </c>
      <c r="K127" s="34" t="s">
        <v>1847</v>
      </c>
      <c r="L127" s="49">
        <f>VLOOKUP(B127,'Enrolment Data 2024'!$B$13:$I$636,8,FALSE)</f>
        <v>33</v>
      </c>
      <c r="M127" s="49">
        <v>9000</v>
      </c>
      <c r="N127" s="49">
        <f t="shared" si="6"/>
        <v>297000</v>
      </c>
      <c r="O127" s="49">
        <f t="shared" si="7"/>
        <v>89100</v>
      </c>
      <c r="P127" s="49">
        <f>VLOOKUP(B127,'[1]ECCE Trnch 1 Master List'!B$3:T$679,19,FALSE)</f>
        <v>0</v>
      </c>
      <c r="Q127" s="50">
        <f t="shared" si="8"/>
        <v>89100</v>
      </c>
      <c r="R127" s="126">
        <f t="shared" si="9"/>
        <v>89100</v>
      </c>
      <c r="S127" s="54" t="s">
        <v>5090</v>
      </c>
    </row>
    <row r="128" spans="1:19" ht="15" customHeight="1" x14ac:dyDescent="0.25">
      <c r="A128" s="29">
        <f t="shared" si="10"/>
        <v>122</v>
      </c>
      <c r="B128" s="116" t="s">
        <v>4317</v>
      </c>
      <c r="C128" s="98" t="s">
        <v>4554</v>
      </c>
      <c r="D128" s="30" t="s">
        <v>7</v>
      </c>
      <c r="E128" s="30" t="s">
        <v>1123</v>
      </c>
      <c r="F128" s="31" t="s">
        <v>1616</v>
      </c>
      <c r="G128" s="32" t="s">
        <v>1617</v>
      </c>
      <c r="H128" s="32" t="s">
        <v>1834</v>
      </c>
      <c r="I128" s="33" t="s">
        <v>1120</v>
      </c>
      <c r="J128" s="30" t="s">
        <v>230</v>
      </c>
      <c r="K128" s="30" t="s">
        <v>1618</v>
      </c>
      <c r="L128" s="49">
        <f>VLOOKUP(B128,'Enrolment Data 2024'!$B$13:$I$636,8,FALSE)</f>
        <v>8</v>
      </c>
      <c r="M128" s="49">
        <v>9000</v>
      </c>
      <c r="N128" s="49">
        <f t="shared" si="6"/>
        <v>72000</v>
      </c>
      <c r="O128" s="49">
        <f t="shared" si="7"/>
        <v>21600</v>
      </c>
      <c r="P128" s="49"/>
      <c r="Q128" s="50">
        <f t="shared" si="8"/>
        <v>21600</v>
      </c>
      <c r="R128" s="126">
        <f t="shared" si="9"/>
        <v>21600</v>
      </c>
      <c r="S128" s="54" t="s">
        <v>5090</v>
      </c>
    </row>
    <row r="129" spans="1:19" ht="15" customHeight="1" x14ac:dyDescent="0.25">
      <c r="A129" s="29">
        <f t="shared" si="10"/>
        <v>123</v>
      </c>
      <c r="B129" s="93" t="s">
        <v>301</v>
      </c>
      <c r="C129" s="30" t="s">
        <v>302</v>
      </c>
      <c r="D129" s="30" t="s">
        <v>7</v>
      </c>
      <c r="E129" s="30" t="s">
        <v>1123</v>
      </c>
      <c r="F129" s="57" t="s">
        <v>1849</v>
      </c>
      <c r="G129" s="32" t="s">
        <v>1247</v>
      </c>
      <c r="H129" s="32" t="s">
        <v>1825</v>
      </c>
      <c r="I129" s="33" t="s">
        <v>1120</v>
      </c>
      <c r="J129" s="30" t="s">
        <v>230</v>
      </c>
      <c r="K129" s="30" t="s">
        <v>1248</v>
      </c>
      <c r="L129" s="49">
        <f>VLOOKUP(B129,'Enrolment Data 2024'!$B$13:$I$636,8,FALSE)</f>
        <v>36</v>
      </c>
      <c r="M129" s="49">
        <v>9000</v>
      </c>
      <c r="N129" s="49">
        <f t="shared" si="6"/>
        <v>324000</v>
      </c>
      <c r="O129" s="49">
        <f t="shared" si="7"/>
        <v>97200</v>
      </c>
      <c r="P129" s="49">
        <f>VLOOKUP(B129,'[1]ECCE Trnch 1 Master List'!B$3:T$679,19,FALSE)</f>
        <v>0</v>
      </c>
      <c r="Q129" s="50">
        <f t="shared" si="8"/>
        <v>97200</v>
      </c>
      <c r="R129" s="126">
        <f t="shared" si="9"/>
        <v>97200</v>
      </c>
      <c r="S129" s="54" t="s">
        <v>5090</v>
      </c>
    </row>
    <row r="130" spans="1:19" ht="15" customHeight="1" x14ac:dyDescent="0.25">
      <c r="A130" s="29">
        <f t="shared" si="10"/>
        <v>124</v>
      </c>
      <c r="B130" s="93" t="s">
        <v>2116</v>
      </c>
      <c r="C130" s="30" t="s">
        <v>2117</v>
      </c>
      <c r="D130" s="30" t="s">
        <v>7</v>
      </c>
      <c r="E130" s="30" t="s">
        <v>1118</v>
      </c>
      <c r="F130" s="31" t="s">
        <v>1839</v>
      </c>
      <c r="G130" s="32" t="s">
        <v>1840</v>
      </c>
      <c r="H130" s="32" t="s">
        <v>1825</v>
      </c>
      <c r="I130" s="33" t="s">
        <v>1120</v>
      </c>
      <c r="J130" s="30" t="s">
        <v>230</v>
      </c>
      <c r="K130" s="34" t="s">
        <v>1841</v>
      </c>
      <c r="L130" s="49">
        <f>VLOOKUP(B130,'Enrolment Data 2024'!$B$13:$I$636,8,FALSE)</f>
        <v>32</v>
      </c>
      <c r="M130" s="49">
        <v>9000</v>
      </c>
      <c r="N130" s="49">
        <f t="shared" si="6"/>
        <v>288000</v>
      </c>
      <c r="O130" s="49">
        <f t="shared" si="7"/>
        <v>86400</v>
      </c>
      <c r="P130" s="49">
        <f>VLOOKUP(B130,'[1]ECCE Trnch 1 Master List'!B$3:T$679,19,FALSE)</f>
        <v>0</v>
      </c>
      <c r="Q130" s="50">
        <f t="shared" si="8"/>
        <v>86400</v>
      </c>
      <c r="R130" s="126">
        <f t="shared" si="9"/>
        <v>86400</v>
      </c>
      <c r="S130" s="54" t="s">
        <v>5090</v>
      </c>
    </row>
    <row r="131" spans="1:19" ht="15" customHeight="1" x14ac:dyDescent="0.25">
      <c r="A131" s="29">
        <f t="shared" si="10"/>
        <v>125</v>
      </c>
      <c r="B131" s="93" t="s">
        <v>1256</v>
      </c>
      <c r="C131" s="30" t="s">
        <v>1257</v>
      </c>
      <c r="D131" s="30" t="s">
        <v>7</v>
      </c>
      <c r="E131" s="30" t="s">
        <v>1123</v>
      </c>
      <c r="F131" s="31" t="s">
        <v>1625</v>
      </c>
      <c r="G131" s="32" t="s">
        <v>1249</v>
      </c>
      <c r="H131" s="32" t="s">
        <v>1825</v>
      </c>
      <c r="I131" s="33" t="s">
        <v>1120</v>
      </c>
      <c r="J131" s="30" t="s">
        <v>230</v>
      </c>
      <c r="K131" s="34" t="s">
        <v>1250</v>
      </c>
      <c r="L131" s="49">
        <f>VLOOKUP(B131,'Enrolment Data 2024'!$B$13:$I$636,8,FALSE)</f>
        <v>57</v>
      </c>
      <c r="M131" s="49">
        <v>9000</v>
      </c>
      <c r="N131" s="49">
        <f t="shared" si="6"/>
        <v>513000</v>
      </c>
      <c r="O131" s="49">
        <f t="shared" si="7"/>
        <v>153900</v>
      </c>
      <c r="P131" s="49">
        <f>VLOOKUP(B131,'[1]ECCE Trnch 1 Master List'!B$3:T$679,19,FALSE)</f>
        <v>0</v>
      </c>
      <c r="Q131" s="50">
        <f t="shared" si="8"/>
        <v>153900</v>
      </c>
      <c r="R131" s="126">
        <f t="shared" si="9"/>
        <v>153900</v>
      </c>
      <c r="S131" s="54" t="s">
        <v>5090</v>
      </c>
    </row>
    <row r="132" spans="1:19" ht="15" customHeight="1" x14ac:dyDescent="0.25">
      <c r="A132" s="29">
        <f t="shared" si="10"/>
        <v>126</v>
      </c>
      <c r="B132" s="93" t="s">
        <v>1273</v>
      </c>
      <c r="C132" s="30" t="s">
        <v>4338</v>
      </c>
      <c r="D132" s="30" t="s">
        <v>7</v>
      </c>
      <c r="E132" s="30" t="s">
        <v>1123</v>
      </c>
      <c r="F132" s="31" t="s">
        <v>1853</v>
      </c>
      <c r="G132" s="32" t="s">
        <v>1275</v>
      </c>
      <c r="H132" s="32" t="s">
        <v>1825</v>
      </c>
      <c r="I132" s="33" t="s">
        <v>1120</v>
      </c>
      <c r="J132" s="30" t="s">
        <v>230</v>
      </c>
      <c r="K132" s="34" t="s">
        <v>1276</v>
      </c>
      <c r="L132" s="49">
        <f>VLOOKUP(B132,'Enrolment Data 2024'!$B$13:$I$636,8,FALSE)</f>
        <v>9</v>
      </c>
      <c r="M132" s="49">
        <v>9000</v>
      </c>
      <c r="N132" s="49">
        <f t="shared" si="6"/>
        <v>81000</v>
      </c>
      <c r="O132" s="49">
        <f t="shared" si="7"/>
        <v>24300</v>
      </c>
      <c r="P132" s="49">
        <v>5000</v>
      </c>
      <c r="Q132" s="50">
        <f t="shared" si="8"/>
        <v>19300</v>
      </c>
      <c r="R132" s="126">
        <f t="shared" si="9"/>
        <v>19300</v>
      </c>
      <c r="S132" s="54" t="s">
        <v>5090</v>
      </c>
    </row>
    <row r="133" spans="1:19" ht="15" customHeight="1" x14ac:dyDescent="0.25">
      <c r="A133" s="29">
        <f t="shared" si="10"/>
        <v>127</v>
      </c>
      <c r="B133" s="93" t="s">
        <v>1590</v>
      </c>
      <c r="C133" s="30" t="s">
        <v>1591</v>
      </c>
      <c r="D133" s="30" t="s">
        <v>7</v>
      </c>
      <c r="E133" s="30" t="s">
        <v>1118</v>
      </c>
      <c r="F133" s="31" t="s">
        <v>1855</v>
      </c>
      <c r="G133" s="32" t="s">
        <v>1254</v>
      </c>
      <c r="H133" s="32" t="s">
        <v>1825</v>
      </c>
      <c r="I133" s="33" t="s">
        <v>1120</v>
      </c>
      <c r="J133" s="30" t="s">
        <v>230</v>
      </c>
      <c r="K133" s="34" t="s">
        <v>1255</v>
      </c>
      <c r="L133" s="49">
        <f>VLOOKUP(B133,'Enrolment Data 2024'!$B$13:$I$636,8,FALSE)</f>
        <v>12</v>
      </c>
      <c r="M133" s="49">
        <v>9000</v>
      </c>
      <c r="N133" s="49">
        <f t="shared" si="6"/>
        <v>108000</v>
      </c>
      <c r="O133" s="49">
        <f t="shared" si="7"/>
        <v>32400</v>
      </c>
      <c r="P133" s="49">
        <v>5000</v>
      </c>
      <c r="Q133" s="50">
        <f t="shared" si="8"/>
        <v>27400</v>
      </c>
      <c r="R133" s="126">
        <f t="shared" si="9"/>
        <v>27400</v>
      </c>
      <c r="S133" s="54" t="s">
        <v>5090</v>
      </c>
    </row>
    <row r="134" spans="1:19" ht="15" customHeight="1" x14ac:dyDescent="0.25">
      <c r="A134" s="29">
        <f t="shared" si="10"/>
        <v>128</v>
      </c>
      <c r="B134" s="93" t="s">
        <v>2220</v>
      </c>
      <c r="C134" s="30" t="s">
        <v>2221</v>
      </c>
      <c r="D134" s="30" t="s">
        <v>7</v>
      </c>
      <c r="E134" s="30" t="s">
        <v>1118</v>
      </c>
      <c r="F134" s="31" t="s">
        <v>1616</v>
      </c>
      <c r="G134" s="32" t="s">
        <v>1617</v>
      </c>
      <c r="H134" s="32" t="s">
        <v>1834</v>
      </c>
      <c r="I134" s="33" t="s">
        <v>1120</v>
      </c>
      <c r="J134" s="30" t="s">
        <v>230</v>
      </c>
      <c r="K134" s="30" t="s">
        <v>1618</v>
      </c>
      <c r="L134" s="49">
        <f>VLOOKUP(B134,'Enrolment Data 2024'!$B$13:$I$636,8,FALSE)</f>
        <v>8</v>
      </c>
      <c r="M134" s="49">
        <v>9000</v>
      </c>
      <c r="N134" s="49">
        <f t="shared" si="6"/>
        <v>72000</v>
      </c>
      <c r="O134" s="49">
        <f t="shared" si="7"/>
        <v>21600</v>
      </c>
      <c r="P134" s="49"/>
      <c r="Q134" s="50">
        <f t="shared" si="8"/>
        <v>21600</v>
      </c>
      <c r="R134" s="126">
        <f t="shared" si="9"/>
        <v>21600</v>
      </c>
      <c r="S134" s="54" t="s">
        <v>5090</v>
      </c>
    </row>
    <row r="135" spans="1:19" ht="15" customHeight="1" x14ac:dyDescent="0.25">
      <c r="A135" s="29">
        <f t="shared" si="10"/>
        <v>129</v>
      </c>
      <c r="B135" s="93" t="s">
        <v>2104</v>
      </c>
      <c r="C135" s="30" t="s">
        <v>2105</v>
      </c>
      <c r="D135" s="30" t="s">
        <v>7</v>
      </c>
      <c r="E135" s="30" t="s">
        <v>1118</v>
      </c>
      <c r="F135" s="31" t="s">
        <v>1869</v>
      </c>
      <c r="G135" s="32" t="s">
        <v>1278</v>
      </c>
      <c r="H135" s="32" t="s">
        <v>1825</v>
      </c>
      <c r="I135" s="33" t="s">
        <v>1120</v>
      </c>
      <c r="J135" s="30" t="s">
        <v>230</v>
      </c>
      <c r="K135" s="34" t="s">
        <v>1279</v>
      </c>
      <c r="L135" s="49">
        <f>VLOOKUP(B135,'Enrolment Data 2024'!$B$13:$I$636,8,FALSE)</f>
        <v>4</v>
      </c>
      <c r="M135" s="49">
        <v>9000</v>
      </c>
      <c r="N135" s="49">
        <f t="shared" ref="N135:N198" si="11">L135*M135</f>
        <v>36000</v>
      </c>
      <c r="O135" s="49">
        <f t="shared" ref="O135:O198" si="12">N135*30%</f>
        <v>10800</v>
      </c>
      <c r="P135" s="49">
        <f>VLOOKUP(B135,'[1]ECCE Trnch 1 Master List'!B$3:T$679,19,FALSE)</f>
        <v>0</v>
      </c>
      <c r="Q135" s="50">
        <f t="shared" ref="Q135:Q198" si="13">O135-P135</f>
        <v>10800</v>
      </c>
      <c r="R135" s="126">
        <f t="shared" ref="R135:R198" si="14">IF(Q135&gt;=0,Q135,0)</f>
        <v>10800</v>
      </c>
      <c r="S135" s="54" t="s">
        <v>5090</v>
      </c>
    </row>
    <row r="136" spans="1:19" ht="15" customHeight="1" x14ac:dyDescent="0.25">
      <c r="A136" s="29">
        <f t="shared" si="10"/>
        <v>130</v>
      </c>
      <c r="B136" s="92" t="s">
        <v>235</v>
      </c>
      <c r="C136" s="17" t="s">
        <v>236</v>
      </c>
      <c r="D136" s="17" t="s">
        <v>7</v>
      </c>
      <c r="E136" s="17" t="s">
        <v>1118</v>
      </c>
      <c r="F136" s="22" t="s">
        <v>1821</v>
      </c>
      <c r="G136" s="19" t="s">
        <v>3637</v>
      </c>
      <c r="H136" s="19" t="s">
        <v>1822</v>
      </c>
      <c r="I136" s="20" t="s">
        <v>1120</v>
      </c>
      <c r="J136" s="17" t="s">
        <v>230</v>
      </c>
      <c r="K136" s="17" t="s">
        <v>3638</v>
      </c>
      <c r="L136" s="49">
        <f>VLOOKUP(B136,'Enrolment Data 2024'!$B$13:$I$636,8,FALSE)</f>
        <v>13</v>
      </c>
      <c r="M136" s="49">
        <v>9000</v>
      </c>
      <c r="N136" s="49">
        <f t="shared" si="11"/>
        <v>117000</v>
      </c>
      <c r="O136" s="49">
        <f t="shared" si="12"/>
        <v>35100</v>
      </c>
      <c r="P136" s="49">
        <f>VLOOKUP(B136,'[1]ECCE Trnch 1 Master List'!B$3:T$679,19,FALSE)</f>
        <v>0</v>
      </c>
      <c r="Q136" s="50">
        <f t="shared" si="13"/>
        <v>35100</v>
      </c>
      <c r="R136" s="126">
        <f t="shared" si="14"/>
        <v>35100</v>
      </c>
      <c r="S136" s="54" t="s">
        <v>5090</v>
      </c>
    </row>
    <row r="137" spans="1:19" ht="15" customHeight="1" x14ac:dyDescent="0.25">
      <c r="A137" s="29">
        <f t="shared" si="10"/>
        <v>131</v>
      </c>
      <c r="B137" s="92" t="s">
        <v>311</v>
      </c>
      <c r="C137" s="17" t="s">
        <v>312</v>
      </c>
      <c r="D137" s="17" t="s">
        <v>7</v>
      </c>
      <c r="E137" s="17" t="s">
        <v>1123</v>
      </c>
      <c r="F137" s="22" t="s">
        <v>1626</v>
      </c>
      <c r="G137" s="19" t="s">
        <v>312</v>
      </c>
      <c r="H137" s="19" t="s">
        <v>1825</v>
      </c>
      <c r="I137" s="20" t="s">
        <v>1120</v>
      </c>
      <c r="J137" s="17" t="s">
        <v>230</v>
      </c>
      <c r="K137" s="17" t="s">
        <v>1627</v>
      </c>
      <c r="L137" s="49">
        <f>VLOOKUP(B137,'Enrolment Data 2024'!$B$13:$I$636,8,FALSE)</f>
        <v>11</v>
      </c>
      <c r="M137" s="49">
        <v>9000</v>
      </c>
      <c r="N137" s="49">
        <f t="shared" si="11"/>
        <v>99000</v>
      </c>
      <c r="O137" s="49">
        <f t="shared" si="12"/>
        <v>29700</v>
      </c>
      <c r="P137" s="49">
        <v>5000</v>
      </c>
      <c r="Q137" s="50">
        <f t="shared" si="13"/>
        <v>24700</v>
      </c>
      <c r="R137" s="126">
        <f t="shared" si="14"/>
        <v>24700</v>
      </c>
      <c r="S137" s="54" t="s">
        <v>5090</v>
      </c>
    </row>
    <row r="138" spans="1:19" ht="15" customHeight="1" x14ac:dyDescent="0.25">
      <c r="A138" s="29">
        <f t="shared" si="10"/>
        <v>132</v>
      </c>
      <c r="B138" s="92" t="s">
        <v>2201</v>
      </c>
      <c r="C138" s="17" t="s">
        <v>2218</v>
      </c>
      <c r="D138" s="17" t="s">
        <v>7</v>
      </c>
      <c r="E138" s="17" t="s">
        <v>1123</v>
      </c>
      <c r="F138" s="22" t="s">
        <v>1626</v>
      </c>
      <c r="G138" s="19" t="s">
        <v>312</v>
      </c>
      <c r="H138" s="19" t="s">
        <v>1825</v>
      </c>
      <c r="I138" s="20" t="s">
        <v>1120</v>
      </c>
      <c r="J138" s="17" t="s">
        <v>230</v>
      </c>
      <c r="K138" s="17" t="s">
        <v>1627</v>
      </c>
      <c r="L138" s="49">
        <f>VLOOKUP(B138,'Enrolment Data 2024'!$B$13:$I$636,8,FALSE)</f>
        <v>13</v>
      </c>
      <c r="M138" s="49">
        <v>9000</v>
      </c>
      <c r="N138" s="49">
        <f t="shared" si="11"/>
        <v>117000</v>
      </c>
      <c r="O138" s="49">
        <f t="shared" si="12"/>
        <v>35100</v>
      </c>
      <c r="P138" s="49"/>
      <c r="Q138" s="50">
        <f t="shared" si="13"/>
        <v>35100</v>
      </c>
      <c r="R138" s="126">
        <f t="shared" si="14"/>
        <v>35100</v>
      </c>
      <c r="S138" s="54" t="s">
        <v>5090</v>
      </c>
    </row>
    <row r="139" spans="1:19" ht="15" customHeight="1" x14ac:dyDescent="0.25">
      <c r="A139" s="29">
        <f t="shared" si="10"/>
        <v>133</v>
      </c>
      <c r="B139" s="93" t="s">
        <v>2118</v>
      </c>
      <c r="C139" s="30" t="s">
        <v>2119</v>
      </c>
      <c r="D139" s="30" t="s">
        <v>7</v>
      </c>
      <c r="E139" s="30" t="s">
        <v>1123</v>
      </c>
      <c r="F139" s="31" t="s">
        <v>1854</v>
      </c>
      <c r="G139" s="32" t="s">
        <v>1311</v>
      </c>
      <c r="H139" s="32" t="s">
        <v>1825</v>
      </c>
      <c r="I139" s="33" t="s">
        <v>1120</v>
      </c>
      <c r="J139" s="30" t="s">
        <v>230</v>
      </c>
      <c r="K139" s="34" t="s">
        <v>1312</v>
      </c>
      <c r="L139" s="49">
        <f>VLOOKUP(B139,'Enrolment Data 2024'!$B$13:$I$636,8,FALSE)</f>
        <v>15</v>
      </c>
      <c r="M139" s="49">
        <v>9000</v>
      </c>
      <c r="N139" s="49">
        <f t="shared" si="11"/>
        <v>135000</v>
      </c>
      <c r="O139" s="49">
        <f t="shared" si="12"/>
        <v>40500</v>
      </c>
      <c r="P139" s="49">
        <v>10000</v>
      </c>
      <c r="Q139" s="50">
        <f t="shared" si="13"/>
        <v>30500</v>
      </c>
      <c r="R139" s="126">
        <f t="shared" si="14"/>
        <v>30500</v>
      </c>
      <c r="S139" s="54" t="s">
        <v>5090</v>
      </c>
    </row>
    <row r="140" spans="1:19" ht="15" customHeight="1" x14ac:dyDescent="0.25">
      <c r="A140" s="29">
        <f t="shared" si="10"/>
        <v>134</v>
      </c>
      <c r="B140" s="92" t="s">
        <v>305</v>
      </c>
      <c r="C140" s="17" t="s">
        <v>306</v>
      </c>
      <c r="D140" s="17" t="s">
        <v>7</v>
      </c>
      <c r="E140" s="17" t="s">
        <v>1118</v>
      </c>
      <c r="F140" s="22" t="s">
        <v>1634</v>
      </c>
      <c r="G140" s="19" t="s">
        <v>1258</v>
      </c>
      <c r="H140" s="19" t="s">
        <v>1825</v>
      </c>
      <c r="I140" s="20" t="s">
        <v>1120</v>
      </c>
      <c r="J140" s="17" t="s">
        <v>230</v>
      </c>
      <c r="K140" s="17" t="s">
        <v>1259</v>
      </c>
      <c r="L140" s="49">
        <f>VLOOKUP(B140,'Enrolment Data 2024'!$B$13:$I$636,8,FALSE)</f>
        <v>22</v>
      </c>
      <c r="M140" s="49">
        <v>9000</v>
      </c>
      <c r="N140" s="49">
        <f t="shared" si="11"/>
        <v>198000</v>
      </c>
      <c r="O140" s="49">
        <f t="shared" si="12"/>
        <v>59400</v>
      </c>
      <c r="P140" s="49">
        <f>VLOOKUP(B140,'[1]ECCE Trnch 1 Master List'!B$3:T$679,19,FALSE)</f>
        <v>0</v>
      </c>
      <c r="Q140" s="50">
        <f t="shared" si="13"/>
        <v>59400</v>
      </c>
      <c r="R140" s="126">
        <f t="shared" si="14"/>
        <v>59400</v>
      </c>
      <c r="S140" s="54" t="s">
        <v>5090</v>
      </c>
    </row>
    <row r="141" spans="1:19" ht="15" customHeight="1" x14ac:dyDescent="0.25">
      <c r="A141" s="29">
        <f t="shared" si="10"/>
        <v>135</v>
      </c>
      <c r="B141" s="93" t="s">
        <v>1215</v>
      </c>
      <c r="C141" s="30" t="s">
        <v>1216</v>
      </c>
      <c r="D141" s="30" t="s">
        <v>7</v>
      </c>
      <c r="E141" s="30" t="s">
        <v>1123</v>
      </c>
      <c r="F141" s="31" t="s">
        <v>1826</v>
      </c>
      <c r="G141" s="32" t="s">
        <v>1216</v>
      </c>
      <c r="H141" s="32" t="s">
        <v>1822</v>
      </c>
      <c r="I141" s="33" t="s">
        <v>1120</v>
      </c>
      <c r="J141" s="30" t="s">
        <v>230</v>
      </c>
      <c r="K141" s="34" t="s">
        <v>1217</v>
      </c>
      <c r="L141" s="49">
        <f>VLOOKUP(B141,'Enrolment Data 2024'!$B$13:$I$636,8,FALSE)</f>
        <v>13</v>
      </c>
      <c r="M141" s="49">
        <v>9000</v>
      </c>
      <c r="N141" s="49">
        <f t="shared" si="11"/>
        <v>117000</v>
      </c>
      <c r="O141" s="49">
        <f t="shared" si="12"/>
        <v>35100</v>
      </c>
      <c r="P141" s="49">
        <v>1800</v>
      </c>
      <c r="Q141" s="50">
        <f t="shared" si="13"/>
        <v>33300</v>
      </c>
      <c r="R141" s="126">
        <f t="shared" si="14"/>
        <v>33300</v>
      </c>
      <c r="S141" s="54" t="s">
        <v>5090</v>
      </c>
    </row>
    <row r="142" spans="1:19" ht="15" customHeight="1" x14ac:dyDescent="0.25">
      <c r="A142" s="29">
        <f t="shared" si="10"/>
        <v>136</v>
      </c>
      <c r="B142" s="93" t="s">
        <v>1213</v>
      </c>
      <c r="C142" s="30" t="s">
        <v>1214</v>
      </c>
      <c r="D142" s="30" t="s">
        <v>7</v>
      </c>
      <c r="E142" s="31" t="s">
        <v>1123</v>
      </c>
      <c r="F142" s="32" t="s">
        <v>1826</v>
      </c>
      <c r="G142" s="34" t="s">
        <v>1216</v>
      </c>
      <c r="H142" s="32" t="s">
        <v>1822</v>
      </c>
      <c r="I142" s="33" t="s">
        <v>1120</v>
      </c>
      <c r="J142" s="30" t="s">
        <v>230</v>
      </c>
      <c r="K142" s="30" t="s">
        <v>1217</v>
      </c>
      <c r="L142" s="49">
        <f>VLOOKUP(B142,'Enrolment Data 2024'!$B$13:$I$636,8,FALSE)</f>
        <v>8</v>
      </c>
      <c r="M142" s="49">
        <v>9000</v>
      </c>
      <c r="N142" s="49">
        <f t="shared" si="11"/>
        <v>72000</v>
      </c>
      <c r="O142" s="49">
        <f t="shared" si="12"/>
        <v>21600</v>
      </c>
      <c r="P142" s="11">
        <f>VLOOKUP(B142,'[1]ECCE Trnch 1 Master List'!B$3:T$679,19,FALSE)</f>
        <v>0</v>
      </c>
      <c r="Q142" s="50">
        <f t="shared" si="13"/>
        <v>21600</v>
      </c>
      <c r="R142" s="126">
        <f t="shared" si="14"/>
        <v>21600</v>
      </c>
      <c r="S142" s="54" t="s">
        <v>5090</v>
      </c>
    </row>
    <row r="143" spans="1:19" ht="15" customHeight="1" x14ac:dyDescent="0.25">
      <c r="A143" s="29">
        <f t="shared" si="10"/>
        <v>137</v>
      </c>
      <c r="B143" s="92" t="s">
        <v>4270</v>
      </c>
      <c r="C143" s="17" t="s">
        <v>4271</v>
      </c>
      <c r="D143" s="17" t="s">
        <v>7</v>
      </c>
      <c r="E143" s="30" t="s">
        <v>1123</v>
      </c>
      <c r="F143" s="57" t="s">
        <v>1619</v>
      </c>
      <c r="G143" s="32" t="s">
        <v>1620</v>
      </c>
      <c r="H143" s="32" t="s">
        <v>1822</v>
      </c>
      <c r="I143" s="33" t="s">
        <v>1120</v>
      </c>
      <c r="J143" s="30" t="s">
        <v>230</v>
      </c>
      <c r="K143" s="30" t="s">
        <v>1212</v>
      </c>
      <c r="L143" s="49">
        <f>VLOOKUP(B143,'Enrolment Data 2024'!$B$13:$I$636,8,FALSE)</f>
        <v>4</v>
      </c>
      <c r="M143" s="49">
        <v>9000</v>
      </c>
      <c r="N143" s="49">
        <f t="shared" si="11"/>
        <v>36000</v>
      </c>
      <c r="O143" s="49">
        <f t="shared" si="12"/>
        <v>10800</v>
      </c>
      <c r="P143" s="49"/>
      <c r="Q143" s="50">
        <f t="shared" si="13"/>
        <v>10800</v>
      </c>
      <c r="R143" s="126">
        <f t="shared" si="14"/>
        <v>10800</v>
      </c>
      <c r="S143" s="54" t="s">
        <v>5090</v>
      </c>
    </row>
    <row r="144" spans="1:19" ht="15" customHeight="1" x14ac:dyDescent="0.25">
      <c r="A144" s="29">
        <f t="shared" si="10"/>
        <v>138</v>
      </c>
      <c r="B144" s="92" t="s">
        <v>269</v>
      </c>
      <c r="C144" s="17" t="s">
        <v>270</v>
      </c>
      <c r="D144" s="17" t="s">
        <v>7</v>
      </c>
      <c r="E144" s="17" t="s">
        <v>1123</v>
      </c>
      <c r="F144" s="22" t="s">
        <v>1827</v>
      </c>
      <c r="G144" s="19" t="s">
        <v>3639</v>
      </c>
      <c r="H144" s="19" t="s">
        <v>1822</v>
      </c>
      <c r="I144" s="20" t="s">
        <v>1120</v>
      </c>
      <c r="J144" s="17" t="s">
        <v>230</v>
      </c>
      <c r="K144" s="17" t="s">
        <v>3640</v>
      </c>
      <c r="L144" s="49">
        <f>VLOOKUP(B144,'Enrolment Data 2024'!$B$13:$I$636,8,FALSE)</f>
        <v>15</v>
      </c>
      <c r="M144" s="49">
        <v>9000</v>
      </c>
      <c r="N144" s="49">
        <f t="shared" si="11"/>
        <v>135000</v>
      </c>
      <c r="O144" s="49">
        <f t="shared" si="12"/>
        <v>40500</v>
      </c>
      <c r="P144" s="49">
        <f>VLOOKUP(B144,'[1]ECCE Trnch 1 Master List'!B$3:T$679,19,FALSE)</f>
        <v>0</v>
      </c>
      <c r="Q144" s="50">
        <f t="shared" si="13"/>
        <v>40500</v>
      </c>
      <c r="R144" s="126">
        <f t="shared" si="14"/>
        <v>40500</v>
      </c>
      <c r="S144" s="54" t="s">
        <v>5090</v>
      </c>
    </row>
    <row r="145" spans="1:19" ht="15" customHeight="1" x14ac:dyDescent="0.25">
      <c r="A145" s="29">
        <f t="shared" ref="A145:A208" si="15">A144+1</f>
        <v>139</v>
      </c>
      <c r="B145" s="92" t="s">
        <v>253</v>
      </c>
      <c r="C145" s="17" t="s">
        <v>254</v>
      </c>
      <c r="D145" s="17" t="s">
        <v>7</v>
      </c>
      <c r="E145" s="17" t="s">
        <v>1118</v>
      </c>
      <c r="F145" s="22" t="s">
        <v>1821</v>
      </c>
      <c r="G145" s="19" t="s">
        <v>3637</v>
      </c>
      <c r="H145" s="19" t="s">
        <v>1822</v>
      </c>
      <c r="I145" s="20" t="s">
        <v>1120</v>
      </c>
      <c r="J145" s="17" t="s">
        <v>230</v>
      </c>
      <c r="K145" s="17" t="s">
        <v>3638</v>
      </c>
      <c r="L145" s="49">
        <f>VLOOKUP(B145,'Enrolment Data 2024'!$B$13:$I$636,8,FALSE)</f>
        <v>10</v>
      </c>
      <c r="M145" s="49">
        <v>9000</v>
      </c>
      <c r="N145" s="49">
        <f t="shared" si="11"/>
        <v>90000</v>
      </c>
      <c r="O145" s="49">
        <f t="shared" si="12"/>
        <v>27000</v>
      </c>
      <c r="P145" s="49">
        <v>7200</v>
      </c>
      <c r="Q145" s="50">
        <f t="shared" si="13"/>
        <v>19800</v>
      </c>
      <c r="R145" s="126">
        <f t="shared" si="14"/>
        <v>19800</v>
      </c>
      <c r="S145" s="54" t="s">
        <v>5090</v>
      </c>
    </row>
    <row r="146" spans="1:19" ht="15" customHeight="1" x14ac:dyDescent="0.25">
      <c r="A146" s="29">
        <f t="shared" si="15"/>
        <v>140</v>
      </c>
      <c r="B146" s="92" t="s">
        <v>319</v>
      </c>
      <c r="C146" s="17" t="s">
        <v>320</v>
      </c>
      <c r="D146" s="17" t="s">
        <v>7</v>
      </c>
      <c r="E146" s="17" t="s">
        <v>1118</v>
      </c>
      <c r="F146" s="22" t="s">
        <v>1633</v>
      </c>
      <c r="G146" s="19" t="s">
        <v>1296</v>
      </c>
      <c r="H146" s="19" t="s">
        <v>1825</v>
      </c>
      <c r="I146" s="20" t="s">
        <v>1120</v>
      </c>
      <c r="J146" s="17" t="s">
        <v>230</v>
      </c>
      <c r="K146" s="17" t="s">
        <v>1297</v>
      </c>
      <c r="L146" s="49">
        <f>VLOOKUP(B146,'Enrolment Data 2024'!$B$13:$I$636,8,FALSE)</f>
        <v>11</v>
      </c>
      <c r="M146" s="49">
        <v>9000</v>
      </c>
      <c r="N146" s="49">
        <f t="shared" si="11"/>
        <v>99000</v>
      </c>
      <c r="O146" s="49">
        <f t="shared" si="12"/>
        <v>29700</v>
      </c>
      <c r="P146" s="49">
        <f>VLOOKUP(B146,'[1]ECCE Trnch 1 Master List'!B$3:T$679,19,FALSE)</f>
        <v>0</v>
      </c>
      <c r="Q146" s="50">
        <f t="shared" si="13"/>
        <v>29700</v>
      </c>
      <c r="R146" s="126">
        <f t="shared" si="14"/>
        <v>29700</v>
      </c>
      <c r="S146" s="54" t="s">
        <v>5090</v>
      </c>
    </row>
    <row r="147" spans="1:19" ht="15" customHeight="1" x14ac:dyDescent="0.25">
      <c r="A147" s="29">
        <f t="shared" si="15"/>
        <v>141</v>
      </c>
      <c r="B147" s="92" t="s">
        <v>315</v>
      </c>
      <c r="C147" s="17" t="s">
        <v>316</v>
      </c>
      <c r="D147" s="17" t="s">
        <v>7</v>
      </c>
      <c r="E147" s="17" t="s">
        <v>1118</v>
      </c>
      <c r="F147" s="22" t="s">
        <v>1624</v>
      </c>
      <c r="G147" s="19" t="s">
        <v>1293</v>
      </c>
      <c r="H147" s="19" t="s">
        <v>1825</v>
      </c>
      <c r="I147" s="20" t="s">
        <v>1120</v>
      </c>
      <c r="J147" s="17" t="s">
        <v>230</v>
      </c>
      <c r="K147" s="17" t="s">
        <v>1294</v>
      </c>
      <c r="L147" s="49">
        <f>VLOOKUP(B147,'Enrolment Data 2024'!$B$13:$I$636,8,FALSE)</f>
        <v>13</v>
      </c>
      <c r="M147" s="49">
        <v>9000</v>
      </c>
      <c r="N147" s="49">
        <f t="shared" si="11"/>
        <v>117000</v>
      </c>
      <c r="O147" s="49">
        <f t="shared" si="12"/>
        <v>35100</v>
      </c>
      <c r="P147" s="49">
        <f>VLOOKUP(B147,'[1]ECCE Trnch 1 Master List'!B$3:T$679,19,FALSE)</f>
        <v>0</v>
      </c>
      <c r="Q147" s="50">
        <f t="shared" si="13"/>
        <v>35100</v>
      </c>
      <c r="R147" s="126">
        <f t="shared" si="14"/>
        <v>35100</v>
      </c>
      <c r="S147" s="54" t="s">
        <v>5090</v>
      </c>
    </row>
    <row r="148" spans="1:19" ht="15" customHeight="1" x14ac:dyDescent="0.25">
      <c r="A148" s="29">
        <f t="shared" si="15"/>
        <v>142</v>
      </c>
      <c r="B148" s="93" t="s">
        <v>1282</v>
      </c>
      <c r="C148" s="30" t="s">
        <v>1283</v>
      </c>
      <c r="D148" s="30" t="s">
        <v>7</v>
      </c>
      <c r="E148" s="30" t="s">
        <v>1118</v>
      </c>
      <c r="F148" s="31" t="s">
        <v>1862</v>
      </c>
      <c r="G148" s="32" t="s">
        <v>1863</v>
      </c>
      <c r="H148" s="32" t="s">
        <v>1825</v>
      </c>
      <c r="I148" s="33" t="s">
        <v>1120</v>
      </c>
      <c r="J148" s="30" t="s">
        <v>230</v>
      </c>
      <c r="K148" s="34" t="s">
        <v>1284</v>
      </c>
      <c r="L148" s="49">
        <f>VLOOKUP(B148,'Enrolment Data 2024'!$B$13:$I$636,8,FALSE)</f>
        <v>12</v>
      </c>
      <c r="M148" s="49">
        <v>9000</v>
      </c>
      <c r="N148" s="49">
        <f t="shared" si="11"/>
        <v>108000</v>
      </c>
      <c r="O148" s="49">
        <f t="shared" si="12"/>
        <v>32400</v>
      </c>
      <c r="P148" s="49">
        <f>VLOOKUP(B148,'[1]ECCE Trnch 1 Master List'!B$3:T$679,19,FALSE)</f>
        <v>0</v>
      </c>
      <c r="Q148" s="50">
        <f t="shared" si="13"/>
        <v>32400</v>
      </c>
      <c r="R148" s="126">
        <f t="shared" si="14"/>
        <v>32400</v>
      </c>
      <c r="S148" s="54" t="s">
        <v>5090</v>
      </c>
    </row>
    <row r="149" spans="1:19" ht="15" customHeight="1" x14ac:dyDescent="0.25">
      <c r="A149" s="29">
        <f t="shared" si="15"/>
        <v>143</v>
      </c>
      <c r="B149" s="92" t="s">
        <v>4275</v>
      </c>
      <c r="C149" s="17" t="s">
        <v>4276</v>
      </c>
      <c r="D149" s="17" t="s">
        <v>7</v>
      </c>
      <c r="E149" s="17" t="s">
        <v>1123</v>
      </c>
      <c r="F149" s="22" t="s">
        <v>4579</v>
      </c>
      <c r="G149" s="19" t="s">
        <v>4580</v>
      </c>
      <c r="H149" s="19" t="s">
        <v>1822</v>
      </c>
      <c r="I149" s="20" t="s">
        <v>1120</v>
      </c>
      <c r="J149" s="17" t="s">
        <v>230</v>
      </c>
      <c r="K149" s="17" t="s">
        <v>4581</v>
      </c>
      <c r="L149" s="49">
        <f>VLOOKUP(B149,'Enrolment Data 2024'!$B$13:$I$636,8,FALSE)</f>
        <v>14</v>
      </c>
      <c r="M149" s="49">
        <v>9000</v>
      </c>
      <c r="N149" s="49">
        <f t="shared" si="11"/>
        <v>126000</v>
      </c>
      <c r="O149" s="49">
        <f t="shared" si="12"/>
        <v>37800</v>
      </c>
      <c r="P149" s="49"/>
      <c r="Q149" s="50">
        <f t="shared" si="13"/>
        <v>37800</v>
      </c>
      <c r="R149" s="126">
        <f t="shared" si="14"/>
        <v>37800</v>
      </c>
      <c r="S149" s="54" t="s">
        <v>5090</v>
      </c>
    </row>
    <row r="150" spans="1:19" ht="15" customHeight="1" x14ac:dyDescent="0.25">
      <c r="A150" s="29">
        <f t="shared" si="15"/>
        <v>144</v>
      </c>
      <c r="B150" s="93" t="s">
        <v>1208</v>
      </c>
      <c r="C150" s="30" t="s">
        <v>1209</v>
      </c>
      <c r="D150" s="30" t="s">
        <v>7</v>
      </c>
      <c r="E150" s="30" t="s">
        <v>1123</v>
      </c>
      <c r="F150" s="31" t="s">
        <v>1828</v>
      </c>
      <c r="G150" s="32" t="s">
        <v>1209</v>
      </c>
      <c r="H150" s="32" t="s">
        <v>1822</v>
      </c>
      <c r="I150" s="33" t="s">
        <v>1120</v>
      </c>
      <c r="J150" s="30" t="s">
        <v>230</v>
      </c>
      <c r="K150" s="34" t="s">
        <v>1210</v>
      </c>
      <c r="L150" s="49">
        <f>VLOOKUP(B150,'Enrolment Data 2024'!$B$13:$I$636,8,FALSE)</f>
        <v>20</v>
      </c>
      <c r="M150" s="49">
        <v>9000</v>
      </c>
      <c r="N150" s="49">
        <f t="shared" si="11"/>
        <v>180000</v>
      </c>
      <c r="O150" s="49">
        <f t="shared" si="12"/>
        <v>54000</v>
      </c>
      <c r="P150" s="49">
        <f>VLOOKUP(B150,'[1]ECCE Trnch 1 Master List'!B$3:T$679,19,FALSE)</f>
        <v>0</v>
      </c>
      <c r="Q150" s="50">
        <f t="shared" si="13"/>
        <v>54000</v>
      </c>
      <c r="R150" s="126">
        <f t="shared" si="14"/>
        <v>54000</v>
      </c>
      <c r="S150" s="54" t="s">
        <v>5090</v>
      </c>
    </row>
    <row r="151" spans="1:19" ht="15" customHeight="1" x14ac:dyDescent="0.25">
      <c r="A151" s="29">
        <f t="shared" si="15"/>
        <v>145</v>
      </c>
      <c r="B151" s="92" t="s">
        <v>231</v>
      </c>
      <c r="C151" s="17" t="s">
        <v>232</v>
      </c>
      <c r="D151" s="17" t="s">
        <v>7</v>
      </c>
      <c r="E151" s="17" t="s">
        <v>1118</v>
      </c>
      <c r="F151" s="22" t="s">
        <v>1629</v>
      </c>
      <c r="G151" s="19" t="s">
        <v>3641</v>
      </c>
      <c r="H151" s="19" t="s">
        <v>1822</v>
      </c>
      <c r="I151" s="20" t="s">
        <v>1120</v>
      </c>
      <c r="J151" s="17" t="s">
        <v>230</v>
      </c>
      <c r="K151" s="17" t="s">
        <v>3642</v>
      </c>
      <c r="L151" s="49">
        <f>VLOOKUP(B151,'Enrolment Data 2024'!$B$13:$I$636,8,FALSE)</f>
        <v>10</v>
      </c>
      <c r="M151" s="49">
        <v>9000</v>
      </c>
      <c r="N151" s="49">
        <f t="shared" si="11"/>
        <v>90000</v>
      </c>
      <c r="O151" s="49">
        <f t="shared" si="12"/>
        <v>27000</v>
      </c>
      <c r="P151" s="49">
        <f>VLOOKUP(B151,'[1]ECCE Trnch 1 Master List'!B$3:T$679,19,FALSE)</f>
        <v>0</v>
      </c>
      <c r="Q151" s="50">
        <f t="shared" si="13"/>
        <v>27000</v>
      </c>
      <c r="R151" s="126">
        <f t="shared" si="14"/>
        <v>27000</v>
      </c>
      <c r="S151" s="54" t="s">
        <v>5090</v>
      </c>
    </row>
    <row r="152" spans="1:19" ht="15" customHeight="1" x14ac:dyDescent="0.25">
      <c r="A152" s="29">
        <f t="shared" si="15"/>
        <v>146</v>
      </c>
      <c r="B152" s="93" t="s">
        <v>1313</v>
      </c>
      <c r="C152" s="30" t="s">
        <v>1314</v>
      </c>
      <c r="D152" s="30" t="s">
        <v>7</v>
      </c>
      <c r="E152" s="30" t="s">
        <v>1123</v>
      </c>
      <c r="F152" s="31" t="s">
        <v>1856</v>
      </c>
      <c r="G152" s="32" t="s">
        <v>1315</v>
      </c>
      <c r="H152" s="34" t="s">
        <v>1825</v>
      </c>
      <c r="I152" s="33" t="s">
        <v>1120</v>
      </c>
      <c r="J152" s="30" t="s">
        <v>230</v>
      </c>
      <c r="K152" s="34" t="s">
        <v>1306</v>
      </c>
      <c r="L152" s="49">
        <f>VLOOKUP(B152,'Enrolment Data 2024'!$B$13:$I$636,8,FALSE)</f>
        <v>20</v>
      </c>
      <c r="M152" s="49">
        <v>9000</v>
      </c>
      <c r="N152" s="49">
        <f t="shared" si="11"/>
        <v>180000</v>
      </c>
      <c r="O152" s="49">
        <f t="shared" si="12"/>
        <v>54000</v>
      </c>
      <c r="P152" s="49">
        <f>VLOOKUP(B152,'[1]ECCE Trnch 1 Master List'!B$3:T$679,19,FALSE)</f>
        <v>0</v>
      </c>
      <c r="Q152" s="50">
        <f t="shared" si="13"/>
        <v>54000</v>
      </c>
      <c r="R152" s="126">
        <f t="shared" si="14"/>
        <v>54000</v>
      </c>
      <c r="S152" s="54" t="s">
        <v>5090</v>
      </c>
    </row>
    <row r="153" spans="1:19" ht="15" customHeight="1" x14ac:dyDescent="0.25">
      <c r="A153" s="29">
        <f t="shared" si="15"/>
        <v>147</v>
      </c>
      <c r="B153" s="93" t="s">
        <v>1238</v>
      </c>
      <c r="C153" s="30" t="s">
        <v>1239</v>
      </c>
      <c r="D153" s="30" t="s">
        <v>7</v>
      </c>
      <c r="E153" s="30" t="s">
        <v>1118</v>
      </c>
      <c r="F153" s="31" t="s">
        <v>1628</v>
      </c>
      <c r="G153" s="32" t="s">
        <v>1236</v>
      </c>
      <c r="H153" s="32" t="s">
        <v>1834</v>
      </c>
      <c r="I153" s="33" t="s">
        <v>1120</v>
      </c>
      <c r="J153" s="30" t="s">
        <v>230</v>
      </c>
      <c r="K153" s="34" t="s">
        <v>1237</v>
      </c>
      <c r="L153" s="49">
        <f>VLOOKUP(B153,'Enrolment Data 2024'!$B$13:$I$636,8,FALSE)</f>
        <v>14</v>
      </c>
      <c r="M153" s="49">
        <v>9000</v>
      </c>
      <c r="N153" s="49">
        <f t="shared" si="11"/>
        <v>126000</v>
      </c>
      <c r="O153" s="49">
        <f t="shared" si="12"/>
        <v>37800</v>
      </c>
      <c r="P153" s="49">
        <f>VLOOKUP(B153,'[1]ECCE Trnch 1 Master List'!B$3:T$679,19,FALSE)</f>
        <v>0</v>
      </c>
      <c r="Q153" s="50">
        <f t="shared" si="13"/>
        <v>37800</v>
      </c>
      <c r="R153" s="126">
        <f t="shared" si="14"/>
        <v>37800</v>
      </c>
      <c r="S153" s="54" t="s">
        <v>5090</v>
      </c>
    </row>
    <row r="154" spans="1:19" ht="15" customHeight="1" x14ac:dyDescent="0.25">
      <c r="A154" s="29">
        <f t="shared" si="15"/>
        <v>148</v>
      </c>
      <c r="B154" s="93" t="s">
        <v>1270</v>
      </c>
      <c r="C154" s="30" t="s">
        <v>1271</v>
      </c>
      <c r="D154" s="30" t="s">
        <v>7</v>
      </c>
      <c r="E154" s="30" t="s">
        <v>1123</v>
      </c>
      <c r="F154" s="31" t="s">
        <v>1635</v>
      </c>
      <c r="G154" s="32" t="s">
        <v>1271</v>
      </c>
      <c r="H154" s="32" t="s">
        <v>1825</v>
      </c>
      <c r="I154" s="33" t="s">
        <v>1120</v>
      </c>
      <c r="J154" s="30" t="s">
        <v>230</v>
      </c>
      <c r="K154" s="34" t="s">
        <v>1272</v>
      </c>
      <c r="L154" s="49">
        <f>VLOOKUP(B154,'Enrolment Data 2024'!$B$13:$I$636,8,FALSE)</f>
        <v>29</v>
      </c>
      <c r="M154" s="49">
        <v>9000</v>
      </c>
      <c r="N154" s="49">
        <f t="shared" si="11"/>
        <v>261000</v>
      </c>
      <c r="O154" s="49">
        <f t="shared" si="12"/>
        <v>78300</v>
      </c>
      <c r="P154" s="49">
        <f>VLOOKUP(B154,'[1]ECCE Trnch 1 Master List'!B$3:T$679,19,FALSE)</f>
        <v>0</v>
      </c>
      <c r="Q154" s="50">
        <f t="shared" si="13"/>
        <v>78300</v>
      </c>
      <c r="R154" s="126">
        <f t="shared" si="14"/>
        <v>78300</v>
      </c>
      <c r="S154" s="54" t="s">
        <v>5090</v>
      </c>
    </row>
    <row r="155" spans="1:19" ht="15" customHeight="1" x14ac:dyDescent="0.25">
      <c r="A155" s="29">
        <f t="shared" si="15"/>
        <v>149</v>
      </c>
      <c r="B155" s="92" t="s">
        <v>233</v>
      </c>
      <c r="C155" s="17" t="s">
        <v>234</v>
      </c>
      <c r="D155" s="17" t="s">
        <v>7</v>
      </c>
      <c r="E155" s="17" t="s">
        <v>1123</v>
      </c>
      <c r="F155" s="22" t="s">
        <v>1830</v>
      </c>
      <c r="G155" s="19" t="s">
        <v>234</v>
      </c>
      <c r="H155" s="19" t="s">
        <v>1822</v>
      </c>
      <c r="I155" s="20" t="s">
        <v>1120</v>
      </c>
      <c r="J155" s="17" t="s">
        <v>230</v>
      </c>
      <c r="K155" s="17" t="s">
        <v>3643</v>
      </c>
      <c r="L155" s="49">
        <f>VLOOKUP(B155,'Enrolment Data 2024'!$B$13:$I$636,8,FALSE)</f>
        <v>7</v>
      </c>
      <c r="M155" s="49">
        <v>9000</v>
      </c>
      <c r="N155" s="49">
        <f t="shared" si="11"/>
        <v>63000</v>
      </c>
      <c r="O155" s="49">
        <f t="shared" si="12"/>
        <v>18900</v>
      </c>
      <c r="P155" s="49">
        <v>7200</v>
      </c>
      <c r="Q155" s="50">
        <f t="shared" si="13"/>
        <v>11700</v>
      </c>
      <c r="R155" s="126">
        <f t="shared" si="14"/>
        <v>11700</v>
      </c>
      <c r="S155" s="54" t="s">
        <v>5090</v>
      </c>
    </row>
    <row r="156" spans="1:19" ht="15" customHeight="1" x14ac:dyDescent="0.25">
      <c r="A156" s="29">
        <f t="shared" si="15"/>
        <v>150</v>
      </c>
      <c r="B156" s="93" t="s">
        <v>2114</v>
      </c>
      <c r="C156" s="30" t="s">
        <v>2115</v>
      </c>
      <c r="D156" s="30" t="s">
        <v>7</v>
      </c>
      <c r="E156" s="30" t="s">
        <v>1123</v>
      </c>
      <c r="F156" s="31" t="s">
        <v>1856</v>
      </c>
      <c r="G156" s="32" t="s">
        <v>1315</v>
      </c>
      <c r="H156" s="32" t="s">
        <v>1825</v>
      </c>
      <c r="I156" s="33" t="s">
        <v>1120</v>
      </c>
      <c r="J156" s="30" t="s">
        <v>230</v>
      </c>
      <c r="K156" s="34" t="s">
        <v>1306</v>
      </c>
      <c r="L156" s="49">
        <f>VLOOKUP(B156,'Enrolment Data 2024'!$B$13:$I$636,8,FALSE)</f>
        <v>17</v>
      </c>
      <c r="M156" s="49">
        <v>9000</v>
      </c>
      <c r="N156" s="49">
        <f t="shared" si="11"/>
        <v>153000</v>
      </c>
      <c r="O156" s="49">
        <f t="shared" si="12"/>
        <v>45900</v>
      </c>
      <c r="P156" s="49">
        <f>VLOOKUP(B156,'[1]ECCE Trnch 1 Master List'!B$3:T$679,19,FALSE)</f>
        <v>0</v>
      </c>
      <c r="Q156" s="50">
        <f t="shared" si="13"/>
        <v>45900</v>
      </c>
      <c r="R156" s="126">
        <f t="shared" si="14"/>
        <v>45900</v>
      </c>
      <c r="S156" s="54" t="s">
        <v>5090</v>
      </c>
    </row>
    <row r="157" spans="1:19" ht="15" customHeight="1" x14ac:dyDescent="0.25">
      <c r="A157" s="29">
        <f t="shared" si="15"/>
        <v>151</v>
      </c>
      <c r="B157" s="92" t="s">
        <v>239</v>
      </c>
      <c r="C157" s="17" t="s">
        <v>240</v>
      </c>
      <c r="D157" s="17" t="s">
        <v>7</v>
      </c>
      <c r="E157" s="17" t="s">
        <v>1118</v>
      </c>
      <c r="F157" s="22"/>
      <c r="G157" s="19" t="s">
        <v>4690</v>
      </c>
      <c r="H157" s="19" t="s">
        <v>1822</v>
      </c>
      <c r="I157" s="20" t="s">
        <v>1120</v>
      </c>
      <c r="J157" s="17" t="s">
        <v>230</v>
      </c>
      <c r="K157" s="21" t="s">
        <v>4689</v>
      </c>
      <c r="L157" s="49">
        <f>VLOOKUP(B157,'Enrolment Data 2024'!$B$13:$I$636,8,FALSE)</f>
        <v>8</v>
      </c>
      <c r="M157" s="49">
        <v>9000</v>
      </c>
      <c r="N157" s="49">
        <f t="shared" si="11"/>
        <v>72000</v>
      </c>
      <c r="O157" s="49">
        <f t="shared" si="12"/>
        <v>21600</v>
      </c>
      <c r="P157" s="49">
        <f>VLOOKUP(B157,'[1]ECCE Trnch 1 Master List'!B$3:T$679,19,FALSE)</f>
        <v>0</v>
      </c>
      <c r="Q157" s="50">
        <f t="shared" si="13"/>
        <v>21600</v>
      </c>
      <c r="R157" s="126">
        <f t="shared" si="14"/>
        <v>21600</v>
      </c>
      <c r="S157" s="54" t="s">
        <v>5090</v>
      </c>
    </row>
    <row r="158" spans="1:19" ht="15" customHeight="1" x14ac:dyDescent="0.25">
      <c r="A158" s="29">
        <f t="shared" si="15"/>
        <v>152</v>
      </c>
      <c r="B158" s="93" t="s">
        <v>1235</v>
      </c>
      <c r="C158" s="30" t="s">
        <v>4313</v>
      </c>
      <c r="D158" s="30" t="s">
        <v>7</v>
      </c>
      <c r="E158" s="30" t="s">
        <v>1118</v>
      </c>
      <c r="F158" s="31" t="s">
        <v>1628</v>
      </c>
      <c r="G158" s="32" t="s">
        <v>1236</v>
      </c>
      <c r="H158" s="32" t="s">
        <v>1834</v>
      </c>
      <c r="I158" s="33" t="s">
        <v>1120</v>
      </c>
      <c r="J158" s="30" t="s">
        <v>230</v>
      </c>
      <c r="K158" s="34" t="s">
        <v>1237</v>
      </c>
      <c r="L158" s="49">
        <f>VLOOKUP(B158,'Enrolment Data 2024'!$B$13:$I$636,8,FALSE)</f>
        <v>15</v>
      </c>
      <c r="M158" s="49">
        <v>9000</v>
      </c>
      <c r="N158" s="49">
        <f t="shared" si="11"/>
        <v>135000</v>
      </c>
      <c r="O158" s="49">
        <f t="shared" si="12"/>
        <v>40500</v>
      </c>
      <c r="P158" s="49">
        <f>VLOOKUP(B158,'[1]ECCE Trnch 1 Master List'!B$3:T$679,19,FALSE)</f>
        <v>0</v>
      </c>
      <c r="Q158" s="50">
        <f t="shared" si="13"/>
        <v>40500</v>
      </c>
      <c r="R158" s="126">
        <f t="shared" si="14"/>
        <v>40500</v>
      </c>
      <c r="S158" s="54" t="s">
        <v>5090</v>
      </c>
    </row>
    <row r="159" spans="1:19" ht="15" customHeight="1" x14ac:dyDescent="0.25">
      <c r="A159" s="29">
        <f t="shared" si="15"/>
        <v>153</v>
      </c>
      <c r="B159" s="92" t="s">
        <v>329</v>
      </c>
      <c r="C159" s="17" t="s">
        <v>330</v>
      </c>
      <c r="D159" s="17" t="s">
        <v>7</v>
      </c>
      <c r="E159" s="17" t="s">
        <v>1123</v>
      </c>
      <c r="F159" s="22" t="s">
        <v>1857</v>
      </c>
      <c r="G159" s="19" t="s">
        <v>1316</v>
      </c>
      <c r="H159" s="19" t="s">
        <v>1825</v>
      </c>
      <c r="I159" s="20" t="s">
        <v>1120</v>
      </c>
      <c r="J159" s="17" t="s">
        <v>230</v>
      </c>
      <c r="K159" s="17" t="s">
        <v>1317</v>
      </c>
      <c r="L159" s="49">
        <f>VLOOKUP(B159,'Enrolment Data 2024'!$B$13:$I$636,8,FALSE)</f>
        <v>13</v>
      </c>
      <c r="M159" s="49">
        <v>9000</v>
      </c>
      <c r="N159" s="49">
        <f t="shared" si="11"/>
        <v>117000</v>
      </c>
      <c r="O159" s="49">
        <f t="shared" si="12"/>
        <v>35100</v>
      </c>
      <c r="P159" s="49">
        <f>VLOOKUP(B159,'[1]ECCE Trnch 1 Master List'!B$3:T$679,19,FALSE)</f>
        <v>0</v>
      </c>
      <c r="Q159" s="50">
        <f t="shared" si="13"/>
        <v>35100</v>
      </c>
      <c r="R159" s="126">
        <f t="shared" si="14"/>
        <v>35100</v>
      </c>
      <c r="S159" s="54" t="s">
        <v>5090</v>
      </c>
    </row>
    <row r="160" spans="1:19" ht="15" customHeight="1" x14ac:dyDescent="0.25">
      <c r="A160" s="29">
        <f t="shared" si="15"/>
        <v>154</v>
      </c>
      <c r="B160" s="93" t="s">
        <v>1230</v>
      </c>
      <c r="C160" s="30" t="s">
        <v>4658</v>
      </c>
      <c r="D160" s="30" t="s">
        <v>7</v>
      </c>
      <c r="E160" s="30" t="s">
        <v>1118</v>
      </c>
      <c r="F160" s="31" t="s">
        <v>1837</v>
      </c>
      <c r="G160" s="32" t="s">
        <v>1231</v>
      </c>
      <c r="H160" s="32" t="s">
        <v>1834</v>
      </c>
      <c r="I160" s="33" t="s">
        <v>1120</v>
      </c>
      <c r="J160" s="30" t="s">
        <v>230</v>
      </c>
      <c r="K160" s="34" t="s">
        <v>1232</v>
      </c>
      <c r="L160" s="49">
        <f>VLOOKUP(B160,'Enrolment Data 2024'!$B$13:$I$636,8,FALSE)</f>
        <v>23</v>
      </c>
      <c r="M160" s="49">
        <v>9000</v>
      </c>
      <c r="N160" s="49">
        <f t="shared" si="11"/>
        <v>207000</v>
      </c>
      <c r="O160" s="49">
        <f t="shared" si="12"/>
        <v>62100</v>
      </c>
      <c r="P160" s="49">
        <f>VLOOKUP(B160,'[1]ECCE Trnch 1 Master List'!B$3:T$679,19,FALSE)</f>
        <v>0</v>
      </c>
      <c r="Q160" s="50">
        <f t="shared" si="13"/>
        <v>62100</v>
      </c>
      <c r="R160" s="126">
        <f t="shared" si="14"/>
        <v>62100</v>
      </c>
      <c r="S160" s="54" t="s">
        <v>5090</v>
      </c>
    </row>
    <row r="161" spans="1:19" ht="15" customHeight="1" x14ac:dyDescent="0.25">
      <c r="A161" s="29">
        <f t="shared" si="15"/>
        <v>155</v>
      </c>
      <c r="B161" s="92" t="s">
        <v>299</v>
      </c>
      <c r="C161" s="17" t="s">
        <v>300</v>
      </c>
      <c r="D161" s="17" t="s">
        <v>7</v>
      </c>
      <c r="E161" s="17" t="s">
        <v>1118</v>
      </c>
      <c r="F161" s="22" t="s">
        <v>1628</v>
      </c>
      <c r="G161" s="19" t="s">
        <v>1236</v>
      </c>
      <c r="H161" s="19" t="s">
        <v>1834</v>
      </c>
      <c r="I161" s="20" t="s">
        <v>1120</v>
      </c>
      <c r="J161" s="17" t="s">
        <v>230</v>
      </c>
      <c r="K161" s="17" t="s">
        <v>1237</v>
      </c>
      <c r="L161" s="49">
        <f>VLOOKUP(B161,'Enrolment Data 2024'!$B$13:$I$636,8,FALSE)</f>
        <v>12</v>
      </c>
      <c r="M161" s="49">
        <v>9000</v>
      </c>
      <c r="N161" s="49">
        <f t="shared" si="11"/>
        <v>108000</v>
      </c>
      <c r="O161" s="49">
        <f t="shared" si="12"/>
        <v>32400</v>
      </c>
      <c r="P161" s="49"/>
      <c r="Q161" s="50">
        <f t="shared" si="13"/>
        <v>32400</v>
      </c>
      <c r="R161" s="126">
        <f t="shared" si="14"/>
        <v>32400</v>
      </c>
      <c r="S161" s="54" t="s">
        <v>5090</v>
      </c>
    </row>
    <row r="162" spans="1:19" ht="15" customHeight="1" x14ac:dyDescent="0.25">
      <c r="A162" s="29">
        <f t="shared" si="15"/>
        <v>156</v>
      </c>
      <c r="B162" s="92" t="s">
        <v>243</v>
      </c>
      <c r="C162" s="17" t="s">
        <v>244</v>
      </c>
      <c r="D162" s="17" t="s">
        <v>7</v>
      </c>
      <c r="E162" s="17" t="s">
        <v>1123</v>
      </c>
      <c r="F162" s="22" t="s">
        <v>1831</v>
      </c>
      <c r="G162" s="19" t="s">
        <v>244</v>
      </c>
      <c r="H162" s="19" t="s">
        <v>1822</v>
      </c>
      <c r="I162" s="20" t="s">
        <v>1120</v>
      </c>
      <c r="J162" s="17" t="s">
        <v>230</v>
      </c>
      <c r="K162" s="17" t="s">
        <v>3644</v>
      </c>
      <c r="L162" s="49">
        <f>VLOOKUP(B162,'Enrolment Data 2024'!$B$13:$I$636,8,FALSE)</f>
        <v>14</v>
      </c>
      <c r="M162" s="49">
        <v>9000</v>
      </c>
      <c r="N162" s="49">
        <f t="shared" si="11"/>
        <v>126000</v>
      </c>
      <c r="O162" s="49">
        <f t="shared" si="12"/>
        <v>37800</v>
      </c>
      <c r="P162" s="49">
        <f>VLOOKUP(B162,'[1]ECCE Trnch 1 Master List'!B$3:T$679,19,FALSE)</f>
        <v>0</v>
      </c>
      <c r="Q162" s="50">
        <f t="shared" si="13"/>
        <v>37800</v>
      </c>
      <c r="R162" s="126">
        <f t="shared" si="14"/>
        <v>37800</v>
      </c>
      <c r="S162" s="54" t="s">
        <v>5090</v>
      </c>
    </row>
    <row r="163" spans="1:19" x14ac:dyDescent="0.25">
      <c r="A163" s="29">
        <f t="shared" si="15"/>
        <v>157</v>
      </c>
      <c r="B163" s="92" t="s">
        <v>259</v>
      </c>
      <c r="C163" s="17" t="s">
        <v>260</v>
      </c>
      <c r="D163" s="17" t="s">
        <v>7</v>
      </c>
      <c r="E163" s="17" t="s">
        <v>1118</v>
      </c>
      <c r="F163" s="18" t="s">
        <v>2634</v>
      </c>
      <c r="G163" s="19" t="s">
        <v>3645</v>
      </c>
      <c r="H163" s="19" t="s">
        <v>1822</v>
      </c>
      <c r="I163" s="20" t="s">
        <v>1120</v>
      </c>
      <c r="J163" s="17" t="s">
        <v>230</v>
      </c>
      <c r="K163" s="21" t="s">
        <v>3646</v>
      </c>
      <c r="L163" s="49">
        <f>VLOOKUP(B163,'Enrolment Data 2024'!$B$13:$I$636,8,FALSE)</f>
        <v>11</v>
      </c>
      <c r="M163" s="49">
        <v>9000</v>
      </c>
      <c r="N163" s="49">
        <f t="shared" si="11"/>
        <v>99000</v>
      </c>
      <c r="O163" s="49">
        <f t="shared" si="12"/>
        <v>29700</v>
      </c>
      <c r="P163" s="49"/>
      <c r="Q163" s="50">
        <f t="shared" si="13"/>
        <v>29700</v>
      </c>
      <c r="R163" s="126">
        <f t="shared" si="14"/>
        <v>29700</v>
      </c>
      <c r="S163" s="54" t="s">
        <v>5090</v>
      </c>
    </row>
    <row r="164" spans="1:19" ht="15" customHeight="1" x14ac:dyDescent="0.25">
      <c r="A164" s="29">
        <f t="shared" si="15"/>
        <v>158</v>
      </c>
      <c r="B164" s="92" t="s">
        <v>289</v>
      </c>
      <c r="C164" s="17" t="s">
        <v>290</v>
      </c>
      <c r="D164" s="17" t="s">
        <v>7</v>
      </c>
      <c r="E164" s="17" t="s">
        <v>1118</v>
      </c>
      <c r="F164" s="22" t="s">
        <v>1836</v>
      </c>
      <c r="G164" s="19" t="s">
        <v>1220</v>
      </c>
      <c r="H164" s="19" t="s">
        <v>1834</v>
      </c>
      <c r="I164" s="20" t="s">
        <v>1120</v>
      </c>
      <c r="J164" s="17" t="s">
        <v>230</v>
      </c>
      <c r="K164" s="17" t="s">
        <v>1221</v>
      </c>
      <c r="L164" s="49">
        <f>VLOOKUP(B164,'Enrolment Data 2024'!$B$13:$I$636,8,FALSE)</f>
        <v>16</v>
      </c>
      <c r="M164" s="49">
        <v>9000</v>
      </c>
      <c r="N164" s="49">
        <f t="shared" si="11"/>
        <v>144000</v>
      </c>
      <c r="O164" s="49">
        <f t="shared" si="12"/>
        <v>43200</v>
      </c>
      <c r="P164" s="49">
        <f>VLOOKUP(B164,'[1]ECCE Trnch 1 Master List'!B$3:T$679,19,FALSE)</f>
        <v>0</v>
      </c>
      <c r="Q164" s="50">
        <f t="shared" si="13"/>
        <v>43200</v>
      </c>
      <c r="R164" s="126">
        <f t="shared" si="14"/>
        <v>43200</v>
      </c>
      <c r="S164" s="54" t="s">
        <v>5090</v>
      </c>
    </row>
    <row r="165" spans="1:19" ht="15" customHeight="1" x14ac:dyDescent="0.25">
      <c r="A165" s="29">
        <f t="shared" si="15"/>
        <v>159</v>
      </c>
      <c r="B165" s="93" t="s">
        <v>1260</v>
      </c>
      <c r="C165" s="30" t="s">
        <v>1261</v>
      </c>
      <c r="D165" s="30" t="s">
        <v>7</v>
      </c>
      <c r="E165" s="30" t="s">
        <v>1123</v>
      </c>
      <c r="F165" s="31" t="s">
        <v>1844</v>
      </c>
      <c r="G165" s="32" t="s">
        <v>1303</v>
      </c>
      <c r="H165" s="32" t="s">
        <v>1825</v>
      </c>
      <c r="I165" s="33" t="s">
        <v>1120</v>
      </c>
      <c r="J165" s="30" t="s">
        <v>230</v>
      </c>
      <c r="K165" s="34" t="s">
        <v>1304</v>
      </c>
      <c r="L165" s="49">
        <f>VLOOKUP(B165,'Enrolment Data 2024'!$B$13:$I$636,8,FALSE)</f>
        <v>16</v>
      </c>
      <c r="M165" s="49">
        <v>9000</v>
      </c>
      <c r="N165" s="49">
        <f t="shared" si="11"/>
        <v>144000</v>
      </c>
      <c r="O165" s="49">
        <f t="shared" si="12"/>
        <v>43200</v>
      </c>
      <c r="P165" s="49">
        <f>VLOOKUP(B165,'[1]ECCE Trnch 1 Master List'!B$3:T$679,19,FALSE)</f>
        <v>0</v>
      </c>
      <c r="Q165" s="50">
        <f t="shared" si="13"/>
        <v>43200</v>
      </c>
      <c r="R165" s="126">
        <f t="shared" si="14"/>
        <v>43200</v>
      </c>
      <c r="S165" s="54" t="s">
        <v>5090</v>
      </c>
    </row>
    <row r="166" spans="1:19" ht="15" customHeight="1" x14ac:dyDescent="0.25">
      <c r="A166" s="29">
        <f t="shared" si="15"/>
        <v>160</v>
      </c>
      <c r="B166" s="92" t="s">
        <v>317</v>
      </c>
      <c r="C166" s="17" t="s">
        <v>318</v>
      </c>
      <c r="D166" s="17" t="s">
        <v>7</v>
      </c>
      <c r="E166" s="17" t="s">
        <v>1118</v>
      </c>
      <c r="F166" s="22" t="s">
        <v>1858</v>
      </c>
      <c r="G166" s="19" t="s">
        <v>1268</v>
      </c>
      <c r="H166" s="19" t="s">
        <v>1825</v>
      </c>
      <c r="I166" s="20" t="s">
        <v>1120</v>
      </c>
      <c r="J166" s="17" t="s">
        <v>230</v>
      </c>
      <c r="K166" s="17" t="s">
        <v>1269</v>
      </c>
      <c r="L166" s="49">
        <f>VLOOKUP(B166,'Enrolment Data 2024'!$B$13:$I$636,8,FALSE)</f>
        <v>6</v>
      </c>
      <c r="M166" s="49">
        <v>9000</v>
      </c>
      <c r="N166" s="49">
        <f t="shared" si="11"/>
        <v>54000</v>
      </c>
      <c r="O166" s="49">
        <f t="shared" si="12"/>
        <v>16200</v>
      </c>
      <c r="P166" s="49"/>
      <c r="Q166" s="50">
        <f t="shared" si="13"/>
        <v>16200</v>
      </c>
      <c r="R166" s="126">
        <f t="shared" si="14"/>
        <v>16200</v>
      </c>
      <c r="S166" s="54" t="s">
        <v>5090</v>
      </c>
    </row>
    <row r="167" spans="1:19" ht="15" customHeight="1" x14ac:dyDescent="0.25">
      <c r="A167" s="29">
        <f t="shared" si="15"/>
        <v>161</v>
      </c>
      <c r="B167" s="92" t="s">
        <v>285</v>
      </c>
      <c r="C167" s="17" t="s">
        <v>286</v>
      </c>
      <c r="D167" s="17" t="s">
        <v>7</v>
      </c>
      <c r="E167" s="17" t="s">
        <v>1123</v>
      </c>
      <c r="F167" s="22" t="s">
        <v>1630</v>
      </c>
      <c r="G167" s="19" t="s">
        <v>1631</v>
      </c>
      <c r="H167" s="19" t="s">
        <v>1822</v>
      </c>
      <c r="I167" s="20" t="s">
        <v>1120</v>
      </c>
      <c r="J167" s="17" t="s">
        <v>230</v>
      </c>
      <c r="K167" s="17" t="s">
        <v>1632</v>
      </c>
      <c r="L167" s="49">
        <f>VLOOKUP(B167,'Enrolment Data 2024'!$B$13:$I$636,8,FALSE)</f>
        <v>10</v>
      </c>
      <c r="M167" s="49">
        <v>9000</v>
      </c>
      <c r="N167" s="49">
        <f t="shared" si="11"/>
        <v>90000</v>
      </c>
      <c r="O167" s="49">
        <f t="shared" si="12"/>
        <v>27000</v>
      </c>
      <c r="P167" s="49">
        <f>VLOOKUP(B167,'[1]ECCE Trnch 1 Master List'!B$3:T$679,19,FALSE)</f>
        <v>0</v>
      </c>
      <c r="Q167" s="50">
        <f t="shared" si="13"/>
        <v>27000</v>
      </c>
      <c r="R167" s="126">
        <f t="shared" si="14"/>
        <v>27000</v>
      </c>
      <c r="S167" s="54" t="s">
        <v>5090</v>
      </c>
    </row>
    <row r="168" spans="1:19" ht="15" customHeight="1" x14ac:dyDescent="0.25">
      <c r="A168" s="29">
        <f t="shared" si="15"/>
        <v>162</v>
      </c>
      <c r="B168" s="92" t="s">
        <v>261</v>
      </c>
      <c r="C168" s="17" t="s">
        <v>262</v>
      </c>
      <c r="D168" s="17" t="s">
        <v>7</v>
      </c>
      <c r="E168" s="17" t="s">
        <v>1123</v>
      </c>
      <c r="F168" s="22" t="s">
        <v>1629</v>
      </c>
      <c r="G168" s="19" t="s">
        <v>3647</v>
      </c>
      <c r="H168" s="19" t="s">
        <v>1822</v>
      </c>
      <c r="I168" s="20" t="s">
        <v>1120</v>
      </c>
      <c r="J168" s="17" t="s">
        <v>230</v>
      </c>
      <c r="K168" s="17" t="s">
        <v>3642</v>
      </c>
      <c r="L168" s="49">
        <f>VLOOKUP(B168,'Enrolment Data 2024'!$B$13:$I$636,8,FALSE)</f>
        <v>6</v>
      </c>
      <c r="M168" s="49">
        <v>9000</v>
      </c>
      <c r="N168" s="49">
        <f t="shared" si="11"/>
        <v>54000</v>
      </c>
      <c r="O168" s="49">
        <f t="shared" si="12"/>
        <v>16200</v>
      </c>
      <c r="P168" s="49">
        <v>5000</v>
      </c>
      <c r="Q168" s="50">
        <f t="shared" si="13"/>
        <v>11200</v>
      </c>
      <c r="R168" s="126">
        <f t="shared" si="14"/>
        <v>11200</v>
      </c>
      <c r="S168" s="54" t="s">
        <v>5090</v>
      </c>
    </row>
    <row r="169" spans="1:19" s="35" customFormat="1" ht="15" customHeight="1" x14ac:dyDescent="0.25">
      <c r="A169" s="29">
        <f t="shared" si="15"/>
        <v>163</v>
      </c>
      <c r="B169" s="93" t="s">
        <v>1266</v>
      </c>
      <c r="C169" s="30" t="s">
        <v>1267</v>
      </c>
      <c r="D169" s="30" t="s">
        <v>7</v>
      </c>
      <c r="E169" s="30" t="s">
        <v>1118</v>
      </c>
      <c r="F169" s="31" t="s">
        <v>1858</v>
      </c>
      <c r="G169" s="32" t="s">
        <v>1268</v>
      </c>
      <c r="H169" s="32" t="s">
        <v>1825</v>
      </c>
      <c r="I169" s="33" t="s">
        <v>1120</v>
      </c>
      <c r="J169" s="30" t="s">
        <v>230</v>
      </c>
      <c r="K169" s="34" t="s">
        <v>1269</v>
      </c>
      <c r="L169" s="49">
        <f>VLOOKUP(B169,'Enrolment Data 2024'!$B$13:$I$636,8,FALSE)</f>
        <v>6</v>
      </c>
      <c r="M169" s="49">
        <v>9000</v>
      </c>
      <c r="N169" s="49">
        <f t="shared" si="11"/>
        <v>54000</v>
      </c>
      <c r="O169" s="49">
        <f t="shared" si="12"/>
        <v>16200</v>
      </c>
      <c r="P169" s="49">
        <f>VLOOKUP(B169,'[1]ECCE Trnch 1 Master List'!B$3:T$679,19,FALSE)</f>
        <v>0</v>
      </c>
      <c r="Q169" s="50">
        <f t="shared" si="13"/>
        <v>16200</v>
      </c>
      <c r="R169" s="126">
        <f t="shared" si="14"/>
        <v>16200</v>
      </c>
      <c r="S169" s="54" t="s">
        <v>5090</v>
      </c>
    </row>
    <row r="170" spans="1:19" s="35" customFormat="1" ht="15" customHeight="1" x14ac:dyDescent="0.25">
      <c r="A170" s="29">
        <f t="shared" si="15"/>
        <v>164</v>
      </c>
      <c r="B170" s="93" t="s">
        <v>1263</v>
      </c>
      <c r="C170" s="30" t="s">
        <v>1264</v>
      </c>
      <c r="D170" s="30" t="s">
        <v>7</v>
      </c>
      <c r="E170" s="30" t="s">
        <v>1123</v>
      </c>
      <c r="F170" s="31" t="s">
        <v>1859</v>
      </c>
      <c r="G170" s="32" t="s">
        <v>1860</v>
      </c>
      <c r="H170" s="32" t="s">
        <v>1825</v>
      </c>
      <c r="I170" s="33" t="s">
        <v>1120</v>
      </c>
      <c r="J170" s="30" t="s">
        <v>230</v>
      </c>
      <c r="K170" s="34" t="s">
        <v>1265</v>
      </c>
      <c r="L170" s="49">
        <f>VLOOKUP(B170,'Enrolment Data 2024'!$B$13:$I$636,8,FALSE)</f>
        <v>30</v>
      </c>
      <c r="M170" s="49">
        <v>9000</v>
      </c>
      <c r="N170" s="49">
        <f t="shared" si="11"/>
        <v>270000</v>
      </c>
      <c r="O170" s="49">
        <f t="shared" si="12"/>
        <v>81000</v>
      </c>
      <c r="P170" s="49">
        <f>VLOOKUP(B170,'[1]ECCE Trnch 1 Master List'!B$3:T$679,19,FALSE)</f>
        <v>0</v>
      </c>
      <c r="Q170" s="50">
        <f t="shared" si="13"/>
        <v>81000</v>
      </c>
      <c r="R170" s="126">
        <f t="shared" si="14"/>
        <v>81000</v>
      </c>
      <c r="S170" s="54" t="s">
        <v>5090</v>
      </c>
    </row>
    <row r="171" spans="1:19" s="35" customFormat="1" ht="15" customHeight="1" x14ac:dyDescent="0.25">
      <c r="A171" s="29">
        <f t="shared" si="15"/>
        <v>165</v>
      </c>
      <c r="B171" s="92" t="s">
        <v>313</v>
      </c>
      <c r="C171" s="17" t="s">
        <v>314</v>
      </c>
      <c r="D171" s="17" t="s">
        <v>7</v>
      </c>
      <c r="E171" s="17" t="s">
        <v>1123</v>
      </c>
      <c r="F171" s="22" t="s">
        <v>1633</v>
      </c>
      <c r="G171" s="19" t="s">
        <v>1296</v>
      </c>
      <c r="H171" s="19" t="s">
        <v>1825</v>
      </c>
      <c r="I171" s="20" t="s">
        <v>1120</v>
      </c>
      <c r="J171" s="17" t="s">
        <v>230</v>
      </c>
      <c r="K171" s="17" t="s">
        <v>1297</v>
      </c>
      <c r="L171" s="49">
        <f>VLOOKUP(B171,'Enrolment Data 2024'!$B$13:$I$636,8,FALSE)</f>
        <v>8</v>
      </c>
      <c r="M171" s="49">
        <v>9000</v>
      </c>
      <c r="N171" s="49">
        <f t="shared" si="11"/>
        <v>72000</v>
      </c>
      <c r="O171" s="49">
        <f t="shared" si="12"/>
        <v>21600</v>
      </c>
      <c r="P171" s="49">
        <f>VLOOKUP(B171,'[1]ECCE Trnch 1 Master List'!B$3:T$679,19,FALSE)</f>
        <v>0</v>
      </c>
      <c r="Q171" s="50">
        <f t="shared" si="13"/>
        <v>21600</v>
      </c>
      <c r="R171" s="126">
        <f t="shared" si="14"/>
        <v>21600</v>
      </c>
      <c r="S171" s="54" t="s">
        <v>5090</v>
      </c>
    </row>
    <row r="172" spans="1:19" s="35" customFormat="1" ht="15" customHeight="1" x14ac:dyDescent="0.25">
      <c r="A172" s="29">
        <f t="shared" si="15"/>
        <v>166</v>
      </c>
      <c r="B172" s="92" t="s">
        <v>325</v>
      </c>
      <c r="C172" s="17" t="s">
        <v>326</v>
      </c>
      <c r="D172" s="17" t="s">
        <v>7</v>
      </c>
      <c r="E172" s="17" t="s">
        <v>1118</v>
      </c>
      <c r="F172" s="31" t="s">
        <v>1853</v>
      </c>
      <c r="G172" s="32" t="s">
        <v>1275</v>
      </c>
      <c r="H172" s="32" t="s">
        <v>1825</v>
      </c>
      <c r="I172" s="33" t="s">
        <v>1120</v>
      </c>
      <c r="J172" s="30" t="s">
        <v>230</v>
      </c>
      <c r="K172" s="34" t="s">
        <v>1276</v>
      </c>
      <c r="L172" s="49">
        <f>VLOOKUP(B172,'Enrolment Data 2024'!$B$13:$I$636,8,FALSE)</f>
        <v>13</v>
      </c>
      <c r="M172" s="49">
        <v>9000</v>
      </c>
      <c r="N172" s="49">
        <f t="shared" si="11"/>
        <v>117000</v>
      </c>
      <c r="O172" s="49">
        <f t="shared" si="12"/>
        <v>35100</v>
      </c>
      <c r="P172" s="49">
        <f>VLOOKUP(B172,'[1]ECCE Trnch 1 Master List'!B$3:T$679,19,FALSE)</f>
        <v>0</v>
      </c>
      <c r="Q172" s="50">
        <f t="shared" si="13"/>
        <v>35100</v>
      </c>
      <c r="R172" s="126">
        <f t="shared" si="14"/>
        <v>35100</v>
      </c>
      <c r="S172" s="54" t="s">
        <v>5090</v>
      </c>
    </row>
    <row r="173" spans="1:19" s="35" customFormat="1" ht="15" customHeight="1" x14ac:dyDescent="0.25">
      <c r="A173" s="29">
        <f t="shared" si="15"/>
        <v>167</v>
      </c>
      <c r="B173" s="92" t="s">
        <v>307</v>
      </c>
      <c r="C173" s="17" t="s">
        <v>308</v>
      </c>
      <c r="D173" s="17" t="s">
        <v>7</v>
      </c>
      <c r="E173" s="21" t="s">
        <v>1118</v>
      </c>
      <c r="F173" s="18" t="s">
        <v>1861</v>
      </c>
      <c r="G173" s="19" t="s">
        <v>308</v>
      </c>
      <c r="H173" s="19" t="s">
        <v>1825</v>
      </c>
      <c r="I173" s="20" t="s">
        <v>1120</v>
      </c>
      <c r="J173" s="17" t="s">
        <v>230</v>
      </c>
      <c r="K173" s="21" t="s">
        <v>1262</v>
      </c>
      <c r="L173" s="49">
        <f>VLOOKUP(B173,'Enrolment Data 2024'!$B$13:$I$636,8,FALSE)</f>
        <v>11</v>
      </c>
      <c r="M173" s="49">
        <v>9000</v>
      </c>
      <c r="N173" s="49">
        <f t="shared" si="11"/>
        <v>99000</v>
      </c>
      <c r="O173" s="49">
        <f t="shared" si="12"/>
        <v>29700</v>
      </c>
      <c r="P173" s="49">
        <f>VLOOKUP(B173,'[1]ECCE Trnch 1 Master List'!B$3:T$679,19,FALSE)</f>
        <v>0</v>
      </c>
      <c r="Q173" s="50">
        <f t="shared" si="13"/>
        <v>29700</v>
      </c>
      <c r="R173" s="126">
        <f t="shared" si="14"/>
        <v>29700</v>
      </c>
      <c r="S173" s="54" t="s">
        <v>5090</v>
      </c>
    </row>
    <row r="174" spans="1:19" s="35" customFormat="1" ht="15" customHeight="1" x14ac:dyDescent="0.25">
      <c r="A174" s="29">
        <f t="shared" si="15"/>
        <v>168</v>
      </c>
      <c r="B174" s="93" t="s">
        <v>1588</v>
      </c>
      <c r="C174" s="30" t="s">
        <v>1589</v>
      </c>
      <c r="D174" s="30" t="s">
        <v>7</v>
      </c>
      <c r="E174" s="30" t="s">
        <v>1118</v>
      </c>
      <c r="F174" s="31" t="s">
        <v>1836</v>
      </c>
      <c r="G174" s="32" t="s">
        <v>1220</v>
      </c>
      <c r="H174" s="32" t="s">
        <v>1834</v>
      </c>
      <c r="I174" s="33" t="s">
        <v>1120</v>
      </c>
      <c r="J174" s="30" t="s">
        <v>230</v>
      </c>
      <c r="K174" s="34" t="s">
        <v>1221</v>
      </c>
      <c r="L174" s="49">
        <f>VLOOKUP(B174,'Enrolment Data 2024'!$B$13:$I$636,8,FALSE)</f>
        <v>7</v>
      </c>
      <c r="M174" s="49">
        <v>9000</v>
      </c>
      <c r="N174" s="49">
        <f t="shared" si="11"/>
        <v>63000</v>
      </c>
      <c r="O174" s="49">
        <f t="shared" si="12"/>
        <v>18900</v>
      </c>
      <c r="P174" s="49">
        <f>VLOOKUP(B174,'[1]ECCE Trnch 1 Master List'!B$3:T$679,19,FALSE)</f>
        <v>0</v>
      </c>
      <c r="Q174" s="50">
        <f t="shared" si="13"/>
        <v>18900</v>
      </c>
      <c r="R174" s="126">
        <f t="shared" si="14"/>
        <v>18900</v>
      </c>
      <c r="S174" s="54" t="s">
        <v>5090</v>
      </c>
    </row>
    <row r="175" spans="1:19" s="35" customFormat="1" ht="15" customHeight="1" x14ac:dyDescent="0.25">
      <c r="A175" s="29">
        <f t="shared" si="15"/>
        <v>169</v>
      </c>
      <c r="B175" s="93" t="s">
        <v>2088</v>
      </c>
      <c r="C175" s="30" t="s">
        <v>2089</v>
      </c>
      <c r="D175" s="30" t="s">
        <v>7</v>
      </c>
      <c r="E175" s="17" t="s">
        <v>1118</v>
      </c>
      <c r="F175" s="22" t="s">
        <v>1838</v>
      </c>
      <c r="G175" s="19" t="s">
        <v>1226</v>
      </c>
      <c r="H175" s="19" t="s">
        <v>1834</v>
      </c>
      <c r="I175" s="20" t="s">
        <v>1120</v>
      </c>
      <c r="J175" s="17" t="s">
        <v>230</v>
      </c>
      <c r="K175" s="17" t="s">
        <v>1227</v>
      </c>
      <c r="L175" s="49">
        <f>VLOOKUP(B175,'Enrolment Data 2024'!$B$13:$I$636,8,FALSE)</f>
        <v>14</v>
      </c>
      <c r="M175" s="49">
        <v>9000</v>
      </c>
      <c r="N175" s="49">
        <f t="shared" si="11"/>
        <v>126000</v>
      </c>
      <c r="O175" s="49">
        <f t="shared" si="12"/>
        <v>37800</v>
      </c>
      <c r="P175" s="49">
        <f>VLOOKUP(B175,'[1]ECCE Trnch 1 Master List'!B$3:T$679,19,FALSE)</f>
        <v>0</v>
      </c>
      <c r="Q175" s="50">
        <f t="shared" si="13"/>
        <v>37800</v>
      </c>
      <c r="R175" s="126">
        <f t="shared" si="14"/>
        <v>37800</v>
      </c>
      <c r="S175" s="54" t="s">
        <v>5090</v>
      </c>
    </row>
    <row r="176" spans="1:19" s="35" customFormat="1" ht="15" customHeight="1" x14ac:dyDescent="0.25">
      <c r="A176" s="29">
        <f t="shared" si="15"/>
        <v>170</v>
      </c>
      <c r="B176" s="93" t="s">
        <v>2108</v>
      </c>
      <c r="C176" s="30" t="s">
        <v>2109</v>
      </c>
      <c r="D176" s="30" t="s">
        <v>7</v>
      </c>
      <c r="E176" s="30" t="s">
        <v>1118</v>
      </c>
      <c r="F176" s="31" t="s">
        <v>1868</v>
      </c>
      <c r="G176" s="32" t="s">
        <v>1291</v>
      </c>
      <c r="H176" s="32" t="s">
        <v>1825</v>
      </c>
      <c r="I176" s="33" t="s">
        <v>1120</v>
      </c>
      <c r="J176" s="30" t="s">
        <v>230</v>
      </c>
      <c r="K176" s="34" t="s">
        <v>1292</v>
      </c>
      <c r="L176" s="49">
        <f>VLOOKUP(B176,'Enrolment Data 2024'!$B$13:$I$636,8,FALSE)</f>
        <v>7</v>
      </c>
      <c r="M176" s="49">
        <v>9000</v>
      </c>
      <c r="N176" s="49">
        <f t="shared" si="11"/>
        <v>63000</v>
      </c>
      <c r="O176" s="49">
        <f t="shared" si="12"/>
        <v>18900</v>
      </c>
      <c r="P176" s="49">
        <v>5000</v>
      </c>
      <c r="Q176" s="50">
        <f t="shared" si="13"/>
        <v>13900</v>
      </c>
      <c r="R176" s="126">
        <f t="shared" si="14"/>
        <v>13900</v>
      </c>
      <c r="S176" s="54" t="s">
        <v>5090</v>
      </c>
    </row>
    <row r="177" spans="1:19" s="35" customFormat="1" ht="15" customHeight="1" x14ac:dyDescent="0.25">
      <c r="A177" s="29">
        <f t="shared" si="15"/>
        <v>171</v>
      </c>
      <c r="B177" s="93" t="s">
        <v>2122</v>
      </c>
      <c r="C177" s="30" t="s">
        <v>2123</v>
      </c>
      <c r="D177" s="30" t="s">
        <v>7</v>
      </c>
      <c r="E177" s="30" t="s">
        <v>1118</v>
      </c>
      <c r="F177" s="31" t="s">
        <v>1862</v>
      </c>
      <c r="G177" s="32" t="s">
        <v>1863</v>
      </c>
      <c r="H177" s="32" t="s">
        <v>1825</v>
      </c>
      <c r="I177" s="33" t="s">
        <v>1120</v>
      </c>
      <c r="J177" s="30" t="s">
        <v>230</v>
      </c>
      <c r="K177" s="34" t="s">
        <v>1284</v>
      </c>
      <c r="L177" s="49">
        <f>VLOOKUP(B177,'Enrolment Data 2024'!$B$13:$I$636,8,FALSE)</f>
        <v>5</v>
      </c>
      <c r="M177" s="49">
        <v>9000</v>
      </c>
      <c r="N177" s="49">
        <f t="shared" si="11"/>
        <v>45000</v>
      </c>
      <c r="O177" s="49">
        <f t="shared" si="12"/>
        <v>13500</v>
      </c>
      <c r="P177" s="49">
        <f>VLOOKUP(B177,'[1]ECCE Trnch 1 Master List'!B$3:T$679,19,FALSE)</f>
        <v>0</v>
      </c>
      <c r="Q177" s="50">
        <f t="shared" si="13"/>
        <v>13500</v>
      </c>
      <c r="R177" s="126">
        <f t="shared" si="14"/>
        <v>13500</v>
      </c>
      <c r="S177" s="54" t="s">
        <v>5090</v>
      </c>
    </row>
    <row r="178" spans="1:19" s="35" customFormat="1" ht="15" customHeight="1" x14ac:dyDescent="0.25">
      <c r="A178" s="29">
        <f t="shared" si="15"/>
        <v>172</v>
      </c>
      <c r="B178" s="92" t="s">
        <v>327</v>
      </c>
      <c r="C178" s="17" t="s">
        <v>328</v>
      </c>
      <c r="D178" s="17" t="s">
        <v>7</v>
      </c>
      <c r="E178" s="17" t="s">
        <v>1118</v>
      </c>
      <c r="F178" s="22" t="s">
        <v>1634</v>
      </c>
      <c r="G178" s="19" t="s">
        <v>1258</v>
      </c>
      <c r="H178" s="19" t="s">
        <v>1825</v>
      </c>
      <c r="I178" s="20" t="s">
        <v>1120</v>
      </c>
      <c r="J178" s="17" t="s">
        <v>230</v>
      </c>
      <c r="K178" s="17" t="s">
        <v>1259</v>
      </c>
      <c r="L178" s="49">
        <f>VLOOKUP(B178,'Enrolment Data 2024'!$B$13:$I$636,8,FALSE)</f>
        <v>6</v>
      </c>
      <c r="M178" s="49">
        <v>9000</v>
      </c>
      <c r="N178" s="49">
        <f t="shared" si="11"/>
        <v>54000</v>
      </c>
      <c r="O178" s="49">
        <f t="shared" si="12"/>
        <v>16200</v>
      </c>
      <c r="P178" s="49">
        <f>VLOOKUP(B178,'[1]ECCE Trnch 1 Master List'!B$3:T$679,19,FALSE)</f>
        <v>0</v>
      </c>
      <c r="Q178" s="50">
        <f t="shared" si="13"/>
        <v>16200</v>
      </c>
      <c r="R178" s="126">
        <f t="shared" si="14"/>
        <v>16200</v>
      </c>
      <c r="S178" s="54" t="s">
        <v>5090</v>
      </c>
    </row>
    <row r="179" spans="1:19" s="35" customFormat="1" ht="15" customHeight="1" x14ac:dyDescent="0.25">
      <c r="A179" s="29">
        <f t="shared" si="15"/>
        <v>173</v>
      </c>
      <c r="B179" s="92" t="s">
        <v>277</v>
      </c>
      <c r="C179" s="17" t="s">
        <v>278</v>
      </c>
      <c r="D179" s="17" t="s">
        <v>7</v>
      </c>
      <c r="E179" s="17" t="s">
        <v>1123</v>
      </c>
      <c r="F179" s="22" t="s">
        <v>1621</v>
      </c>
      <c r="G179" s="19" t="s">
        <v>1622</v>
      </c>
      <c r="H179" s="19" t="s">
        <v>1822</v>
      </c>
      <c r="I179" s="20" t="s">
        <v>1120</v>
      </c>
      <c r="J179" s="17" t="s">
        <v>230</v>
      </c>
      <c r="K179" s="17" t="s">
        <v>1623</v>
      </c>
      <c r="L179" s="49">
        <f>VLOOKUP(B179,'Enrolment Data 2024'!$B$13:$I$636,8,FALSE)</f>
        <v>11</v>
      </c>
      <c r="M179" s="49">
        <v>9000</v>
      </c>
      <c r="N179" s="49">
        <f t="shared" si="11"/>
        <v>99000</v>
      </c>
      <c r="O179" s="49">
        <f t="shared" si="12"/>
        <v>29700</v>
      </c>
      <c r="P179" s="49">
        <f>VLOOKUP(B179,'[1]ECCE Trnch 1 Master List'!B$3:T$679,19,FALSE)</f>
        <v>0</v>
      </c>
      <c r="Q179" s="50">
        <f t="shared" si="13"/>
        <v>29700</v>
      </c>
      <c r="R179" s="126">
        <f t="shared" si="14"/>
        <v>29700</v>
      </c>
      <c r="S179" s="54" t="s">
        <v>5090</v>
      </c>
    </row>
    <row r="180" spans="1:19" s="35" customFormat="1" ht="15" customHeight="1" x14ac:dyDescent="0.25">
      <c r="A180" s="29">
        <f t="shared" si="15"/>
        <v>174</v>
      </c>
      <c r="B180" s="93" t="s">
        <v>1228</v>
      </c>
      <c r="C180" s="30" t="s">
        <v>1229</v>
      </c>
      <c r="D180" s="30" t="s">
        <v>7</v>
      </c>
      <c r="E180" s="30" t="s">
        <v>1118</v>
      </c>
      <c r="F180" s="31" t="s">
        <v>1836</v>
      </c>
      <c r="G180" s="32" t="s">
        <v>1220</v>
      </c>
      <c r="H180" s="32" t="s">
        <v>1834</v>
      </c>
      <c r="I180" s="33" t="s">
        <v>1120</v>
      </c>
      <c r="J180" s="30" t="s">
        <v>230</v>
      </c>
      <c r="K180" s="34" t="s">
        <v>1221</v>
      </c>
      <c r="L180" s="49">
        <f>VLOOKUP(B180,'Enrolment Data 2024'!$B$13:$I$636,8,FALSE)</f>
        <v>26</v>
      </c>
      <c r="M180" s="49">
        <v>9000</v>
      </c>
      <c r="N180" s="49">
        <f t="shared" si="11"/>
        <v>234000</v>
      </c>
      <c r="O180" s="49">
        <f t="shared" si="12"/>
        <v>70200</v>
      </c>
      <c r="P180" s="49">
        <f>VLOOKUP(B180,'[1]ECCE Trnch 1 Master List'!B$3:T$679,19,FALSE)</f>
        <v>0</v>
      </c>
      <c r="Q180" s="50">
        <f t="shared" si="13"/>
        <v>70200</v>
      </c>
      <c r="R180" s="126">
        <f t="shared" si="14"/>
        <v>70200</v>
      </c>
      <c r="S180" s="54" t="s">
        <v>5090</v>
      </c>
    </row>
    <row r="181" spans="1:19" s="35" customFormat="1" ht="15" customHeight="1" x14ac:dyDescent="0.25">
      <c r="A181" s="29">
        <f t="shared" si="15"/>
        <v>175</v>
      </c>
      <c r="B181" s="92" t="s">
        <v>255</v>
      </c>
      <c r="C181" s="17" t="s">
        <v>256</v>
      </c>
      <c r="D181" s="17" t="s">
        <v>7</v>
      </c>
      <c r="E181" s="17" t="s">
        <v>1118</v>
      </c>
      <c r="F181" s="22" t="s">
        <v>1821</v>
      </c>
      <c r="G181" s="19" t="s">
        <v>3637</v>
      </c>
      <c r="H181" s="19" t="s">
        <v>1822</v>
      </c>
      <c r="I181" s="20" t="s">
        <v>1120</v>
      </c>
      <c r="J181" s="17" t="s">
        <v>230</v>
      </c>
      <c r="K181" s="17" t="s">
        <v>3638</v>
      </c>
      <c r="L181" s="49">
        <f>VLOOKUP(B181,'Enrolment Data 2024'!$B$13:$I$636,8,FALSE)</f>
        <v>13</v>
      </c>
      <c r="M181" s="49">
        <v>9000</v>
      </c>
      <c r="N181" s="49">
        <f t="shared" si="11"/>
        <v>117000</v>
      </c>
      <c r="O181" s="49">
        <f t="shared" si="12"/>
        <v>35100</v>
      </c>
      <c r="P181" s="49">
        <f>VLOOKUP(B181,'[1]ECCE Trnch 1 Master List'!B$3:T$679,19,FALSE)</f>
        <v>0</v>
      </c>
      <c r="Q181" s="50">
        <f t="shared" si="13"/>
        <v>35100</v>
      </c>
      <c r="R181" s="126">
        <f t="shared" si="14"/>
        <v>35100</v>
      </c>
      <c r="S181" s="54" t="s">
        <v>5090</v>
      </c>
    </row>
    <row r="182" spans="1:19" s="35" customFormat="1" ht="15" customHeight="1" x14ac:dyDescent="0.25">
      <c r="A182" s="29">
        <f t="shared" si="15"/>
        <v>176</v>
      </c>
      <c r="B182" s="92" t="s">
        <v>271</v>
      </c>
      <c r="C182" s="17" t="s">
        <v>272</v>
      </c>
      <c r="D182" s="17" t="s">
        <v>7</v>
      </c>
      <c r="E182" s="17" t="s">
        <v>1123</v>
      </c>
      <c r="F182" s="22" t="s">
        <v>1832</v>
      </c>
      <c r="G182" s="19" t="s">
        <v>3648</v>
      </c>
      <c r="H182" s="19" t="s">
        <v>1822</v>
      </c>
      <c r="I182" s="20" t="s">
        <v>1120</v>
      </c>
      <c r="J182" s="17" t="s">
        <v>230</v>
      </c>
      <c r="K182" s="17" t="s">
        <v>3649</v>
      </c>
      <c r="L182" s="49">
        <f>VLOOKUP(B182,'Enrolment Data 2024'!$B$13:$I$636,8,FALSE)</f>
        <v>15</v>
      </c>
      <c r="M182" s="49">
        <v>9000</v>
      </c>
      <c r="N182" s="49">
        <f t="shared" si="11"/>
        <v>135000</v>
      </c>
      <c r="O182" s="49">
        <f t="shared" si="12"/>
        <v>40500</v>
      </c>
      <c r="P182" s="49">
        <f>VLOOKUP(B182,'[1]ECCE Trnch 1 Master List'!B$3:T$679,19,FALSE)</f>
        <v>0</v>
      </c>
      <c r="Q182" s="50">
        <f t="shared" si="13"/>
        <v>40500</v>
      </c>
      <c r="R182" s="126">
        <f t="shared" si="14"/>
        <v>40500</v>
      </c>
      <c r="S182" s="54" t="s">
        <v>5090</v>
      </c>
    </row>
    <row r="183" spans="1:19" s="35" customFormat="1" ht="15" customHeight="1" x14ac:dyDescent="0.25">
      <c r="A183" s="29">
        <f t="shared" si="15"/>
        <v>177</v>
      </c>
      <c r="B183" s="92" t="s">
        <v>337</v>
      </c>
      <c r="C183" s="17" t="s">
        <v>338</v>
      </c>
      <c r="D183" s="17" t="s">
        <v>7</v>
      </c>
      <c r="E183" s="17" t="s">
        <v>1123</v>
      </c>
      <c r="F183" s="31" t="s">
        <v>1868</v>
      </c>
      <c r="G183" s="32" t="s">
        <v>1291</v>
      </c>
      <c r="H183" s="32" t="s">
        <v>1825</v>
      </c>
      <c r="I183" s="33" t="s">
        <v>1120</v>
      </c>
      <c r="J183" s="30" t="s">
        <v>230</v>
      </c>
      <c r="K183" s="34" t="s">
        <v>1292</v>
      </c>
      <c r="L183" s="49">
        <f>VLOOKUP(B183,'Enrolment Data 2024'!$B$13:$I$636,8,FALSE)</f>
        <v>16</v>
      </c>
      <c r="M183" s="49">
        <v>9000</v>
      </c>
      <c r="N183" s="49">
        <f t="shared" si="11"/>
        <v>144000</v>
      </c>
      <c r="O183" s="49">
        <f t="shared" si="12"/>
        <v>43200</v>
      </c>
      <c r="P183" s="49">
        <f>VLOOKUP(B183,'[1]ECCE Trnch 1 Master List'!B$3:T$679,19,FALSE)</f>
        <v>0</v>
      </c>
      <c r="Q183" s="50">
        <f t="shared" si="13"/>
        <v>43200</v>
      </c>
      <c r="R183" s="126">
        <f t="shared" si="14"/>
        <v>43200</v>
      </c>
      <c r="S183" s="54" t="s">
        <v>5090</v>
      </c>
    </row>
    <row r="184" spans="1:19" s="35" customFormat="1" ht="15" customHeight="1" x14ac:dyDescent="0.25">
      <c r="A184" s="29">
        <f t="shared" si="15"/>
        <v>178</v>
      </c>
      <c r="B184" s="93" t="s">
        <v>2120</v>
      </c>
      <c r="C184" s="30" t="s">
        <v>2121</v>
      </c>
      <c r="D184" s="30" t="s">
        <v>7</v>
      </c>
      <c r="E184" s="30" t="s">
        <v>1118</v>
      </c>
      <c r="F184" s="31" t="s">
        <v>1868</v>
      </c>
      <c r="G184" s="32" t="s">
        <v>1291</v>
      </c>
      <c r="H184" s="32" t="s">
        <v>1825</v>
      </c>
      <c r="I184" s="33" t="s">
        <v>1120</v>
      </c>
      <c r="J184" s="30" t="s">
        <v>230</v>
      </c>
      <c r="K184" s="34" t="s">
        <v>1292</v>
      </c>
      <c r="L184" s="49">
        <f>VLOOKUP(B184,'Enrolment Data 2024'!$B$13:$I$636,8,FALSE)</f>
        <v>12</v>
      </c>
      <c r="M184" s="49">
        <v>9000</v>
      </c>
      <c r="N184" s="49">
        <f t="shared" si="11"/>
        <v>108000</v>
      </c>
      <c r="O184" s="49">
        <f t="shared" si="12"/>
        <v>32400</v>
      </c>
      <c r="P184" s="49">
        <f>VLOOKUP(B184,'[1]ECCE Trnch 1 Master List'!B$3:T$679,19,FALSE)</f>
        <v>0</v>
      </c>
      <c r="Q184" s="50">
        <f t="shared" si="13"/>
        <v>32400</v>
      </c>
      <c r="R184" s="126">
        <f t="shared" si="14"/>
        <v>32400</v>
      </c>
      <c r="S184" s="54" t="s">
        <v>5090</v>
      </c>
    </row>
    <row r="185" spans="1:19" ht="15" customHeight="1" x14ac:dyDescent="0.25">
      <c r="A185" s="29">
        <f t="shared" si="15"/>
        <v>179</v>
      </c>
      <c r="B185" s="92" t="s">
        <v>331</v>
      </c>
      <c r="C185" s="17" t="s">
        <v>332</v>
      </c>
      <c r="D185" s="17" t="s">
        <v>7</v>
      </c>
      <c r="E185" s="17" t="s">
        <v>1123</v>
      </c>
      <c r="F185" s="22" t="s">
        <v>1869</v>
      </c>
      <c r="G185" s="19" t="s">
        <v>1278</v>
      </c>
      <c r="H185" s="19" t="s">
        <v>1825</v>
      </c>
      <c r="I185" s="20" t="s">
        <v>1120</v>
      </c>
      <c r="J185" s="17" t="s">
        <v>230</v>
      </c>
      <c r="K185" s="17" t="s">
        <v>1279</v>
      </c>
      <c r="L185" s="49">
        <f>VLOOKUP(B185,'Enrolment Data 2024'!$B$13:$I$636,8,FALSE)</f>
        <v>4</v>
      </c>
      <c r="M185" s="49">
        <v>9000</v>
      </c>
      <c r="N185" s="49">
        <f t="shared" si="11"/>
        <v>36000</v>
      </c>
      <c r="O185" s="49">
        <f t="shared" si="12"/>
        <v>10800</v>
      </c>
      <c r="P185" s="49">
        <v>1800</v>
      </c>
      <c r="Q185" s="50">
        <f t="shared" si="13"/>
        <v>9000</v>
      </c>
      <c r="R185" s="126">
        <f t="shared" si="14"/>
        <v>9000</v>
      </c>
      <c r="S185" s="54" t="s">
        <v>5090</v>
      </c>
    </row>
    <row r="186" spans="1:19" ht="15" customHeight="1" x14ac:dyDescent="0.25">
      <c r="A186" s="29">
        <f t="shared" si="15"/>
        <v>180</v>
      </c>
      <c r="B186" s="93" t="s">
        <v>1298</v>
      </c>
      <c r="C186" s="30" t="s">
        <v>1299</v>
      </c>
      <c r="D186" s="30" t="s">
        <v>7</v>
      </c>
      <c r="E186" s="30" t="s">
        <v>1123</v>
      </c>
      <c r="F186" s="31" t="s">
        <v>1862</v>
      </c>
      <c r="G186" s="32" t="s">
        <v>1863</v>
      </c>
      <c r="H186" s="32" t="s">
        <v>1825</v>
      </c>
      <c r="I186" s="33" t="s">
        <v>1120</v>
      </c>
      <c r="J186" s="30" t="s">
        <v>230</v>
      </c>
      <c r="K186" s="34" t="s">
        <v>1284</v>
      </c>
      <c r="L186" s="49">
        <f>VLOOKUP(B186,'Enrolment Data 2024'!$B$13:$I$636,8,FALSE)</f>
        <v>20</v>
      </c>
      <c r="M186" s="49">
        <v>9000</v>
      </c>
      <c r="N186" s="49">
        <f t="shared" si="11"/>
        <v>180000</v>
      </c>
      <c r="O186" s="49">
        <f t="shared" si="12"/>
        <v>54000</v>
      </c>
      <c r="P186" s="49">
        <f>VLOOKUP(B186,'[1]ECCE Trnch 1 Master List'!B$3:T$679,19,FALSE)</f>
        <v>0</v>
      </c>
      <c r="Q186" s="50">
        <f t="shared" si="13"/>
        <v>54000</v>
      </c>
      <c r="R186" s="126">
        <f t="shared" si="14"/>
        <v>54000</v>
      </c>
      <c r="S186" s="54" t="s">
        <v>5090</v>
      </c>
    </row>
    <row r="187" spans="1:19" ht="15" customHeight="1" x14ac:dyDescent="0.25">
      <c r="A187" s="29">
        <f t="shared" si="15"/>
        <v>181</v>
      </c>
      <c r="B187" s="93" t="s">
        <v>1309</v>
      </c>
      <c r="C187" s="30" t="s">
        <v>1310</v>
      </c>
      <c r="D187" s="30" t="s">
        <v>7</v>
      </c>
      <c r="E187" s="30" t="s">
        <v>1118</v>
      </c>
      <c r="F187" s="31" t="s">
        <v>1868</v>
      </c>
      <c r="G187" s="32" t="s">
        <v>1291</v>
      </c>
      <c r="H187" s="32" t="s">
        <v>1825</v>
      </c>
      <c r="I187" s="33" t="s">
        <v>1120</v>
      </c>
      <c r="J187" s="30" t="s">
        <v>230</v>
      </c>
      <c r="K187" s="34" t="s">
        <v>1292</v>
      </c>
      <c r="L187" s="49">
        <f>VLOOKUP(B187,'Enrolment Data 2024'!$B$13:$I$636,8,FALSE)</f>
        <v>9</v>
      </c>
      <c r="M187" s="49">
        <v>9000</v>
      </c>
      <c r="N187" s="49">
        <f t="shared" si="11"/>
        <v>81000</v>
      </c>
      <c r="O187" s="49">
        <f t="shared" si="12"/>
        <v>24300</v>
      </c>
      <c r="P187" s="49">
        <v>5000</v>
      </c>
      <c r="Q187" s="50">
        <f t="shared" si="13"/>
        <v>19300</v>
      </c>
      <c r="R187" s="126">
        <f t="shared" si="14"/>
        <v>19300</v>
      </c>
      <c r="S187" s="54" t="s">
        <v>5090</v>
      </c>
    </row>
    <row r="188" spans="1:19" ht="15" customHeight="1" x14ac:dyDescent="0.25">
      <c r="A188" s="29">
        <f t="shared" si="15"/>
        <v>182</v>
      </c>
      <c r="B188" s="93" t="s">
        <v>1289</v>
      </c>
      <c r="C188" s="30" t="s">
        <v>1290</v>
      </c>
      <c r="D188" s="30" t="s">
        <v>7</v>
      </c>
      <c r="E188" s="30" t="s">
        <v>1118</v>
      </c>
      <c r="F188" s="31" t="s">
        <v>1868</v>
      </c>
      <c r="G188" s="32" t="s">
        <v>1291</v>
      </c>
      <c r="H188" s="32" t="s">
        <v>1825</v>
      </c>
      <c r="I188" s="33" t="s">
        <v>1120</v>
      </c>
      <c r="J188" s="30" t="s">
        <v>230</v>
      </c>
      <c r="K188" s="34" t="s">
        <v>1292</v>
      </c>
      <c r="L188" s="49">
        <f>VLOOKUP(B188,'Enrolment Data 2024'!$B$13:$I$636,8,FALSE)</f>
        <v>11</v>
      </c>
      <c r="M188" s="49">
        <v>9000</v>
      </c>
      <c r="N188" s="49">
        <f t="shared" si="11"/>
        <v>99000</v>
      </c>
      <c r="O188" s="49">
        <f t="shared" si="12"/>
        <v>29700</v>
      </c>
      <c r="P188" s="49">
        <v>5000</v>
      </c>
      <c r="Q188" s="50">
        <f t="shared" si="13"/>
        <v>24700</v>
      </c>
      <c r="R188" s="126">
        <f t="shared" si="14"/>
        <v>24700</v>
      </c>
      <c r="S188" s="54" t="s">
        <v>5090</v>
      </c>
    </row>
    <row r="189" spans="1:19" ht="15" customHeight="1" x14ac:dyDescent="0.25">
      <c r="A189" s="29">
        <f t="shared" si="15"/>
        <v>183</v>
      </c>
      <c r="B189" s="93" t="s">
        <v>294</v>
      </c>
      <c r="C189" s="30" t="s">
        <v>4304</v>
      </c>
      <c r="D189" s="30" t="s">
        <v>7</v>
      </c>
      <c r="E189" s="30" t="s">
        <v>1118</v>
      </c>
      <c r="F189" s="57" t="s">
        <v>1838</v>
      </c>
      <c r="G189" s="32" t="s">
        <v>1226</v>
      </c>
      <c r="H189" s="32" t="s">
        <v>1834</v>
      </c>
      <c r="I189" s="33" t="s">
        <v>1120</v>
      </c>
      <c r="J189" s="30" t="s">
        <v>230</v>
      </c>
      <c r="K189" s="30" t="s">
        <v>1227</v>
      </c>
      <c r="L189" s="49">
        <f>VLOOKUP(B189,'Enrolment Data 2024'!$B$13:$I$636,8,FALSE)</f>
        <v>15</v>
      </c>
      <c r="M189" s="49">
        <v>9000</v>
      </c>
      <c r="N189" s="49">
        <f t="shared" si="11"/>
        <v>135000</v>
      </c>
      <c r="O189" s="49">
        <f t="shared" si="12"/>
        <v>40500</v>
      </c>
      <c r="P189" s="49">
        <f>VLOOKUP(B189,'[1]ECCE Trnch 1 Master List'!B$3:T$679,19,FALSE)</f>
        <v>0</v>
      </c>
      <c r="Q189" s="50">
        <f t="shared" si="13"/>
        <v>40500</v>
      </c>
      <c r="R189" s="126">
        <f t="shared" si="14"/>
        <v>40500</v>
      </c>
      <c r="S189" s="54" t="s">
        <v>5090</v>
      </c>
    </row>
    <row r="190" spans="1:19" ht="15" customHeight="1" x14ac:dyDescent="0.25">
      <c r="A190" s="29">
        <f t="shared" si="15"/>
        <v>184</v>
      </c>
      <c r="B190" s="93" t="s">
        <v>1233</v>
      </c>
      <c r="C190" s="30" t="s">
        <v>1234</v>
      </c>
      <c r="D190" s="30" t="s">
        <v>7</v>
      </c>
      <c r="E190" s="30" t="s">
        <v>1118</v>
      </c>
      <c r="F190" s="31" t="s">
        <v>1836</v>
      </c>
      <c r="G190" s="32" t="s">
        <v>1220</v>
      </c>
      <c r="H190" s="32" t="s">
        <v>1834</v>
      </c>
      <c r="I190" s="33" t="s">
        <v>1120</v>
      </c>
      <c r="J190" s="30" t="s">
        <v>230</v>
      </c>
      <c r="K190" s="34" t="s">
        <v>1221</v>
      </c>
      <c r="L190" s="49">
        <f>VLOOKUP(B190,'Enrolment Data 2024'!$B$13:$I$636,8,FALSE)</f>
        <v>2</v>
      </c>
      <c r="M190" s="49">
        <v>9000</v>
      </c>
      <c r="N190" s="49">
        <f t="shared" si="11"/>
        <v>18000</v>
      </c>
      <c r="O190" s="49">
        <f t="shared" si="12"/>
        <v>5400</v>
      </c>
      <c r="P190" s="49">
        <v>0</v>
      </c>
      <c r="Q190" s="50">
        <f t="shared" si="13"/>
        <v>5400</v>
      </c>
      <c r="R190" s="126">
        <f t="shared" si="14"/>
        <v>5400</v>
      </c>
      <c r="S190" s="54" t="s">
        <v>5090</v>
      </c>
    </row>
    <row r="191" spans="1:19" ht="15" customHeight="1" x14ac:dyDescent="0.25">
      <c r="A191" s="29">
        <f t="shared" si="15"/>
        <v>185</v>
      </c>
      <c r="B191" s="92" t="s">
        <v>257</v>
      </c>
      <c r="C191" s="17" t="s">
        <v>258</v>
      </c>
      <c r="D191" s="17" t="s">
        <v>7</v>
      </c>
      <c r="E191" s="17" t="s">
        <v>1118</v>
      </c>
      <c r="F191" s="22" t="s">
        <v>1629</v>
      </c>
      <c r="G191" s="19" t="s">
        <v>3641</v>
      </c>
      <c r="H191" s="19" t="s">
        <v>1822</v>
      </c>
      <c r="I191" s="20" t="s">
        <v>1120</v>
      </c>
      <c r="J191" s="17" t="s">
        <v>230</v>
      </c>
      <c r="K191" s="17" t="s">
        <v>3642</v>
      </c>
      <c r="L191" s="49">
        <f>VLOOKUP(B191,'Enrolment Data 2024'!$B$13:$I$636,8,FALSE)</f>
        <v>9</v>
      </c>
      <c r="M191" s="49">
        <v>9000</v>
      </c>
      <c r="N191" s="49">
        <f t="shared" si="11"/>
        <v>81000</v>
      </c>
      <c r="O191" s="49">
        <f t="shared" si="12"/>
        <v>24300</v>
      </c>
      <c r="P191" s="49">
        <f>VLOOKUP(B191,'[1]ECCE Trnch 1 Master List'!B$3:T$679,19,FALSE)</f>
        <v>0</v>
      </c>
      <c r="Q191" s="50">
        <f t="shared" si="13"/>
        <v>24300</v>
      </c>
      <c r="R191" s="126">
        <f t="shared" si="14"/>
        <v>24300</v>
      </c>
      <c r="S191" s="54" t="s">
        <v>5090</v>
      </c>
    </row>
    <row r="192" spans="1:19" ht="15" customHeight="1" x14ac:dyDescent="0.25">
      <c r="A192" s="29">
        <f t="shared" si="15"/>
        <v>186</v>
      </c>
      <c r="B192" s="92" t="s">
        <v>281</v>
      </c>
      <c r="C192" s="17" t="s">
        <v>282</v>
      </c>
      <c r="D192" s="17" t="s">
        <v>7</v>
      </c>
      <c r="E192" s="17" t="s">
        <v>1118</v>
      </c>
      <c r="F192" s="22" t="s">
        <v>1636</v>
      </c>
      <c r="G192" s="19" t="s">
        <v>1637</v>
      </c>
      <c r="H192" s="19" t="s">
        <v>1822</v>
      </c>
      <c r="I192" s="20" t="s">
        <v>1120</v>
      </c>
      <c r="J192" s="17" t="s">
        <v>230</v>
      </c>
      <c r="K192" s="17" t="s">
        <v>1638</v>
      </c>
      <c r="L192" s="49">
        <f>VLOOKUP(B192,'Enrolment Data 2024'!$B$13:$I$636,8,FALSE)</f>
        <v>12</v>
      </c>
      <c r="M192" s="49">
        <v>9000</v>
      </c>
      <c r="N192" s="49">
        <f t="shared" si="11"/>
        <v>108000</v>
      </c>
      <c r="O192" s="49">
        <f t="shared" si="12"/>
        <v>32400</v>
      </c>
      <c r="P192" s="49">
        <f>VLOOKUP(B192,'[1]ECCE Trnch 1 Master List'!B$3:T$679,19,FALSE)</f>
        <v>0</v>
      </c>
      <c r="Q192" s="50">
        <f t="shared" si="13"/>
        <v>32400</v>
      </c>
      <c r="R192" s="126">
        <f t="shared" si="14"/>
        <v>32400</v>
      </c>
      <c r="S192" s="54" t="s">
        <v>5090</v>
      </c>
    </row>
    <row r="193" spans="1:19" ht="15" customHeight="1" x14ac:dyDescent="0.25">
      <c r="A193" s="29">
        <f t="shared" si="15"/>
        <v>187</v>
      </c>
      <c r="B193" s="93" t="s">
        <v>1307</v>
      </c>
      <c r="C193" s="30" t="s">
        <v>1308</v>
      </c>
      <c r="D193" s="30" t="s">
        <v>7</v>
      </c>
      <c r="E193" s="30" t="s">
        <v>1118</v>
      </c>
      <c r="F193" s="31" t="s">
        <v>1858</v>
      </c>
      <c r="G193" s="32" t="s">
        <v>1268</v>
      </c>
      <c r="H193" s="32" t="s">
        <v>1825</v>
      </c>
      <c r="I193" s="33" t="s">
        <v>1120</v>
      </c>
      <c r="J193" s="30" t="s">
        <v>230</v>
      </c>
      <c r="K193" s="34" t="s">
        <v>1269</v>
      </c>
      <c r="L193" s="49">
        <f>VLOOKUP(B193,'Enrolment Data 2024'!$B$13:$I$636,8,FALSE)</f>
        <v>26</v>
      </c>
      <c r="M193" s="49">
        <v>9000</v>
      </c>
      <c r="N193" s="49">
        <f t="shared" si="11"/>
        <v>234000</v>
      </c>
      <c r="O193" s="49">
        <f t="shared" si="12"/>
        <v>70200</v>
      </c>
      <c r="P193" s="49">
        <f>VLOOKUP(B193,'[1]ECCE Trnch 1 Master List'!B$3:T$679,19,FALSE)</f>
        <v>0</v>
      </c>
      <c r="Q193" s="50">
        <f t="shared" si="13"/>
        <v>70200</v>
      </c>
      <c r="R193" s="126">
        <f t="shared" si="14"/>
        <v>70200</v>
      </c>
      <c r="S193" s="54" t="s">
        <v>5090</v>
      </c>
    </row>
    <row r="194" spans="1:19" ht="15" customHeight="1" x14ac:dyDescent="0.25">
      <c r="A194" s="29">
        <f t="shared" si="15"/>
        <v>188</v>
      </c>
      <c r="B194" s="93" t="s">
        <v>2099</v>
      </c>
      <c r="C194" s="30" t="s">
        <v>2100</v>
      </c>
      <c r="D194" s="30" t="s">
        <v>7</v>
      </c>
      <c r="E194" s="30" t="s">
        <v>1123</v>
      </c>
      <c r="F194" s="31" t="s">
        <v>1850</v>
      </c>
      <c r="G194" s="32" t="s">
        <v>1851</v>
      </c>
      <c r="H194" s="32" t="s">
        <v>1825</v>
      </c>
      <c r="I194" s="33" t="s">
        <v>1120</v>
      </c>
      <c r="J194" s="30" t="s">
        <v>230</v>
      </c>
      <c r="K194" s="34" t="s">
        <v>1852</v>
      </c>
      <c r="L194" s="49">
        <f>VLOOKUP(B194,'Enrolment Data 2024'!$B$13:$I$636,8,FALSE)</f>
        <v>22</v>
      </c>
      <c r="M194" s="49">
        <v>9000</v>
      </c>
      <c r="N194" s="49">
        <f t="shared" si="11"/>
        <v>198000</v>
      </c>
      <c r="O194" s="49">
        <f t="shared" si="12"/>
        <v>59400</v>
      </c>
      <c r="P194" s="49">
        <f>VLOOKUP(B194,'[1]ECCE Trnch 1 Master List'!B$3:T$679,19,FALSE)</f>
        <v>0</v>
      </c>
      <c r="Q194" s="50">
        <f t="shared" si="13"/>
        <v>59400</v>
      </c>
      <c r="R194" s="126">
        <f t="shared" si="14"/>
        <v>59400</v>
      </c>
      <c r="S194" s="54" t="s">
        <v>5090</v>
      </c>
    </row>
    <row r="195" spans="1:19" ht="15" customHeight="1" x14ac:dyDescent="0.25">
      <c r="A195" s="29">
        <f t="shared" si="15"/>
        <v>189</v>
      </c>
      <c r="B195" s="93" t="s">
        <v>2097</v>
      </c>
      <c r="C195" s="30" t="s">
        <v>2098</v>
      </c>
      <c r="D195" s="30" t="s">
        <v>7</v>
      </c>
      <c r="E195" s="30" t="s">
        <v>1123</v>
      </c>
      <c r="F195" s="31" t="s">
        <v>1864</v>
      </c>
      <c r="G195" s="32" t="s">
        <v>1865</v>
      </c>
      <c r="H195" s="32" t="s">
        <v>1825</v>
      </c>
      <c r="I195" s="33" t="s">
        <v>1120</v>
      </c>
      <c r="J195" s="30" t="s">
        <v>230</v>
      </c>
      <c r="K195" s="34" t="s">
        <v>1866</v>
      </c>
      <c r="L195" s="49">
        <f>VLOOKUP(B195,'Enrolment Data 2024'!$B$13:$I$636,8,FALSE)</f>
        <v>28</v>
      </c>
      <c r="M195" s="49">
        <v>9000</v>
      </c>
      <c r="N195" s="49">
        <f t="shared" si="11"/>
        <v>252000</v>
      </c>
      <c r="O195" s="49">
        <f t="shared" si="12"/>
        <v>75600</v>
      </c>
      <c r="P195" s="49">
        <f>VLOOKUP(B195,'[1]ECCE Trnch 1 Master List'!B$3:T$679,19,FALSE)</f>
        <v>0</v>
      </c>
      <c r="Q195" s="50">
        <f t="shared" si="13"/>
        <v>75600</v>
      </c>
      <c r="R195" s="126">
        <f t="shared" si="14"/>
        <v>75600</v>
      </c>
      <c r="S195" s="54" t="s">
        <v>5090</v>
      </c>
    </row>
    <row r="196" spans="1:19" ht="15" customHeight="1" x14ac:dyDescent="0.25">
      <c r="A196" s="29">
        <f t="shared" si="15"/>
        <v>190</v>
      </c>
      <c r="B196" s="93" t="s">
        <v>1240</v>
      </c>
      <c r="C196" s="30" t="s">
        <v>1241</v>
      </c>
      <c r="D196" s="30" t="s">
        <v>7</v>
      </c>
      <c r="E196" s="30" t="s">
        <v>1118</v>
      </c>
      <c r="F196" s="31" t="s">
        <v>1616</v>
      </c>
      <c r="G196" s="32" t="s">
        <v>1617</v>
      </c>
      <c r="H196" s="32" t="s">
        <v>1834</v>
      </c>
      <c r="I196" s="33" t="s">
        <v>1120</v>
      </c>
      <c r="J196" s="30" t="s">
        <v>230</v>
      </c>
      <c r="K196" s="34" t="s">
        <v>1618</v>
      </c>
      <c r="L196" s="49">
        <f>VLOOKUP(B196,'Enrolment Data 2024'!$B$13:$I$636,8,FALSE)</f>
        <v>16</v>
      </c>
      <c r="M196" s="49">
        <v>9000</v>
      </c>
      <c r="N196" s="49">
        <f t="shared" si="11"/>
        <v>144000</v>
      </c>
      <c r="O196" s="49">
        <f t="shared" si="12"/>
        <v>43200</v>
      </c>
      <c r="P196" s="49">
        <f>VLOOKUP(B196,'[1]ECCE Trnch 1 Master List'!B$3:T$679,19,FALSE)</f>
        <v>0</v>
      </c>
      <c r="Q196" s="50">
        <f t="shared" si="13"/>
        <v>43200</v>
      </c>
      <c r="R196" s="126">
        <f t="shared" si="14"/>
        <v>43200</v>
      </c>
      <c r="S196" s="54" t="s">
        <v>5090</v>
      </c>
    </row>
    <row r="197" spans="1:19" ht="15" customHeight="1" x14ac:dyDescent="0.25">
      <c r="A197" s="29">
        <f t="shared" si="15"/>
        <v>191</v>
      </c>
      <c r="B197" s="92" t="s">
        <v>2204</v>
      </c>
      <c r="C197" s="17" t="s">
        <v>4368</v>
      </c>
      <c r="D197" s="17" t="s">
        <v>7</v>
      </c>
      <c r="E197" s="30" t="s">
        <v>1118</v>
      </c>
      <c r="F197" s="57" t="s">
        <v>1639</v>
      </c>
      <c r="G197" s="32" t="s">
        <v>1300</v>
      </c>
      <c r="H197" s="32" t="s">
        <v>1825</v>
      </c>
      <c r="I197" s="33" t="s">
        <v>1120</v>
      </c>
      <c r="J197" s="30" t="s">
        <v>230</v>
      </c>
      <c r="K197" s="30" t="s">
        <v>1251</v>
      </c>
      <c r="L197" s="49">
        <f>VLOOKUP(B197,'Enrolment Data 2024'!$B$13:$I$636,8,FALSE)</f>
        <v>21</v>
      </c>
      <c r="M197" s="49">
        <v>9000</v>
      </c>
      <c r="N197" s="49">
        <f t="shared" si="11"/>
        <v>189000</v>
      </c>
      <c r="O197" s="49">
        <f t="shared" si="12"/>
        <v>56700</v>
      </c>
      <c r="P197" s="49"/>
      <c r="Q197" s="50">
        <f t="shared" si="13"/>
        <v>56700</v>
      </c>
      <c r="R197" s="126">
        <f t="shared" si="14"/>
        <v>56700</v>
      </c>
      <c r="S197" s="54" t="s">
        <v>5090</v>
      </c>
    </row>
    <row r="198" spans="1:19" ht="15" customHeight="1" x14ac:dyDescent="0.25">
      <c r="A198" s="29">
        <f t="shared" si="15"/>
        <v>192</v>
      </c>
      <c r="B198" s="93" t="s">
        <v>1295</v>
      </c>
      <c r="C198" s="30" t="s">
        <v>2101</v>
      </c>
      <c r="D198" s="30" t="s">
        <v>7</v>
      </c>
      <c r="E198" s="30" t="s">
        <v>1123</v>
      </c>
      <c r="F198" s="31" t="s">
        <v>1867</v>
      </c>
      <c r="G198" s="32" t="s">
        <v>1245</v>
      </c>
      <c r="H198" s="32" t="s">
        <v>1825</v>
      </c>
      <c r="I198" s="33" t="s">
        <v>1120</v>
      </c>
      <c r="J198" s="30" t="s">
        <v>230</v>
      </c>
      <c r="K198" s="34" t="s">
        <v>1246</v>
      </c>
      <c r="L198" s="49">
        <f>VLOOKUP(B198,'Enrolment Data 2024'!$B$13:$I$636,8,FALSE)</f>
        <v>41</v>
      </c>
      <c r="M198" s="49">
        <v>9000</v>
      </c>
      <c r="N198" s="49">
        <f t="shared" si="11"/>
        <v>369000</v>
      </c>
      <c r="O198" s="49">
        <f t="shared" si="12"/>
        <v>110700</v>
      </c>
      <c r="P198" s="49">
        <f>VLOOKUP(B198,'[1]ECCE Trnch 1 Master List'!B$3:T$679,19,FALSE)</f>
        <v>0</v>
      </c>
      <c r="Q198" s="50">
        <f t="shared" si="13"/>
        <v>110700</v>
      </c>
      <c r="R198" s="126">
        <f t="shared" si="14"/>
        <v>110700</v>
      </c>
      <c r="S198" s="54" t="s">
        <v>5090</v>
      </c>
    </row>
    <row r="199" spans="1:19" ht="15" customHeight="1" x14ac:dyDescent="0.25">
      <c r="A199" s="29">
        <f t="shared" si="15"/>
        <v>193</v>
      </c>
      <c r="B199" s="93" t="s">
        <v>1277</v>
      </c>
      <c r="C199" s="30" t="s">
        <v>4647</v>
      </c>
      <c r="D199" s="30" t="s">
        <v>7</v>
      </c>
      <c r="E199" s="30" t="s">
        <v>1123</v>
      </c>
      <c r="F199" s="31" t="s">
        <v>1869</v>
      </c>
      <c r="G199" s="32" t="s">
        <v>1278</v>
      </c>
      <c r="H199" s="32" t="s">
        <v>1825</v>
      </c>
      <c r="I199" s="33" t="s">
        <v>1120</v>
      </c>
      <c r="J199" s="30" t="s">
        <v>230</v>
      </c>
      <c r="K199" s="34" t="s">
        <v>1279</v>
      </c>
      <c r="L199" s="49">
        <f>VLOOKUP(B199,'Enrolment Data 2024'!$B$13:$I$636,8,FALSE)</f>
        <v>26</v>
      </c>
      <c r="M199" s="49">
        <v>9000</v>
      </c>
      <c r="N199" s="49">
        <f t="shared" ref="N199:N262" si="16">L199*M199</f>
        <v>234000</v>
      </c>
      <c r="O199" s="49">
        <f t="shared" ref="O199:O262" si="17">N199*30%</f>
        <v>70200</v>
      </c>
      <c r="P199" s="49">
        <f>VLOOKUP(B199,'[1]ECCE Trnch 1 Master List'!B$3:T$679,19,FALSE)</f>
        <v>0</v>
      </c>
      <c r="Q199" s="50">
        <f t="shared" ref="Q199:Q262" si="18">O199-P199</f>
        <v>70200</v>
      </c>
      <c r="R199" s="126">
        <f t="shared" ref="R199:R262" si="19">IF(Q199&gt;=0,Q199,0)</f>
        <v>70200</v>
      </c>
      <c r="S199" s="54" t="s">
        <v>5090</v>
      </c>
    </row>
    <row r="200" spans="1:19" ht="15" customHeight="1" x14ac:dyDescent="0.25">
      <c r="A200" s="29">
        <f t="shared" si="15"/>
        <v>194</v>
      </c>
      <c r="B200" s="93" t="s">
        <v>1285</v>
      </c>
      <c r="C200" s="30" t="s">
        <v>1286</v>
      </c>
      <c r="D200" s="30" t="s">
        <v>7</v>
      </c>
      <c r="E200" s="30" t="s">
        <v>1123</v>
      </c>
      <c r="F200" s="31" t="s">
        <v>1874</v>
      </c>
      <c r="G200" s="32" t="s">
        <v>1287</v>
      </c>
      <c r="H200" s="32" t="s">
        <v>1825</v>
      </c>
      <c r="I200" s="33" t="s">
        <v>1120</v>
      </c>
      <c r="J200" s="30" t="s">
        <v>230</v>
      </c>
      <c r="K200" s="34" t="s">
        <v>1288</v>
      </c>
      <c r="L200" s="49">
        <f>VLOOKUP(B200,'Enrolment Data 2024'!$B$13:$I$636,8,FALSE)</f>
        <v>20</v>
      </c>
      <c r="M200" s="49">
        <v>9000</v>
      </c>
      <c r="N200" s="49">
        <f t="shared" si="16"/>
        <v>180000</v>
      </c>
      <c r="O200" s="49">
        <f t="shared" si="17"/>
        <v>54000</v>
      </c>
      <c r="P200" s="49">
        <f>VLOOKUP(B200,'[1]ECCE Trnch 1 Master List'!B$3:T$679,19,FALSE)</f>
        <v>0</v>
      </c>
      <c r="Q200" s="50">
        <f t="shared" si="18"/>
        <v>54000</v>
      </c>
      <c r="R200" s="126">
        <f t="shared" si="19"/>
        <v>54000</v>
      </c>
      <c r="S200" s="54" t="s">
        <v>5090</v>
      </c>
    </row>
    <row r="201" spans="1:19" ht="15" customHeight="1" x14ac:dyDescent="0.25">
      <c r="A201" s="29">
        <f t="shared" si="15"/>
        <v>195</v>
      </c>
      <c r="B201" s="93" t="s">
        <v>1280</v>
      </c>
      <c r="C201" s="30" t="s">
        <v>1281</v>
      </c>
      <c r="D201" s="30" t="s">
        <v>7</v>
      </c>
      <c r="E201" s="30" t="s">
        <v>1118</v>
      </c>
      <c r="F201" s="31" t="s">
        <v>1635</v>
      </c>
      <c r="G201" s="32" t="s">
        <v>1271</v>
      </c>
      <c r="H201" s="32" t="s">
        <v>1825</v>
      </c>
      <c r="I201" s="33" t="s">
        <v>1120</v>
      </c>
      <c r="J201" s="30" t="s">
        <v>230</v>
      </c>
      <c r="K201" s="34" t="s">
        <v>1272</v>
      </c>
      <c r="L201" s="49">
        <f>VLOOKUP(B201,'Enrolment Data 2024'!$B$13:$I$636,8,FALSE)</f>
        <v>13</v>
      </c>
      <c r="M201" s="49">
        <v>9000</v>
      </c>
      <c r="N201" s="49">
        <f t="shared" si="16"/>
        <v>117000</v>
      </c>
      <c r="O201" s="49">
        <f t="shared" si="17"/>
        <v>35100</v>
      </c>
      <c r="P201" s="49">
        <f>VLOOKUP(B201,'[1]ECCE Trnch 1 Master List'!B$3:T$679,19,FALSE)</f>
        <v>0</v>
      </c>
      <c r="Q201" s="50">
        <f t="shared" si="18"/>
        <v>35100</v>
      </c>
      <c r="R201" s="126">
        <f t="shared" si="19"/>
        <v>35100</v>
      </c>
      <c r="S201" s="54" t="s">
        <v>5090</v>
      </c>
    </row>
    <row r="202" spans="1:19" ht="15" customHeight="1" x14ac:dyDescent="0.25">
      <c r="A202" s="29">
        <f t="shared" si="15"/>
        <v>196</v>
      </c>
      <c r="B202" s="93" t="s">
        <v>267</v>
      </c>
      <c r="C202" s="30" t="s">
        <v>268</v>
      </c>
      <c r="D202" s="30" t="s">
        <v>7</v>
      </c>
      <c r="E202" s="30" t="s">
        <v>1118</v>
      </c>
      <c r="F202" s="57" t="s">
        <v>1824</v>
      </c>
      <c r="G202" s="32" t="s">
        <v>1218</v>
      </c>
      <c r="H202" s="32" t="s">
        <v>1822</v>
      </c>
      <c r="I202" s="33" t="s">
        <v>1587</v>
      </c>
      <c r="J202" s="30" t="s">
        <v>230</v>
      </c>
      <c r="K202" s="34" t="s">
        <v>1219</v>
      </c>
      <c r="L202" s="49">
        <f>VLOOKUP(B202,'Enrolment Data 2024'!$B$13:$I$636,8,FALSE)</f>
        <v>7</v>
      </c>
      <c r="M202" s="49">
        <v>9000</v>
      </c>
      <c r="N202" s="49">
        <f t="shared" si="16"/>
        <v>63000</v>
      </c>
      <c r="O202" s="49">
        <f t="shared" si="17"/>
        <v>18900</v>
      </c>
      <c r="P202" s="49">
        <v>5000</v>
      </c>
      <c r="Q202" s="50">
        <f t="shared" si="18"/>
        <v>13900</v>
      </c>
      <c r="R202" s="126">
        <f t="shared" si="19"/>
        <v>13900</v>
      </c>
      <c r="S202" s="54" t="s">
        <v>5090</v>
      </c>
    </row>
    <row r="203" spans="1:19" ht="15" customHeight="1" x14ac:dyDescent="0.25">
      <c r="A203" s="29">
        <f t="shared" si="15"/>
        <v>197</v>
      </c>
      <c r="B203" s="93" t="s">
        <v>237</v>
      </c>
      <c r="C203" s="30" t="s">
        <v>238</v>
      </c>
      <c r="D203" s="30" t="s">
        <v>7</v>
      </c>
      <c r="E203" s="30" t="s">
        <v>1123</v>
      </c>
      <c r="F203" s="57" t="s">
        <v>1870</v>
      </c>
      <c r="G203" s="32" t="s">
        <v>238</v>
      </c>
      <c r="H203" s="32" t="s">
        <v>1822</v>
      </c>
      <c r="I203" s="33" t="s">
        <v>1120</v>
      </c>
      <c r="J203" s="30" t="s">
        <v>230</v>
      </c>
      <c r="K203" s="30" t="s">
        <v>3650</v>
      </c>
      <c r="L203" s="49">
        <f>VLOOKUP(B203,'Enrolment Data 2024'!$B$13:$I$636,8,FALSE)</f>
        <v>13</v>
      </c>
      <c r="M203" s="49">
        <v>9000</v>
      </c>
      <c r="N203" s="49">
        <f t="shared" si="16"/>
        <v>117000</v>
      </c>
      <c r="O203" s="49">
        <f t="shared" si="17"/>
        <v>35100</v>
      </c>
      <c r="P203" s="49">
        <f>VLOOKUP(B203,'[1]ECCE Trnch 1 Master List'!B$3:T$679,19,FALSE)</f>
        <v>0</v>
      </c>
      <c r="Q203" s="50">
        <f t="shared" si="18"/>
        <v>35100</v>
      </c>
      <c r="R203" s="126">
        <f t="shared" si="19"/>
        <v>35100</v>
      </c>
      <c r="S203" s="54" t="s">
        <v>5090</v>
      </c>
    </row>
    <row r="204" spans="1:19" ht="15" customHeight="1" x14ac:dyDescent="0.25">
      <c r="A204" s="29">
        <f t="shared" si="15"/>
        <v>198</v>
      </c>
      <c r="B204" s="93" t="s">
        <v>241</v>
      </c>
      <c r="C204" s="30" t="s">
        <v>242</v>
      </c>
      <c r="D204" s="30" t="s">
        <v>7</v>
      </c>
      <c r="E204" s="30" t="s">
        <v>1123</v>
      </c>
      <c r="F204" s="57" t="s">
        <v>1833</v>
      </c>
      <c r="G204" s="32" t="s">
        <v>242</v>
      </c>
      <c r="H204" s="32" t="s">
        <v>1822</v>
      </c>
      <c r="I204" s="33" t="s">
        <v>1120</v>
      </c>
      <c r="J204" s="30" t="s">
        <v>230</v>
      </c>
      <c r="K204" s="30" t="s">
        <v>3651</v>
      </c>
      <c r="L204" s="49">
        <f>VLOOKUP(B204,'Enrolment Data 2024'!$B$13:$I$636,8,FALSE)</f>
        <v>20</v>
      </c>
      <c r="M204" s="49">
        <v>9000</v>
      </c>
      <c r="N204" s="49">
        <f t="shared" si="16"/>
        <v>180000</v>
      </c>
      <c r="O204" s="49">
        <f t="shared" si="17"/>
        <v>54000</v>
      </c>
      <c r="P204" s="49">
        <f>VLOOKUP(B204,'[1]ECCE Trnch 1 Master List'!B$3:T$679,19,FALSE)</f>
        <v>0</v>
      </c>
      <c r="Q204" s="50">
        <f t="shared" si="18"/>
        <v>54000</v>
      </c>
      <c r="R204" s="126">
        <f t="shared" si="19"/>
        <v>54000</v>
      </c>
      <c r="S204" s="54" t="s">
        <v>5090</v>
      </c>
    </row>
    <row r="205" spans="1:19" ht="15" customHeight="1" x14ac:dyDescent="0.25">
      <c r="A205" s="29">
        <f t="shared" si="15"/>
        <v>199</v>
      </c>
      <c r="B205" s="93" t="s">
        <v>249</v>
      </c>
      <c r="C205" s="30" t="s">
        <v>250</v>
      </c>
      <c r="D205" s="30" t="s">
        <v>7</v>
      </c>
      <c r="E205" s="30" t="s">
        <v>1123</v>
      </c>
      <c r="F205" s="57" t="s">
        <v>1871</v>
      </c>
      <c r="G205" s="32" t="s">
        <v>250</v>
      </c>
      <c r="H205" s="32" t="s">
        <v>1822</v>
      </c>
      <c r="I205" s="33" t="s">
        <v>1120</v>
      </c>
      <c r="J205" s="30" t="s">
        <v>230</v>
      </c>
      <c r="K205" s="30" t="s">
        <v>3634</v>
      </c>
      <c r="L205" s="49">
        <f>VLOOKUP(B205,'Enrolment Data 2024'!$B$13:$I$636,8,FALSE)</f>
        <v>5</v>
      </c>
      <c r="M205" s="49">
        <v>9000</v>
      </c>
      <c r="N205" s="49">
        <f t="shared" si="16"/>
        <v>45000</v>
      </c>
      <c r="O205" s="49">
        <f t="shared" si="17"/>
        <v>13500</v>
      </c>
      <c r="P205" s="49">
        <v>3600</v>
      </c>
      <c r="Q205" s="50">
        <f t="shared" si="18"/>
        <v>9900</v>
      </c>
      <c r="R205" s="126">
        <f t="shared" si="19"/>
        <v>9900</v>
      </c>
      <c r="S205" s="54" t="s">
        <v>5090</v>
      </c>
    </row>
    <row r="206" spans="1:19" ht="15" customHeight="1" x14ac:dyDescent="0.25">
      <c r="A206" s="29">
        <f t="shared" si="15"/>
        <v>200</v>
      </c>
      <c r="B206" s="93" t="s">
        <v>247</v>
      </c>
      <c r="C206" s="30" t="s">
        <v>248</v>
      </c>
      <c r="D206" s="30" t="s">
        <v>7</v>
      </c>
      <c r="E206" s="30" t="s">
        <v>1123</v>
      </c>
      <c r="F206" s="57" t="s">
        <v>1872</v>
      </c>
      <c r="G206" s="32" t="s">
        <v>248</v>
      </c>
      <c r="H206" s="32" t="s">
        <v>1822</v>
      </c>
      <c r="I206" s="33" t="s">
        <v>1120</v>
      </c>
      <c r="J206" s="30" t="s">
        <v>230</v>
      </c>
      <c r="K206" s="30" t="s">
        <v>3652</v>
      </c>
      <c r="L206" s="49">
        <f>VLOOKUP(B206,'Enrolment Data 2024'!$B$13:$I$636,8,FALSE)</f>
        <v>3</v>
      </c>
      <c r="M206" s="49">
        <v>9000</v>
      </c>
      <c r="N206" s="49">
        <f t="shared" si="16"/>
        <v>27000</v>
      </c>
      <c r="O206" s="49">
        <f t="shared" si="17"/>
        <v>8100</v>
      </c>
      <c r="P206" s="49">
        <v>0</v>
      </c>
      <c r="Q206" s="50">
        <f t="shared" si="18"/>
        <v>8100</v>
      </c>
      <c r="R206" s="126">
        <f t="shared" si="19"/>
        <v>8100</v>
      </c>
      <c r="S206" s="54" t="s">
        <v>5090</v>
      </c>
    </row>
    <row r="207" spans="1:19" ht="15" customHeight="1" x14ac:dyDescent="0.25">
      <c r="A207" s="29">
        <f t="shared" si="15"/>
        <v>201</v>
      </c>
      <c r="B207" s="93" t="s">
        <v>2090</v>
      </c>
      <c r="C207" s="30" t="s">
        <v>2091</v>
      </c>
      <c r="D207" s="30" t="s">
        <v>7</v>
      </c>
      <c r="E207" s="30" t="s">
        <v>1118</v>
      </c>
      <c r="F207" s="31" t="s">
        <v>1837</v>
      </c>
      <c r="G207" s="32" t="s">
        <v>1231</v>
      </c>
      <c r="H207" s="32" t="s">
        <v>1834</v>
      </c>
      <c r="I207" s="33" t="s">
        <v>1120</v>
      </c>
      <c r="J207" s="30" t="s">
        <v>230</v>
      </c>
      <c r="K207" s="34" t="s">
        <v>1232</v>
      </c>
      <c r="L207" s="49">
        <f>VLOOKUP(B207,'Enrolment Data 2024'!$B$13:$I$636,8,FALSE)</f>
        <v>3</v>
      </c>
      <c r="M207" s="49">
        <v>9000</v>
      </c>
      <c r="N207" s="49">
        <f t="shared" si="16"/>
        <v>27000</v>
      </c>
      <c r="O207" s="49">
        <f t="shared" si="17"/>
        <v>8100</v>
      </c>
      <c r="P207" s="49">
        <f>VLOOKUP(B207,'[1]ECCE Trnch 1 Master List'!B$3:T$679,19,FALSE)</f>
        <v>0</v>
      </c>
      <c r="Q207" s="50">
        <f t="shared" si="18"/>
        <v>8100</v>
      </c>
      <c r="R207" s="126">
        <f t="shared" si="19"/>
        <v>8100</v>
      </c>
      <c r="S207" s="54" t="s">
        <v>5090</v>
      </c>
    </row>
    <row r="208" spans="1:19" ht="15" customHeight="1" x14ac:dyDescent="0.25">
      <c r="A208" s="29">
        <f t="shared" si="15"/>
        <v>202</v>
      </c>
      <c r="B208" s="93" t="s">
        <v>296</v>
      </c>
      <c r="C208" s="30" t="s">
        <v>297</v>
      </c>
      <c r="D208" s="30" t="s">
        <v>7</v>
      </c>
      <c r="E208" s="30" t="s">
        <v>1118</v>
      </c>
      <c r="F208" s="57" t="s">
        <v>1616</v>
      </c>
      <c r="G208" s="32" t="s">
        <v>1617</v>
      </c>
      <c r="H208" s="32" t="s">
        <v>1834</v>
      </c>
      <c r="I208" s="33" t="s">
        <v>1120</v>
      </c>
      <c r="J208" s="30" t="s">
        <v>230</v>
      </c>
      <c r="K208" s="30" t="s">
        <v>1618</v>
      </c>
      <c r="L208" s="49">
        <f>VLOOKUP(B208,'Enrolment Data 2024'!$B$13:$I$636,8,FALSE)</f>
        <v>14</v>
      </c>
      <c r="M208" s="49">
        <v>9000</v>
      </c>
      <c r="N208" s="49">
        <f t="shared" si="16"/>
        <v>126000</v>
      </c>
      <c r="O208" s="49">
        <f t="shared" si="17"/>
        <v>37800</v>
      </c>
      <c r="P208" s="49"/>
      <c r="Q208" s="50">
        <f t="shared" si="18"/>
        <v>37800</v>
      </c>
      <c r="R208" s="126">
        <f t="shared" si="19"/>
        <v>37800</v>
      </c>
      <c r="S208" s="54" t="s">
        <v>5090</v>
      </c>
    </row>
    <row r="209" spans="1:19" ht="15" customHeight="1" x14ac:dyDescent="0.25">
      <c r="A209" s="29">
        <f t="shared" ref="A209:A272" si="20">A208+1</f>
        <v>203</v>
      </c>
      <c r="B209" s="93" t="s">
        <v>287</v>
      </c>
      <c r="C209" s="30" t="s">
        <v>288</v>
      </c>
      <c r="D209" s="30" t="s">
        <v>7</v>
      </c>
      <c r="E209" s="30" t="s">
        <v>1118</v>
      </c>
      <c r="F209" s="57" t="s">
        <v>1630</v>
      </c>
      <c r="G209" s="32" t="s">
        <v>1631</v>
      </c>
      <c r="H209" s="32" t="s">
        <v>1822</v>
      </c>
      <c r="I209" s="33" t="s">
        <v>1120</v>
      </c>
      <c r="J209" s="30" t="s">
        <v>230</v>
      </c>
      <c r="K209" s="30" t="s">
        <v>1632</v>
      </c>
      <c r="L209" s="49">
        <f>VLOOKUP(B209,'Enrolment Data 2024'!$B$13:$I$636,8,FALSE)</f>
        <v>16</v>
      </c>
      <c r="M209" s="49">
        <v>9000</v>
      </c>
      <c r="N209" s="49">
        <f t="shared" si="16"/>
        <v>144000</v>
      </c>
      <c r="O209" s="49">
        <f t="shared" si="17"/>
        <v>43200</v>
      </c>
      <c r="P209" s="49">
        <f>VLOOKUP(B209,'[1]ECCE Trnch 1 Master List'!B$3:T$679,19,FALSE)</f>
        <v>0</v>
      </c>
      <c r="Q209" s="50">
        <f t="shared" si="18"/>
        <v>43200</v>
      </c>
      <c r="R209" s="126">
        <f t="shared" si="19"/>
        <v>43200</v>
      </c>
      <c r="S209" s="54" t="s">
        <v>5090</v>
      </c>
    </row>
    <row r="210" spans="1:19" s="35" customFormat="1" ht="15" customHeight="1" x14ac:dyDescent="0.25">
      <c r="A210" s="29">
        <f t="shared" si="20"/>
        <v>204</v>
      </c>
      <c r="B210" s="93" t="s">
        <v>275</v>
      </c>
      <c r="C210" s="30" t="s">
        <v>276</v>
      </c>
      <c r="D210" s="30" t="s">
        <v>7</v>
      </c>
      <c r="E210" s="30" t="s">
        <v>1123</v>
      </c>
      <c r="F210" s="31" t="s">
        <v>2472</v>
      </c>
      <c r="G210" s="32" t="s">
        <v>3654</v>
      </c>
      <c r="H210" s="32" t="s">
        <v>1822</v>
      </c>
      <c r="I210" s="33" t="s">
        <v>1120</v>
      </c>
      <c r="J210" s="30" t="s">
        <v>230</v>
      </c>
      <c r="K210" s="34" t="s">
        <v>3655</v>
      </c>
      <c r="L210" s="49">
        <f>VLOOKUP(B210,'Enrolment Data 2024'!$B$13:$I$636,8,FALSE)</f>
        <v>9</v>
      </c>
      <c r="M210" s="49">
        <v>9000</v>
      </c>
      <c r="N210" s="49">
        <f t="shared" si="16"/>
        <v>81000</v>
      </c>
      <c r="O210" s="49">
        <f t="shared" si="17"/>
        <v>24300</v>
      </c>
      <c r="P210" s="49">
        <v>5400</v>
      </c>
      <c r="Q210" s="50">
        <f t="shared" si="18"/>
        <v>18900</v>
      </c>
      <c r="R210" s="126">
        <f t="shared" si="19"/>
        <v>18900</v>
      </c>
      <c r="S210" s="54" t="s">
        <v>5090</v>
      </c>
    </row>
    <row r="211" spans="1:19" s="35" customFormat="1" ht="15" customHeight="1" x14ac:dyDescent="0.25">
      <c r="A211" s="29">
        <f t="shared" si="20"/>
        <v>205</v>
      </c>
      <c r="B211" s="93" t="s">
        <v>251</v>
      </c>
      <c r="C211" s="30" t="s">
        <v>252</v>
      </c>
      <c r="D211" s="30" t="s">
        <v>7</v>
      </c>
      <c r="E211" s="30" t="s">
        <v>1123</v>
      </c>
      <c r="F211" s="57" t="s">
        <v>1873</v>
      </c>
      <c r="G211" s="32" t="s">
        <v>252</v>
      </c>
      <c r="H211" s="32" t="s">
        <v>1822</v>
      </c>
      <c r="I211" s="33" t="s">
        <v>1120</v>
      </c>
      <c r="J211" s="30" t="s">
        <v>230</v>
      </c>
      <c r="K211" s="30" t="s">
        <v>3653</v>
      </c>
      <c r="L211" s="49">
        <f>VLOOKUP(B211,'Enrolment Data 2024'!$B$13:$I$636,8,FALSE)</f>
        <v>8</v>
      </c>
      <c r="M211" s="49">
        <v>9000</v>
      </c>
      <c r="N211" s="49">
        <f t="shared" si="16"/>
        <v>72000</v>
      </c>
      <c r="O211" s="49">
        <f t="shared" si="17"/>
        <v>21600</v>
      </c>
      <c r="P211" s="49">
        <f>VLOOKUP(B211,'[1]ECCE Trnch 1 Master List'!B$3:T$679,19,FALSE)</f>
        <v>0</v>
      </c>
      <c r="Q211" s="50">
        <f t="shared" si="18"/>
        <v>21600</v>
      </c>
      <c r="R211" s="126">
        <f t="shared" si="19"/>
        <v>21600</v>
      </c>
      <c r="S211" s="54" t="s">
        <v>5090</v>
      </c>
    </row>
    <row r="212" spans="1:19" s="35" customFormat="1" ht="15" customHeight="1" x14ac:dyDescent="0.25">
      <c r="A212" s="29">
        <f t="shared" si="20"/>
        <v>206</v>
      </c>
      <c r="B212" s="93" t="s">
        <v>2102</v>
      </c>
      <c r="C212" s="30" t="s">
        <v>2103</v>
      </c>
      <c r="D212" s="30" t="s">
        <v>7</v>
      </c>
      <c r="E212" s="30" t="s">
        <v>1118</v>
      </c>
      <c r="F212" s="31" t="s">
        <v>1858</v>
      </c>
      <c r="G212" s="32" t="s">
        <v>1268</v>
      </c>
      <c r="H212" s="32" t="s">
        <v>1825</v>
      </c>
      <c r="I212" s="33" t="s">
        <v>1120</v>
      </c>
      <c r="J212" s="30" t="s">
        <v>230</v>
      </c>
      <c r="K212" s="34" t="s">
        <v>1269</v>
      </c>
      <c r="L212" s="49">
        <f>VLOOKUP(B212,'Enrolment Data 2024'!$B$13:$I$636,8,FALSE)</f>
        <v>20</v>
      </c>
      <c r="M212" s="49">
        <v>9000</v>
      </c>
      <c r="N212" s="49">
        <f t="shared" si="16"/>
        <v>180000</v>
      </c>
      <c r="O212" s="49">
        <f t="shared" si="17"/>
        <v>54000</v>
      </c>
      <c r="P212" s="49">
        <f>VLOOKUP(B212,'[1]ECCE Trnch 1 Master List'!B$3:T$679,19,FALSE)</f>
        <v>0</v>
      </c>
      <c r="Q212" s="50">
        <f t="shared" si="18"/>
        <v>54000</v>
      </c>
      <c r="R212" s="126">
        <f t="shared" si="19"/>
        <v>54000</v>
      </c>
      <c r="S212" s="54" t="s">
        <v>5090</v>
      </c>
    </row>
    <row r="213" spans="1:19" s="35" customFormat="1" ht="15" customHeight="1" x14ac:dyDescent="0.25">
      <c r="A213" s="29">
        <f t="shared" si="20"/>
        <v>207</v>
      </c>
      <c r="B213" s="93" t="s">
        <v>1305</v>
      </c>
      <c r="C213" s="30" t="s">
        <v>4353</v>
      </c>
      <c r="D213" s="30" t="s">
        <v>7</v>
      </c>
      <c r="E213" s="30" t="s">
        <v>1118</v>
      </c>
      <c r="F213" s="57" t="s">
        <v>1634</v>
      </c>
      <c r="G213" s="32" t="s">
        <v>1258</v>
      </c>
      <c r="H213" s="32" t="s">
        <v>1825</v>
      </c>
      <c r="I213" s="33" t="s">
        <v>1120</v>
      </c>
      <c r="J213" s="30" t="s">
        <v>230</v>
      </c>
      <c r="K213" s="30" t="s">
        <v>1259</v>
      </c>
      <c r="L213" s="49">
        <f>VLOOKUP(B213,'Enrolment Data 2024'!$B$13:$I$636,8,FALSE)</f>
        <v>10</v>
      </c>
      <c r="M213" s="49">
        <v>9000</v>
      </c>
      <c r="N213" s="49">
        <f t="shared" si="16"/>
        <v>90000</v>
      </c>
      <c r="O213" s="49">
        <f t="shared" si="17"/>
        <v>27000</v>
      </c>
      <c r="P213" s="49">
        <f>VLOOKUP(B213,'[1]ECCE Trnch 1 Master List'!B$3:T$679,19,FALSE)</f>
        <v>0</v>
      </c>
      <c r="Q213" s="50">
        <f t="shared" si="18"/>
        <v>27000</v>
      </c>
      <c r="R213" s="126">
        <f t="shared" si="19"/>
        <v>27000</v>
      </c>
      <c r="S213" s="54" t="s">
        <v>5090</v>
      </c>
    </row>
    <row r="214" spans="1:19" s="35" customFormat="1" ht="18" customHeight="1" x14ac:dyDescent="0.25">
      <c r="A214" s="29">
        <f t="shared" si="20"/>
        <v>208</v>
      </c>
      <c r="B214" s="93" t="s">
        <v>1301</v>
      </c>
      <c r="C214" s="30" t="s">
        <v>1302</v>
      </c>
      <c r="D214" s="30" t="s">
        <v>7</v>
      </c>
      <c r="E214" s="30" t="s">
        <v>1118</v>
      </c>
      <c r="F214" s="31" t="s">
        <v>1844</v>
      </c>
      <c r="G214" s="32" t="s">
        <v>1303</v>
      </c>
      <c r="H214" s="32" t="s">
        <v>1825</v>
      </c>
      <c r="I214" s="33" t="s">
        <v>1120</v>
      </c>
      <c r="J214" s="30" t="s">
        <v>230</v>
      </c>
      <c r="K214" s="34" t="s">
        <v>1304</v>
      </c>
      <c r="L214" s="49">
        <f>VLOOKUP(B214,'Enrolment Data 2024'!$B$13:$I$636,8,FALSE)</f>
        <v>12</v>
      </c>
      <c r="M214" s="49">
        <v>9000</v>
      </c>
      <c r="N214" s="49">
        <f t="shared" si="16"/>
        <v>108000</v>
      </c>
      <c r="O214" s="49">
        <f t="shared" si="17"/>
        <v>32400</v>
      </c>
      <c r="P214" s="49">
        <f>VLOOKUP(B214,'[1]ECCE Trnch 1 Master List'!B$3:T$679,19,FALSE)</f>
        <v>0</v>
      </c>
      <c r="Q214" s="50">
        <f t="shared" si="18"/>
        <v>32400</v>
      </c>
      <c r="R214" s="126">
        <f t="shared" si="19"/>
        <v>32400</v>
      </c>
      <c r="S214" s="54" t="s">
        <v>5090</v>
      </c>
    </row>
    <row r="215" spans="1:19" ht="15" customHeight="1" x14ac:dyDescent="0.25">
      <c r="A215" s="29">
        <f t="shared" si="20"/>
        <v>209</v>
      </c>
      <c r="B215" s="93" t="s">
        <v>292</v>
      </c>
      <c r="C215" s="30" t="s">
        <v>293</v>
      </c>
      <c r="D215" s="30" t="s">
        <v>7</v>
      </c>
      <c r="E215" s="30" t="s">
        <v>1118</v>
      </c>
      <c r="F215" s="57" t="s">
        <v>1838</v>
      </c>
      <c r="G215" s="32" t="s">
        <v>1226</v>
      </c>
      <c r="H215" s="32" t="s">
        <v>1834</v>
      </c>
      <c r="I215" s="33" t="s">
        <v>1120</v>
      </c>
      <c r="J215" s="30" t="s">
        <v>230</v>
      </c>
      <c r="K215" s="30" t="s">
        <v>1227</v>
      </c>
      <c r="L215" s="49">
        <f>VLOOKUP(B215,'Enrolment Data 2024'!$B$13:$I$636,8,FALSE)</f>
        <v>5</v>
      </c>
      <c r="M215" s="49">
        <v>9000</v>
      </c>
      <c r="N215" s="49">
        <f t="shared" si="16"/>
        <v>45000</v>
      </c>
      <c r="O215" s="49">
        <f t="shared" si="17"/>
        <v>13500</v>
      </c>
      <c r="P215" s="49">
        <v>0</v>
      </c>
      <c r="Q215" s="50">
        <f t="shared" si="18"/>
        <v>13500</v>
      </c>
      <c r="R215" s="126">
        <f t="shared" si="19"/>
        <v>13500</v>
      </c>
      <c r="S215" s="54" t="s">
        <v>5090</v>
      </c>
    </row>
    <row r="216" spans="1:19" ht="15" customHeight="1" x14ac:dyDescent="0.25">
      <c r="A216" s="29">
        <f t="shared" si="20"/>
        <v>210</v>
      </c>
      <c r="B216" s="93" t="s">
        <v>522</v>
      </c>
      <c r="C216" s="30" t="s">
        <v>523</v>
      </c>
      <c r="D216" s="30" t="s">
        <v>7</v>
      </c>
      <c r="E216" s="30" t="s">
        <v>1211</v>
      </c>
      <c r="F216" s="57" t="s">
        <v>1779</v>
      </c>
      <c r="G216" s="32" t="s">
        <v>1345</v>
      </c>
      <c r="H216" s="32" t="s">
        <v>1763</v>
      </c>
      <c r="I216" s="33" t="s">
        <v>1120</v>
      </c>
      <c r="J216" s="30" t="s">
        <v>339</v>
      </c>
      <c r="K216" s="30" t="s">
        <v>1346</v>
      </c>
      <c r="L216" s="49">
        <f>VLOOKUP(B216,'Enrolment Data 2024'!$B$13:$I$636,8,FALSE)</f>
        <v>4</v>
      </c>
      <c r="M216" s="49">
        <v>9000</v>
      </c>
      <c r="N216" s="49">
        <f t="shared" si="16"/>
        <v>36000</v>
      </c>
      <c r="O216" s="49">
        <f t="shared" si="17"/>
        <v>10800</v>
      </c>
      <c r="P216" s="49">
        <v>0</v>
      </c>
      <c r="Q216" s="50">
        <f t="shared" si="18"/>
        <v>10800</v>
      </c>
      <c r="R216" s="126">
        <f t="shared" si="19"/>
        <v>10800</v>
      </c>
      <c r="S216" s="54" t="s">
        <v>5090</v>
      </c>
    </row>
    <row r="217" spans="1:19" ht="15" customHeight="1" x14ac:dyDescent="0.25">
      <c r="A217" s="29">
        <f t="shared" si="20"/>
        <v>211</v>
      </c>
      <c r="B217" s="93" t="s">
        <v>350</v>
      </c>
      <c r="C217" s="30" t="s">
        <v>351</v>
      </c>
      <c r="D217" s="30" t="s">
        <v>7</v>
      </c>
      <c r="E217" s="30" t="s">
        <v>1324</v>
      </c>
      <c r="F217" s="57" t="s">
        <v>1772</v>
      </c>
      <c r="G217" s="32" t="s">
        <v>3658</v>
      </c>
      <c r="H217" s="32" t="s">
        <v>1769</v>
      </c>
      <c r="I217" s="33" t="s">
        <v>1120</v>
      </c>
      <c r="J217" s="30" t="s">
        <v>339</v>
      </c>
      <c r="K217" s="30" t="s">
        <v>3659</v>
      </c>
      <c r="L217" s="49">
        <f>VLOOKUP(B217,'Enrolment Data 2024'!$B$13:$I$636,8,FALSE)</f>
        <v>11</v>
      </c>
      <c r="M217" s="49">
        <v>9000</v>
      </c>
      <c r="N217" s="49">
        <f t="shared" si="16"/>
        <v>99000</v>
      </c>
      <c r="O217" s="49">
        <f t="shared" si="17"/>
        <v>29700</v>
      </c>
      <c r="P217" s="49">
        <f>VLOOKUP(B217,'[1]ECCE Trnch 1 Master List'!B$3:T$679,19,FALSE)</f>
        <v>0</v>
      </c>
      <c r="Q217" s="50">
        <f t="shared" si="18"/>
        <v>29700</v>
      </c>
      <c r="R217" s="126">
        <f t="shared" si="19"/>
        <v>29700</v>
      </c>
      <c r="S217" s="54" t="s">
        <v>5090</v>
      </c>
    </row>
    <row r="218" spans="1:19" ht="15" customHeight="1" x14ac:dyDescent="0.25">
      <c r="A218" s="29">
        <f t="shared" si="20"/>
        <v>212</v>
      </c>
      <c r="B218" s="92" t="s">
        <v>2140</v>
      </c>
      <c r="C218" s="17" t="s">
        <v>2141</v>
      </c>
      <c r="D218" s="29" t="s">
        <v>7</v>
      </c>
      <c r="E218" s="17" t="s">
        <v>1123</v>
      </c>
      <c r="F218" s="38" t="s">
        <v>1787</v>
      </c>
      <c r="G218" s="39" t="s">
        <v>1338</v>
      </c>
      <c r="H218" s="39" t="s">
        <v>1763</v>
      </c>
      <c r="I218" s="20" t="s">
        <v>1120</v>
      </c>
      <c r="J218" s="29" t="s">
        <v>339</v>
      </c>
      <c r="K218" s="40" t="s">
        <v>1339</v>
      </c>
      <c r="L218" s="49">
        <f>VLOOKUP(B218,'Enrolment Data 2024'!$B$13:$I$636,8,FALSE)</f>
        <v>19</v>
      </c>
      <c r="M218" s="49">
        <v>9000</v>
      </c>
      <c r="N218" s="49">
        <f t="shared" si="16"/>
        <v>171000</v>
      </c>
      <c r="O218" s="49">
        <f t="shared" si="17"/>
        <v>51300</v>
      </c>
      <c r="P218" s="49">
        <f>VLOOKUP(B218,'[1]ECCE Trnch 1 Master List'!B$3:T$679,19,FALSE)</f>
        <v>0</v>
      </c>
      <c r="Q218" s="50">
        <f t="shared" si="18"/>
        <v>51300</v>
      </c>
      <c r="R218" s="126">
        <f t="shared" si="19"/>
        <v>51300</v>
      </c>
      <c r="S218" s="54" t="s">
        <v>5090</v>
      </c>
    </row>
    <row r="219" spans="1:19" ht="15" customHeight="1" x14ac:dyDescent="0.25">
      <c r="A219" s="29">
        <f t="shared" si="20"/>
        <v>213</v>
      </c>
      <c r="B219" s="93" t="s">
        <v>420</v>
      </c>
      <c r="C219" s="30" t="s">
        <v>421</v>
      </c>
      <c r="D219" s="30" t="s">
        <v>7</v>
      </c>
      <c r="E219" s="30" t="s">
        <v>1211</v>
      </c>
      <c r="F219" s="31" t="s">
        <v>4650</v>
      </c>
      <c r="G219" s="32" t="s">
        <v>4651</v>
      </c>
      <c r="H219" s="32" t="s">
        <v>1763</v>
      </c>
      <c r="I219" s="33" t="s">
        <v>1120</v>
      </c>
      <c r="J219" s="30" t="s">
        <v>339</v>
      </c>
      <c r="K219" s="40" t="s">
        <v>4652</v>
      </c>
      <c r="L219" s="49">
        <f>VLOOKUP(B219,'Enrolment Data 2024'!$B$13:$I$636,8,FALSE)</f>
        <v>33</v>
      </c>
      <c r="M219" s="49">
        <v>9000</v>
      </c>
      <c r="N219" s="49">
        <f t="shared" si="16"/>
        <v>297000</v>
      </c>
      <c r="O219" s="49">
        <f t="shared" si="17"/>
        <v>89100</v>
      </c>
      <c r="P219" s="49">
        <f>VLOOKUP(B219,'[1]ECCE Trnch 1 Master List'!B$3:T$679,19,FALSE)</f>
        <v>0</v>
      </c>
      <c r="Q219" s="50">
        <f t="shared" si="18"/>
        <v>89100</v>
      </c>
      <c r="R219" s="126">
        <f t="shared" si="19"/>
        <v>89100</v>
      </c>
      <c r="S219" s="54" t="s">
        <v>5090</v>
      </c>
    </row>
    <row r="220" spans="1:19" ht="15" customHeight="1" x14ac:dyDescent="0.25">
      <c r="A220" s="29">
        <f t="shared" si="20"/>
        <v>214</v>
      </c>
      <c r="B220" s="93" t="s">
        <v>472</v>
      </c>
      <c r="C220" s="30" t="s">
        <v>473</v>
      </c>
      <c r="D220" s="30" t="s">
        <v>7</v>
      </c>
      <c r="E220" s="30" t="s">
        <v>1324</v>
      </c>
      <c r="F220" s="57" t="s">
        <v>1820</v>
      </c>
      <c r="G220" s="32" t="s">
        <v>3660</v>
      </c>
      <c r="H220" s="32" t="s">
        <v>3661</v>
      </c>
      <c r="I220" s="33" t="s">
        <v>1120</v>
      </c>
      <c r="J220" s="30" t="s">
        <v>339</v>
      </c>
      <c r="K220" s="30" t="s">
        <v>3662</v>
      </c>
      <c r="L220" s="49">
        <f>VLOOKUP(B220,'Enrolment Data 2024'!$B$13:$I$636,8,FALSE)</f>
        <v>6</v>
      </c>
      <c r="M220" s="49">
        <v>9000</v>
      </c>
      <c r="N220" s="49">
        <f t="shared" si="16"/>
        <v>54000</v>
      </c>
      <c r="O220" s="49">
        <f t="shared" si="17"/>
        <v>16200</v>
      </c>
      <c r="P220" s="49">
        <f>VLOOKUP(B220,'[1]ECCE Trnch 1 Master List'!B$3:T$679,19,FALSE)</f>
        <v>0</v>
      </c>
      <c r="Q220" s="50">
        <f t="shared" si="18"/>
        <v>16200</v>
      </c>
      <c r="R220" s="126">
        <f t="shared" si="19"/>
        <v>16200</v>
      </c>
      <c r="S220" s="54" t="s">
        <v>5090</v>
      </c>
    </row>
    <row r="221" spans="1:19" ht="15" customHeight="1" x14ac:dyDescent="0.25">
      <c r="A221" s="29">
        <f t="shared" si="20"/>
        <v>215</v>
      </c>
      <c r="B221" s="93" t="s">
        <v>364</v>
      </c>
      <c r="C221" s="30" t="s">
        <v>365</v>
      </c>
      <c r="D221" s="30" t="s">
        <v>7</v>
      </c>
      <c r="E221" s="30" t="s">
        <v>1211</v>
      </c>
      <c r="F221" s="38" t="s">
        <v>1650</v>
      </c>
      <c r="G221" s="39" t="s">
        <v>1651</v>
      </c>
      <c r="H221" s="39" t="s">
        <v>1769</v>
      </c>
      <c r="I221" s="20" t="s">
        <v>1120</v>
      </c>
      <c r="J221" s="29" t="s">
        <v>339</v>
      </c>
      <c r="K221" s="40" t="s">
        <v>1652</v>
      </c>
      <c r="L221" s="49">
        <f>VLOOKUP(B221,'Enrolment Data 2024'!$B$13:$I$636,8,FALSE)</f>
        <v>14</v>
      </c>
      <c r="M221" s="49">
        <v>9000</v>
      </c>
      <c r="N221" s="49">
        <f t="shared" si="16"/>
        <v>126000</v>
      </c>
      <c r="O221" s="49">
        <f t="shared" si="17"/>
        <v>37800</v>
      </c>
      <c r="P221" s="49">
        <f>VLOOKUP(B221,'[1]ECCE Trnch 1 Master List'!B$3:T$679,19,FALSE)</f>
        <v>0</v>
      </c>
      <c r="Q221" s="50">
        <f t="shared" si="18"/>
        <v>37800</v>
      </c>
      <c r="R221" s="126">
        <f t="shared" si="19"/>
        <v>37800</v>
      </c>
      <c r="S221" s="54" t="s">
        <v>5090</v>
      </c>
    </row>
    <row r="222" spans="1:19" ht="15" customHeight="1" x14ac:dyDescent="0.25">
      <c r="A222" s="29">
        <f t="shared" si="20"/>
        <v>216</v>
      </c>
      <c r="B222" s="92" t="s">
        <v>2124</v>
      </c>
      <c r="C222" s="17" t="s">
        <v>2125</v>
      </c>
      <c r="D222" s="17" t="s">
        <v>7</v>
      </c>
      <c r="E222" s="29" t="s">
        <v>1118</v>
      </c>
      <c r="F222" s="38" t="s">
        <v>1774</v>
      </c>
      <c r="G222" s="39" t="s">
        <v>2190</v>
      </c>
      <c r="H222" s="39" t="s">
        <v>1769</v>
      </c>
      <c r="I222" s="20" t="s">
        <v>1120</v>
      </c>
      <c r="J222" s="29" t="s">
        <v>339</v>
      </c>
      <c r="K222" s="40" t="s">
        <v>1328</v>
      </c>
      <c r="L222" s="49">
        <f>VLOOKUP(B222,'Enrolment Data 2024'!$B$13:$I$636,8,FALSE)</f>
        <v>18</v>
      </c>
      <c r="M222" s="49">
        <v>9000</v>
      </c>
      <c r="N222" s="49">
        <f t="shared" si="16"/>
        <v>162000</v>
      </c>
      <c r="O222" s="49">
        <f t="shared" si="17"/>
        <v>48600</v>
      </c>
      <c r="P222" s="49">
        <f>VLOOKUP(B222,'[1]ECCE Trnch 1 Master List'!B$3:T$679,19,FALSE)</f>
        <v>0</v>
      </c>
      <c r="Q222" s="50">
        <f t="shared" si="18"/>
        <v>48600</v>
      </c>
      <c r="R222" s="126">
        <f t="shared" si="19"/>
        <v>48600</v>
      </c>
      <c r="S222" s="54" t="s">
        <v>5090</v>
      </c>
    </row>
    <row r="223" spans="1:19" ht="15" customHeight="1" x14ac:dyDescent="0.25">
      <c r="A223" s="29">
        <f t="shared" si="20"/>
        <v>217</v>
      </c>
      <c r="B223" s="93" t="s">
        <v>372</v>
      </c>
      <c r="C223" s="30" t="s">
        <v>373</v>
      </c>
      <c r="D223" s="30" t="s">
        <v>7</v>
      </c>
      <c r="E223" s="30" t="s">
        <v>1324</v>
      </c>
      <c r="F223" s="57" t="s">
        <v>1771</v>
      </c>
      <c r="G223" s="32" t="s">
        <v>373</v>
      </c>
      <c r="H223" s="32" t="s">
        <v>1769</v>
      </c>
      <c r="I223" s="33" t="s">
        <v>1120</v>
      </c>
      <c r="J223" s="30" t="s">
        <v>339</v>
      </c>
      <c r="K223" s="30" t="s">
        <v>3664</v>
      </c>
      <c r="L223" s="49">
        <f>VLOOKUP(B223,'Enrolment Data 2024'!$B$13:$I$636,8,FALSE)</f>
        <v>15</v>
      </c>
      <c r="M223" s="49">
        <v>9000</v>
      </c>
      <c r="N223" s="49">
        <f t="shared" si="16"/>
        <v>135000</v>
      </c>
      <c r="O223" s="49">
        <f t="shared" si="17"/>
        <v>40500</v>
      </c>
      <c r="P223" s="49">
        <f>VLOOKUP(B223,'[1]ECCE Trnch 1 Master List'!B$3:T$679,19,FALSE)</f>
        <v>0</v>
      </c>
      <c r="Q223" s="50">
        <f t="shared" si="18"/>
        <v>40500</v>
      </c>
      <c r="R223" s="126">
        <f t="shared" si="19"/>
        <v>40500</v>
      </c>
      <c r="S223" s="54" t="s">
        <v>5090</v>
      </c>
    </row>
    <row r="224" spans="1:19" ht="15" customHeight="1" x14ac:dyDescent="0.25">
      <c r="A224" s="29">
        <f t="shared" si="20"/>
        <v>218</v>
      </c>
      <c r="B224" s="93" t="s">
        <v>456</v>
      </c>
      <c r="C224" s="30" t="s">
        <v>457</v>
      </c>
      <c r="D224" s="30" t="s">
        <v>7</v>
      </c>
      <c r="E224" s="30" t="s">
        <v>1324</v>
      </c>
      <c r="F224" s="57" t="s">
        <v>1674</v>
      </c>
      <c r="G224" s="32" t="s">
        <v>3665</v>
      </c>
      <c r="H224" s="32" t="s">
        <v>1763</v>
      </c>
      <c r="I224" s="33" t="s">
        <v>1120</v>
      </c>
      <c r="J224" s="30" t="s">
        <v>339</v>
      </c>
      <c r="K224" s="30" t="s">
        <v>1344</v>
      </c>
      <c r="L224" s="49">
        <f>VLOOKUP(B224,'Enrolment Data 2024'!$B$13:$I$636,8,FALSE)</f>
        <v>22</v>
      </c>
      <c r="M224" s="49">
        <v>9000</v>
      </c>
      <c r="N224" s="49">
        <f t="shared" si="16"/>
        <v>198000</v>
      </c>
      <c r="O224" s="49">
        <f t="shared" si="17"/>
        <v>59400</v>
      </c>
      <c r="P224" s="49"/>
      <c r="Q224" s="50">
        <f t="shared" si="18"/>
        <v>59400</v>
      </c>
      <c r="R224" s="126">
        <f t="shared" si="19"/>
        <v>59400</v>
      </c>
      <c r="S224" s="54" t="s">
        <v>5090</v>
      </c>
    </row>
    <row r="225" spans="1:19" ht="15" customHeight="1" x14ac:dyDescent="0.25">
      <c r="A225" s="29">
        <f t="shared" si="20"/>
        <v>219</v>
      </c>
      <c r="B225" s="93" t="s">
        <v>352</v>
      </c>
      <c r="C225" s="30" t="s">
        <v>353</v>
      </c>
      <c r="D225" s="30" t="s">
        <v>7</v>
      </c>
      <c r="E225" s="30" t="s">
        <v>1324</v>
      </c>
      <c r="F225" s="57" t="s">
        <v>1772</v>
      </c>
      <c r="G225" s="32" t="s">
        <v>353</v>
      </c>
      <c r="H225" s="32" t="s">
        <v>1769</v>
      </c>
      <c r="I225" s="33" t="s">
        <v>1120</v>
      </c>
      <c r="J225" s="30" t="s">
        <v>339</v>
      </c>
      <c r="K225" s="30" t="s">
        <v>3659</v>
      </c>
      <c r="L225" s="49">
        <f>VLOOKUP(B225,'Enrolment Data 2024'!$B$13:$I$636,8,FALSE)</f>
        <v>11</v>
      </c>
      <c r="M225" s="49">
        <v>9000</v>
      </c>
      <c r="N225" s="49">
        <f t="shared" si="16"/>
        <v>99000</v>
      </c>
      <c r="O225" s="49">
        <f t="shared" si="17"/>
        <v>29700</v>
      </c>
      <c r="P225" s="49">
        <f>VLOOKUP(B225,'[1]ECCE Trnch 1 Master List'!B$3:T$679,19,FALSE)</f>
        <v>0</v>
      </c>
      <c r="Q225" s="50">
        <f t="shared" si="18"/>
        <v>29700</v>
      </c>
      <c r="R225" s="126">
        <f t="shared" si="19"/>
        <v>29700</v>
      </c>
      <c r="S225" s="54" t="s">
        <v>5090</v>
      </c>
    </row>
    <row r="226" spans="1:19" ht="15" customHeight="1" x14ac:dyDescent="0.25">
      <c r="A226" s="29">
        <f t="shared" si="20"/>
        <v>220</v>
      </c>
      <c r="B226" s="93" t="s">
        <v>424</v>
      </c>
      <c r="C226" s="30" t="s">
        <v>4572</v>
      </c>
      <c r="D226" s="30" t="s">
        <v>7</v>
      </c>
      <c r="E226" s="30" t="s">
        <v>1324</v>
      </c>
      <c r="F226" s="57" t="s">
        <v>1776</v>
      </c>
      <c r="G226" s="32" t="s">
        <v>1341</v>
      </c>
      <c r="H226" s="32" t="s">
        <v>1763</v>
      </c>
      <c r="I226" s="33" t="s">
        <v>1120</v>
      </c>
      <c r="J226" s="30" t="s">
        <v>339</v>
      </c>
      <c r="K226" s="30" t="s">
        <v>1342</v>
      </c>
      <c r="L226" s="49">
        <f>VLOOKUP(B226,'Enrolment Data 2024'!$B$13:$I$636,8,FALSE)</f>
        <v>61</v>
      </c>
      <c r="M226" s="49">
        <v>9000</v>
      </c>
      <c r="N226" s="49">
        <f t="shared" si="16"/>
        <v>549000</v>
      </c>
      <c r="O226" s="49">
        <f t="shared" si="17"/>
        <v>164700</v>
      </c>
      <c r="P226" s="49"/>
      <c r="Q226" s="50">
        <f t="shared" si="18"/>
        <v>164700</v>
      </c>
      <c r="R226" s="126">
        <f t="shared" si="19"/>
        <v>164700</v>
      </c>
      <c r="S226" s="54" t="s">
        <v>5090</v>
      </c>
    </row>
    <row r="227" spans="1:19" ht="15" customHeight="1" x14ac:dyDescent="0.25">
      <c r="A227" s="29">
        <f t="shared" si="20"/>
        <v>221</v>
      </c>
      <c r="B227" s="93" t="s">
        <v>388</v>
      </c>
      <c r="C227" s="30" t="s">
        <v>389</v>
      </c>
      <c r="D227" s="30" t="s">
        <v>7</v>
      </c>
      <c r="E227" s="30" t="s">
        <v>1123</v>
      </c>
      <c r="F227" s="31" t="s">
        <v>1646</v>
      </c>
      <c r="G227" s="32" t="s">
        <v>361</v>
      </c>
      <c r="H227" s="32" t="s">
        <v>1769</v>
      </c>
      <c r="I227" s="33" t="s">
        <v>1120</v>
      </c>
      <c r="J227" s="30" t="s">
        <v>339</v>
      </c>
      <c r="K227" s="34" t="s">
        <v>1326</v>
      </c>
      <c r="L227" s="49">
        <f>VLOOKUP(B227,'Enrolment Data 2024'!$B$13:$I$636,8,FALSE)</f>
        <v>7</v>
      </c>
      <c r="M227" s="49">
        <v>9000</v>
      </c>
      <c r="N227" s="49">
        <f t="shared" si="16"/>
        <v>63000</v>
      </c>
      <c r="O227" s="49">
        <f t="shared" si="17"/>
        <v>18900</v>
      </c>
      <c r="P227" s="49">
        <f>VLOOKUP(B227,'[1]ECCE Trnch 1 Master List'!B$3:T$679,19,FALSE)</f>
        <v>0</v>
      </c>
      <c r="Q227" s="50">
        <f t="shared" si="18"/>
        <v>18900</v>
      </c>
      <c r="R227" s="126">
        <f t="shared" si="19"/>
        <v>18900</v>
      </c>
      <c r="S227" s="54" t="s">
        <v>5090</v>
      </c>
    </row>
    <row r="228" spans="1:19" ht="15" customHeight="1" x14ac:dyDescent="0.25">
      <c r="A228" s="29">
        <f t="shared" si="20"/>
        <v>222</v>
      </c>
      <c r="B228" s="93" t="s">
        <v>348</v>
      </c>
      <c r="C228" s="30" t="s">
        <v>349</v>
      </c>
      <c r="D228" s="30" t="s">
        <v>7</v>
      </c>
      <c r="E228" s="30" t="s">
        <v>1211</v>
      </c>
      <c r="F228" s="57" t="s">
        <v>1768</v>
      </c>
      <c r="G228" s="32" t="s">
        <v>3666</v>
      </c>
      <c r="H228" s="32" t="s">
        <v>3667</v>
      </c>
      <c r="I228" s="33" t="s">
        <v>1120</v>
      </c>
      <c r="J228" s="30" t="s">
        <v>339</v>
      </c>
      <c r="K228" s="30" t="s">
        <v>3668</v>
      </c>
      <c r="L228" s="49">
        <f>VLOOKUP(B228,'Enrolment Data 2024'!$B$13:$I$636,8,FALSE)</f>
        <v>9</v>
      </c>
      <c r="M228" s="49">
        <v>9000</v>
      </c>
      <c r="N228" s="49">
        <f t="shared" si="16"/>
        <v>81000</v>
      </c>
      <c r="O228" s="49">
        <f t="shared" si="17"/>
        <v>24300</v>
      </c>
      <c r="P228" s="49"/>
      <c r="Q228" s="50">
        <f t="shared" si="18"/>
        <v>24300</v>
      </c>
      <c r="R228" s="126">
        <f t="shared" si="19"/>
        <v>24300</v>
      </c>
      <c r="S228" s="54" t="s">
        <v>5090</v>
      </c>
    </row>
    <row r="229" spans="1:19" ht="15" customHeight="1" x14ac:dyDescent="0.25">
      <c r="A229" s="29">
        <f t="shared" si="20"/>
        <v>223</v>
      </c>
      <c r="B229" s="92" t="s">
        <v>4611</v>
      </c>
      <c r="C229" s="17" t="s">
        <v>4638</v>
      </c>
      <c r="D229" s="17" t="s">
        <v>7</v>
      </c>
      <c r="E229" s="17" t="s">
        <v>1118</v>
      </c>
      <c r="F229" s="18" t="s">
        <v>2395</v>
      </c>
      <c r="G229" s="19" t="s">
        <v>3720</v>
      </c>
      <c r="H229" s="19" t="s">
        <v>1763</v>
      </c>
      <c r="I229" s="20" t="s">
        <v>1120</v>
      </c>
      <c r="J229" s="17" t="s">
        <v>339</v>
      </c>
      <c r="K229" s="21" t="s">
        <v>3721</v>
      </c>
      <c r="L229" s="49">
        <f>VLOOKUP(B229,'Enrolment Data 2024'!$B$13:$I$636,8,FALSE)</f>
        <v>6</v>
      </c>
      <c r="M229" s="49">
        <v>9000</v>
      </c>
      <c r="N229" s="49">
        <f t="shared" si="16"/>
        <v>54000</v>
      </c>
      <c r="O229" s="49">
        <f t="shared" si="17"/>
        <v>16200</v>
      </c>
      <c r="P229" s="49">
        <v>0</v>
      </c>
      <c r="Q229" s="50">
        <f t="shared" si="18"/>
        <v>16200</v>
      </c>
      <c r="R229" s="126">
        <f t="shared" si="19"/>
        <v>16200</v>
      </c>
      <c r="S229" s="54" t="s">
        <v>5090</v>
      </c>
    </row>
    <row r="230" spans="1:19" ht="15" customHeight="1" x14ac:dyDescent="0.25">
      <c r="A230" s="29">
        <f t="shared" si="20"/>
        <v>224</v>
      </c>
      <c r="B230" s="92" t="s">
        <v>2149</v>
      </c>
      <c r="C230" s="17" t="s">
        <v>2150</v>
      </c>
      <c r="D230" s="17" t="s">
        <v>7</v>
      </c>
      <c r="E230" s="17" t="s">
        <v>1123</v>
      </c>
      <c r="F230" s="38" t="s">
        <v>4644</v>
      </c>
      <c r="G230" s="39" t="s">
        <v>4645</v>
      </c>
      <c r="H230" s="39" t="s">
        <v>1763</v>
      </c>
      <c r="I230" s="20" t="s">
        <v>1120</v>
      </c>
      <c r="J230" s="29" t="s">
        <v>339</v>
      </c>
      <c r="K230" s="40" t="s">
        <v>4646</v>
      </c>
      <c r="L230" s="49">
        <f>VLOOKUP(B230,'Enrolment Data 2024'!$B$13:$I$636,8,FALSE)</f>
        <v>36</v>
      </c>
      <c r="M230" s="49">
        <v>9000</v>
      </c>
      <c r="N230" s="49">
        <f t="shared" si="16"/>
        <v>324000</v>
      </c>
      <c r="O230" s="49">
        <f t="shared" si="17"/>
        <v>97200</v>
      </c>
      <c r="P230" s="49">
        <f>VLOOKUP(B230,'[1]ECCE Trnch 1 Master List'!B$3:T$679,19,FALSE)</f>
        <v>0</v>
      </c>
      <c r="Q230" s="50">
        <f t="shared" si="18"/>
        <v>97200</v>
      </c>
      <c r="R230" s="126">
        <f t="shared" si="19"/>
        <v>97200</v>
      </c>
      <c r="S230" s="54" t="s">
        <v>5090</v>
      </c>
    </row>
    <row r="231" spans="1:19" ht="15" customHeight="1" x14ac:dyDescent="0.25">
      <c r="A231" s="29">
        <f t="shared" si="20"/>
        <v>225</v>
      </c>
      <c r="B231" s="92" t="s">
        <v>378</v>
      </c>
      <c r="C231" s="17" t="s">
        <v>379</v>
      </c>
      <c r="D231" s="17" t="s">
        <v>7</v>
      </c>
      <c r="E231" s="17" t="s">
        <v>1211</v>
      </c>
      <c r="F231" s="22" t="s">
        <v>1771</v>
      </c>
      <c r="G231" s="19" t="s">
        <v>373</v>
      </c>
      <c r="H231" s="19" t="s">
        <v>1769</v>
      </c>
      <c r="I231" s="20" t="s">
        <v>1120</v>
      </c>
      <c r="J231" s="17" t="s">
        <v>339</v>
      </c>
      <c r="K231" s="17" t="s">
        <v>3664</v>
      </c>
      <c r="L231" s="49">
        <f>VLOOKUP(B231,'Enrolment Data 2024'!$B$13:$I$636,8,FALSE)</f>
        <v>18</v>
      </c>
      <c r="M231" s="49">
        <v>9000</v>
      </c>
      <c r="N231" s="49">
        <f t="shared" si="16"/>
        <v>162000</v>
      </c>
      <c r="O231" s="49">
        <f t="shared" si="17"/>
        <v>48600</v>
      </c>
      <c r="P231" s="49">
        <f>VLOOKUP(B231,'[1]ECCE Trnch 1 Master List'!B$3:T$679,19,FALSE)</f>
        <v>0</v>
      </c>
      <c r="Q231" s="50">
        <f t="shared" si="18"/>
        <v>48600</v>
      </c>
      <c r="R231" s="126">
        <f t="shared" si="19"/>
        <v>48600</v>
      </c>
      <c r="S231" s="54" t="s">
        <v>5090</v>
      </c>
    </row>
    <row r="232" spans="1:19" ht="15" customHeight="1" x14ac:dyDescent="0.25">
      <c r="A232" s="29">
        <f t="shared" si="20"/>
        <v>226</v>
      </c>
      <c r="B232" s="92" t="s">
        <v>344</v>
      </c>
      <c r="C232" s="17" t="s">
        <v>345</v>
      </c>
      <c r="D232" s="17" t="s">
        <v>7</v>
      </c>
      <c r="E232" s="17" t="s">
        <v>1211</v>
      </c>
      <c r="F232" s="18" t="s">
        <v>1643</v>
      </c>
      <c r="G232" s="19" t="s">
        <v>1644</v>
      </c>
      <c r="H232" s="19" t="s">
        <v>3663</v>
      </c>
      <c r="I232" s="20" t="s">
        <v>1120</v>
      </c>
      <c r="J232" s="17" t="s">
        <v>339</v>
      </c>
      <c r="K232" s="17" t="s">
        <v>1645</v>
      </c>
      <c r="L232" s="49">
        <f>VLOOKUP(B232,'Enrolment Data 2024'!$B$13:$I$636,8,FALSE)</f>
        <v>20</v>
      </c>
      <c r="M232" s="49">
        <v>9000</v>
      </c>
      <c r="N232" s="49">
        <f t="shared" si="16"/>
        <v>180000</v>
      </c>
      <c r="O232" s="49">
        <f t="shared" si="17"/>
        <v>54000</v>
      </c>
      <c r="P232" s="49">
        <f>VLOOKUP(B232,'[1]ECCE Trnch 1 Master List'!B$3:T$679,19,FALSE)</f>
        <v>0</v>
      </c>
      <c r="Q232" s="50">
        <f t="shared" si="18"/>
        <v>54000</v>
      </c>
      <c r="R232" s="126">
        <f t="shared" si="19"/>
        <v>54000</v>
      </c>
      <c r="S232" s="54" t="s">
        <v>5090</v>
      </c>
    </row>
    <row r="233" spans="1:19" ht="15" customHeight="1" x14ac:dyDescent="0.25">
      <c r="A233" s="29">
        <f t="shared" si="20"/>
        <v>227</v>
      </c>
      <c r="B233" s="92" t="s">
        <v>406</v>
      </c>
      <c r="C233" s="17" t="s">
        <v>407</v>
      </c>
      <c r="D233" s="17" t="s">
        <v>7</v>
      </c>
      <c r="E233" s="17" t="s">
        <v>1324</v>
      </c>
      <c r="F233" s="22" t="s">
        <v>1778</v>
      </c>
      <c r="G233" s="19" t="s">
        <v>407</v>
      </c>
      <c r="H233" s="19" t="s">
        <v>1763</v>
      </c>
      <c r="I233" s="20" t="s">
        <v>1120</v>
      </c>
      <c r="J233" s="17" t="s">
        <v>339</v>
      </c>
      <c r="K233" s="17" t="s">
        <v>3669</v>
      </c>
      <c r="L233" s="49">
        <f>VLOOKUP(B233,'Enrolment Data 2024'!$B$13:$I$636,8,FALSE)</f>
        <v>15</v>
      </c>
      <c r="M233" s="49">
        <v>9000</v>
      </c>
      <c r="N233" s="49">
        <f t="shared" si="16"/>
        <v>135000</v>
      </c>
      <c r="O233" s="49">
        <f t="shared" si="17"/>
        <v>40500</v>
      </c>
      <c r="P233" s="49">
        <f>VLOOKUP(B233,'[1]ECCE Trnch 1 Master List'!B$3:T$679,19,FALSE)</f>
        <v>0</v>
      </c>
      <c r="Q233" s="50">
        <f t="shared" si="18"/>
        <v>40500</v>
      </c>
      <c r="R233" s="126">
        <f t="shared" si="19"/>
        <v>40500</v>
      </c>
      <c r="S233" s="54" t="s">
        <v>5090</v>
      </c>
    </row>
    <row r="234" spans="1:19" ht="15" customHeight="1" x14ac:dyDescent="0.25">
      <c r="A234" s="29">
        <f t="shared" si="20"/>
        <v>228</v>
      </c>
      <c r="B234" s="92" t="s">
        <v>430</v>
      </c>
      <c r="C234" s="17" t="s">
        <v>431</v>
      </c>
      <c r="D234" s="17" t="s">
        <v>7</v>
      </c>
      <c r="E234" s="17" t="s">
        <v>1211</v>
      </c>
      <c r="F234" s="22" t="s">
        <v>1776</v>
      </c>
      <c r="G234" s="19" t="s">
        <v>1341</v>
      </c>
      <c r="H234" s="19" t="s">
        <v>1763</v>
      </c>
      <c r="I234" s="20" t="s">
        <v>1120</v>
      </c>
      <c r="J234" s="17" t="s">
        <v>339</v>
      </c>
      <c r="K234" s="17" t="s">
        <v>1342</v>
      </c>
      <c r="L234" s="49">
        <f>VLOOKUP(B234,'Enrolment Data 2024'!$B$13:$I$636,8,FALSE)</f>
        <v>67</v>
      </c>
      <c r="M234" s="49">
        <v>9000</v>
      </c>
      <c r="N234" s="49">
        <f t="shared" si="16"/>
        <v>603000</v>
      </c>
      <c r="O234" s="49">
        <f t="shared" si="17"/>
        <v>180900</v>
      </c>
      <c r="P234" s="49">
        <f>VLOOKUP(B234,'[1]ECCE Trnch 1 Master List'!B$3:T$679,19,FALSE)</f>
        <v>0</v>
      </c>
      <c r="Q234" s="50">
        <f t="shared" si="18"/>
        <v>180900</v>
      </c>
      <c r="R234" s="126">
        <f t="shared" si="19"/>
        <v>180900</v>
      </c>
      <c r="S234" s="54" t="s">
        <v>5090</v>
      </c>
    </row>
    <row r="235" spans="1:19" ht="15" customHeight="1" x14ac:dyDescent="0.25">
      <c r="A235" s="29">
        <f t="shared" si="20"/>
        <v>229</v>
      </c>
      <c r="B235" s="92" t="s">
        <v>436</v>
      </c>
      <c r="C235" s="17" t="s">
        <v>437</v>
      </c>
      <c r="D235" s="17" t="s">
        <v>7</v>
      </c>
      <c r="E235" s="17" t="s">
        <v>1211</v>
      </c>
      <c r="F235" s="22" t="s">
        <v>1677</v>
      </c>
      <c r="G235" s="19" t="s">
        <v>1336</v>
      </c>
      <c r="H235" s="19" t="s">
        <v>1763</v>
      </c>
      <c r="I235" s="20" t="s">
        <v>1120</v>
      </c>
      <c r="J235" s="17" t="s">
        <v>339</v>
      </c>
      <c r="K235" s="17" t="s">
        <v>1337</v>
      </c>
      <c r="L235" s="49">
        <f>VLOOKUP(B235,'Enrolment Data 2024'!$B$13:$I$636,8,FALSE)</f>
        <v>39</v>
      </c>
      <c r="M235" s="49">
        <v>9000</v>
      </c>
      <c r="N235" s="49">
        <f t="shared" si="16"/>
        <v>351000</v>
      </c>
      <c r="O235" s="49">
        <f t="shared" si="17"/>
        <v>105300</v>
      </c>
      <c r="P235" s="49">
        <f>VLOOKUP(B235,'[1]ECCE Trnch 1 Master List'!B$3:T$679,19,FALSE)</f>
        <v>0</v>
      </c>
      <c r="Q235" s="50">
        <f t="shared" si="18"/>
        <v>105300</v>
      </c>
      <c r="R235" s="126">
        <f t="shared" si="19"/>
        <v>105300</v>
      </c>
      <c r="S235" s="54" t="s">
        <v>5090</v>
      </c>
    </row>
    <row r="236" spans="1:19" ht="15" customHeight="1" x14ac:dyDescent="0.25">
      <c r="A236" s="29">
        <f t="shared" si="20"/>
        <v>230</v>
      </c>
      <c r="B236" s="92" t="s">
        <v>342</v>
      </c>
      <c r="C236" s="17" t="s">
        <v>343</v>
      </c>
      <c r="D236" s="17" t="s">
        <v>7</v>
      </c>
      <c r="E236" s="17" t="s">
        <v>1123</v>
      </c>
      <c r="F236" s="22" t="s">
        <v>1642</v>
      </c>
      <c r="G236" s="19" t="s">
        <v>343</v>
      </c>
      <c r="H236" s="19" t="s">
        <v>3663</v>
      </c>
      <c r="I236" s="20" t="s">
        <v>1120</v>
      </c>
      <c r="J236" s="17" t="s">
        <v>339</v>
      </c>
      <c r="K236" s="17" t="s">
        <v>1323</v>
      </c>
      <c r="L236" s="49">
        <f>VLOOKUP(B236,'Enrolment Data 2024'!$B$13:$I$636,8,FALSE)</f>
        <v>6</v>
      </c>
      <c r="M236" s="49">
        <v>9000</v>
      </c>
      <c r="N236" s="49">
        <f t="shared" si="16"/>
        <v>54000</v>
      </c>
      <c r="O236" s="49">
        <f t="shared" si="17"/>
        <v>16200</v>
      </c>
      <c r="P236" s="49"/>
      <c r="Q236" s="50">
        <f t="shared" si="18"/>
        <v>16200</v>
      </c>
      <c r="R236" s="126">
        <f t="shared" si="19"/>
        <v>16200</v>
      </c>
      <c r="S236" s="54" t="s">
        <v>5090</v>
      </c>
    </row>
    <row r="237" spans="1:19" ht="15" customHeight="1" x14ac:dyDescent="0.25">
      <c r="A237" s="29">
        <f t="shared" si="20"/>
        <v>231</v>
      </c>
      <c r="B237" s="92" t="s">
        <v>346</v>
      </c>
      <c r="C237" s="17" t="s">
        <v>347</v>
      </c>
      <c r="D237" s="17" t="s">
        <v>7</v>
      </c>
      <c r="E237" s="17" t="s">
        <v>1123</v>
      </c>
      <c r="F237" s="22" t="s">
        <v>1643</v>
      </c>
      <c r="G237" s="19" t="s">
        <v>1644</v>
      </c>
      <c r="H237" s="19" t="s">
        <v>3672</v>
      </c>
      <c r="I237" s="20" t="s">
        <v>1120</v>
      </c>
      <c r="J237" s="17" t="s">
        <v>339</v>
      </c>
      <c r="K237" s="17" t="s">
        <v>1645</v>
      </c>
      <c r="L237" s="49">
        <f>VLOOKUP(B237,'Enrolment Data 2024'!$B$13:$I$636,8,FALSE)</f>
        <v>12</v>
      </c>
      <c r="M237" s="49">
        <v>9000</v>
      </c>
      <c r="N237" s="49">
        <f t="shared" si="16"/>
        <v>108000</v>
      </c>
      <c r="O237" s="49">
        <f t="shared" si="17"/>
        <v>32400</v>
      </c>
      <c r="P237" s="49">
        <f>VLOOKUP(B237,'[1]ECCE Trnch 1 Master List'!B$3:T$679,19,FALSE)</f>
        <v>0</v>
      </c>
      <c r="Q237" s="50">
        <f t="shared" si="18"/>
        <v>32400</v>
      </c>
      <c r="R237" s="126">
        <f t="shared" si="19"/>
        <v>32400</v>
      </c>
      <c r="S237" s="54" t="s">
        <v>5090</v>
      </c>
    </row>
    <row r="238" spans="1:19" x14ac:dyDescent="0.25">
      <c r="A238" s="29">
        <f t="shared" si="20"/>
        <v>232</v>
      </c>
      <c r="B238" s="92" t="s">
        <v>570</v>
      </c>
      <c r="C238" s="17" t="s">
        <v>571</v>
      </c>
      <c r="D238" s="17" t="s">
        <v>7</v>
      </c>
      <c r="E238" s="17" t="s">
        <v>1324</v>
      </c>
      <c r="F238" s="22" t="s">
        <v>1780</v>
      </c>
      <c r="G238" s="19" t="s">
        <v>1781</v>
      </c>
      <c r="H238" s="19" t="s">
        <v>1763</v>
      </c>
      <c r="I238" s="20" t="s">
        <v>1120</v>
      </c>
      <c r="J238" s="17" t="s">
        <v>339</v>
      </c>
      <c r="K238" s="17" t="s">
        <v>1402</v>
      </c>
      <c r="L238" s="49">
        <f>VLOOKUP(B238,'Enrolment Data 2024'!$B$13:$I$636,8,FALSE)</f>
        <v>19</v>
      </c>
      <c r="M238" s="49">
        <v>9000</v>
      </c>
      <c r="N238" s="49">
        <f t="shared" si="16"/>
        <v>171000</v>
      </c>
      <c r="O238" s="49">
        <f t="shared" si="17"/>
        <v>51300</v>
      </c>
      <c r="P238" s="11">
        <f>VLOOKUP(B238,'[1]ECCE Trnch 1 Master List'!B$3:T$679,19,FALSE)</f>
        <v>0</v>
      </c>
      <c r="Q238" s="50">
        <f t="shared" si="18"/>
        <v>51300</v>
      </c>
      <c r="R238" s="126">
        <f t="shared" si="19"/>
        <v>51300</v>
      </c>
      <c r="S238" s="54" t="s">
        <v>5090</v>
      </c>
    </row>
    <row r="239" spans="1:19" ht="15" customHeight="1" x14ac:dyDescent="0.25">
      <c r="A239" s="29">
        <f t="shared" si="20"/>
        <v>233</v>
      </c>
      <c r="B239" s="93" t="s">
        <v>553</v>
      </c>
      <c r="C239" s="30" t="s">
        <v>554</v>
      </c>
      <c r="D239" s="30" t="s">
        <v>7</v>
      </c>
      <c r="E239" s="30" t="s">
        <v>1211</v>
      </c>
      <c r="F239" s="57" t="s">
        <v>1779</v>
      </c>
      <c r="G239" s="32" t="s">
        <v>1345</v>
      </c>
      <c r="H239" s="32" t="s">
        <v>1763</v>
      </c>
      <c r="I239" s="33" t="s">
        <v>1120</v>
      </c>
      <c r="J239" s="30" t="s">
        <v>339</v>
      </c>
      <c r="K239" s="30" t="s">
        <v>1346</v>
      </c>
      <c r="L239" s="49">
        <f>VLOOKUP(B239,'Enrolment Data 2024'!$B$13:$I$636,8,FALSE)</f>
        <v>9</v>
      </c>
      <c r="M239" s="49">
        <v>9000</v>
      </c>
      <c r="N239" s="49">
        <f t="shared" si="16"/>
        <v>81000</v>
      </c>
      <c r="O239" s="49">
        <f t="shared" si="17"/>
        <v>24300</v>
      </c>
      <c r="P239" s="49">
        <v>16200</v>
      </c>
      <c r="Q239" s="50">
        <f t="shared" si="18"/>
        <v>8100</v>
      </c>
      <c r="R239" s="126">
        <f t="shared" si="19"/>
        <v>8100</v>
      </c>
      <c r="S239" s="54" t="s">
        <v>5090</v>
      </c>
    </row>
    <row r="240" spans="1:19" ht="15" customHeight="1" x14ac:dyDescent="0.25">
      <c r="A240" s="29">
        <f t="shared" si="20"/>
        <v>234</v>
      </c>
      <c r="B240" s="93" t="s">
        <v>576</v>
      </c>
      <c r="C240" s="30" t="s">
        <v>577</v>
      </c>
      <c r="D240" s="30" t="s">
        <v>7</v>
      </c>
      <c r="E240" s="30" t="s">
        <v>1118</v>
      </c>
      <c r="F240" s="57" t="s">
        <v>1677</v>
      </c>
      <c r="G240" s="32" t="s">
        <v>1336</v>
      </c>
      <c r="H240" s="32" t="s">
        <v>1763</v>
      </c>
      <c r="I240" s="33" t="s">
        <v>1120</v>
      </c>
      <c r="J240" s="30" t="s">
        <v>339</v>
      </c>
      <c r="K240" s="34" t="s">
        <v>1337</v>
      </c>
      <c r="L240" s="49">
        <f>VLOOKUP(B240,'Enrolment Data 2024'!$B$13:$I$636,8,FALSE)</f>
        <v>17</v>
      </c>
      <c r="M240" s="49">
        <v>9000</v>
      </c>
      <c r="N240" s="49">
        <f t="shared" si="16"/>
        <v>153000</v>
      </c>
      <c r="O240" s="49">
        <f t="shared" si="17"/>
        <v>45900</v>
      </c>
      <c r="P240" s="49">
        <f>VLOOKUP(B240,'[1]ECCE Trnch 1 Master List'!B$3:T$679,19,FALSE)</f>
        <v>0</v>
      </c>
      <c r="Q240" s="50">
        <f t="shared" si="18"/>
        <v>45900</v>
      </c>
      <c r="R240" s="126">
        <f t="shared" si="19"/>
        <v>45900</v>
      </c>
      <c r="S240" s="54" t="s">
        <v>5090</v>
      </c>
    </row>
    <row r="241" spans="1:19" ht="15" customHeight="1" x14ac:dyDescent="0.25">
      <c r="A241" s="29">
        <f t="shared" si="20"/>
        <v>235</v>
      </c>
      <c r="B241" s="93" t="s">
        <v>476</v>
      </c>
      <c r="C241" s="30" t="s">
        <v>477</v>
      </c>
      <c r="D241" s="30" t="s">
        <v>7</v>
      </c>
      <c r="E241" s="30" t="s">
        <v>1211</v>
      </c>
      <c r="F241" s="57" t="s">
        <v>1779</v>
      </c>
      <c r="G241" s="32" t="s">
        <v>1345</v>
      </c>
      <c r="H241" s="32" t="s">
        <v>1763</v>
      </c>
      <c r="I241" s="33" t="s">
        <v>1120</v>
      </c>
      <c r="J241" s="30" t="s">
        <v>339</v>
      </c>
      <c r="K241" s="30" t="s">
        <v>1346</v>
      </c>
      <c r="L241" s="49">
        <f>VLOOKUP(B241,'Enrolment Data 2024'!$B$13:$I$636,8,FALSE)</f>
        <v>8</v>
      </c>
      <c r="M241" s="49">
        <v>9000</v>
      </c>
      <c r="N241" s="49">
        <f t="shared" si="16"/>
        <v>72000</v>
      </c>
      <c r="O241" s="49">
        <f t="shared" si="17"/>
        <v>21600</v>
      </c>
      <c r="P241" s="49"/>
      <c r="Q241" s="50">
        <f t="shared" si="18"/>
        <v>21600</v>
      </c>
      <c r="R241" s="126">
        <f t="shared" si="19"/>
        <v>21600</v>
      </c>
      <c r="S241" s="54" t="s">
        <v>5090</v>
      </c>
    </row>
    <row r="242" spans="1:19" ht="15" customHeight="1" x14ac:dyDescent="0.25">
      <c r="A242" s="29">
        <f t="shared" si="20"/>
        <v>236</v>
      </c>
      <c r="B242" s="93" t="s">
        <v>504</v>
      </c>
      <c r="C242" s="30" t="s">
        <v>505</v>
      </c>
      <c r="D242" s="30" t="s">
        <v>7</v>
      </c>
      <c r="E242" s="30" t="s">
        <v>1211</v>
      </c>
      <c r="F242" s="57" t="s">
        <v>1664</v>
      </c>
      <c r="G242" s="32" t="s">
        <v>3674</v>
      </c>
      <c r="H242" s="32" t="s">
        <v>1763</v>
      </c>
      <c r="I242" s="33" t="s">
        <v>1120</v>
      </c>
      <c r="J242" s="30" t="s">
        <v>339</v>
      </c>
      <c r="K242" s="30" t="s">
        <v>1373</v>
      </c>
      <c r="L242" s="49">
        <f>VLOOKUP(B242,'Enrolment Data 2024'!$B$13:$I$636,8,FALSE)</f>
        <v>5</v>
      </c>
      <c r="M242" s="49">
        <v>9000</v>
      </c>
      <c r="N242" s="49">
        <f t="shared" si="16"/>
        <v>45000</v>
      </c>
      <c r="O242" s="49">
        <f t="shared" si="17"/>
        <v>13500</v>
      </c>
      <c r="P242" s="49">
        <f>VLOOKUP(B242,'[1]ECCE Trnch 1 Master List'!B$3:T$679,19,FALSE)</f>
        <v>0</v>
      </c>
      <c r="Q242" s="50">
        <f t="shared" si="18"/>
        <v>13500</v>
      </c>
      <c r="R242" s="126">
        <f t="shared" si="19"/>
        <v>13500</v>
      </c>
      <c r="S242" s="54" t="s">
        <v>5090</v>
      </c>
    </row>
    <row r="243" spans="1:19" ht="15" customHeight="1" x14ac:dyDescent="0.25">
      <c r="A243" s="29">
        <f t="shared" si="20"/>
        <v>237</v>
      </c>
      <c r="B243" s="93" t="s">
        <v>544</v>
      </c>
      <c r="C243" s="30" t="s">
        <v>545</v>
      </c>
      <c r="D243" s="30" t="s">
        <v>7</v>
      </c>
      <c r="E243" s="30" t="s">
        <v>1123</v>
      </c>
      <c r="F243" s="57" t="s">
        <v>1670</v>
      </c>
      <c r="G243" s="32" t="s">
        <v>545</v>
      </c>
      <c r="H243" s="32" t="s">
        <v>1763</v>
      </c>
      <c r="I243" s="33" t="s">
        <v>1120</v>
      </c>
      <c r="J243" s="30" t="s">
        <v>339</v>
      </c>
      <c r="K243" s="30" t="s">
        <v>1671</v>
      </c>
      <c r="L243" s="49">
        <f>VLOOKUP(B243,'Enrolment Data 2024'!$B$13:$I$636,8,FALSE)</f>
        <v>9</v>
      </c>
      <c r="M243" s="49">
        <v>9000</v>
      </c>
      <c r="N243" s="49">
        <f t="shared" si="16"/>
        <v>81000</v>
      </c>
      <c r="O243" s="49">
        <f t="shared" si="17"/>
        <v>24300</v>
      </c>
      <c r="P243" s="71">
        <v>10000</v>
      </c>
      <c r="Q243" s="50">
        <f t="shared" si="18"/>
        <v>14300</v>
      </c>
      <c r="R243" s="126">
        <f t="shared" si="19"/>
        <v>14300</v>
      </c>
      <c r="S243" s="54" t="s">
        <v>5090</v>
      </c>
    </row>
    <row r="244" spans="1:19" ht="15" customHeight="1" x14ac:dyDescent="0.25">
      <c r="A244" s="29">
        <f t="shared" si="20"/>
        <v>238</v>
      </c>
      <c r="B244" s="93" t="s">
        <v>444</v>
      </c>
      <c r="C244" s="30" t="s">
        <v>445</v>
      </c>
      <c r="D244" s="30" t="s">
        <v>7</v>
      </c>
      <c r="E244" s="30" t="s">
        <v>1324</v>
      </c>
      <c r="F244" s="57" t="s">
        <v>1658</v>
      </c>
      <c r="G244" s="32" t="s">
        <v>445</v>
      </c>
      <c r="H244" s="32" t="s">
        <v>1763</v>
      </c>
      <c r="I244" s="33" t="s">
        <v>1120</v>
      </c>
      <c r="J244" s="30" t="s">
        <v>339</v>
      </c>
      <c r="K244" s="30" t="s">
        <v>1343</v>
      </c>
      <c r="L244" s="49">
        <f>VLOOKUP(B244,'Enrolment Data 2024'!$B$13:$I$636,8,FALSE)</f>
        <v>28</v>
      </c>
      <c r="M244" s="49">
        <v>9000</v>
      </c>
      <c r="N244" s="49">
        <f t="shared" si="16"/>
        <v>252000</v>
      </c>
      <c r="O244" s="49">
        <f t="shared" si="17"/>
        <v>75600</v>
      </c>
      <c r="P244" s="49">
        <f>VLOOKUP(B244,'[1]ECCE Trnch 1 Master List'!B$3:T$679,19,FALSE)</f>
        <v>0</v>
      </c>
      <c r="Q244" s="50">
        <f t="shared" si="18"/>
        <v>75600</v>
      </c>
      <c r="R244" s="126">
        <f t="shared" si="19"/>
        <v>75600</v>
      </c>
      <c r="S244" s="54" t="s">
        <v>5090</v>
      </c>
    </row>
    <row r="245" spans="1:19" ht="15" customHeight="1" x14ac:dyDescent="0.25">
      <c r="A245" s="29">
        <f t="shared" si="20"/>
        <v>239</v>
      </c>
      <c r="B245" s="93" t="s">
        <v>428</v>
      </c>
      <c r="C245" s="30" t="s">
        <v>429</v>
      </c>
      <c r="D245" s="30" t="s">
        <v>7</v>
      </c>
      <c r="E245" s="30" t="s">
        <v>1118</v>
      </c>
      <c r="F245" s="57" t="s">
        <v>1654</v>
      </c>
      <c r="G245" s="32" t="s">
        <v>1655</v>
      </c>
      <c r="H245" s="32" t="s">
        <v>1763</v>
      </c>
      <c r="I245" s="33" t="s">
        <v>1120</v>
      </c>
      <c r="J245" s="30" t="s">
        <v>339</v>
      </c>
      <c r="K245" s="30" t="s">
        <v>1340</v>
      </c>
      <c r="L245" s="49">
        <f>VLOOKUP(B245,'Enrolment Data 2024'!$B$13:$I$636,8,FALSE)</f>
        <v>20</v>
      </c>
      <c r="M245" s="49">
        <v>9000</v>
      </c>
      <c r="N245" s="49">
        <f t="shared" si="16"/>
        <v>180000</v>
      </c>
      <c r="O245" s="49">
        <f t="shared" si="17"/>
        <v>54000</v>
      </c>
      <c r="P245" s="49">
        <f>VLOOKUP(B245,'[1]ECCE Trnch 1 Master List'!B$3:T$679,19,FALSE)</f>
        <v>0</v>
      </c>
      <c r="Q245" s="50">
        <f t="shared" si="18"/>
        <v>54000</v>
      </c>
      <c r="R245" s="126">
        <f t="shared" si="19"/>
        <v>54000</v>
      </c>
      <c r="S245" s="54" t="s">
        <v>5090</v>
      </c>
    </row>
    <row r="246" spans="1:19" ht="15" customHeight="1" x14ac:dyDescent="0.25">
      <c r="A246" s="29">
        <f t="shared" si="20"/>
        <v>240</v>
      </c>
      <c r="B246" s="93" t="s">
        <v>360</v>
      </c>
      <c r="C246" s="30" t="s">
        <v>361</v>
      </c>
      <c r="D246" s="30" t="s">
        <v>7</v>
      </c>
      <c r="E246" s="30" t="s">
        <v>1324</v>
      </c>
      <c r="F246" s="57" t="s">
        <v>1646</v>
      </c>
      <c r="G246" s="32" t="s">
        <v>1325</v>
      </c>
      <c r="H246" s="32" t="s">
        <v>1769</v>
      </c>
      <c r="I246" s="33" t="s">
        <v>1120</v>
      </c>
      <c r="J246" s="30" t="s">
        <v>339</v>
      </c>
      <c r="K246" s="30" t="s">
        <v>1326</v>
      </c>
      <c r="L246" s="49">
        <f>VLOOKUP(B246,'Enrolment Data 2024'!$B$13:$I$636,8,FALSE)</f>
        <v>14</v>
      </c>
      <c r="M246" s="49">
        <v>9000</v>
      </c>
      <c r="N246" s="49">
        <f t="shared" si="16"/>
        <v>126000</v>
      </c>
      <c r="O246" s="49">
        <f t="shared" si="17"/>
        <v>37800</v>
      </c>
      <c r="P246" s="49">
        <f>VLOOKUP(B246,'[1]ECCE Trnch 1 Master List'!B$3:T$679,19,FALSE)</f>
        <v>0</v>
      </c>
      <c r="Q246" s="50">
        <f t="shared" si="18"/>
        <v>37800</v>
      </c>
      <c r="R246" s="126">
        <f t="shared" si="19"/>
        <v>37800</v>
      </c>
      <c r="S246" s="54" t="s">
        <v>5090</v>
      </c>
    </row>
    <row r="247" spans="1:19" ht="15" customHeight="1" x14ac:dyDescent="0.25">
      <c r="A247" s="29">
        <f t="shared" si="20"/>
        <v>241</v>
      </c>
      <c r="B247" s="93" t="s">
        <v>442</v>
      </c>
      <c r="C247" s="30" t="s">
        <v>443</v>
      </c>
      <c r="D247" s="30" t="s">
        <v>7</v>
      </c>
      <c r="E247" s="30" t="s">
        <v>1123</v>
      </c>
      <c r="F247" s="57" t="s">
        <v>1656</v>
      </c>
      <c r="G247" s="32" t="s">
        <v>1657</v>
      </c>
      <c r="H247" s="32" t="s">
        <v>1763</v>
      </c>
      <c r="I247" s="33" t="s">
        <v>1120</v>
      </c>
      <c r="J247" s="30" t="s">
        <v>339</v>
      </c>
      <c r="K247" s="30" t="s">
        <v>1340</v>
      </c>
      <c r="L247" s="49">
        <f>VLOOKUP(B247,'Enrolment Data 2024'!$B$13:$I$636,8,FALSE)</f>
        <v>45</v>
      </c>
      <c r="M247" s="49">
        <v>9000</v>
      </c>
      <c r="N247" s="49">
        <f t="shared" si="16"/>
        <v>405000</v>
      </c>
      <c r="O247" s="49">
        <f t="shared" si="17"/>
        <v>121500</v>
      </c>
      <c r="P247" s="49">
        <f>VLOOKUP(B247,'[1]ECCE Trnch 1 Master List'!B$3:T$679,19,FALSE)</f>
        <v>0</v>
      </c>
      <c r="Q247" s="50">
        <f t="shared" si="18"/>
        <v>121500</v>
      </c>
      <c r="R247" s="126">
        <f t="shared" si="19"/>
        <v>121500</v>
      </c>
      <c r="S247" s="54" t="s">
        <v>5090</v>
      </c>
    </row>
    <row r="248" spans="1:19" ht="15" customHeight="1" x14ac:dyDescent="0.25">
      <c r="A248" s="29">
        <f t="shared" si="20"/>
        <v>242</v>
      </c>
      <c r="B248" s="92" t="s">
        <v>422</v>
      </c>
      <c r="C248" s="17" t="s">
        <v>423</v>
      </c>
      <c r="D248" s="17" t="s">
        <v>7</v>
      </c>
      <c r="E248" s="17" t="s">
        <v>1324</v>
      </c>
      <c r="F248" s="22" t="s">
        <v>1654</v>
      </c>
      <c r="G248" s="19" t="s">
        <v>3677</v>
      </c>
      <c r="H248" s="19" t="s">
        <v>1763</v>
      </c>
      <c r="I248" s="20" t="s">
        <v>1120</v>
      </c>
      <c r="J248" s="17" t="s">
        <v>339</v>
      </c>
      <c r="K248" s="17" t="s">
        <v>1340</v>
      </c>
      <c r="L248" s="49">
        <f>VLOOKUP(B248,'Enrolment Data 2024'!$B$13:$I$636,8,FALSE)</f>
        <v>92</v>
      </c>
      <c r="M248" s="49">
        <v>9000</v>
      </c>
      <c r="N248" s="49">
        <f t="shared" si="16"/>
        <v>828000</v>
      </c>
      <c r="O248" s="49">
        <f t="shared" si="17"/>
        <v>248400</v>
      </c>
      <c r="P248" s="49">
        <f>VLOOKUP(B248,'[1]ECCE Trnch 1 Master List'!B$3:T$679,19,FALSE)</f>
        <v>0</v>
      </c>
      <c r="Q248" s="50">
        <f t="shared" si="18"/>
        <v>248400</v>
      </c>
      <c r="R248" s="126">
        <f t="shared" si="19"/>
        <v>248400</v>
      </c>
      <c r="S248" s="54" t="s">
        <v>5090</v>
      </c>
    </row>
    <row r="249" spans="1:19" ht="15" customHeight="1" x14ac:dyDescent="0.25">
      <c r="A249" s="29">
        <f t="shared" si="20"/>
        <v>243</v>
      </c>
      <c r="B249" s="92" t="s">
        <v>3216</v>
      </c>
      <c r="C249" s="17" t="s">
        <v>4216</v>
      </c>
      <c r="D249" s="17" t="s">
        <v>7</v>
      </c>
      <c r="E249" s="17" t="s">
        <v>1123</v>
      </c>
      <c r="F249" s="18" t="s">
        <v>2395</v>
      </c>
      <c r="G249" s="19" t="s">
        <v>3720</v>
      </c>
      <c r="H249" s="19" t="s">
        <v>1763</v>
      </c>
      <c r="I249" s="20" t="s">
        <v>1120</v>
      </c>
      <c r="J249" s="17" t="s">
        <v>339</v>
      </c>
      <c r="K249" s="21" t="s">
        <v>3721</v>
      </c>
      <c r="L249" s="49">
        <f>VLOOKUP(B249,'Enrolment Data 2024'!$B$13:$I$636,8,FALSE)</f>
        <v>7</v>
      </c>
      <c r="M249" s="49">
        <v>9000</v>
      </c>
      <c r="N249" s="49">
        <f t="shared" si="16"/>
        <v>63000</v>
      </c>
      <c r="O249" s="49">
        <f t="shared" si="17"/>
        <v>18900</v>
      </c>
      <c r="P249" s="49"/>
      <c r="Q249" s="50">
        <f t="shared" si="18"/>
        <v>18900</v>
      </c>
      <c r="R249" s="126">
        <f t="shared" si="19"/>
        <v>18900</v>
      </c>
      <c r="S249" s="54" t="s">
        <v>5090</v>
      </c>
    </row>
    <row r="250" spans="1:19" ht="15" customHeight="1" x14ac:dyDescent="0.25">
      <c r="A250" s="29">
        <f t="shared" si="20"/>
        <v>244</v>
      </c>
      <c r="B250" s="93" t="s">
        <v>1392</v>
      </c>
      <c r="C250" s="30" t="s">
        <v>1393</v>
      </c>
      <c r="D250" s="30" t="s">
        <v>7</v>
      </c>
      <c r="E250" s="30" t="s">
        <v>1118</v>
      </c>
      <c r="F250" s="31" t="s">
        <v>1675</v>
      </c>
      <c r="G250" s="32" t="s">
        <v>1676</v>
      </c>
      <c r="H250" s="32" t="s">
        <v>1763</v>
      </c>
      <c r="I250" s="33" t="s">
        <v>1120</v>
      </c>
      <c r="J250" s="30" t="s">
        <v>339</v>
      </c>
      <c r="K250" s="34" t="s">
        <v>1330</v>
      </c>
      <c r="L250" s="49">
        <f>VLOOKUP(B250,'Enrolment Data 2024'!$B$13:$I$636,8,FALSE)</f>
        <v>7</v>
      </c>
      <c r="M250" s="49">
        <v>9000</v>
      </c>
      <c r="N250" s="49">
        <f t="shared" si="16"/>
        <v>63000</v>
      </c>
      <c r="O250" s="49">
        <f t="shared" si="17"/>
        <v>18900</v>
      </c>
      <c r="P250" s="49">
        <f>VLOOKUP(B250,'[1]ECCE Trnch 1 Master List'!B$3:T$679,19,FALSE)</f>
        <v>0</v>
      </c>
      <c r="Q250" s="50">
        <f t="shared" si="18"/>
        <v>18900</v>
      </c>
      <c r="R250" s="126">
        <f t="shared" si="19"/>
        <v>18900</v>
      </c>
      <c r="S250" s="54" t="s">
        <v>5090</v>
      </c>
    </row>
    <row r="251" spans="1:19" ht="15" customHeight="1" x14ac:dyDescent="0.25">
      <c r="A251" s="29">
        <f t="shared" si="20"/>
        <v>245</v>
      </c>
      <c r="B251" s="93" t="s">
        <v>2207</v>
      </c>
      <c r="C251" s="30" t="s">
        <v>2223</v>
      </c>
      <c r="D251" s="30" t="s">
        <v>7</v>
      </c>
      <c r="E251" s="29" t="s">
        <v>1118</v>
      </c>
      <c r="F251" s="57" t="s">
        <v>1670</v>
      </c>
      <c r="G251" s="32" t="s">
        <v>545</v>
      </c>
      <c r="H251" s="32" t="s">
        <v>1763</v>
      </c>
      <c r="I251" s="33" t="s">
        <v>1120</v>
      </c>
      <c r="J251" s="30" t="s">
        <v>339</v>
      </c>
      <c r="K251" s="30" t="s">
        <v>1671</v>
      </c>
      <c r="L251" s="49">
        <f>VLOOKUP(B251,'Enrolment Data 2024'!$B$13:$I$636,8,FALSE)</f>
        <v>8</v>
      </c>
      <c r="M251" s="49">
        <v>9000</v>
      </c>
      <c r="N251" s="49">
        <f t="shared" si="16"/>
        <v>72000</v>
      </c>
      <c r="O251" s="49">
        <f t="shared" si="17"/>
        <v>21600</v>
      </c>
      <c r="P251" s="49"/>
      <c r="Q251" s="50">
        <f t="shared" si="18"/>
        <v>21600</v>
      </c>
      <c r="R251" s="126">
        <f t="shared" si="19"/>
        <v>21600</v>
      </c>
      <c r="S251" s="54" t="s">
        <v>5090</v>
      </c>
    </row>
    <row r="252" spans="1:19" ht="15" customHeight="1" x14ac:dyDescent="0.25">
      <c r="A252" s="29">
        <f t="shared" si="20"/>
        <v>246</v>
      </c>
      <c r="B252" s="93" t="s">
        <v>466</v>
      </c>
      <c r="C252" s="30" t="s">
        <v>467</v>
      </c>
      <c r="D252" s="30" t="s">
        <v>7</v>
      </c>
      <c r="E252" s="30" t="s">
        <v>1324</v>
      </c>
      <c r="F252" s="57" t="s">
        <v>1790</v>
      </c>
      <c r="G252" s="32" t="s">
        <v>3680</v>
      </c>
      <c r="H252" s="32" t="s">
        <v>1763</v>
      </c>
      <c r="I252" s="33" t="s">
        <v>1120</v>
      </c>
      <c r="J252" s="30" t="s">
        <v>339</v>
      </c>
      <c r="K252" s="30" t="s">
        <v>3681</v>
      </c>
      <c r="L252" s="49">
        <f>VLOOKUP(B252,'Enrolment Data 2024'!$B$13:$I$636,8,FALSE)</f>
        <v>15</v>
      </c>
      <c r="M252" s="49">
        <v>9000</v>
      </c>
      <c r="N252" s="49">
        <f t="shared" si="16"/>
        <v>135000</v>
      </c>
      <c r="O252" s="49">
        <f t="shared" si="17"/>
        <v>40500</v>
      </c>
      <c r="P252" s="49"/>
      <c r="Q252" s="50">
        <f t="shared" si="18"/>
        <v>40500</v>
      </c>
      <c r="R252" s="126">
        <f t="shared" si="19"/>
        <v>40500</v>
      </c>
      <c r="S252" s="54" t="s">
        <v>5090</v>
      </c>
    </row>
    <row r="253" spans="1:19" ht="15" customHeight="1" x14ac:dyDescent="0.25">
      <c r="A253" s="29">
        <f t="shared" si="20"/>
        <v>247</v>
      </c>
      <c r="B253" s="93" t="s">
        <v>506</v>
      </c>
      <c r="C253" s="30" t="s">
        <v>507</v>
      </c>
      <c r="D253" s="30" t="s">
        <v>7</v>
      </c>
      <c r="E253" s="30" t="s">
        <v>1211</v>
      </c>
      <c r="F253" s="57" t="s">
        <v>1664</v>
      </c>
      <c r="G253" s="32" t="s">
        <v>3674</v>
      </c>
      <c r="H253" s="32" t="s">
        <v>1763</v>
      </c>
      <c r="I253" s="33" t="s">
        <v>1120</v>
      </c>
      <c r="J253" s="30" t="s">
        <v>339</v>
      </c>
      <c r="K253" s="30" t="s">
        <v>1373</v>
      </c>
      <c r="L253" s="49">
        <f>VLOOKUP(B253,'Enrolment Data 2024'!$B$13:$I$636,8,FALSE)</f>
        <v>6</v>
      </c>
      <c r="M253" s="49">
        <v>9000</v>
      </c>
      <c r="N253" s="49">
        <f t="shared" si="16"/>
        <v>54000</v>
      </c>
      <c r="O253" s="49">
        <f t="shared" si="17"/>
        <v>16200</v>
      </c>
      <c r="P253" s="49">
        <v>5400</v>
      </c>
      <c r="Q253" s="50">
        <f t="shared" si="18"/>
        <v>10800</v>
      </c>
      <c r="R253" s="126">
        <f t="shared" si="19"/>
        <v>10800</v>
      </c>
      <c r="S253" s="54" t="s">
        <v>5090</v>
      </c>
    </row>
    <row r="254" spans="1:19" ht="15" customHeight="1" x14ac:dyDescent="0.25">
      <c r="A254" s="29">
        <f t="shared" si="20"/>
        <v>248</v>
      </c>
      <c r="B254" s="93" t="s">
        <v>528</v>
      </c>
      <c r="C254" s="30" t="s">
        <v>529</v>
      </c>
      <c r="D254" s="30" t="s">
        <v>7</v>
      </c>
      <c r="E254" s="30" t="s">
        <v>1211</v>
      </c>
      <c r="F254" s="57" t="s">
        <v>2054</v>
      </c>
      <c r="G254" s="32" t="s">
        <v>3682</v>
      </c>
      <c r="H254" s="32" t="s">
        <v>1763</v>
      </c>
      <c r="I254" s="33" t="s">
        <v>1120</v>
      </c>
      <c r="J254" s="30" t="s">
        <v>339</v>
      </c>
      <c r="K254" s="30" t="s">
        <v>3683</v>
      </c>
      <c r="L254" s="49">
        <f>VLOOKUP(B254,'Enrolment Data 2024'!$B$13:$I$636,8,FALSE)</f>
        <v>11</v>
      </c>
      <c r="M254" s="49">
        <v>9000</v>
      </c>
      <c r="N254" s="49">
        <f t="shared" si="16"/>
        <v>99000</v>
      </c>
      <c r="O254" s="49">
        <f t="shared" si="17"/>
        <v>29700</v>
      </c>
      <c r="P254" s="49"/>
      <c r="Q254" s="50">
        <f t="shared" si="18"/>
        <v>29700</v>
      </c>
      <c r="R254" s="126">
        <f t="shared" si="19"/>
        <v>29700</v>
      </c>
      <c r="S254" s="54" t="s">
        <v>5090</v>
      </c>
    </row>
    <row r="255" spans="1:19" ht="15" customHeight="1" x14ac:dyDescent="0.25">
      <c r="A255" s="29">
        <f t="shared" si="20"/>
        <v>249</v>
      </c>
      <c r="B255" s="93" t="s">
        <v>446</v>
      </c>
      <c r="C255" s="30" t="s">
        <v>447</v>
      </c>
      <c r="D255" s="30" t="s">
        <v>7</v>
      </c>
      <c r="E255" s="30" t="s">
        <v>1324</v>
      </c>
      <c r="F255" s="57" t="s">
        <v>1783</v>
      </c>
      <c r="G255" s="32" t="s">
        <v>447</v>
      </c>
      <c r="H255" s="32" t="s">
        <v>1763</v>
      </c>
      <c r="I255" s="33" t="s">
        <v>1120</v>
      </c>
      <c r="J255" s="30" t="s">
        <v>339</v>
      </c>
      <c r="K255" s="30" t="s">
        <v>3684</v>
      </c>
      <c r="L255" s="49">
        <f>VLOOKUP(B255,'Enrolment Data 2024'!$B$13:$I$636,8,FALSE)</f>
        <v>15</v>
      </c>
      <c r="M255" s="49">
        <v>9000</v>
      </c>
      <c r="N255" s="49">
        <f t="shared" si="16"/>
        <v>135000</v>
      </c>
      <c r="O255" s="49">
        <f t="shared" si="17"/>
        <v>40500</v>
      </c>
      <c r="P255" s="49">
        <f>VLOOKUP(B255,'[1]ECCE Trnch 1 Master List'!B$3:T$679,19,FALSE)</f>
        <v>0</v>
      </c>
      <c r="Q255" s="50">
        <f t="shared" si="18"/>
        <v>40500</v>
      </c>
      <c r="R255" s="126">
        <f t="shared" si="19"/>
        <v>40500</v>
      </c>
      <c r="S255" s="54" t="s">
        <v>5090</v>
      </c>
    </row>
    <row r="256" spans="1:19" ht="15" customHeight="1" x14ac:dyDescent="0.25">
      <c r="A256" s="29">
        <f t="shared" si="20"/>
        <v>250</v>
      </c>
      <c r="B256" s="93" t="s">
        <v>578</v>
      </c>
      <c r="C256" s="30" t="s">
        <v>579</v>
      </c>
      <c r="D256" s="30" t="s">
        <v>7</v>
      </c>
      <c r="E256" s="30" t="s">
        <v>1118</v>
      </c>
      <c r="F256" s="57" t="s">
        <v>1677</v>
      </c>
      <c r="G256" s="32" t="s">
        <v>1336</v>
      </c>
      <c r="H256" s="32" t="s">
        <v>1763</v>
      </c>
      <c r="I256" s="33" t="s">
        <v>1120</v>
      </c>
      <c r="J256" s="30" t="s">
        <v>339</v>
      </c>
      <c r="K256" s="30" t="s">
        <v>1337</v>
      </c>
      <c r="L256" s="49">
        <f>VLOOKUP(B256,'Enrolment Data 2024'!$B$13:$I$636,8,FALSE)</f>
        <v>38</v>
      </c>
      <c r="M256" s="49">
        <v>9000</v>
      </c>
      <c r="N256" s="49">
        <f t="shared" si="16"/>
        <v>342000</v>
      </c>
      <c r="O256" s="49">
        <f t="shared" si="17"/>
        <v>102600</v>
      </c>
      <c r="P256" s="49">
        <f>VLOOKUP(B256,'[1]ECCE Trnch 1 Master List'!B$3:T$679,19,FALSE)</f>
        <v>0</v>
      </c>
      <c r="Q256" s="50">
        <f t="shared" si="18"/>
        <v>102600</v>
      </c>
      <c r="R256" s="126">
        <f t="shared" si="19"/>
        <v>102600</v>
      </c>
      <c r="S256" s="54" t="s">
        <v>5090</v>
      </c>
    </row>
    <row r="257" spans="1:19" ht="15" customHeight="1" x14ac:dyDescent="0.25">
      <c r="A257" s="29">
        <f t="shared" si="20"/>
        <v>251</v>
      </c>
      <c r="B257" s="93" t="s">
        <v>490</v>
      </c>
      <c r="C257" s="30" t="s">
        <v>491</v>
      </c>
      <c r="D257" s="30" t="s">
        <v>7</v>
      </c>
      <c r="E257" s="30" t="s">
        <v>1211</v>
      </c>
      <c r="F257" s="31" t="s">
        <v>4643</v>
      </c>
      <c r="G257" s="32" t="s">
        <v>4641</v>
      </c>
      <c r="H257" s="32" t="s">
        <v>1763</v>
      </c>
      <c r="I257" s="33" t="s">
        <v>1120</v>
      </c>
      <c r="J257" s="30" t="s">
        <v>339</v>
      </c>
      <c r="K257" s="34" t="s">
        <v>4642</v>
      </c>
      <c r="L257" s="49">
        <f>VLOOKUP(B257,'Enrolment Data 2024'!$B$13:$I$636,8,FALSE)</f>
        <v>21</v>
      </c>
      <c r="M257" s="49">
        <v>9000</v>
      </c>
      <c r="N257" s="49">
        <f t="shared" si="16"/>
        <v>189000</v>
      </c>
      <c r="O257" s="49">
        <f t="shared" si="17"/>
        <v>56700</v>
      </c>
      <c r="P257" s="49">
        <f>VLOOKUP(B257,'[1]ECCE Trnch 1 Master List'!B$3:T$679,19,FALSE)</f>
        <v>0</v>
      </c>
      <c r="Q257" s="50">
        <f t="shared" si="18"/>
        <v>56700</v>
      </c>
      <c r="R257" s="126">
        <f t="shared" si="19"/>
        <v>56700</v>
      </c>
      <c r="S257" s="54" t="s">
        <v>5090</v>
      </c>
    </row>
    <row r="258" spans="1:19" ht="15" customHeight="1" x14ac:dyDescent="0.25">
      <c r="A258" s="29">
        <f t="shared" si="20"/>
        <v>252</v>
      </c>
      <c r="B258" s="93" t="s">
        <v>460</v>
      </c>
      <c r="C258" s="30" t="s">
        <v>461</v>
      </c>
      <c r="D258" s="30" t="s">
        <v>7</v>
      </c>
      <c r="E258" s="30" t="s">
        <v>1324</v>
      </c>
      <c r="F258" s="57" t="s">
        <v>1785</v>
      </c>
      <c r="G258" s="32" t="s">
        <v>461</v>
      </c>
      <c r="H258" s="32" t="s">
        <v>1763</v>
      </c>
      <c r="I258" s="33" t="s">
        <v>1120</v>
      </c>
      <c r="J258" s="30" t="s">
        <v>339</v>
      </c>
      <c r="K258" s="30" t="s">
        <v>3685</v>
      </c>
      <c r="L258" s="49">
        <f>VLOOKUP(B258,'Enrolment Data 2024'!$B$13:$I$636,8,FALSE)</f>
        <v>17</v>
      </c>
      <c r="M258" s="49">
        <v>9000</v>
      </c>
      <c r="N258" s="49">
        <f t="shared" si="16"/>
        <v>153000</v>
      </c>
      <c r="O258" s="49">
        <f t="shared" si="17"/>
        <v>45900</v>
      </c>
      <c r="P258" s="49">
        <f>VLOOKUP(B258,'[1]ECCE Trnch 1 Master List'!B$3:T$679,19,FALSE)</f>
        <v>0</v>
      </c>
      <c r="Q258" s="50">
        <f t="shared" si="18"/>
        <v>45900</v>
      </c>
      <c r="R258" s="126">
        <f t="shared" si="19"/>
        <v>45900</v>
      </c>
      <c r="S258" s="54" t="s">
        <v>5090</v>
      </c>
    </row>
    <row r="259" spans="1:19" ht="15" customHeight="1" x14ac:dyDescent="0.25">
      <c r="A259" s="29">
        <f t="shared" si="20"/>
        <v>253</v>
      </c>
      <c r="B259" s="93" t="s">
        <v>462</v>
      </c>
      <c r="C259" s="30" t="s">
        <v>463</v>
      </c>
      <c r="D259" s="30" t="s">
        <v>7</v>
      </c>
      <c r="E259" s="30" t="s">
        <v>1324</v>
      </c>
      <c r="F259" s="57" t="s">
        <v>1786</v>
      </c>
      <c r="G259" s="32" t="s">
        <v>3686</v>
      </c>
      <c r="H259" s="32" t="s">
        <v>1763</v>
      </c>
      <c r="I259" s="33" t="s">
        <v>1120</v>
      </c>
      <c r="J259" s="30" t="s">
        <v>339</v>
      </c>
      <c r="K259" s="30" t="s">
        <v>3687</v>
      </c>
      <c r="L259" s="49">
        <f>VLOOKUP(B259,'Enrolment Data 2024'!$B$13:$I$636,8,FALSE)</f>
        <v>9</v>
      </c>
      <c r="M259" s="49">
        <v>9000</v>
      </c>
      <c r="N259" s="49">
        <f t="shared" si="16"/>
        <v>81000</v>
      </c>
      <c r="O259" s="49">
        <f t="shared" si="17"/>
        <v>24300</v>
      </c>
      <c r="P259" s="49">
        <v>5400</v>
      </c>
      <c r="Q259" s="50">
        <f t="shared" si="18"/>
        <v>18900</v>
      </c>
      <c r="R259" s="126">
        <f t="shared" si="19"/>
        <v>18900</v>
      </c>
      <c r="S259" s="54" t="s">
        <v>5090</v>
      </c>
    </row>
    <row r="260" spans="1:19" ht="15" customHeight="1" x14ac:dyDescent="0.25">
      <c r="A260" s="29">
        <f t="shared" si="20"/>
        <v>254</v>
      </c>
      <c r="B260" s="92" t="s">
        <v>520</v>
      </c>
      <c r="C260" s="17" t="s">
        <v>521</v>
      </c>
      <c r="D260" s="17" t="s">
        <v>7</v>
      </c>
      <c r="E260" s="17" t="s">
        <v>1118</v>
      </c>
      <c r="F260" s="18" t="s">
        <v>1794</v>
      </c>
      <c r="G260" s="19" t="s">
        <v>3695</v>
      </c>
      <c r="H260" s="19" t="s">
        <v>1763</v>
      </c>
      <c r="I260" s="20" t="s">
        <v>1120</v>
      </c>
      <c r="J260" s="17" t="s">
        <v>339</v>
      </c>
      <c r="K260" s="17" t="s">
        <v>3696</v>
      </c>
      <c r="L260" s="49">
        <f>VLOOKUP(B260,'Enrolment Data 2024'!$B$13:$I$636,8,FALSE)</f>
        <v>9</v>
      </c>
      <c r="M260" s="49">
        <v>9000</v>
      </c>
      <c r="N260" s="49">
        <f t="shared" si="16"/>
        <v>81000</v>
      </c>
      <c r="O260" s="49">
        <f t="shared" si="17"/>
        <v>24300</v>
      </c>
      <c r="P260" s="49"/>
      <c r="Q260" s="50">
        <f t="shared" si="18"/>
        <v>24300</v>
      </c>
      <c r="R260" s="126">
        <f t="shared" si="19"/>
        <v>24300</v>
      </c>
      <c r="S260" s="54" t="s">
        <v>5090</v>
      </c>
    </row>
    <row r="261" spans="1:19" ht="15" customHeight="1" x14ac:dyDescent="0.25">
      <c r="A261" s="29">
        <f t="shared" si="20"/>
        <v>255</v>
      </c>
      <c r="B261" s="93" t="s">
        <v>584</v>
      </c>
      <c r="C261" s="30" t="s">
        <v>585</v>
      </c>
      <c r="D261" s="30" t="s">
        <v>7</v>
      </c>
      <c r="E261" s="30" t="s">
        <v>1123</v>
      </c>
      <c r="F261" s="57" t="s">
        <v>1679</v>
      </c>
      <c r="G261" s="32" t="s">
        <v>1680</v>
      </c>
      <c r="H261" s="32" t="s">
        <v>1763</v>
      </c>
      <c r="I261" s="33" t="s">
        <v>1120</v>
      </c>
      <c r="J261" s="30" t="s">
        <v>339</v>
      </c>
      <c r="K261" s="30" t="s">
        <v>1681</v>
      </c>
      <c r="L261" s="49">
        <f>VLOOKUP(B261,'Enrolment Data 2024'!$B$13:$I$636,8,FALSE)</f>
        <v>13</v>
      </c>
      <c r="M261" s="49">
        <v>9000</v>
      </c>
      <c r="N261" s="49">
        <f t="shared" si="16"/>
        <v>117000</v>
      </c>
      <c r="O261" s="49">
        <f t="shared" si="17"/>
        <v>35100</v>
      </c>
      <c r="P261" s="49">
        <v>10000</v>
      </c>
      <c r="Q261" s="50">
        <f t="shared" si="18"/>
        <v>25100</v>
      </c>
      <c r="R261" s="126">
        <f t="shared" si="19"/>
        <v>25100</v>
      </c>
      <c r="S261" s="54" t="s">
        <v>5090</v>
      </c>
    </row>
    <row r="262" spans="1:19" ht="15" customHeight="1" x14ac:dyDescent="0.25">
      <c r="A262" s="29">
        <f t="shared" si="20"/>
        <v>256</v>
      </c>
      <c r="B262" s="93" t="s">
        <v>530</v>
      </c>
      <c r="C262" s="30" t="s">
        <v>531</v>
      </c>
      <c r="D262" s="30" t="s">
        <v>7</v>
      </c>
      <c r="E262" s="30" t="s">
        <v>1211</v>
      </c>
      <c r="F262" s="57" t="s">
        <v>1677</v>
      </c>
      <c r="G262" s="32" t="s">
        <v>1336</v>
      </c>
      <c r="H262" s="32" t="s">
        <v>1763</v>
      </c>
      <c r="I262" s="33" t="s">
        <v>1120</v>
      </c>
      <c r="J262" s="30" t="s">
        <v>339</v>
      </c>
      <c r="K262" s="30" t="s">
        <v>1337</v>
      </c>
      <c r="L262" s="49">
        <f>VLOOKUP(B262,'Enrolment Data 2024'!$B$13:$I$636,8,FALSE)</f>
        <v>50</v>
      </c>
      <c r="M262" s="49">
        <v>9000</v>
      </c>
      <c r="N262" s="49">
        <f t="shared" si="16"/>
        <v>450000</v>
      </c>
      <c r="O262" s="49">
        <f t="shared" si="17"/>
        <v>135000</v>
      </c>
      <c r="P262" s="49">
        <f>VLOOKUP(B262,'[1]ECCE Trnch 1 Master List'!B$3:T$679,19,FALSE)</f>
        <v>0</v>
      </c>
      <c r="Q262" s="50">
        <f t="shared" si="18"/>
        <v>135000</v>
      </c>
      <c r="R262" s="126">
        <f t="shared" si="19"/>
        <v>135000</v>
      </c>
      <c r="S262" s="54" t="s">
        <v>5090</v>
      </c>
    </row>
    <row r="263" spans="1:19" ht="15" customHeight="1" x14ac:dyDescent="0.25">
      <c r="A263" s="29">
        <f t="shared" si="20"/>
        <v>257</v>
      </c>
      <c r="B263" s="93" t="s">
        <v>434</v>
      </c>
      <c r="C263" s="30" t="s">
        <v>435</v>
      </c>
      <c r="D263" s="30" t="s">
        <v>7</v>
      </c>
      <c r="E263" s="30" t="s">
        <v>1211</v>
      </c>
      <c r="F263" s="57" t="s">
        <v>1815</v>
      </c>
      <c r="G263" s="32" t="s">
        <v>4637</v>
      </c>
      <c r="H263" s="32" t="s">
        <v>1763</v>
      </c>
      <c r="I263" s="33" t="s">
        <v>1120</v>
      </c>
      <c r="J263" s="30" t="s">
        <v>339</v>
      </c>
      <c r="K263" s="30" t="s">
        <v>3688</v>
      </c>
      <c r="L263" s="49">
        <f>VLOOKUP(B263,'Enrolment Data 2024'!$B$13:$I$636,8,FALSE)</f>
        <v>29</v>
      </c>
      <c r="M263" s="49">
        <v>9000</v>
      </c>
      <c r="N263" s="49">
        <f t="shared" ref="N263:N326" si="21">L263*M263</f>
        <v>261000</v>
      </c>
      <c r="O263" s="49">
        <f t="shared" ref="O263:O326" si="22">N263*30%</f>
        <v>78300</v>
      </c>
      <c r="P263" s="49">
        <f>VLOOKUP(B263,'[1]ECCE Trnch 1 Master List'!B$3:T$679,19,FALSE)</f>
        <v>0</v>
      </c>
      <c r="Q263" s="50">
        <f t="shared" ref="Q263:Q326" si="23">O263-P263</f>
        <v>78300</v>
      </c>
      <c r="R263" s="126">
        <f t="shared" ref="R263:R326" si="24">IF(Q263&gt;=0,Q263,0)</f>
        <v>78300</v>
      </c>
      <c r="S263" s="54" t="s">
        <v>5090</v>
      </c>
    </row>
    <row r="264" spans="1:19" ht="15" customHeight="1" x14ac:dyDescent="0.25">
      <c r="A264" s="29">
        <f t="shared" si="20"/>
        <v>258</v>
      </c>
      <c r="B264" s="92" t="s">
        <v>2142</v>
      </c>
      <c r="C264" s="29" t="s">
        <v>2143</v>
      </c>
      <c r="D264" s="29" t="s">
        <v>7</v>
      </c>
      <c r="E264" s="17" t="s">
        <v>1123</v>
      </c>
      <c r="F264" s="38" t="s">
        <v>1784</v>
      </c>
      <c r="G264" s="39" t="s">
        <v>1365</v>
      </c>
      <c r="H264" s="39" t="s">
        <v>1763</v>
      </c>
      <c r="I264" s="20" t="s">
        <v>1120</v>
      </c>
      <c r="J264" s="29" t="s">
        <v>339</v>
      </c>
      <c r="K264" s="40" t="s">
        <v>1366</v>
      </c>
      <c r="L264" s="49">
        <f>VLOOKUP(B264,'Enrolment Data 2024'!$B$13:$I$636,8,FALSE)</f>
        <v>23</v>
      </c>
      <c r="M264" s="49">
        <v>9000</v>
      </c>
      <c r="N264" s="49">
        <f t="shared" si="21"/>
        <v>207000</v>
      </c>
      <c r="O264" s="49">
        <f t="shared" si="22"/>
        <v>62100</v>
      </c>
      <c r="P264" s="49">
        <f>VLOOKUP(B264,'[1]ECCE Trnch 1 Master List'!B$3:T$679,19,FALSE)</f>
        <v>0</v>
      </c>
      <c r="Q264" s="50">
        <f t="shared" si="23"/>
        <v>62100</v>
      </c>
      <c r="R264" s="126">
        <f t="shared" si="24"/>
        <v>62100</v>
      </c>
      <c r="S264" s="54" t="s">
        <v>5090</v>
      </c>
    </row>
    <row r="265" spans="1:19" ht="15" customHeight="1" x14ac:dyDescent="0.25">
      <c r="A265" s="29">
        <f t="shared" si="20"/>
        <v>259</v>
      </c>
      <c r="B265" s="93" t="s">
        <v>412</v>
      </c>
      <c r="C265" s="30" t="s">
        <v>413</v>
      </c>
      <c r="D265" s="30" t="s">
        <v>7</v>
      </c>
      <c r="E265" s="30" t="s">
        <v>1324</v>
      </c>
      <c r="F265" s="57" t="s">
        <v>1789</v>
      </c>
      <c r="G265" s="32" t="s">
        <v>413</v>
      </c>
      <c r="H265" s="32" t="s">
        <v>1763</v>
      </c>
      <c r="I265" s="33" t="s">
        <v>1120</v>
      </c>
      <c r="J265" s="30" t="s">
        <v>339</v>
      </c>
      <c r="K265" s="30" t="s">
        <v>1334</v>
      </c>
      <c r="L265" s="49">
        <f>VLOOKUP(B265,'Enrolment Data 2024'!$B$13:$I$636,8,FALSE)</f>
        <v>2</v>
      </c>
      <c r="M265" s="49">
        <v>9000</v>
      </c>
      <c r="N265" s="49">
        <f t="shared" si="21"/>
        <v>18000</v>
      </c>
      <c r="O265" s="49">
        <f t="shared" si="22"/>
        <v>5400</v>
      </c>
      <c r="P265" s="49">
        <v>0</v>
      </c>
      <c r="Q265" s="50">
        <f t="shared" si="23"/>
        <v>5400</v>
      </c>
      <c r="R265" s="126">
        <f t="shared" si="24"/>
        <v>5400</v>
      </c>
      <c r="S265" s="54" t="s">
        <v>5090</v>
      </c>
    </row>
    <row r="266" spans="1:19" ht="15" customHeight="1" x14ac:dyDescent="0.25">
      <c r="A266" s="29">
        <f t="shared" si="20"/>
        <v>260</v>
      </c>
      <c r="B266" s="93" t="s">
        <v>1389</v>
      </c>
      <c r="C266" s="30" t="s">
        <v>1390</v>
      </c>
      <c r="D266" s="30" t="s">
        <v>7</v>
      </c>
      <c r="E266" s="30" t="s">
        <v>1123</v>
      </c>
      <c r="F266" s="31" t="s">
        <v>1817</v>
      </c>
      <c r="G266" s="32" t="s">
        <v>1390</v>
      </c>
      <c r="H266" s="32" t="s">
        <v>1763</v>
      </c>
      <c r="I266" s="33" t="s">
        <v>1120</v>
      </c>
      <c r="J266" s="30" t="s">
        <v>339</v>
      </c>
      <c r="K266" s="34" t="s">
        <v>1391</v>
      </c>
      <c r="L266" s="49">
        <f>VLOOKUP(B266,'Enrolment Data 2024'!$B$13:$I$636,8,FALSE)</f>
        <v>34</v>
      </c>
      <c r="M266" s="49">
        <v>9000</v>
      </c>
      <c r="N266" s="49">
        <f t="shared" si="21"/>
        <v>306000</v>
      </c>
      <c r="O266" s="49">
        <f t="shared" si="22"/>
        <v>91800</v>
      </c>
      <c r="P266" s="49"/>
      <c r="Q266" s="50">
        <f t="shared" si="23"/>
        <v>91800</v>
      </c>
      <c r="R266" s="126">
        <f t="shared" si="24"/>
        <v>91800</v>
      </c>
      <c r="S266" s="54" t="s">
        <v>5090</v>
      </c>
    </row>
    <row r="267" spans="1:19" ht="15" customHeight="1" x14ac:dyDescent="0.25">
      <c r="A267" s="29">
        <f t="shared" si="20"/>
        <v>261</v>
      </c>
      <c r="B267" s="92" t="s">
        <v>2134</v>
      </c>
      <c r="C267" s="17" t="s">
        <v>2135</v>
      </c>
      <c r="D267" s="17" t="s">
        <v>7</v>
      </c>
      <c r="E267" s="29" t="s">
        <v>1118</v>
      </c>
      <c r="F267" s="38" t="s">
        <v>1665</v>
      </c>
      <c r="G267" s="39" t="s">
        <v>1666</v>
      </c>
      <c r="H267" s="39" t="s">
        <v>1763</v>
      </c>
      <c r="I267" s="20" t="s">
        <v>1120</v>
      </c>
      <c r="J267" s="29" t="s">
        <v>339</v>
      </c>
      <c r="K267" s="40" t="s">
        <v>1667</v>
      </c>
      <c r="L267" s="49">
        <f>VLOOKUP(B267,'Enrolment Data 2024'!$B$13:$I$636,8,FALSE)</f>
        <v>3</v>
      </c>
      <c r="M267" s="49">
        <v>9000</v>
      </c>
      <c r="N267" s="49">
        <f t="shared" si="21"/>
        <v>27000</v>
      </c>
      <c r="O267" s="49">
        <f t="shared" si="22"/>
        <v>8100</v>
      </c>
      <c r="P267" s="49">
        <f>VLOOKUP(B267,'[1]ECCE Trnch 1 Master List'!B$3:T$679,19,FALSE)</f>
        <v>0</v>
      </c>
      <c r="Q267" s="50">
        <f t="shared" si="23"/>
        <v>8100</v>
      </c>
      <c r="R267" s="126">
        <f t="shared" si="24"/>
        <v>8100</v>
      </c>
      <c r="S267" s="54" t="s">
        <v>5090</v>
      </c>
    </row>
    <row r="268" spans="1:19" ht="15" customHeight="1" x14ac:dyDescent="0.25">
      <c r="A268" s="29">
        <f t="shared" si="20"/>
        <v>262</v>
      </c>
      <c r="B268" s="93" t="s">
        <v>566</v>
      </c>
      <c r="C268" s="30" t="s">
        <v>567</v>
      </c>
      <c r="D268" s="30" t="s">
        <v>7</v>
      </c>
      <c r="E268" s="30" t="s">
        <v>1211</v>
      </c>
      <c r="F268" s="57" t="s">
        <v>1767</v>
      </c>
      <c r="G268" s="32" t="s">
        <v>3690</v>
      </c>
      <c r="H268" s="32" t="s">
        <v>1763</v>
      </c>
      <c r="I268" s="33" t="s">
        <v>1120</v>
      </c>
      <c r="J268" s="30" t="s">
        <v>339</v>
      </c>
      <c r="K268" s="30" t="s">
        <v>3691</v>
      </c>
      <c r="L268" s="49">
        <f>VLOOKUP(B268,'Enrolment Data 2024'!$B$13:$I$636,8,FALSE)</f>
        <v>11</v>
      </c>
      <c r="M268" s="49">
        <v>9000</v>
      </c>
      <c r="N268" s="49">
        <f t="shared" si="21"/>
        <v>99000</v>
      </c>
      <c r="O268" s="49">
        <f t="shared" si="22"/>
        <v>29700</v>
      </c>
      <c r="P268" s="49">
        <f>VLOOKUP(B268,'[1]ECCE Trnch 1 Master List'!B$3:T$679,19,FALSE)</f>
        <v>0</v>
      </c>
      <c r="Q268" s="50">
        <f t="shared" si="23"/>
        <v>29700</v>
      </c>
      <c r="R268" s="126">
        <f t="shared" si="24"/>
        <v>29700</v>
      </c>
      <c r="S268" s="54" t="s">
        <v>5090</v>
      </c>
    </row>
    <row r="269" spans="1:19" ht="15" customHeight="1" x14ac:dyDescent="0.25">
      <c r="A269" s="29">
        <f t="shared" si="20"/>
        <v>263</v>
      </c>
      <c r="B269" s="92" t="s">
        <v>2130</v>
      </c>
      <c r="C269" s="29" t="s">
        <v>4568</v>
      </c>
      <c r="D269" s="29" t="s">
        <v>7</v>
      </c>
      <c r="E269" s="17" t="s">
        <v>1118</v>
      </c>
      <c r="F269" s="38" t="s">
        <v>1788</v>
      </c>
      <c r="G269" s="39" t="s">
        <v>1363</v>
      </c>
      <c r="H269" s="39" t="s">
        <v>1763</v>
      </c>
      <c r="I269" s="20" t="s">
        <v>1120</v>
      </c>
      <c r="J269" s="29" t="s">
        <v>339</v>
      </c>
      <c r="K269" s="40" t="s">
        <v>1364</v>
      </c>
      <c r="L269" s="49">
        <f>VLOOKUP(B269,'Enrolment Data 2024'!$B$13:$I$636,8,FALSE)</f>
        <v>13</v>
      </c>
      <c r="M269" s="49">
        <v>9000</v>
      </c>
      <c r="N269" s="49">
        <f t="shared" si="21"/>
        <v>117000</v>
      </c>
      <c r="O269" s="49">
        <f t="shared" si="22"/>
        <v>35100</v>
      </c>
      <c r="P269" s="49">
        <f>VLOOKUP(B269,'[1]ECCE Trnch 1 Master List'!B$3:T$679,19,FALSE)</f>
        <v>0</v>
      </c>
      <c r="Q269" s="50">
        <f t="shared" si="23"/>
        <v>35100</v>
      </c>
      <c r="R269" s="126">
        <f t="shared" si="24"/>
        <v>35100</v>
      </c>
      <c r="S269" s="54" t="s">
        <v>5090</v>
      </c>
    </row>
    <row r="270" spans="1:19" ht="15" customHeight="1" x14ac:dyDescent="0.25">
      <c r="A270" s="29">
        <f t="shared" si="20"/>
        <v>264</v>
      </c>
      <c r="B270" s="93" t="s">
        <v>380</v>
      </c>
      <c r="C270" s="30" t="s">
        <v>381</v>
      </c>
      <c r="D270" s="30" t="s">
        <v>7</v>
      </c>
      <c r="E270" s="30" t="s">
        <v>1324</v>
      </c>
      <c r="F270" s="57" t="s">
        <v>2053</v>
      </c>
      <c r="G270" s="32" t="s">
        <v>381</v>
      </c>
      <c r="H270" s="32" t="s">
        <v>1769</v>
      </c>
      <c r="I270" s="33" t="s">
        <v>1120</v>
      </c>
      <c r="J270" s="30" t="s">
        <v>339</v>
      </c>
      <c r="K270" s="30" t="s">
        <v>3692</v>
      </c>
      <c r="L270" s="49">
        <f>VLOOKUP(B270,'Enrolment Data 2024'!$B$13:$I$636,8,FALSE)</f>
        <v>8</v>
      </c>
      <c r="M270" s="49">
        <v>9000</v>
      </c>
      <c r="N270" s="49">
        <f t="shared" si="21"/>
        <v>72000</v>
      </c>
      <c r="O270" s="49">
        <f t="shared" si="22"/>
        <v>21600</v>
      </c>
      <c r="P270" s="49"/>
      <c r="Q270" s="50">
        <f t="shared" si="23"/>
        <v>21600</v>
      </c>
      <c r="R270" s="126">
        <f t="shared" si="24"/>
        <v>21600</v>
      </c>
      <c r="S270" s="54" t="s">
        <v>5090</v>
      </c>
    </row>
    <row r="271" spans="1:19" ht="15" customHeight="1" x14ac:dyDescent="0.25">
      <c r="A271" s="29">
        <f t="shared" si="20"/>
        <v>265</v>
      </c>
      <c r="B271" s="93" t="s">
        <v>374</v>
      </c>
      <c r="C271" s="30" t="s">
        <v>375</v>
      </c>
      <c r="D271" s="30" t="s">
        <v>7</v>
      </c>
      <c r="E271" s="30" t="s">
        <v>1324</v>
      </c>
      <c r="F271" s="57" t="s">
        <v>1774</v>
      </c>
      <c r="G271" s="32" t="s">
        <v>375</v>
      </c>
      <c r="H271" s="32" t="s">
        <v>1769</v>
      </c>
      <c r="I271" s="33" t="s">
        <v>1120</v>
      </c>
      <c r="J271" s="30" t="s">
        <v>339</v>
      </c>
      <c r="K271" s="30" t="s">
        <v>1328</v>
      </c>
      <c r="L271" s="49">
        <f>VLOOKUP(B271,'Enrolment Data 2024'!$B$13:$I$636,8,FALSE)</f>
        <v>8</v>
      </c>
      <c r="M271" s="49">
        <v>9000</v>
      </c>
      <c r="N271" s="49">
        <f t="shared" si="21"/>
        <v>72000</v>
      </c>
      <c r="O271" s="49">
        <f t="shared" si="22"/>
        <v>21600</v>
      </c>
      <c r="P271" s="49"/>
      <c r="Q271" s="50">
        <f t="shared" si="23"/>
        <v>21600</v>
      </c>
      <c r="R271" s="126">
        <f t="shared" si="24"/>
        <v>21600</v>
      </c>
      <c r="S271" s="54" t="s">
        <v>5090</v>
      </c>
    </row>
    <row r="272" spans="1:19" ht="15" customHeight="1" x14ac:dyDescent="0.25">
      <c r="A272" s="29">
        <f t="shared" si="20"/>
        <v>266</v>
      </c>
      <c r="B272" s="93" t="s">
        <v>586</v>
      </c>
      <c r="C272" s="30" t="s">
        <v>587</v>
      </c>
      <c r="D272" s="30" t="s">
        <v>7</v>
      </c>
      <c r="E272" s="30" t="s">
        <v>1118</v>
      </c>
      <c r="F272" s="57" t="s">
        <v>1668</v>
      </c>
      <c r="G272" s="32" t="s">
        <v>1345</v>
      </c>
      <c r="H272" s="32" t="s">
        <v>1763</v>
      </c>
      <c r="I272" s="33" t="s">
        <v>1120</v>
      </c>
      <c r="J272" s="30" t="s">
        <v>339</v>
      </c>
      <c r="K272" s="30" t="s">
        <v>1346</v>
      </c>
      <c r="L272" s="49">
        <f>VLOOKUP(B272,'Enrolment Data 2024'!$B$13:$I$636,8,FALSE)</f>
        <v>5</v>
      </c>
      <c r="M272" s="49">
        <v>9000</v>
      </c>
      <c r="N272" s="49">
        <f t="shared" si="21"/>
        <v>45000</v>
      </c>
      <c r="O272" s="49">
        <f t="shared" si="22"/>
        <v>13500</v>
      </c>
      <c r="P272" s="49">
        <f>VLOOKUP(B272,'[1]ECCE Trnch 1 Master List'!B$3:T$679,19,FALSE)</f>
        <v>0</v>
      </c>
      <c r="Q272" s="50">
        <f t="shared" si="23"/>
        <v>13500</v>
      </c>
      <c r="R272" s="126">
        <f t="shared" si="24"/>
        <v>13500</v>
      </c>
      <c r="S272" s="54" t="s">
        <v>5090</v>
      </c>
    </row>
    <row r="273" spans="1:19" ht="15" customHeight="1" x14ac:dyDescent="0.25">
      <c r="A273" s="29">
        <f t="shared" ref="A273:A336" si="25">A272+1</f>
        <v>267</v>
      </c>
      <c r="B273" s="93" t="s">
        <v>514</v>
      </c>
      <c r="C273" s="30" t="s">
        <v>515</v>
      </c>
      <c r="D273" s="30" t="s">
        <v>7</v>
      </c>
      <c r="E273" s="30" t="s">
        <v>1324</v>
      </c>
      <c r="F273" s="57" t="s">
        <v>1792</v>
      </c>
      <c r="G273" s="32" t="s">
        <v>3675</v>
      </c>
      <c r="H273" s="32" t="s">
        <v>1763</v>
      </c>
      <c r="I273" s="33" t="s">
        <v>1120</v>
      </c>
      <c r="J273" s="30" t="s">
        <v>339</v>
      </c>
      <c r="K273" s="30" t="s">
        <v>3676</v>
      </c>
      <c r="L273" s="49">
        <f>VLOOKUP(B273,'Enrolment Data 2024'!$B$13:$I$636,8,FALSE)</f>
        <v>21</v>
      </c>
      <c r="M273" s="49">
        <v>9000</v>
      </c>
      <c r="N273" s="49">
        <f t="shared" si="21"/>
        <v>189000</v>
      </c>
      <c r="O273" s="49">
        <f t="shared" si="22"/>
        <v>56700</v>
      </c>
      <c r="P273" s="49">
        <f>VLOOKUP(B273,'[1]ECCE Trnch 1 Master List'!B$3:T$679,19,FALSE)</f>
        <v>0</v>
      </c>
      <c r="Q273" s="50">
        <f t="shared" si="23"/>
        <v>56700</v>
      </c>
      <c r="R273" s="126">
        <f t="shared" si="24"/>
        <v>56700</v>
      </c>
      <c r="S273" s="54" t="s">
        <v>5090</v>
      </c>
    </row>
    <row r="274" spans="1:19" ht="15" customHeight="1" x14ac:dyDescent="0.25">
      <c r="A274" s="29">
        <f t="shared" si="25"/>
        <v>268</v>
      </c>
      <c r="B274" s="93" t="s">
        <v>540</v>
      </c>
      <c r="C274" s="30" t="s">
        <v>541</v>
      </c>
      <c r="D274" s="30" t="s">
        <v>7</v>
      </c>
      <c r="E274" s="30" t="s">
        <v>1211</v>
      </c>
      <c r="F274" s="57" t="s">
        <v>1804</v>
      </c>
      <c r="G274" s="32" t="s">
        <v>547</v>
      </c>
      <c r="H274" s="32" t="s">
        <v>1763</v>
      </c>
      <c r="I274" s="33" t="s">
        <v>1120</v>
      </c>
      <c r="J274" s="30" t="s">
        <v>339</v>
      </c>
      <c r="K274" s="30" t="s">
        <v>1386</v>
      </c>
      <c r="L274" s="49">
        <f>VLOOKUP(B274,'Enrolment Data 2024'!$B$13:$I$636,8,FALSE)</f>
        <v>8</v>
      </c>
      <c r="M274" s="49">
        <v>9000</v>
      </c>
      <c r="N274" s="49">
        <f t="shared" si="21"/>
        <v>72000</v>
      </c>
      <c r="O274" s="49">
        <f t="shared" si="22"/>
        <v>21600</v>
      </c>
      <c r="P274" s="49">
        <f>VLOOKUP(B274,'[1]ECCE Trnch 1 Master List'!B$3:T$679,19,FALSE)</f>
        <v>0</v>
      </c>
      <c r="Q274" s="50">
        <f t="shared" si="23"/>
        <v>21600</v>
      </c>
      <c r="R274" s="126">
        <f t="shared" si="24"/>
        <v>21600</v>
      </c>
      <c r="S274" s="54" t="s">
        <v>5090</v>
      </c>
    </row>
    <row r="275" spans="1:19" ht="15" customHeight="1" x14ac:dyDescent="0.25">
      <c r="A275" s="29">
        <f t="shared" si="25"/>
        <v>269</v>
      </c>
      <c r="B275" s="93" t="s">
        <v>382</v>
      </c>
      <c r="C275" s="30" t="s">
        <v>383</v>
      </c>
      <c r="D275" s="30" t="s">
        <v>7</v>
      </c>
      <c r="E275" s="30" t="s">
        <v>1324</v>
      </c>
      <c r="F275" s="57" t="s">
        <v>1775</v>
      </c>
      <c r="G275" s="32" t="s">
        <v>383</v>
      </c>
      <c r="H275" s="32" t="s">
        <v>1769</v>
      </c>
      <c r="I275" s="33" t="s">
        <v>1120</v>
      </c>
      <c r="J275" s="30" t="s">
        <v>339</v>
      </c>
      <c r="K275" s="30" t="s">
        <v>3694</v>
      </c>
      <c r="L275" s="49">
        <f>VLOOKUP(B275,'Enrolment Data 2024'!$B$13:$I$636,8,FALSE)</f>
        <v>17</v>
      </c>
      <c r="M275" s="49">
        <v>9000</v>
      </c>
      <c r="N275" s="49">
        <f t="shared" si="21"/>
        <v>153000</v>
      </c>
      <c r="O275" s="49">
        <f t="shared" si="22"/>
        <v>45900</v>
      </c>
      <c r="P275" s="49">
        <f>VLOOKUP(B275,'[1]ECCE Trnch 1 Master List'!B$3:T$679,19,FALSE)</f>
        <v>0</v>
      </c>
      <c r="Q275" s="50">
        <f t="shared" si="23"/>
        <v>45900</v>
      </c>
      <c r="R275" s="126">
        <f t="shared" si="24"/>
        <v>45900</v>
      </c>
      <c r="S275" s="54" t="s">
        <v>5090</v>
      </c>
    </row>
    <row r="276" spans="1:19" ht="15" customHeight="1" x14ac:dyDescent="0.25">
      <c r="A276" s="29">
        <f t="shared" si="25"/>
        <v>270</v>
      </c>
      <c r="B276" s="93" t="s">
        <v>508</v>
      </c>
      <c r="C276" s="30" t="s">
        <v>509</v>
      </c>
      <c r="D276" s="30" t="s">
        <v>7</v>
      </c>
      <c r="E276" s="30" t="s">
        <v>1211</v>
      </c>
      <c r="F276" s="57" t="s">
        <v>1794</v>
      </c>
      <c r="G276" s="32" t="s">
        <v>3695</v>
      </c>
      <c r="H276" s="32" t="s">
        <v>1763</v>
      </c>
      <c r="I276" s="33" t="s">
        <v>1120</v>
      </c>
      <c r="J276" s="30" t="s">
        <v>339</v>
      </c>
      <c r="K276" s="30" t="s">
        <v>3696</v>
      </c>
      <c r="L276" s="49">
        <f>VLOOKUP(B276,'Enrolment Data 2024'!$B$13:$I$636,8,FALSE)</f>
        <v>13</v>
      </c>
      <c r="M276" s="49">
        <v>9000</v>
      </c>
      <c r="N276" s="49">
        <f t="shared" si="21"/>
        <v>117000</v>
      </c>
      <c r="O276" s="49">
        <f t="shared" si="22"/>
        <v>35100</v>
      </c>
      <c r="P276" s="49">
        <f>VLOOKUP(B276,'[1]ECCE Trnch 1 Master List'!B$3:T$679,19,FALSE)</f>
        <v>0</v>
      </c>
      <c r="Q276" s="50">
        <f t="shared" si="23"/>
        <v>35100</v>
      </c>
      <c r="R276" s="126">
        <f t="shared" si="24"/>
        <v>35100</v>
      </c>
      <c r="S276" s="54" t="s">
        <v>5090</v>
      </c>
    </row>
    <row r="277" spans="1:19" ht="15" customHeight="1" x14ac:dyDescent="0.25">
      <c r="A277" s="29">
        <f t="shared" si="25"/>
        <v>271</v>
      </c>
      <c r="B277" s="93" t="s">
        <v>518</v>
      </c>
      <c r="C277" s="30" t="s">
        <v>519</v>
      </c>
      <c r="D277" s="30" t="s">
        <v>7</v>
      </c>
      <c r="E277" s="30" t="s">
        <v>1324</v>
      </c>
      <c r="F277" s="57" t="s">
        <v>1640</v>
      </c>
      <c r="G277" s="32" t="s">
        <v>519</v>
      </c>
      <c r="H277" s="32" t="s">
        <v>1763</v>
      </c>
      <c r="I277" s="33" t="s">
        <v>1120</v>
      </c>
      <c r="J277" s="30" t="s">
        <v>339</v>
      </c>
      <c r="K277" s="30" t="s">
        <v>1379</v>
      </c>
      <c r="L277" s="49">
        <f>VLOOKUP(B277,'Enrolment Data 2024'!$B$13:$I$636,8,FALSE)</f>
        <v>36</v>
      </c>
      <c r="M277" s="49">
        <v>9000</v>
      </c>
      <c r="N277" s="49">
        <f t="shared" si="21"/>
        <v>324000</v>
      </c>
      <c r="O277" s="49">
        <f t="shared" si="22"/>
        <v>97200</v>
      </c>
      <c r="P277" s="49">
        <f>VLOOKUP(B277,'[1]ECCE Trnch 1 Master List'!B$3:T$679,19,FALSE)</f>
        <v>0</v>
      </c>
      <c r="Q277" s="50">
        <f t="shared" si="23"/>
        <v>97200</v>
      </c>
      <c r="R277" s="126">
        <f t="shared" si="24"/>
        <v>97200</v>
      </c>
      <c r="S277" s="54" t="s">
        <v>5090</v>
      </c>
    </row>
    <row r="278" spans="1:19" ht="15" customHeight="1" x14ac:dyDescent="0.25">
      <c r="A278" s="29">
        <f t="shared" si="25"/>
        <v>272</v>
      </c>
      <c r="B278" s="93" t="s">
        <v>4827</v>
      </c>
      <c r="C278" s="30" t="s">
        <v>4828</v>
      </c>
      <c r="D278" s="30" t="s">
        <v>7</v>
      </c>
      <c r="E278" s="30" t="s">
        <v>1118</v>
      </c>
      <c r="F278" s="38" t="s">
        <v>1787</v>
      </c>
      <c r="G278" s="39" t="s">
        <v>1338</v>
      </c>
      <c r="H278" s="39" t="s">
        <v>1763</v>
      </c>
      <c r="I278" s="20" t="s">
        <v>1120</v>
      </c>
      <c r="J278" s="29" t="s">
        <v>339</v>
      </c>
      <c r="K278" s="40" t="s">
        <v>1339</v>
      </c>
      <c r="L278" s="49">
        <f>VLOOKUP(B278,'Enrolment Data 2024'!$B$13:$I$636,8,FALSE)</f>
        <v>7</v>
      </c>
      <c r="M278" s="49">
        <v>9000</v>
      </c>
      <c r="N278" s="49">
        <f t="shared" si="21"/>
        <v>63000</v>
      </c>
      <c r="O278" s="49">
        <f t="shared" si="22"/>
        <v>18900</v>
      </c>
      <c r="P278" s="49">
        <v>0</v>
      </c>
      <c r="Q278" s="50">
        <f t="shared" si="23"/>
        <v>18900</v>
      </c>
      <c r="R278" s="126">
        <f t="shared" si="24"/>
        <v>18900</v>
      </c>
      <c r="S278" s="54" t="s">
        <v>5090</v>
      </c>
    </row>
    <row r="279" spans="1:19" ht="15" customHeight="1" x14ac:dyDescent="0.25">
      <c r="A279" s="29">
        <f t="shared" si="25"/>
        <v>273</v>
      </c>
      <c r="B279" s="93" t="s">
        <v>536</v>
      </c>
      <c r="C279" s="30" t="s">
        <v>537</v>
      </c>
      <c r="D279" s="30" t="s">
        <v>7</v>
      </c>
      <c r="E279" s="30" t="s">
        <v>1118</v>
      </c>
      <c r="F279" s="57" t="s">
        <v>1669</v>
      </c>
      <c r="G279" s="32" t="s">
        <v>1368</v>
      </c>
      <c r="H279" s="32" t="s">
        <v>1763</v>
      </c>
      <c r="I279" s="33" t="s">
        <v>1120</v>
      </c>
      <c r="J279" s="30" t="s">
        <v>339</v>
      </c>
      <c r="K279" s="30" t="s">
        <v>1369</v>
      </c>
      <c r="L279" s="49">
        <f>VLOOKUP(B279,'Enrolment Data 2024'!$B$13:$I$636,8,FALSE)</f>
        <v>9</v>
      </c>
      <c r="M279" s="49">
        <v>9002</v>
      </c>
      <c r="N279" s="49">
        <f t="shared" si="21"/>
        <v>81018</v>
      </c>
      <c r="O279" s="49">
        <f t="shared" si="22"/>
        <v>24305.399999999998</v>
      </c>
      <c r="P279" s="49">
        <f>VLOOKUP(B279,'[1]ECCE Trnch 1 Master List'!B$3:T$679,19,FALSE)</f>
        <v>0</v>
      </c>
      <c r="Q279" s="50">
        <f t="shared" si="23"/>
        <v>24305.399999999998</v>
      </c>
      <c r="R279" s="126">
        <f t="shared" si="24"/>
        <v>24305.399999999998</v>
      </c>
      <c r="S279" s="54" t="s">
        <v>5090</v>
      </c>
    </row>
    <row r="280" spans="1:19" ht="15" customHeight="1" x14ac:dyDescent="0.25">
      <c r="A280" s="29">
        <f t="shared" si="25"/>
        <v>274</v>
      </c>
      <c r="B280" s="93" t="s">
        <v>526</v>
      </c>
      <c r="C280" s="30" t="s">
        <v>4862</v>
      </c>
      <c r="D280" s="30" t="s">
        <v>7</v>
      </c>
      <c r="E280" s="30" t="s">
        <v>1211</v>
      </c>
      <c r="F280" s="57" t="s">
        <v>1779</v>
      </c>
      <c r="G280" s="32" t="s">
        <v>1345</v>
      </c>
      <c r="H280" s="32" t="s">
        <v>1763</v>
      </c>
      <c r="I280" s="33" t="s">
        <v>1120</v>
      </c>
      <c r="J280" s="30" t="s">
        <v>339</v>
      </c>
      <c r="K280" s="30" t="s">
        <v>1346</v>
      </c>
      <c r="L280" s="49">
        <f>VLOOKUP(B280,'Enrolment Data 2024'!$B$13:$I$636,8,FALSE)</f>
        <v>11</v>
      </c>
      <c r="M280" s="49">
        <v>9000</v>
      </c>
      <c r="N280" s="49">
        <f t="shared" si="21"/>
        <v>99000</v>
      </c>
      <c r="O280" s="49">
        <f t="shared" si="22"/>
        <v>29700</v>
      </c>
      <c r="P280" s="49">
        <v>0</v>
      </c>
      <c r="Q280" s="50">
        <f t="shared" si="23"/>
        <v>29700</v>
      </c>
      <c r="R280" s="126">
        <f t="shared" si="24"/>
        <v>29700</v>
      </c>
      <c r="S280" s="54" t="s">
        <v>5090</v>
      </c>
    </row>
    <row r="281" spans="1:19" ht="15" customHeight="1" x14ac:dyDescent="0.25">
      <c r="A281" s="29">
        <f t="shared" si="25"/>
        <v>275</v>
      </c>
      <c r="B281" s="92" t="s">
        <v>394</v>
      </c>
      <c r="C281" s="17" t="s">
        <v>395</v>
      </c>
      <c r="D281" s="17" t="s">
        <v>7</v>
      </c>
      <c r="E281" s="17" t="s">
        <v>1211</v>
      </c>
      <c r="F281" s="22" t="s">
        <v>1647</v>
      </c>
      <c r="G281" s="19" t="s">
        <v>401</v>
      </c>
      <c r="H281" s="19" t="s">
        <v>1763</v>
      </c>
      <c r="I281" s="20" t="s">
        <v>1120</v>
      </c>
      <c r="J281" s="17" t="s">
        <v>339</v>
      </c>
      <c r="K281" s="17" t="s">
        <v>1329</v>
      </c>
      <c r="L281" s="49">
        <f>VLOOKUP(B281,'Enrolment Data 2024'!$B$13:$I$636,8,FALSE)</f>
        <v>12</v>
      </c>
      <c r="M281" s="49">
        <v>9000</v>
      </c>
      <c r="N281" s="49">
        <f t="shared" si="21"/>
        <v>108000</v>
      </c>
      <c r="O281" s="49">
        <f t="shared" si="22"/>
        <v>32400</v>
      </c>
      <c r="P281" s="49">
        <f>VLOOKUP(B281,'[1]ECCE Trnch 1 Master List'!B$3:T$679,19,FALSE)</f>
        <v>0</v>
      </c>
      <c r="Q281" s="50">
        <f t="shared" si="23"/>
        <v>32400</v>
      </c>
      <c r="R281" s="126">
        <f t="shared" si="24"/>
        <v>32400</v>
      </c>
      <c r="S281" s="54" t="s">
        <v>5090</v>
      </c>
    </row>
    <row r="282" spans="1:19" ht="15" customHeight="1" x14ac:dyDescent="0.25">
      <c r="A282" s="29">
        <f t="shared" si="25"/>
        <v>276</v>
      </c>
      <c r="B282" s="92" t="s">
        <v>1374</v>
      </c>
      <c r="C282" s="17" t="s">
        <v>1375</v>
      </c>
      <c r="D282" s="17" t="s">
        <v>7</v>
      </c>
      <c r="E282" s="17" t="s">
        <v>1118</v>
      </c>
      <c r="F282" s="18" t="s">
        <v>3722</v>
      </c>
      <c r="G282" s="19" t="s">
        <v>1368</v>
      </c>
      <c r="H282" s="19" t="s">
        <v>1763</v>
      </c>
      <c r="I282" s="20" t="s">
        <v>1120</v>
      </c>
      <c r="J282" s="17" t="s">
        <v>339</v>
      </c>
      <c r="K282" s="17" t="s">
        <v>1369</v>
      </c>
      <c r="L282" s="49">
        <f>VLOOKUP(B282,'Enrolment Data 2024'!$B$13:$I$636,8,FALSE)</f>
        <v>9</v>
      </c>
      <c r="M282" s="49">
        <v>9000</v>
      </c>
      <c r="N282" s="49">
        <f t="shared" si="21"/>
        <v>81000</v>
      </c>
      <c r="O282" s="49">
        <f t="shared" si="22"/>
        <v>24300</v>
      </c>
      <c r="P282" s="49"/>
      <c r="Q282" s="50">
        <f t="shared" si="23"/>
        <v>24300</v>
      </c>
      <c r="R282" s="126">
        <f t="shared" si="24"/>
        <v>24300</v>
      </c>
      <c r="S282" s="54" t="s">
        <v>5090</v>
      </c>
    </row>
    <row r="283" spans="1:19" ht="15" customHeight="1" x14ac:dyDescent="0.25">
      <c r="A283" s="29">
        <f t="shared" si="25"/>
        <v>277</v>
      </c>
      <c r="B283" s="92" t="s">
        <v>400</v>
      </c>
      <c r="C283" s="17" t="s">
        <v>401</v>
      </c>
      <c r="D283" s="17" t="s">
        <v>7</v>
      </c>
      <c r="E283" s="17" t="s">
        <v>1324</v>
      </c>
      <c r="F283" s="22" t="s">
        <v>1647</v>
      </c>
      <c r="G283" s="19" t="s">
        <v>401</v>
      </c>
      <c r="H283" s="19" t="s">
        <v>1763</v>
      </c>
      <c r="I283" s="20" t="s">
        <v>1120</v>
      </c>
      <c r="J283" s="17" t="s">
        <v>339</v>
      </c>
      <c r="K283" s="17" t="s">
        <v>1329</v>
      </c>
      <c r="L283" s="49">
        <f>VLOOKUP(B283,'Enrolment Data 2024'!$B$13:$I$636,8,FALSE)</f>
        <v>6</v>
      </c>
      <c r="M283" s="49">
        <v>9000</v>
      </c>
      <c r="N283" s="49">
        <f t="shared" si="21"/>
        <v>54000</v>
      </c>
      <c r="O283" s="49">
        <f t="shared" si="22"/>
        <v>16200</v>
      </c>
      <c r="P283" s="49">
        <v>5400</v>
      </c>
      <c r="Q283" s="50">
        <f t="shared" si="23"/>
        <v>10800</v>
      </c>
      <c r="R283" s="126">
        <f t="shared" si="24"/>
        <v>10800</v>
      </c>
      <c r="S283" s="54" t="s">
        <v>5090</v>
      </c>
    </row>
    <row r="284" spans="1:19" ht="15" customHeight="1" x14ac:dyDescent="0.25">
      <c r="A284" s="29">
        <f t="shared" si="25"/>
        <v>278</v>
      </c>
      <c r="B284" s="92" t="s">
        <v>1399</v>
      </c>
      <c r="C284" s="17" t="s">
        <v>1400</v>
      </c>
      <c r="D284" s="17" t="s">
        <v>7</v>
      </c>
      <c r="E284" s="17" t="s">
        <v>1118</v>
      </c>
      <c r="F284" s="18" t="s">
        <v>1797</v>
      </c>
      <c r="G284" s="19" t="s">
        <v>1798</v>
      </c>
      <c r="H284" s="19" t="s">
        <v>1763</v>
      </c>
      <c r="I284" s="20" t="s">
        <v>1120</v>
      </c>
      <c r="J284" s="17" t="s">
        <v>339</v>
      </c>
      <c r="K284" s="21" t="s">
        <v>1401</v>
      </c>
      <c r="L284" s="49">
        <f>VLOOKUP(B284,'Enrolment Data 2024'!$B$13:$I$636,8,FALSE)</f>
        <v>13</v>
      </c>
      <c r="M284" s="49">
        <v>9000</v>
      </c>
      <c r="N284" s="49">
        <f t="shared" si="21"/>
        <v>117000</v>
      </c>
      <c r="O284" s="49">
        <f t="shared" si="22"/>
        <v>35100</v>
      </c>
      <c r="P284" s="49">
        <f>VLOOKUP(B284,'[1]ECCE Trnch 1 Master List'!B$3:T$679,19,FALSE)</f>
        <v>0</v>
      </c>
      <c r="Q284" s="50">
        <f t="shared" si="23"/>
        <v>35100</v>
      </c>
      <c r="R284" s="126">
        <f t="shared" si="24"/>
        <v>35100</v>
      </c>
      <c r="S284" s="54" t="s">
        <v>5090</v>
      </c>
    </row>
    <row r="285" spans="1:19" ht="15" customHeight="1" x14ac:dyDescent="0.25">
      <c r="A285" s="29">
        <f t="shared" si="25"/>
        <v>279</v>
      </c>
      <c r="B285" s="92" t="s">
        <v>557</v>
      </c>
      <c r="C285" s="17" t="s">
        <v>558</v>
      </c>
      <c r="D285" s="17" t="s">
        <v>7</v>
      </c>
      <c r="E285" s="17" t="s">
        <v>1118</v>
      </c>
      <c r="F285" s="22" t="s">
        <v>1647</v>
      </c>
      <c r="G285" s="19" t="s">
        <v>401</v>
      </c>
      <c r="H285" s="19" t="s">
        <v>1763</v>
      </c>
      <c r="I285" s="20" t="s">
        <v>1120</v>
      </c>
      <c r="J285" s="17" t="s">
        <v>339</v>
      </c>
      <c r="K285" s="17" t="s">
        <v>1329</v>
      </c>
      <c r="L285" s="49">
        <f>VLOOKUP(B285,'Enrolment Data 2024'!$B$13:$I$636,8,FALSE)</f>
        <v>3</v>
      </c>
      <c r="M285" s="49">
        <v>9000</v>
      </c>
      <c r="N285" s="49">
        <f t="shared" si="21"/>
        <v>27000</v>
      </c>
      <c r="O285" s="49">
        <f t="shared" si="22"/>
        <v>8100</v>
      </c>
      <c r="P285" s="49">
        <f>VLOOKUP(B285,'[1]ECCE Trnch 1 Master List'!B$3:T$679,19,FALSE)</f>
        <v>0</v>
      </c>
      <c r="Q285" s="50">
        <f t="shared" si="23"/>
        <v>8100</v>
      </c>
      <c r="R285" s="126">
        <f t="shared" si="24"/>
        <v>8100</v>
      </c>
      <c r="S285" s="54" t="s">
        <v>5090</v>
      </c>
    </row>
    <row r="286" spans="1:19" ht="15" customHeight="1" x14ac:dyDescent="0.25">
      <c r="A286" s="29">
        <f t="shared" si="25"/>
        <v>280</v>
      </c>
      <c r="B286" s="92" t="s">
        <v>404</v>
      </c>
      <c r="C286" s="17" t="s">
        <v>405</v>
      </c>
      <c r="D286" s="17" t="s">
        <v>7</v>
      </c>
      <c r="E286" s="17" t="s">
        <v>1211</v>
      </c>
      <c r="F286" s="22" t="s">
        <v>1647</v>
      </c>
      <c r="G286" s="19" t="s">
        <v>401</v>
      </c>
      <c r="H286" s="19" t="s">
        <v>1763</v>
      </c>
      <c r="I286" s="20" t="s">
        <v>1120</v>
      </c>
      <c r="J286" s="17" t="s">
        <v>339</v>
      </c>
      <c r="K286" s="17" t="s">
        <v>1329</v>
      </c>
      <c r="L286" s="49">
        <f>VLOOKUP(B286,'Enrolment Data 2024'!$B$13:$I$636,8,FALSE)</f>
        <v>5</v>
      </c>
      <c r="M286" s="49">
        <v>9000</v>
      </c>
      <c r="N286" s="49">
        <f t="shared" si="21"/>
        <v>45000</v>
      </c>
      <c r="O286" s="49">
        <f t="shared" si="22"/>
        <v>13500</v>
      </c>
      <c r="P286" s="49">
        <f>VLOOKUP(B286,'[1]ECCE Trnch 1 Master List'!B$3:T$679,19,FALSE)</f>
        <v>0</v>
      </c>
      <c r="Q286" s="50">
        <f t="shared" si="23"/>
        <v>13500</v>
      </c>
      <c r="R286" s="126">
        <f t="shared" si="24"/>
        <v>13500</v>
      </c>
      <c r="S286" s="54" t="s">
        <v>5090</v>
      </c>
    </row>
    <row r="287" spans="1:19" ht="15" customHeight="1" x14ac:dyDescent="0.25">
      <c r="A287" s="29">
        <f t="shared" si="25"/>
        <v>281</v>
      </c>
      <c r="B287" s="92" t="s">
        <v>478</v>
      </c>
      <c r="C287" s="17" t="s">
        <v>479</v>
      </c>
      <c r="D287" s="17" t="s">
        <v>7</v>
      </c>
      <c r="E287" s="17" t="s">
        <v>1211</v>
      </c>
      <c r="F287" s="22" t="s">
        <v>1800</v>
      </c>
      <c r="G287" s="19" t="s">
        <v>3701</v>
      </c>
      <c r="H287" s="19" t="s">
        <v>1763</v>
      </c>
      <c r="I287" s="20" t="s">
        <v>1120</v>
      </c>
      <c r="J287" s="17" t="s">
        <v>339</v>
      </c>
      <c r="K287" s="17" t="s">
        <v>3702</v>
      </c>
      <c r="L287" s="49">
        <f>VLOOKUP(B287,'Enrolment Data 2024'!$B$13:$I$636,8,FALSE)</f>
        <v>8</v>
      </c>
      <c r="M287" s="49">
        <v>9000</v>
      </c>
      <c r="N287" s="49">
        <f t="shared" si="21"/>
        <v>72000</v>
      </c>
      <c r="O287" s="49">
        <f t="shared" si="22"/>
        <v>21600</v>
      </c>
      <c r="P287" s="49">
        <f>VLOOKUP(B287,'[1]ECCE Trnch 1 Master List'!B$3:T$679,19,FALSE)</f>
        <v>0</v>
      </c>
      <c r="Q287" s="50">
        <f t="shared" si="23"/>
        <v>21600</v>
      </c>
      <c r="R287" s="126">
        <f t="shared" si="24"/>
        <v>21600</v>
      </c>
      <c r="S287" s="54" t="s">
        <v>5090</v>
      </c>
    </row>
    <row r="288" spans="1:19" ht="15" customHeight="1" x14ac:dyDescent="0.25">
      <c r="A288" s="29">
        <f t="shared" si="25"/>
        <v>282</v>
      </c>
      <c r="B288" s="92" t="s">
        <v>4433</v>
      </c>
      <c r="C288" s="17" t="s">
        <v>4585</v>
      </c>
      <c r="D288" s="17" t="s">
        <v>7</v>
      </c>
      <c r="E288" s="17" t="s">
        <v>1118</v>
      </c>
      <c r="F288" s="18" t="s">
        <v>1794</v>
      </c>
      <c r="G288" s="19" t="s">
        <v>3695</v>
      </c>
      <c r="H288" s="19" t="s">
        <v>1763</v>
      </c>
      <c r="I288" s="20" t="s">
        <v>1120</v>
      </c>
      <c r="J288" s="17" t="s">
        <v>339</v>
      </c>
      <c r="K288" s="17" t="s">
        <v>3696</v>
      </c>
      <c r="L288" s="49">
        <f>VLOOKUP(B288,'Enrolment Data 2024'!$B$13:$I$636,8,FALSE)</f>
        <v>4</v>
      </c>
      <c r="M288" s="49">
        <v>9000</v>
      </c>
      <c r="N288" s="49">
        <f t="shared" si="21"/>
        <v>36000</v>
      </c>
      <c r="O288" s="49">
        <f t="shared" si="22"/>
        <v>10800</v>
      </c>
      <c r="P288" s="49"/>
      <c r="Q288" s="50">
        <f t="shared" si="23"/>
        <v>10800</v>
      </c>
      <c r="R288" s="126">
        <f t="shared" si="24"/>
        <v>10800</v>
      </c>
      <c r="S288" s="54" t="s">
        <v>5090</v>
      </c>
    </row>
    <row r="289" spans="1:19" ht="15" customHeight="1" x14ac:dyDescent="0.25">
      <c r="A289" s="29">
        <f t="shared" si="25"/>
        <v>283</v>
      </c>
      <c r="B289" s="92" t="s">
        <v>362</v>
      </c>
      <c r="C289" s="17" t="s">
        <v>363</v>
      </c>
      <c r="D289" s="17" t="s">
        <v>7</v>
      </c>
      <c r="E289" s="17" t="s">
        <v>1211</v>
      </c>
      <c r="F289" s="22" t="s">
        <v>1646</v>
      </c>
      <c r="G289" s="19" t="s">
        <v>1325</v>
      </c>
      <c r="H289" s="19" t="s">
        <v>1769</v>
      </c>
      <c r="I289" s="20" t="s">
        <v>1120</v>
      </c>
      <c r="J289" s="17" t="s">
        <v>339</v>
      </c>
      <c r="K289" s="17" t="s">
        <v>1326</v>
      </c>
      <c r="L289" s="49">
        <f>VLOOKUP(B289,'Enrolment Data 2024'!$B$13:$I$636,8,FALSE)</f>
        <v>9</v>
      </c>
      <c r="M289" s="49">
        <v>9000</v>
      </c>
      <c r="N289" s="49">
        <f t="shared" si="21"/>
        <v>81000</v>
      </c>
      <c r="O289" s="49">
        <f t="shared" si="22"/>
        <v>24300</v>
      </c>
      <c r="P289" s="49">
        <f>VLOOKUP(B289,'[1]ECCE Trnch 1 Master List'!B$3:T$679,19,FALSE)</f>
        <v>0</v>
      </c>
      <c r="Q289" s="50">
        <f t="shared" si="23"/>
        <v>24300</v>
      </c>
      <c r="R289" s="126">
        <f t="shared" si="24"/>
        <v>24300</v>
      </c>
      <c r="S289" s="54" t="s">
        <v>5090</v>
      </c>
    </row>
    <row r="290" spans="1:19" ht="15" customHeight="1" x14ac:dyDescent="0.25">
      <c r="A290" s="29">
        <f t="shared" si="25"/>
        <v>284</v>
      </c>
      <c r="B290" s="92" t="s">
        <v>432</v>
      </c>
      <c r="C290" s="17" t="s">
        <v>433</v>
      </c>
      <c r="D290" s="17" t="s">
        <v>7</v>
      </c>
      <c r="E290" s="17" t="s">
        <v>1324</v>
      </c>
      <c r="F290" s="22" t="s">
        <v>1766</v>
      </c>
      <c r="G290" s="19" t="s">
        <v>433</v>
      </c>
      <c r="H290" s="19" t="s">
        <v>1763</v>
      </c>
      <c r="I290" s="20" t="s">
        <v>1120</v>
      </c>
      <c r="J290" s="17" t="s">
        <v>339</v>
      </c>
      <c r="K290" s="17" t="s">
        <v>3703</v>
      </c>
      <c r="L290" s="49">
        <f>VLOOKUP(B290,'Enrolment Data 2024'!$B$13:$I$636,8,FALSE)</f>
        <v>24</v>
      </c>
      <c r="M290" s="49">
        <v>9000</v>
      </c>
      <c r="N290" s="49">
        <f t="shared" si="21"/>
        <v>216000</v>
      </c>
      <c r="O290" s="49">
        <f t="shared" si="22"/>
        <v>64800</v>
      </c>
      <c r="P290" s="49"/>
      <c r="Q290" s="50">
        <f t="shared" si="23"/>
        <v>64800</v>
      </c>
      <c r="R290" s="126">
        <f t="shared" si="24"/>
        <v>64800</v>
      </c>
      <c r="S290" s="54" t="s">
        <v>5090</v>
      </c>
    </row>
    <row r="291" spans="1:19" ht="15" customHeight="1" x14ac:dyDescent="0.25">
      <c r="A291" s="29">
        <f t="shared" si="25"/>
        <v>285</v>
      </c>
      <c r="B291" s="92" t="s">
        <v>568</v>
      </c>
      <c r="C291" s="17" t="s">
        <v>569</v>
      </c>
      <c r="D291" s="17" t="s">
        <v>7</v>
      </c>
      <c r="E291" s="17" t="s">
        <v>1211</v>
      </c>
      <c r="F291" s="22" t="s">
        <v>1780</v>
      </c>
      <c r="G291" s="19" t="s">
        <v>3673</v>
      </c>
      <c r="H291" s="19" t="s">
        <v>1763</v>
      </c>
      <c r="I291" s="20" t="s">
        <v>1120</v>
      </c>
      <c r="J291" s="17" t="s">
        <v>339</v>
      </c>
      <c r="K291" s="17" t="s">
        <v>1402</v>
      </c>
      <c r="L291" s="49">
        <f>VLOOKUP(B291,'Enrolment Data 2024'!$B$13:$I$636,8,FALSE)</f>
        <v>28</v>
      </c>
      <c r="M291" s="49">
        <v>9000</v>
      </c>
      <c r="N291" s="49">
        <f t="shared" si="21"/>
        <v>252000</v>
      </c>
      <c r="O291" s="49">
        <f t="shared" si="22"/>
        <v>75600</v>
      </c>
      <c r="P291" s="49">
        <f>VLOOKUP(B291,'[1]ECCE Trnch 1 Master List'!B$3:T$679,19,FALSE)</f>
        <v>0</v>
      </c>
      <c r="Q291" s="50">
        <f t="shared" si="23"/>
        <v>75600</v>
      </c>
      <c r="R291" s="126">
        <f t="shared" si="24"/>
        <v>75600</v>
      </c>
      <c r="S291" s="54" t="s">
        <v>5090</v>
      </c>
    </row>
    <row r="292" spans="1:19" ht="15" customHeight="1" x14ac:dyDescent="0.25">
      <c r="A292" s="29">
        <f t="shared" si="25"/>
        <v>286</v>
      </c>
      <c r="B292" s="92" t="s">
        <v>532</v>
      </c>
      <c r="C292" s="17" t="s">
        <v>533</v>
      </c>
      <c r="D292" s="17" t="s">
        <v>7</v>
      </c>
      <c r="E292" s="17" t="s">
        <v>1324</v>
      </c>
      <c r="F292" s="22" t="s">
        <v>1816</v>
      </c>
      <c r="G292" s="19" t="s">
        <v>3704</v>
      </c>
      <c r="H292" s="19" t="s">
        <v>1763</v>
      </c>
      <c r="I292" s="20" t="s">
        <v>1120</v>
      </c>
      <c r="J292" s="17" t="s">
        <v>339</v>
      </c>
      <c r="K292" s="17" t="s">
        <v>3705</v>
      </c>
      <c r="L292" s="49">
        <f>VLOOKUP(B292,'Enrolment Data 2024'!$B$13:$I$636,8,FALSE)</f>
        <v>5</v>
      </c>
      <c r="M292" s="49">
        <v>9000</v>
      </c>
      <c r="N292" s="49">
        <f t="shared" si="21"/>
        <v>45000</v>
      </c>
      <c r="O292" s="49">
        <f t="shared" si="22"/>
        <v>13500</v>
      </c>
      <c r="P292" s="49">
        <f>VLOOKUP(B292,'[1]ECCE Trnch 1 Master List'!B$3:T$679,19,FALSE)</f>
        <v>0</v>
      </c>
      <c r="Q292" s="50">
        <f t="shared" si="23"/>
        <v>13500</v>
      </c>
      <c r="R292" s="126">
        <f t="shared" si="24"/>
        <v>13500</v>
      </c>
      <c r="S292" s="54" t="s">
        <v>5090</v>
      </c>
    </row>
    <row r="293" spans="1:19" ht="15" customHeight="1" x14ac:dyDescent="0.25">
      <c r="A293" s="29">
        <f t="shared" si="25"/>
        <v>287</v>
      </c>
      <c r="B293" s="92" t="s">
        <v>358</v>
      </c>
      <c r="C293" s="17" t="s">
        <v>359</v>
      </c>
      <c r="D293" s="17" t="s">
        <v>7</v>
      </c>
      <c r="E293" s="17" t="s">
        <v>1118</v>
      </c>
      <c r="F293" s="18" t="s">
        <v>1775</v>
      </c>
      <c r="G293" s="19" t="s">
        <v>383</v>
      </c>
      <c r="H293" s="19" t="s">
        <v>1769</v>
      </c>
      <c r="I293" s="20" t="s">
        <v>1120</v>
      </c>
      <c r="J293" s="17" t="s">
        <v>339</v>
      </c>
      <c r="K293" s="21" t="s">
        <v>3694</v>
      </c>
      <c r="L293" s="49">
        <f>VLOOKUP(B293,'Enrolment Data 2024'!$B$13:$I$636,8,FALSE)</f>
        <v>4</v>
      </c>
      <c r="M293" s="49">
        <v>9000</v>
      </c>
      <c r="N293" s="49">
        <f t="shared" si="21"/>
        <v>36000</v>
      </c>
      <c r="O293" s="49">
        <f t="shared" si="22"/>
        <v>10800</v>
      </c>
      <c r="P293" s="49">
        <v>0</v>
      </c>
      <c r="Q293" s="50">
        <f t="shared" si="23"/>
        <v>10800</v>
      </c>
      <c r="R293" s="126">
        <f t="shared" si="24"/>
        <v>10800</v>
      </c>
      <c r="S293" s="54" t="s">
        <v>5090</v>
      </c>
    </row>
    <row r="294" spans="1:19" ht="15" customHeight="1" x14ac:dyDescent="0.25">
      <c r="A294" s="29">
        <f t="shared" si="25"/>
        <v>288</v>
      </c>
      <c r="B294" s="92" t="s">
        <v>368</v>
      </c>
      <c r="C294" s="17" t="s">
        <v>369</v>
      </c>
      <c r="D294" s="17" t="s">
        <v>7</v>
      </c>
      <c r="E294" s="17" t="s">
        <v>1211</v>
      </c>
      <c r="F294" s="22" t="s">
        <v>1648</v>
      </c>
      <c r="G294" s="19" t="s">
        <v>3658</v>
      </c>
      <c r="H294" s="19" t="s">
        <v>1769</v>
      </c>
      <c r="I294" s="20" t="s">
        <v>1120</v>
      </c>
      <c r="J294" s="17" t="s">
        <v>339</v>
      </c>
      <c r="K294" s="17" t="s">
        <v>1327</v>
      </c>
      <c r="L294" s="49">
        <f>VLOOKUP(B294,'Enrolment Data 2024'!$B$13:$I$636,8,FALSE)</f>
        <v>5</v>
      </c>
      <c r="M294" s="49">
        <v>9000</v>
      </c>
      <c r="N294" s="49">
        <f t="shared" si="21"/>
        <v>45000</v>
      </c>
      <c r="O294" s="49">
        <f t="shared" si="22"/>
        <v>13500</v>
      </c>
      <c r="P294" s="49">
        <f>VLOOKUP(B294,'[1]ECCE Trnch 1 Master List'!B$3:T$679,19,FALSE)</f>
        <v>0</v>
      </c>
      <c r="Q294" s="50">
        <f t="shared" si="23"/>
        <v>13500</v>
      </c>
      <c r="R294" s="126">
        <f t="shared" si="24"/>
        <v>13500</v>
      </c>
      <c r="S294" s="54" t="s">
        <v>5090</v>
      </c>
    </row>
    <row r="295" spans="1:19" ht="15" customHeight="1" x14ac:dyDescent="0.25">
      <c r="A295" s="29">
        <f t="shared" si="25"/>
        <v>289</v>
      </c>
      <c r="B295" s="92" t="s">
        <v>440</v>
      </c>
      <c r="C295" s="17" t="s">
        <v>441</v>
      </c>
      <c r="D295" s="17" t="s">
        <v>7</v>
      </c>
      <c r="E295" s="17" t="s">
        <v>1324</v>
      </c>
      <c r="F295" s="22" t="s">
        <v>1767</v>
      </c>
      <c r="G295" s="19" t="s">
        <v>3690</v>
      </c>
      <c r="H295" s="19" t="s">
        <v>1763</v>
      </c>
      <c r="I295" s="20" t="s">
        <v>1120</v>
      </c>
      <c r="J295" s="17" t="s">
        <v>339</v>
      </c>
      <c r="K295" s="17" t="s">
        <v>3691</v>
      </c>
      <c r="L295" s="49">
        <f>VLOOKUP(B295,'Enrolment Data 2024'!$B$13:$I$636,8,FALSE)</f>
        <v>117</v>
      </c>
      <c r="M295" s="49">
        <v>9000</v>
      </c>
      <c r="N295" s="49">
        <f t="shared" si="21"/>
        <v>1053000</v>
      </c>
      <c r="O295" s="49">
        <f t="shared" si="22"/>
        <v>315900</v>
      </c>
      <c r="P295" s="49">
        <f>VLOOKUP(B295,'[1]ECCE Trnch 1 Master List'!B$3:T$679,19,FALSE)</f>
        <v>0</v>
      </c>
      <c r="Q295" s="50">
        <f t="shared" si="23"/>
        <v>315900</v>
      </c>
      <c r="R295" s="126">
        <f t="shared" si="24"/>
        <v>315900</v>
      </c>
      <c r="S295" s="54" t="s">
        <v>5090</v>
      </c>
    </row>
    <row r="296" spans="1:19" ht="15" customHeight="1" x14ac:dyDescent="0.25">
      <c r="A296" s="29">
        <f t="shared" si="25"/>
        <v>290</v>
      </c>
      <c r="B296" s="92" t="s">
        <v>438</v>
      </c>
      <c r="C296" s="17" t="s">
        <v>4698</v>
      </c>
      <c r="D296" s="17" t="s">
        <v>7</v>
      </c>
      <c r="E296" s="17" t="s">
        <v>1324</v>
      </c>
      <c r="F296" s="22" t="s">
        <v>1764</v>
      </c>
      <c r="G296" s="19" t="s">
        <v>3706</v>
      </c>
      <c r="H296" s="19" t="s">
        <v>1763</v>
      </c>
      <c r="I296" s="20" t="s">
        <v>1120</v>
      </c>
      <c r="J296" s="17" t="s">
        <v>339</v>
      </c>
      <c r="K296" s="17" t="s">
        <v>3707</v>
      </c>
      <c r="L296" s="49">
        <f>VLOOKUP(B296,'Enrolment Data 2024'!$B$13:$I$636,8,FALSE)</f>
        <v>60</v>
      </c>
      <c r="M296" s="49">
        <v>9000</v>
      </c>
      <c r="N296" s="49">
        <f t="shared" si="21"/>
        <v>540000</v>
      </c>
      <c r="O296" s="49">
        <f t="shared" si="22"/>
        <v>162000</v>
      </c>
      <c r="P296" s="49">
        <f>VLOOKUP(B296,'[1]ECCE Trnch 1 Master List'!B$3:T$679,19,FALSE)</f>
        <v>0</v>
      </c>
      <c r="Q296" s="50">
        <f t="shared" si="23"/>
        <v>162000</v>
      </c>
      <c r="R296" s="126">
        <f t="shared" si="24"/>
        <v>162000</v>
      </c>
      <c r="S296" s="54" t="s">
        <v>5090</v>
      </c>
    </row>
    <row r="297" spans="1:19" ht="15" customHeight="1" x14ac:dyDescent="0.25">
      <c r="A297" s="29">
        <f t="shared" si="25"/>
        <v>291</v>
      </c>
      <c r="B297" s="92" t="s">
        <v>555</v>
      </c>
      <c r="C297" s="17" t="s">
        <v>556</v>
      </c>
      <c r="D297" s="17" t="s">
        <v>7</v>
      </c>
      <c r="E297" s="17" t="s">
        <v>1324</v>
      </c>
      <c r="F297" s="22" t="s">
        <v>1802</v>
      </c>
      <c r="G297" s="19" t="s">
        <v>3708</v>
      </c>
      <c r="H297" s="19" t="s">
        <v>1763</v>
      </c>
      <c r="I297" s="20" t="s">
        <v>1120</v>
      </c>
      <c r="J297" s="17" t="s">
        <v>339</v>
      </c>
      <c r="K297" s="17" t="s">
        <v>3709</v>
      </c>
      <c r="L297" s="49">
        <f>VLOOKUP(B297,'Enrolment Data 2024'!$B$13:$I$636,8,FALSE)</f>
        <v>33</v>
      </c>
      <c r="M297" s="49">
        <v>9000</v>
      </c>
      <c r="N297" s="49">
        <f t="shared" si="21"/>
        <v>297000</v>
      </c>
      <c r="O297" s="49">
        <f t="shared" si="22"/>
        <v>89100</v>
      </c>
      <c r="P297" s="49">
        <f>VLOOKUP(B297,'[1]ECCE Trnch 1 Master List'!B$3:T$679,19,FALSE)</f>
        <v>0</v>
      </c>
      <c r="Q297" s="50">
        <f t="shared" si="23"/>
        <v>89100</v>
      </c>
      <c r="R297" s="126">
        <f t="shared" si="24"/>
        <v>89100</v>
      </c>
      <c r="S297" s="54" t="s">
        <v>5090</v>
      </c>
    </row>
    <row r="298" spans="1:19" ht="15" customHeight="1" x14ac:dyDescent="0.25">
      <c r="A298" s="29">
        <f t="shared" si="25"/>
        <v>292</v>
      </c>
      <c r="B298" s="92" t="s">
        <v>2231</v>
      </c>
      <c r="C298" s="17" t="s">
        <v>2232</v>
      </c>
      <c r="D298" s="17" t="s">
        <v>7</v>
      </c>
      <c r="E298" s="17" t="s">
        <v>1118</v>
      </c>
      <c r="F298" s="18" t="s">
        <v>1767</v>
      </c>
      <c r="G298" s="19" t="s">
        <v>3730</v>
      </c>
      <c r="H298" s="19" t="s">
        <v>1763</v>
      </c>
      <c r="I298" s="20" t="s">
        <v>1120</v>
      </c>
      <c r="J298" s="17" t="s">
        <v>339</v>
      </c>
      <c r="K298" s="21" t="s">
        <v>3691</v>
      </c>
      <c r="L298" s="49">
        <f>VLOOKUP(B298,'Enrolment Data 2024'!$B$13:$I$636,8,FALSE)</f>
        <v>30</v>
      </c>
      <c r="M298" s="49">
        <v>9000</v>
      </c>
      <c r="N298" s="49">
        <f t="shared" si="21"/>
        <v>270000</v>
      </c>
      <c r="O298" s="49">
        <f t="shared" si="22"/>
        <v>81000</v>
      </c>
      <c r="P298" s="49"/>
      <c r="Q298" s="50">
        <f t="shared" si="23"/>
        <v>81000</v>
      </c>
      <c r="R298" s="126">
        <f t="shared" si="24"/>
        <v>81000</v>
      </c>
      <c r="S298" s="54" t="s">
        <v>5090</v>
      </c>
    </row>
    <row r="299" spans="1:19" ht="15" customHeight="1" x14ac:dyDescent="0.25">
      <c r="A299" s="29">
        <f t="shared" si="25"/>
        <v>293</v>
      </c>
      <c r="B299" s="93" t="s">
        <v>1370</v>
      </c>
      <c r="C299" s="30" t="s">
        <v>1371</v>
      </c>
      <c r="D299" s="30" t="s">
        <v>7</v>
      </c>
      <c r="E299" s="30" t="s">
        <v>1118</v>
      </c>
      <c r="F299" s="31" t="s">
        <v>1803</v>
      </c>
      <c r="G299" s="32" t="s">
        <v>1378</v>
      </c>
      <c r="H299" s="32" t="s">
        <v>1763</v>
      </c>
      <c r="I299" s="33" t="s">
        <v>1120</v>
      </c>
      <c r="J299" s="30" t="s">
        <v>339</v>
      </c>
      <c r="K299" s="34" t="s">
        <v>1372</v>
      </c>
      <c r="L299" s="49">
        <f>VLOOKUP(B299,'Enrolment Data 2024'!$B$13:$I$636,8,FALSE)</f>
        <v>8</v>
      </c>
      <c r="M299" s="49">
        <v>9000</v>
      </c>
      <c r="N299" s="49">
        <f t="shared" si="21"/>
        <v>72000</v>
      </c>
      <c r="O299" s="49">
        <f t="shared" si="22"/>
        <v>21600</v>
      </c>
      <c r="P299" s="49">
        <f>VLOOKUP(B299,'[1]ECCE Trnch 1 Master List'!B$3:T$679,19,FALSE)</f>
        <v>0</v>
      </c>
      <c r="Q299" s="50">
        <f t="shared" si="23"/>
        <v>21600</v>
      </c>
      <c r="R299" s="126">
        <f t="shared" si="24"/>
        <v>21600</v>
      </c>
      <c r="S299" s="54" t="s">
        <v>5090</v>
      </c>
    </row>
    <row r="300" spans="1:19" ht="15" customHeight="1" x14ac:dyDescent="0.25">
      <c r="A300" s="29">
        <f t="shared" si="25"/>
        <v>294</v>
      </c>
      <c r="B300" s="92" t="s">
        <v>450</v>
      </c>
      <c r="C300" s="17" t="s">
        <v>451</v>
      </c>
      <c r="D300" s="17" t="s">
        <v>7</v>
      </c>
      <c r="E300" s="17" t="s">
        <v>1324</v>
      </c>
      <c r="F300" s="22" t="s">
        <v>1799</v>
      </c>
      <c r="G300" s="19" t="s">
        <v>3710</v>
      </c>
      <c r="H300" s="19" t="s">
        <v>1763</v>
      </c>
      <c r="I300" s="20" t="s">
        <v>1120</v>
      </c>
      <c r="J300" s="17" t="s">
        <v>339</v>
      </c>
      <c r="K300" s="17" t="s">
        <v>3711</v>
      </c>
      <c r="L300" s="49">
        <f>VLOOKUP(B300,'Enrolment Data 2024'!$B$13:$I$636,8,FALSE)</f>
        <v>80</v>
      </c>
      <c r="M300" s="49">
        <v>9000</v>
      </c>
      <c r="N300" s="49">
        <f t="shared" si="21"/>
        <v>720000</v>
      </c>
      <c r="O300" s="49">
        <f t="shared" si="22"/>
        <v>216000</v>
      </c>
      <c r="P300" s="49">
        <f>VLOOKUP(B300,'[1]ECCE Trnch 1 Master List'!B$3:T$679,19,FALSE)</f>
        <v>0</v>
      </c>
      <c r="Q300" s="50">
        <f t="shared" si="23"/>
        <v>216000</v>
      </c>
      <c r="R300" s="126">
        <f t="shared" si="24"/>
        <v>216000</v>
      </c>
      <c r="S300" s="54" t="s">
        <v>5090</v>
      </c>
    </row>
    <row r="301" spans="1:19" ht="15" customHeight="1" x14ac:dyDescent="0.25">
      <c r="A301" s="29">
        <f t="shared" si="25"/>
        <v>295</v>
      </c>
      <c r="B301" s="92" t="s">
        <v>398</v>
      </c>
      <c r="C301" s="17" t="s">
        <v>399</v>
      </c>
      <c r="D301" s="17" t="s">
        <v>7</v>
      </c>
      <c r="E301" s="17" t="s">
        <v>1324</v>
      </c>
      <c r="F301" s="22" t="s">
        <v>1777</v>
      </c>
      <c r="G301" s="19" t="s">
        <v>3712</v>
      </c>
      <c r="H301" s="19" t="s">
        <v>1763</v>
      </c>
      <c r="I301" s="20" t="s">
        <v>1120</v>
      </c>
      <c r="J301" s="17" t="s">
        <v>339</v>
      </c>
      <c r="K301" s="17" t="s">
        <v>3713</v>
      </c>
      <c r="L301" s="49">
        <f>VLOOKUP(B301,'Enrolment Data 2024'!$B$13:$I$636,8,FALSE)</f>
        <v>17</v>
      </c>
      <c r="M301" s="49">
        <v>9000</v>
      </c>
      <c r="N301" s="49">
        <f t="shared" si="21"/>
        <v>153000</v>
      </c>
      <c r="O301" s="49">
        <f t="shared" si="22"/>
        <v>45900</v>
      </c>
      <c r="P301" s="49"/>
      <c r="Q301" s="50">
        <f t="shared" si="23"/>
        <v>45900</v>
      </c>
      <c r="R301" s="126">
        <f t="shared" si="24"/>
        <v>45900</v>
      </c>
      <c r="S301" s="54" t="s">
        <v>5090</v>
      </c>
    </row>
    <row r="302" spans="1:19" ht="15" customHeight="1" x14ac:dyDescent="0.25">
      <c r="A302" s="29">
        <f t="shared" si="25"/>
        <v>296</v>
      </c>
      <c r="B302" s="92" t="s">
        <v>542</v>
      </c>
      <c r="C302" s="17" t="s">
        <v>543</v>
      </c>
      <c r="D302" s="17" t="s">
        <v>7</v>
      </c>
      <c r="E302" s="17" t="s">
        <v>1324</v>
      </c>
      <c r="F302" s="22" t="s">
        <v>1801</v>
      </c>
      <c r="G302" s="19" t="s">
        <v>3714</v>
      </c>
      <c r="H302" s="19" t="s">
        <v>1763</v>
      </c>
      <c r="I302" s="20" t="s">
        <v>1120</v>
      </c>
      <c r="J302" s="17" t="s">
        <v>339</v>
      </c>
      <c r="K302" s="17" t="s">
        <v>3715</v>
      </c>
      <c r="L302" s="49">
        <f>VLOOKUP(B302,'Enrolment Data 2024'!$B$13:$I$636,8,FALSE)</f>
        <v>7</v>
      </c>
      <c r="M302" s="49">
        <v>9000</v>
      </c>
      <c r="N302" s="49">
        <f t="shared" si="21"/>
        <v>63000</v>
      </c>
      <c r="O302" s="49">
        <f t="shared" si="22"/>
        <v>18900</v>
      </c>
      <c r="P302" s="49">
        <v>5000</v>
      </c>
      <c r="Q302" s="50">
        <f t="shared" si="23"/>
        <v>13900</v>
      </c>
      <c r="R302" s="126">
        <f t="shared" si="24"/>
        <v>13900</v>
      </c>
      <c r="S302" s="54" t="s">
        <v>5090</v>
      </c>
    </row>
    <row r="303" spans="1:19" ht="15" customHeight="1" x14ac:dyDescent="0.25">
      <c r="A303" s="29">
        <f t="shared" si="25"/>
        <v>297</v>
      </c>
      <c r="B303" s="92" t="s">
        <v>468</v>
      </c>
      <c r="C303" s="17" t="s">
        <v>469</v>
      </c>
      <c r="D303" s="17" t="s">
        <v>7</v>
      </c>
      <c r="E303" s="17" t="s">
        <v>1324</v>
      </c>
      <c r="F303" s="22" t="s">
        <v>1678</v>
      </c>
      <c r="G303" s="19" t="s">
        <v>469</v>
      </c>
      <c r="H303" s="19" t="s">
        <v>1763</v>
      </c>
      <c r="I303" s="20" t="s">
        <v>1120</v>
      </c>
      <c r="J303" s="17" t="s">
        <v>339</v>
      </c>
      <c r="K303" s="17" t="s">
        <v>1347</v>
      </c>
      <c r="L303" s="49">
        <f>VLOOKUP(B303,'Enrolment Data 2024'!$B$13:$I$636,8,FALSE)</f>
        <v>19</v>
      </c>
      <c r="M303" s="49">
        <v>9000</v>
      </c>
      <c r="N303" s="49">
        <f t="shared" si="21"/>
        <v>171000</v>
      </c>
      <c r="O303" s="49">
        <f t="shared" si="22"/>
        <v>51300</v>
      </c>
      <c r="P303" s="49">
        <f>VLOOKUP(B303,'[1]ECCE Trnch 1 Master List'!B$3:T$679,19,FALSE)</f>
        <v>0</v>
      </c>
      <c r="Q303" s="50">
        <f t="shared" si="23"/>
        <v>51300</v>
      </c>
      <c r="R303" s="126">
        <f t="shared" si="24"/>
        <v>51300</v>
      </c>
      <c r="S303" s="54" t="s">
        <v>5090</v>
      </c>
    </row>
    <row r="304" spans="1:19" ht="15" customHeight="1" x14ac:dyDescent="0.25">
      <c r="A304" s="29">
        <f t="shared" si="25"/>
        <v>298</v>
      </c>
      <c r="B304" s="92" t="s">
        <v>426</v>
      </c>
      <c r="C304" s="17" t="s">
        <v>427</v>
      </c>
      <c r="D304" s="17" t="s">
        <v>7</v>
      </c>
      <c r="E304" s="17" t="s">
        <v>1211</v>
      </c>
      <c r="F304" s="22" t="s">
        <v>1765</v>
      </c>
      <c r="G304" s="19" t="s">
        <v>3716</v>
      </c>
      <c r="H304" s="19" t="s">
        <v>1763</v>
      </c>
      <c r="I304" s="20" t="s">
        <v>1120</v>
      </c>
      <c r="J304" s="17" t="s">
        <v>339</v>
      </c>
      <c r="K304" s="17" t="s">
        <v>3717</v>
      </c>
      <c r="L304" s="49">
        <f>VLOOKUP(B304,'Enrolment Data 2024'!$B$13:$I$636,8,FALSE)</f>
        <v>12</v>
      </c>
      <c r="M304" s="49">
        <v>9000</v>
      </c>
      <c r="N304" s="49">
        <f t="shared" si="21"/>
        <v>108000</v>
      </c>
      <c r="O304" s="49">
        <f t="shared" si="22"/>
        <v>32400</v>
      </c>
      <c r="P304" s="49">
        <f>VLOOKUP(B304,'[1]ECCE Trnch 1 Master List'!B$3:T$679,19,FALSE)</f>
        <v>0</v>
      </c>
      <c r="Q304" s="50">
        <f t="shared" si="23"/>
        <v>32400</v>
      </c>
      <c r="R304" s="126">
        <f t="shared" si="24"/>
        <v>32400</v>
      </c>
      <c r="S304" s="54" t="s">
        <v>5090</v>
      </c>
    </row>
    <row r="305" spans="1:19" ht="15" customHeight="1" x14ac:dyDescent="0.25">
      <c r="A305" s="29">
        <f t="shared" si="25"/>
        <v>299</v>
      </c>
      <c r="B305" s="92" t="s">
        <v>582</v>
      </c>
      <c r="C305" s="17" t="s">
        <v>583</v>
      </c>
      <c r="D305" s="17" t="s">
        <v>7</v>
      </c>
      <c r="E305" s="17" t="s">
        <v>1118</v>
      </c>
      <c r="F305" s="22" t="s">
        <v>1678</v>
      </c>
      <c r="G305" s="19" t="s">
        <v>469</v>
      </c>
      <c r="H305" s="19" t="s">
        <v>1763</v>
      </c>
      <c r="I305" s="20" t="s">
        <v>1120</v>
      </c>
      <c r="J305" s="17" t="s">
        <v>339</v>
      </c>
      <c r="K305" s="17" t="s">
        <v>1347</v>
      </c>
      <c r="L305" s="49">
        <f>VLOOKUP(B305,'Enrolment Data 2024'!$B$13:$I$636,8,FALSE)</f>
        <v>14</v>
      </c>
      <c r="M305" s="49">
        <v>9000</v>
      </c>
      <c r="N305" s="49">
        <f t="shared" si="21"/>
        <v>126000</v>
      </c>
      <c r="O305" s="49">
        <f t="shared" si="22"/>
        <v>37800</v>
      </c>
      <c r="P305" s="49">
        <f>VLOOKUP(B305,'[1]ECCE Trnch 1 Master List'!B$3:T$679,19,FALSE)</f>
        <v>0</v>
      </c>
      <c r="Q305" s="50">
        <f t="shared" si="23"/>
        <v>37800</v>
      </c>
      <c r="R305" s="126">
        <f t="shared" si="24"/>
        <v>37800</v>
      </c>
      <c r="S305" s="54" t="s">
        <v>5090</v>
      </c>
    </row>
    <row r="306" spans="1:19" ht="15" customHeight="1" x14ac:dyDescent="0.25">
      <c r="A306" s="29">
        <f t="shared" si="25"/>
        <v>300</v>
      </c>
      <c r="B306" s="92" t="s">
        <v>416</v>
      </c>
      <c r="C306" s="17" t="s">
        <v>417</v>
      </c>
      <c r="D306" s="17" t="s">
        <v>7</v>
      </c>
      <c r="E306" s="17" t="s">
        <v>1324</v>
      </c>
      <c r="F306" s="22" t="s">
        <v>1765</v>
      </c>
      <c r="G306" s="19" t="s">
        <v>3716</v>
      </c>
      <c r="H306" s="19" t="s">
        <v>1763</v>
      </c>
      <c r="I306" s="20" t="s">
        <v>1120</v>
      </c>
      <c r="J306" s="17" t="s">
        <v>339</v>
      </c>
      <c r="K306" s="17" t="s">
        <v>3717</v>
      </c>
      <c r="L306" s="49">
        <f>VLOOKUP(B306,'Enrolment Data 2024'!$B$13:$I$636,8,FALSE)</f>
        <v>68</v>
      </c>
      <c r="M306" s="49">
        <v>9000</v>
      </c>
      <c r="N306" s="49">
        <f t="shared" si="21"/>
        <v>612000</v>
      </c>
      <c r="O306" s="49">
        <f t="shared" si="22"/>
        <v>183600</v>
      </c>
      <c r="P306" s="49">
        <f>VLOOKUP(B306,'[1]ECCE Trnch 1 Master List'!B$3:T$679,19,FALSE)</f>
        <v>0</v>
      </c>
      <c r="Q306" s="50">
        <f t="shared" si="23"/>
        <v>183600</v>
      </c>
      <c r="R306" s="126">
        <f t="shared" si="24"/>
        <v>183600</v>
      </c>
      <c r="S306" s="54" t="s">
        <v>5090</v>
      </c>
    </row>
    <row r="307" spans="1:19" ht="15" customHeight="1" x14ac:dyDescent="0.25">
      <c r="A307" s="29">
        <f t="shared" si="25"/>
        <v>301</v>
      </c>
      <c r="B307" s="92" t="s">
        <v>354</v>
      </c>
      <c r="C307" s="17" t="s">
        <v>355</v>
      </c>
      <c r="D307" s="17" t="s">
        <v>7</v>
      </c>
      <c r="E307" s="17" t="s">
        <v>1211</v>
      </c>
      <c r="F307" s="22" t="s">
        <v>1770</v>
      </c>
      <c r="G307" s="19" t="s">
        <v>3718</v>
      </c>
      <c r="H307" s="19" t="s">
        <v>1769</v>
      </c>
      <c r="I307" s="20" t="s">
        <v>1120</v>
      </c>
      <c r="J307" s="17" t="s">
        <v>339</v>
      </c>
      <c r="K307" s="17" t="s">
        <v>3719</v>
      </c>
      <c r="L307" s="49">
        <f>VLOOKUP(B307,'Enrolment Data 2024'!$B$13:$I$636,8,FALSE)</f>
        <v>13</v>
      </c>
      <c r="M307" s="49">
        <v>9000</v>
      </c>
      <c r="N307" s="49">
        <f t="shared" si="21"/>
        <v>117000</v>
      </c>
      <c r="O307" s="49">
        <f t="shared" si="22"/>
        <v>35100</v>
      </c>
      <c r="P307" s="49">
        <f>VLOOKUP(B307,'[1]ECCE Trnch 1 Master List'!B$3:T$679,19,FALSE)</f>
        <v>0</v>
      </c>
      <c r="Q307" s="50">
        <f t="shared" si="23"/>
        <v>35100</v>
      </c>
      <c r="R307" s="126">
        <f t="shared" si="24"/>
        <v>35100</v>
      </c>
      <c r="S307" s="54" t="s">
        <v>5090</v>
      </c>
    </row>
    <row r="308" spans="1:19" x14ac:dyDescent="0.25">
      <c r="A308" s="29">
        <f t="shared" si="25"/>
        <v>302</v>
      </c>
      <c r="B308" s="92" t="s">
        <v>384</v>
      </c>
      <c r="C308" s="17" t="s">
        <v>385</v>
      </c>
      <c r="D308" s="17" t="s">
        <v>7</v>
      </c>
      <c r="E308" s="17" t="s">
        <v>1211</v>
      </c>
      <c r="F308" s="22" t="s">
        <v>1773</v>
      </c>
      <c r="G308" s="19" t="s">
        <v>3678</v>
      </c>
      <c r="H308" s="19" t="s">
        <v>1769</v>
      </c>
      <c r="I308" s="20" t="s">
        <v>1120</v>
      </c>
      <c r="J308" s="17" t="s">
        <v>339</v>
      </c>
      <c r="K308" s="17" t="s">
        <v>3679</v>
      </c>
      <c r="L308" s="49">
        <f>VLOOKUP(B308,'Enrolment Data 2024'!$B$13:$I$636,8,FALSE)</f>
        <v>7</v>
      </c>
      <c r="M308" s="49">
        <v>9000</v>
      </c>
      <c r="N308" s="49">
        <f t="shared" si="21"/>
        <v>63000</v>
      </c>
      <c r="O308" s="49">
        <f t="shared" si="22"/>
        <v>18900</v>
      </c>
      <c r="P308" s="11">
        <v>5000</v>
      </c>
      <c r="Q308" s="50">
        <f t="shared" si="23"/>
        <v>13900</v>
      </c>
      <c r="R308" s="126">
        <f t="shared" si="24"/>
        <v>13900</v>
      </c>
      <c r="S308" s="54" t="s">
        <v>5090</v>
      </c>
    </row>
    <row r="309" spans="1:19" ht="15" customHeight="1" x14ac:dyDescent="0.25">
      <c r="A309" s="29">
        <f t="shared" si="25"/>
        <v>303</v>
      </c>
      <c r="B309" s="115" t="s">
        <v>4570</v>
      </c>
      <c r="C309" s="30" t="s">
        <v>340</v>
      </c>
      <c r="D309" s="30" t="s">
        <v>7</v>
      </c>
      <c r="E309" s="30" t="s">
        <v>1118</v>
      </c>
      <c r="F309" s="57" t="s">
        <v>1640</v>
      </c>
      <c r="G309" s="32" t="s">
        <v>1641</v>
      </c>
      <c r="H309" s="32" t="s">
        <v>1763</v>
      </c>
      <c r="I309" s="33" t="s">
        <v>1120</v>
      </c>
      <c r="J309" s="30" t="s">
        <v>339</v>
      </c>
      <c r="K309" s="30" t="s">
        <v>1379</v>
      </c>
      <c r="L309" s="49">
        <f>VLOOKUP(B309,'Enrolment Data 2024'!$B$13:$I$636,8,FALSE)</f>
        <v>2</v>
      </c>
      <c r="M309" s="49">
        <v>9000</v>
      </c>
      <c r="N309" s="49">
        <f t="shared" si="21"/>
        <v>18000</v>
      </c>
      <c r="O309" s="49">
        <f t="shared" si="22"/>
        <v>5400</v>
      </c>
      <c r="P309" s="49">
        <v>0</v>
      </c>
      <c r="Q309" s="50">
        <f t="shared" si="23"/>
        <v>5400</v>
      </c>
      <c r="R309" s="126">
        <f t="shared" si="24"/>
        <v>5400</v>
      </c>
      <c r="S309" s="54" t="s">
        <v>5090</v>
      </c>
    </row>
    <row r="310" spans="1:19" ht="15" customHeight="1" x14ac:dyDescent="0.25">
      <c r="A310" s="29">
        <f t="shared" si="25"/>
        <v>304</v>
      </c>
      <c r="B310" s="92" t="s">
        <v>480</v>
      </c>
      <c r="C310" s="17" t="s">
        <v>481</v>
      </c>
      <c r="D310" s="17" t="s">
        <v>7</v>
      </c>
      <c r="E310" s="17" t="s">
        <v>1211</v>
      </c>
      <c r="F310" s="22" t="s">
        <v>1805</v>
      </c>
      <c r="G310" s="19" t="s">
        <v>1355</v>
      </c>
      <c r="H310" s="19" t="s">
        <v>1763</v>
      </c>
      <c r="I310" s="20" t="s">
        <v>1120</v>
      </c>
      <c r="J310" s="17" t="s">
        <v>339</v>
      </c>
      <c r="K310" s="17" t="s">
        <v>1356</v>
      </c>
      <c r="L310" s="49">
        <f>VLOOKUP(B310,'Enrolment Data 2024'!$B$13:$I$636,8,FALSE)</f>
        <v>9</v>
      </c>
      <c r="M310" s="49">
        <v>9000</v>
      </c>
      <c r="N310" s="49">
        <f t="shared" si="21"/>
        <v>81000</v>
      </c>
      <c r="O310" s="49">
        <f t="shared" si="22"/>
        <v>24300</v>
      </c>
      <c r="P310" s="49">
        <f>VLOOKUP(B310,'[1]ECCE Trnch 1 Master List'!B$3:T$679,19,FALSE)</f>
        <v>0</v>
      </c>
      <c r="Q310" s="50">
        <f t="shared" si="23"/>
        <v>24300</v>
      </c>
      <c r="R310" s="126">
        <f t="shared" si="24"/>
        <v>24300</v>
      </c>
      <c r="S310" s="54" t="s">
        <v>5090</v>
      </c>
    </row>
    <row r="311" spans="1:19" ht="15" customHeight="1" x14ac:dyDescent="0.25">
      <c r="A311" s="29">
        <f t="shared" si="25"/>
        <v>305</v>
      </c>
      <c r="B311" s="92" t="s">
        <v>2147</v>
      </c>
      <c r="C311" s="17" t="s">
        <v>2148</v>
      </c>
      <c r="D311" s="17" t="s">
        <v>7</v>
      </c>
      <c r="E311" s="29" t="s">
        <v>1118</v>
      </c>
      <c r="F311" s="38" t="s">
        <v>1776</v>
      </c>
      <c r="G311" s="39" t="s">
        <v>1341</v>
      </c>
      <c r="H311" s="39" t="s">
        <v>1763</v>
      </c>
      <c r="I311" s="20" t="s">
        <v>1120</v>
      </c>
      <c r="J311" s="29" t="s">
        <v>339</v>
      </c>
      <c r="K311" s="40" t="s">
        <v>1342</v>
      </c>
      <c r="L311" s="49">
        <f>VLOOKUP(B311,'Enrolment Data 2024'!$B$13:$I$636,8,FALSE)</f>
        <v>15</v>
      </c>
      <c r="M311" s="49">
        <v>9000</v>
      </c>
      <c r="N311" s="49">
        <f t="shared" si="21"/>
        <v>135000</v>
      </c>
      <c r="O311" s="49">
        <f t="shared" si="22"/>
        <v>40500</v>
      </c>
      <c r="P311" s="49">
        <f>VLOOKUP(B311,'[1]ECCE Trnch 1 Master List'!B$3:T$679,19,FALSE)</f>
        <v>0</v>
      </c>
      <c r="Q311" s="50">
        <f t="shared" si="23"/>
        <v>40500</v>
      </c>
      <c r="R311" s="126">
        <f t="shared" si="24"/>
        <v>40500</v>
      </c>
      <c r="S311" s="54" t="s">
        <v>5090</v>
      </c>
    </row>
    <row r="312" spans="1:19" ht="15" customHeight="1" x14ac:dyDescent="0.25">
      <c r="A312" s="29">
        <f t="shared" si="25"/>
        <v>306</v>
      </c>
      <c r="B312" s="92" t="s">
        <v>496</v>
      </c>
      <c r="C312" s="17" t="s">
        <v>497</v>
      </c>
      <c r="D312" s="17" t="s">
        <v>7</v>
      </c>
      <c r="E312" s="17" t="s">
        <v>1211</v>
      </c>
      <c r="F312" s="22" t="s">
        <v>1805</v>
      </c>
      <c r="G312" s="19" t="s">
        <v>1355</v>
      </c>
      <c r="H312" s="19" t="s">
        <v>1763</v>
      </c>
      <c r="I312" s="20" t="s">
        <v>1120</v>
      </c>
      <c r="J312" s="17" t="s">
        <v>339</v>
      </c>
      <c r="K312" s="17" t="s">
        <v>1356</v>
      </c>
      <c r="L312" s="49">
        <f>VLOOKUP(B312,'Enrolment Data 2024'!$B$13:$I$636,8,FALSE)</f>
        <v>14</v>
      </c>
      <c r="M312" s="49">
        <v>9000</v>
      </c>
      <c r="N312" s="49">
        <f t="shared" si="21"/>
        <v>126000</v>
      </c>
      <c r="O312" s="49">
        <f t="shared" si="22"/>
        <v>37800</v>
      </c>
      <c r="P312" s="49">
        <f>VLOOKUP(B312,'[1]ECCE Trnch 1 Master List'!B$3:T$679,19,FALSE)</f>
        <v>0</v>
      </c>
      <c r="Q312" s="50">
        <f t="shared" si="23"/>
        <v>37800</v>
      </c>
      <c r="R312" s="126">
        <f t="shared" si="24"/>
        <v>37800</v>
      </c>
      <c r="S312" s="54" t="s">
        <v>5090</v>
      </c>
    </row>
    <row r="313" spans="1:19" ht="15" customHeight="1" x14ac:dyDescent="0.25">
      <c r="A313" s="29">
        <f t="shared" si="25"/>
        <v>307</v>
      </c>
      <c r="B313" s="93" t="s">
        <v>546</v>
      </c>
      <c r="C313" s="30" t="s">
        <v>547</v>
      </c>
      <c r="D313" s="30" t="s">
        <v>7</v>
      </c>
      <c r="E313" s="30" t="s">
        <v>1324</v>
      </c>
      <c r="F313" s="57" t="s">
        <v>1804</v>
      </c>
      <c r="G313" s="32" t="s">
        <v>547</v>
      </c>
      <c r="H313" s="32" t="s">
        <v>1763</v>
      </c>
      <c r="I313" s="33" t="s">
        <v>1120</v>
      </c>
      <c r="J313" s="30" t="s">
        <v>339</v>
      </c>
      <c r="K313" s="30" t="s">
        <v>1386</v>
      </c>
      <c r="L313" s="49">
        <f>VLOOKUP(B313,'Enrolment Data 2024'!$B$13:$I$636,8,FALSE)</f>
        <v>10</v>
      </c>
      <c r="M313" s="49">
        <v>9000</v>
      </c>
      <c r="N313" s="49">
        <f t="shared" si="21"/>
        <v>90000</v>
      </c>
      <c r="O313" s="49">
        <f t="shared" si="22"/>
        <v>27000</v>
      </c>
      <c r="P313" s="49"/>
      <c r="Q313" s="50">
        <f t="shared" si="23"/>
        <v>27000</v>
      </c>
      <c r="R313" s="126">
        <f t="shared" si="24"/>
        <v>27000</v>
      </c>
      <c r="S313" s="54" t="s">
        <v>5090</v>
      </c>
    </row>
    <row r="314" spans="1:19" ht="15" customHeight="1" x14ac:dyDescent="0.25">
      <c r="A314" s="29">
        <f t="shared" si="25"/>
        <v>308</v>
      </c>
      <c r="B314" s="92" t="s">
        <v>376</v>
      </c>
      <c r="C314" s="17" t="s">
        <v>377</v>
      </c>
      <c r="D314" s="17" t="s">
        <v>7</v>
      </c>
      <c r="E314" s="17" t="s">
        <v>1211</v>
      </c>
      <c r="F314" s="57" t="s">
        <v>1772</v>
      </c>
      <c r="G314" s="32" t="s">
        <v>353</v>
      </c>
      <c r="H314" s="32" t="s">
        <v>1769</v>
      </c>
      <c r="I314" s="33" t="s">
        <v>1120</v>
      </c>
      <c r="J314" s="30" t="s">
        <v>339</v>
      </c>
      <c r="K314" s="30" t="s">
        <v>3659</v>
      </c>
      <c r="L314" s="49">
        <f>VLOOKUP(B314,'Enrolment Data 2024'!$B$13:$I$636,8,FALSE)</f>
        <v>15</v>
      </c>
      <c r="M314" s="49">
        <v>9000</v>
      </c>
      <c r="N314" s="49">
        <f t="shared" si="21"/>
        <v>135000</v>
      </c>
      <c r="O314" s="49">
        <f t="shared" si="22"/>
        <v>40500</v>
      </c>
      <c r="P314" s="49">
        <f>VLOOKUP(B314,'[1]ECCE Trnch 1 Master List'!B$3:T$679,19,FALSE)</f>
        <v>0</v>
      </c>
      <c r="Q314" s="50">
        <f t="shared" si="23"/>
        <v>40500</v>
      </c>
      <c r="R314" s="126">
        <f t="shared" si="24"/>
        <v>40500</v>
      </c>
      <c r="S314" s="54" t="s">
        <v>5090</v>
      </c>
    </row>
    <row r="315" spans="1:19" ht="15" customHeight="1" x14ac:dyDescent="0.25">
      <c r="A315" s="29">
        <f t="shared" si="25"/>
        <v>309</v>
      </c>
      <c r="B315" s="92" t="s">
        <v>486</v>
      </c>
      <c r="C315" s="17" t="s">
        <v>487</v>
      </c>
      <c r="D315" s="17" t="s">
        <v>7</v>
      </c>
      <c r="E315" s="17" t="s">
        <v>1118</v>
      </c>
      <c r="F315" s="22" t="s">
        <v>1662</v>
      </c>
      <c r="G315" s="19" t="s">
        <v>487</v>
      </c>
      <c r="H315" s="19" t="s">
        <v>1763</v>
      </c>
      <c r="I315" s="20" t="s">
        <v>1120</v>
      </c>
      <c r="J315" s="17" t="s">
        <v>339</v>
      </c>
      <c r="K315" s="17" t="s">
        <v>1663</v>
      </c>
      <c r="L315" s="49">
        <f>VLOOKUP(B315,'Enrolment Data 2024'!$B$13:$I$636,8,FALSE)</f>
        <v>16</v>
      </c>
      <c r="M315" s="49">
        <v>9000</v>
      </c>
      <c r="N315" s="49">
        <f t="shared" si="21"/>
        <v>144000</v>
      </c>
      <c r="O315" s="49">
        <f t="shared" si="22"/>
        <v>43200</v>
      </c>
      <c r="P315" s="49">
        <f>VLOOKUP(B315,'[1]ECCE Trnch 1 Master List'!B$3:T$679,19,FALSE)</f>
        <v>0</v>
      </c>
      <c r="Q315" s="50">
        <f t="shared" si="23"/>
        <v>43200</v>
      </c>
      <c r="R315" s="126">
        <f t="shared" si="24"/>
        <v>43200</v>
      </c>
      <c r="S315" s="54" t="s">
        <v>5090</v>
      </c>
    </row>
    <row r="316" spans="1:19" ht="15" customHeight="1" x14ac:dyDescent="0.25">
      <c r="A316" s="29">
        <f t="shared" si="25"/>
        <v>310</v>
      </c>
      <c r="B316" s="93" t="s">
        <v>488</v>
      </c>
      <c r="C316" s="30" t="s">
        <v>489</v>
      </c>
      <c r="D316" s="30" t="s">
        <v>7</v>
      </c>
      <c r="E316" s="30" t="s">
        <v>1123</v>
      </c>
      <c r="F316" s="57" t="s">
        <v>1788</v>
      </c>
      <c r="G316" s="32" t="s">
        <v>1363</v>
      </c>
      <c r="H316" s="32" t="s">
        <v>1763</v>
      </c>
      <c r="I316" s="33" t="s">
        <v>1120</v>
      </c>
      <c r="J316" s="30" t="s">
        <v>339</v>
      </c>
      <c r="K316" s="30" t="s">
        <v>1364</v>
      </c>
      <c r="L316" s="49">
        <f>VLOOKUP(B316,'Enrolment Data 2024'!$B$13:$I$636,8,FALSE)</f>
        <v>11</v>
      </c>
      <c r="M316" s="49">
        <v>9000</v>
      </c>
      <c r="N316" s="49">
        <f t="shared" si="21"/>
        <v>99000</v>
      </c>
      <c r="O316" s="49">
        <f t="shared" si="22"/>
        <v>29700</v>
      </c>
      <c r="P316" s="11">
        <v>0</v>
      </c>
      <c r="Q316" s="50">
        <f t="shared" si="23"/>
        <v>29700</v>
      </c>
      <c r="R316" s="126">
        <f t="shared" si="24"/>
        <v>29700</v>
      </c>
      <c r="S316" s="54" t="s">
        <v>5090</v>
      </c>
    </row>
    <row r="317" spans="1:19" ht="15" customHeight="1" x14ac:dyDescent="0.25">
      <c r="A317" s="29">
        <f t="shared" si="25"/>
        <v>311</v>
      </c>
      <c r="B317" s="93" t="s">
        <v>524</v>
      </c>
      <c r="C317" s="30" t="s">
        <v>525</v>
      </c>
      <c r="D317" s="30" t="s">
        <v>7</v>
      </c>
      <c r="E317" s="30" t="s">
        <v>1211</v>
      </c>
      <c r="F317" s="57" t="s">
        <v>1675</v>
      </c>
      <c r="G317" s="32" t="s">
        <v>3689</v>
      </c>
      <c r="H317" s="32" t="s">
        <v>1763</v>
      </c>
      <c r="I317" s="33" t="s">
        <v>1120</v>
      </c>
      <c r="J317" s="30" t="s">
        <v>339</v>
      </c>
      <c r="K317" s="30" t="s">
        <v>1330</v>
      </c>
      <c r="L317" s="49">
        <f>VLOOKUP(B317,'Enrolment Data 2024'!$B$13:$I$636,8,FALSE)</f>
        <v>32</v>
      </c>
      <c r="M317" s="49">
        <v>9000</v>
      </c>
      <c r="N317" s="49">
        <f t="shared" si="21"/>
        <v>288000</v>
      </c>
      <c r="O317" s="49">
        <f t="shared" si="22"/>
        <v>86400</v>
      </c>
      <c r="P317" s="49">
        <f>VLOOKUP(B317,'[1]ECCE Trnch 1 Master List'!B$3:T$679,19,FALSE)</f>
        <v>0</v>
      </c>
      <c r="Q317" s="50">
        <f t="shared" si="23"/>
        <v>86400</v>
      </c>
      <c r="R317" s="126">
        <f t="shared" si="24"/>
        <v>86400</v>
      </c>
      <c r="S317" s="54" t="s">
        <v>5090</v>
      </c>
    </row>
    <row r="318" spans="1:19" ht="15" customHeight="1" x14ac:dyDescent="0.25">
      <c r="A318" s="29">
        <f t="shared" si="25"/>
        <v>312</v>
      </c>
      <c r="B318" s="93" t="s">
        <v>386</v>
      </c>
      <c r="C318" s="30" t="s">
        <v>387</v>
      </c>
      <c r="D318" s="30" t="s">
        <v>7</v>
      </c>
      <c r="E318" s="30" t="s">
        <v>1211</v>
      </c>
      <c r="F318" s="57" t="s">
        <v>1771</v>
      </c>
      <c r="G318" s="32" t="s">
        <v>373</v>
      </c>
      <c r="H318" s="32" t="s">
        <v>1769</v>
      </c>
      <c r="I318" s="33" t="s">
        <v>1120</v>
      </c>
      <c r="J318" s="30" t="s">
        <v>339</v>
      </c>
      <c r="K318" s="30" t="s">
        <v>3664</v>
      </c>
      <c r="L318" s="49">
        <f>VLOOKUP(B318,'Enrolment Data 2024'!$B$13:$I$636,8,FALSE)</f>
        <v>16</v>
      </c>
      <c r="M318" s="49">
        <v>9000</v>
      </c>
      <c r="N318" s="49">
        <f t="shared" si="21"/>
        <v>144000</v>
      </c>
      <c r="O318" s="49">
        <f t="shared" si="22"/>
        <v>43200</v>
      </c>
      <c r="P318" s="49">
        <f>VLOOKUP(B318,'[1]ECCE Trnch 1 Master List'!B$3:T$679,19,FALSE)</f>
        <v>0</v>
      </c>
      <c r="Q318" s="50">
        <f t="shared" si="23"/>
        <v>43200</v>
      </c>
      <c r="R318" s="126">
        <f t="shared" si="24"/>
        <v>43200</v>
      </c>
      <c r="S318" s="54" t="s">
        <v>5090</v>
      </c>
    </row>
    <row r="319" spans="1:19" ht="15" customHeight="1" x14ac:dyDescent="0.25">
      <c r="A319" s="29">
        <f t="shared" si="25"/>
        <v>313</v>
      </c>
      <c r="B319" s="93" t="s">
        <v>1357</v>
      </c>
      <c r="C319" s="30" t="s">
        <v>1358</v>
      </c>
      <c r="D319" s="30" t="s">
        <v>7</v>
      </c>
      <c r="E319" s="30" t="s">
        <v>1123</v>
      </c>
      <c r="F319" s="57" t="s">
        <v>1672</v>
      </c>
      <c r="G319" s="32" t="s">
        <v>1673</v>
      </c>
      <c r="H319" s="32" t="s">
        <v>1763</v>
      </c>
      <c r="I319" s="33" t="s">
        <v>1120</v>
      </c>
      <c r="J319" s="30" t="s">
        <v>339</v>
      </c>
      <c r="K319" s="30" t="s">
        <v>1359</v>
      </c>
      <c r="L319" s="49">
        <f>VLOOKUP(B319,'Enrolment Data 2024'!$B$13:$I$636,8,FALSE)</f>
        <v>9</v>
      </c>
      <c r="M319" s="49">
        <v>9000</v>
      </c>
      <c r="N319" s="49">
        <f t="shared" si="21"/>
        <v>81000</v>
      </c>
      <c r="O319" s="49">
        <f t="shared" si="22"/>
        <v>24300</v>
      </c>
      <c r="P319" s="49">
        <v>5000</v>
      </c>
      <c r="Q319" s="50">
        <f t="shared" si="23"/>
        <v>19300</v>
      </c>
      <c r="R319" s="126">
        <f t="shared" si="24"/>
        <v>19300</v>
      </c>
      <c r="S319" s="54" t="s">
        <v>5090</v>
      </c>
    </row>
    <row r="320" spans="1:19" ht="15" customHeight="1" x14ac:dyDescent="0.25">
      <c r="A320" s="29">
        <f t="shared" si="25"/>
        <v>314</v>
      </c>
      <c r="B320" s="93" t="s">
        <v>560</v>
      </c>
      <c r="C320" s="30" t="s">
        <v>561</v>
      </c>
      <c r="D320" s="30" t="s">
        <v>7</v>
      </c>
      <c r="E320" s="30" t="s">
        <v>1211</v>
      </c>
      <c r="F320" s="57" t="s">
        <v>1801</v>
      </c>
      <c r="G320" s="32" t="s">
        <v>3731</v>
      </c>
      <c r="H320" s="32" t="s">
        <v>1763</v>
      </c>
      <c r="I320" s="33" t="s">
        <v>1120</v>
      </c>
      <c r="J320" s="30" t="s">
        <v>339</v>
      </c>
      <c r="K320" s="30" t="s">
        <v>3715</v>
      </c>
      <c r="L320" s="49">
        <f>VLOOKUP(B320,'Enrolment Data 2024'!$B$13:$I$636,8,FALSE)</f>
        <v>11</v>
      </c>
      <c r="M320" s="49">
        <v>9000</v>
      </c>
      <c r="N320" s="49">
        <f t="shared" si="21"/>
        <v>99000</v>
      </c>
      <c r="O320" s="49">
        <f t="shared" si="22"/>
        <v>29700</v>
      </c>
      <c r="P320" s="49">
        <f>VLOOKUP(B320,'[1]ECCE Trnch 1 Master List'!B$3:T$679,19,FALSE)</f>
        <v>0</v>
      </c>
      <c r="Q320" s="50">
        <f t="shared" si="23"/>
        <v>29700</v>
      </c>
      <c r="R320" s="126">
        <f t="shared" si="24"/>
        <v>29700</v>
      </c>
      <c r="S320" s="54" t="s">
        <v>5090</v>
      </c>
    </row>
    <row r="321" spans="1:19" ht="15" customHeight="1" x14ac:dyDescent="0.25">
      <c r="A321" s="29">
        <f t="shared" si="25"/>
        <v>315</v>
      </c>
      <c r="B321" s="93" t="s">
        <v>1376</v>
      </c>
      <c r="C321" s="30" t="s">
        <v>1377</v>
      </c>
      <c r="D321" s="30" t="s">
        <v>7</v>
      </c>
      <c r="E321" s="30" t="s">
        <v>1123</v>
      </c>
      <c r="F321" s="31" t="s">
        <v>1803</v>
      </c>
      <c r="G321" s="32" t="s">
        <v>1378</v>
      </c>
      <c r="H321" s="32" t="s">
        <v>1763</v>
      </c>
      <c r="I321" s="33" t="s">
        <v>1120</v>
      </c>
      <c r="J321" s="30" t="s">
        <v>339</v>
      </c>
      <c r="K321" s="34" t="s">
        <v>1372</v>
      </c>
      <c r="L321" s="49">
        <f>VLOOKUP(B321,'Enrolment Data 2024'!$B$13:$I$636,8,FALSE)</f>
        <v>9</v>
      </c>
      <c r="M321" s="49">
        <v>9000</v>
      </c>
      <c r="N321" s="49">
        <f t="shared" si="21"/>
        <v>81000</v>
      </c>
      <c r="O321" s="49">
        <f t="shared" si="22"/>
        <v>24300</v>
      </c>
      <c r="P321" s="49">
        <f>VLOOKUP(B321,'[1]ECCE Trnch 1 Master List'!B$3:T$679,19,FALSE)</f>
        <v>0</v>
      </c>
      <c r="Q321" s="50">
        <f t="shared" si="23"/>
        <v>24300</v>
      </c>
      <c r="R321" s="126">
        <f t="shared" si="24"/>
        <v>24300</v>
      </c>
      <c r="S321" s="54" t="s">
        <v>5090</v>
      </c>
    </row>
    <row r="322" spans="1:19" ht="15" customHeight="1" x14ac:dyDescent="0.25">
      <c r="A322" s="29">
        <f t="shared" si="25"/>
        <v>316</v>
      </c>
      <c r="B322" s="92" t="s">
        <v>538</v>
      </c>
      <c r="C322" s="17" t="s">
        <v>539</v>
      </c>
      <c r="D322" s="17" t="s">
        <v>7</v>
      </c>
      <c r="E322" s="17" t="s">
        <v>1211</v>
      </c>
      <c r="F322" s="22" t="s">
        <v>1674</v>
      </c>
      <c r="G322" s="19" t="s">
        <v>3665</v>
      </c>
      <c r="H322" s="19" t="s">
        <v>1763</v>
      </c>
      <c r="I322" s="20" t="s">
        <v>1120</v>
      </c>
      <c r="J322" s="17" t="s">
        <v>339</v>
      </c>
      <c r="K322" s="17" t="s">
        <v>1344</v>
      </c>
      <c r="L322" s="49">
        <f>VLOOKUP(B322,'Enrolment Data 2024'!$B$13:$I$636,8,FALSE)</f>
        <v>4</v>
      </c>
      <c r="M322" s="49">
        <v>9000</v>
      </c>
      <c r="N322" s="49">
        <f t="shared" si="21"/>
        <v>36000</v>
      </c>
      <c r="O322" s="49">
        <f t="shared" si="22"/>
        <v>10800</v>
      </c>
      <c r="P322" s="49">
        <f>VLOOKUP(B322,'[1]ECCE Trnch 1 Master List'!B$3:T$679,19,FALSE)</f>
        <v>0</v>
      </c>
      <c r="Q322" s="50">
        <f t="shared" si="23"/>
        <v>10800</v>
      </c>
      <c r="R322" s="126">
        <f t="shared" si="24"/>
        <v>10800</v>
      </c>
      <c r="S322" s="54" t="s">
        <v>5090</v>
      </c>
    </row>
    <row r="323" spans="1:19" ht="15" customHeight="1" x14ac:dyDescent="0.25">
      <c r="A323" s="29">
        <f t="shared" si="25"/>
        <v>317</v>
      </c>
      <c r="B323" s="92" t="s">
        <v>492</v>
      </c>
      <c r="C323" s="17" t="s">
        <v>493</v>
      </c>
      <c r="D323" s="17" t="s">
        <v>7</v>
      </c>
      <c r="E323" s="17" t="s">
        <v>1118</v>
      </c>
      <c r="F323" s="18" t="s">
        <v>4653</v>
      </c>
      <c r="G323" s="19" t="s">
        <v>4654</v>
      </c>
      <c r="H323" s="19" t="s">
        <v>1763</v>
      </c>
      <c r="I323" s="20" t="s">
        <v>1120</v>
      </c>
      <c r="J323" s="17" t="s">
        <v>339</v>
      </c>
      <c r="K323" s="21" t="s">
        <v>4655</v>
      </c>
      <c r="L323" s="49">
        <f>VLOOKUP(B323,'Enrolment Data 2024'!$B$13:$I$636,8,FALSE)</f>
        <v>9</v>
      </c>
      <c r="M323" s="49">
        <v>9000</v>
      </c>
      <c r="N323" s="49">
        <f t="shared" si="21"/>
        <v>81000</v>
      </c>
      <c r="O323" s="49">
        <f t="shared" si="22"/>
        <v>24300</v>
      </c>
      <c r="P323" s="49"/>
      <c r="Q323" s="50">
        <f t="shared" si="23"/>
        <v>24300</v>
      </c>
      <c r="R323" s="126">
        <f t="shared" si="24"/>
        <v>24300</v>
      </c>
      <c r="S323" s="54" t="s">
        <v>5090</v>
      </c>
    </row>
    <row r="324" spans="1:19" ht="15" customHeight="1" x14ac:dyDescent="0.25">
      <c r="A324" s="29">
        <f t="shared" si="25"/>
        <v>318</v>
      </c>
      <c r="B324" s="92" t="s">
        <v>534</v>
      </c>
      <c r="C324" s="17" t="s">
        <v>535</v>
      </c>
      <c r="D324" s="17" t="s">
        <v>7</v>
      </c>
      <c r="E324" s="17" t="s">
        <v>1211</v>
      </c>
      <c r="F324" s="22" t="s">
        <v>1807</v>
      </c>
      <c r="G324" s="19" t="s">
        <v>3732</v>
      </c>
      <c r="H324" s="19" t="s">
        <v>1763</v>
      </c>
      <c r="I324" s="20" t="s">
        <v>1120</v>
      </c>
      <c r="J324" s="17" t="s">
        <v>339</v>
      </c>
      <c r="K324" s="17" t="s">
        <v>3733</v>
      </c>
      <c r="L324" s="49">
        <f>VLOOKUP(B324,'Enrolment Data 2024'!$B$13:$I$636,8,FALSE)</f>
        <v>23</v>
      </c>
      <c r="M324" s="49">
        <v>9000</v>
      </c>
      <c r="N324" s="49">
        <f t="shared" si="21"/>
        <v>207000</v>
      </c>
      <c r="O324" s="49">
        <f t="shared" si="22"/>
        <v>62100</v>
      </c>
      <c r="P324" s="49">
        <f>VLOOKUP(B324,'[1]ECCE Trnch 1 Master List'!B$3:T$679,19,FALSE)</f>
        <v>0</v>
      </c>
      <c r="Q324" s="50">
        <f t="shared" si="23"/>
        <v>62100</v>
      </c>
      <c r="R324" s="126">
        <f t="shared" si="24"/>
        <v>62100</v>
      </c>
      <c r="S324" s="54" t="s">
        <v>5090</v>
      </c>
    </row>
    <row r="325" spans="1:19" ht="15" customHeight="1" x14ac:dyDescent="0.25">
      <c r="A325" s="29">
        <f t="shared" si="25"/>
        <v>319</v>
      </c>
      <c r="B325" s="92" t="s">
        <v>551</v>
      </c>
      <c r="C325" s="17" t="s">
        <v>552</v>
      </c>
      <c r="D325" s="17" t="s">
        <v>7</v>
      </c>
      <c r="E325" s="17" t="s">
        <v>1118</v>
      </c>
      <c r="F325" s="22" t="s">
        <v>1668</v>
      </c>
      <c r="G325" s="19" t="s">
        <v>1345</v>
      </c>
      <c r="H325" s="19" t="s">
        <v>1763</v>
      </c>
      <c r="I325" s="20" t="s">
        <v>1120</v>
      </c>
      <c r="J325" s="17" t="s">
        <v>339</v>
      </c>
      <c r="K325" s="17" t="s">
        <v>1346</v>
      </c>
      <c r="L325" s="49">
        <f>VLOOKUP(B325,'Enrolment Data 2024'!$B$13:$I$636,8,FALSE)</f>
        <v>12</v>
      </c>
      <c r="M325" s="49">
        <v>9000</v>
      </c>
      <c r="N325" s="49">
        <f t="shared" si="21"/>
        <v>108000</v>
      </c>
      <c r="O325" s="49">
        <f t="shared" si="22"/>
        <v>32400</v>
      </c>
      <c r="P325" s="49">
        <v>15400</v>
      </c>
      <c r="Q325" s="50">
        <f t="shared" si="23"/>
        <v>17000</v>
      </c>
      <c r="R325" s="126">
        <f t="shared" si="24"/>
        <v>17000</v>
      </c>
      <c r="S325" s="54" t="s">
        <v>5090</v>
      </c>
    </row>
    <row r="326" spans="1:19" ht="15" customHeight="1" x14ac:dyDescent="0.25">
      <c r="A326" s="29">
        <f t="shared" si="25"/>
        <v>320</v>
      </c>
      <c r="B326" s="92" t="s">
        <v>674</v>
      </c>
      <c r="C326" s="17" t="s">
        <v>675</v>
      </c>
      <c r="D326" s="17" t="s">
        <v>7</v>
      </c>
      <c r="E326" s="17" t="s">
        <v>1211</v>
      </c>
      <c r="F326" s="22" t="s">
        <v>1693</v>
      </c>
      <c r="G326" s="19" t="s">
        <v>1418</v>
      </c>
      <c r="H326" s="19" t="s">
        <v>1950</v>
      </c>
      <c r="I326" s="20" t="s">
        <v>1120</v>
      </c>
      <c r="J326" s="17" t="s">
        <v>592</v>
      </c>
      <c r="K326" s="17" t="s">
        <v>1419</v>
      </c>
      <c r="L326" s="49">
        <f>VLOOKUP(B326,'Enrolment Data 2024'!$B$13:$I$636,8,FALSE)</f>
        <v>33</v>
      </c>
      <c r="M326" s="49">
        <v>9000</v>
      </c>
      <c r="N326" s="49">
        <f t="shared" si="21"/>
        <v>297000</v>
      </c>
      <c r="O326" s="49">
        <f t="shared" si="22"/>
        <v>89100</v>
      </c>
      <c r="P326" s="49">
        <f>VLOOKUP(B326,'[1]ECCE Trnch 1 Master List'!B$3:T$679,19,FALSE)</f>
        <v>0</v>
      </c>
      <c r="Q326" s="50">
        <f t="shared" si="23"/>
        <v>89100</v>
      </c>
      <c r="R326" s="126">
        <f t="shared" si="24"/>
        <v>89100</v>
      </c>
      <c r="S326" s="54" t="s">
        <v>5090</v>
      </c>
    </row>
    <row r="327" spans="1:19" ht="15" customHeight="1" x14ac:dyDescent="0.25">
      <c r="A327" s="29">
        <f t="shared" si="25"/>
        <v>321</v>
      </c>
      <c r="B327" s="92" t="s">
        <v>601</v>
      </c>
      <c r="C327" s="17" t="s">
        <v>602</v>
      </c>
      <c r="D327" s="17" t="s">
        <v>7</v>
      </c>
      <c r="E327" s="17" t="s">
        <v>1324</v>
      </c>
      <c r="F327" s="22" t="s">
        <v>1711</v>
      </c>
      <c r="G327" s="19" t="s">
        <v>3738</v>
      </c>
      <c r="H327" s="19" t="s">
        <v>1958</v>
      </c>
      <c r="I327" s="20" t="s">
        <v>1120</v>
      </c>
      <c r="J327" s="17" t="s">
        <v>592</v>
      </c>
      <c r="K327" s="17" t="s">
        <v>3739</v>
      </c>
      <c r="L327" s="49">
        <f>VLOOKUP(B327,'Enrolment Data 2024'!$B$13:$I$636,8,FALSE)</f>
        <v>26</v>
      </c>
      <c r="M327" s="49">
        <v>9000</v>
      </c>
      <c r="N327" s="49">
        <f t="shared" ref="N327:N390" si="26">L327*M327</f>
        <v>234000</v>
      </c>
      <c r="O327" s="49">
        <f t="shared" ref="O327:O390" si="27">N327*30%</f>
        <v>70200</v>
      </c>
      <c r="P327" s="49"/>
      <c r="Q327" s="50">
        <f t="shared" ref="Q327:Q390" si="28">O327-P327</f>
        <v>70200</v>
      </c>
      <c r="R327" s="126">
        <f t="shared" ref="R327:R390" si="29">IF(Q327&gt;=0,Q327,0)</f>
        <v>70200</v>
      </c>
      <c r="S327" s="54" t="s">
        <v>5090</v>
      </c>
    </row>
    <row r="328" spans="1:19" ht="15" customHeight="1" x14ac:dyDescent="0.25">
      <c r="A328" s="29">
        <f t="shared" si="25"/>
        <v>322</v>
      </c>
      <c r="B328" s="93" t="s">
        <v>625</v>
      </c>
      <c r="C328" s="30" t="s">
        <v>626</v>
      </c>
      <c r="D328" s="30" t="s">
        <v>7</v>
      </c>
      <c r="E328" s="30" t="s">
        <v>1123</v>
      </c>
      <c r="F328" s="22" t="s">
        <v>1712</v>
      </c>
      <c r="G328" s="19" t="s">
        <v>3748</v>
      </c>
      <c r="H328" s="19" t="s">
        <v>1958</v>
      </c>
      <c r="I328" s="20" t="s">
        <v>1120</v>
      </c>
      <c r="J328" s="17" t="s">
        <v>592</v>
      </c>
      <c r="K328" s="17" t="s">
        <v>1410</v>
      </c>
      <c r="L328" s="49">
        <f>VLOOKUP(B328,'Enrolment Data 2024'!$B$13:$I$636,8,FALSE)</f>
        <v>6</v>
      </c>
      <c r="M328" s="49">
        <v>9000</v>
      </c>
      <c r="N328" s="49">
        <f t="shared" si="26"/>
        <v>54000</v>
      </c>
      <c r="O328" s="49">
        <f t="shared" si="27"/>
        <v>16200</v>
      </c>
      <c r="P328" s="11"/>
      <c r="Q328" s="50">
        <f t="shared" si="28"/>
        <v>16200</v>
      </c>
      <c r="R328" s="126">
        <f t="shared" si="29"/>
        <v>16200</v>
      </c>
      <c r="S328" s="54" t="s">
        <v>5090</v>
      </c>
    </row>
    <row r="329" spans="1:19" ht="15" customHeight="1" x14ac:dyDescent="0.25">
      <c r="A329" s="29">
        <f t="shared" si="25"/>
        <v>323</v>
      </c>
      <c r="B329" s="92" t="s">
        <v>798</v>
      </c>
      <c r="C329" s="17" t="s">
        <v>799</v>
      </c>
      <c r="D329" s="17" t="s">
        <v>7</v>
      </c>
      <c r="E329" s="17" t="s">
        <v>1324</v>
      </c>
      <c r="F329" s="22" t="s">
        <v>1995</v>
      </c>
      <c r="G329" s="19" t="s">
        <v>3740</v>
      </c>
      <c r="H329" s="19" t="s">
        <v>3741</v>
      </c>
      <c r="I329" s="20" t="s">
        <v>1120</v>
      </c>
      <c r="J329" s="17" t="s">
        <v>592</v>
      </c>
      <c r="K329" s="17" t="s">
        <v>3742</v>
      </c>
      <c r="L329" s="49">
        <f>VLOOKUP(B329,'Enrolment Data 2024'!$B$13:$I$636,8,FALSE)</f>
        <v>25</v>
      </c>
      <c r="M329" s="49">
        <v>9000</v>
      </c>
      <c r="N329" s="49">
        <f t="shared" si="26"/>
        <v>225000</v>
      </c>
      <c r="O329" s="49">
        <f t="shared" si="27"/>
        <v>67500</v>
      </c>
      <c r="P329" s="49">
        <f>VLOOKUP(B329,'[1]ECCE Trnch 1 Master List'!B$3:T$679,19,FALSE)</f>
        <v>0</v>
      </c>
      <c r="Q329" s="50">
        <f t="shared" si="28"/>
        <v>67500</v>
      </c>
      <c r="R329" s="126">
        <f t="shared" si="29"/>
        <v>67500</v>
      </c>
      <c r="S329" s="54" t="s">
        <v>5090</v>
      </c>
    </row>
    <row r="330" spans="1:19" ht="15" customHeight="1" x14ac:dyDescent="0.25">
      <c r="A330" s="29">
        <f t="shared" si="25"/>
        <v>324</v>
      </c>
      <c r="B330" s="92" t="s">
        <v>792</v>
      </c>
      <c r="C330" s="17" t="s">
        <v>793</v>
      </c>
      <c r="D330" s="17" t="s">
        <v>7</v>
      </c>
      <c r="E330" s="17" t="s">
        <v>1118</v>
      </c>
      <c r="F330" s="18" t="s">
        <v>1994</v>
      </c>
      <c r="G330" s="19" t="s">
        <v>3743</v>
      </c>
      <c r="H330" s="19" t="s">
        <v>1950</v>
      </c>
      <c r="I330" s="20" t="s">
        <v>1587</v>
      </c>
      <c r="J330" s="17" t="s">
        <v>592</v>
      </c>
      <c r="K330" s="21" t="s">
        <v>3744</v>
      </c>
      <c r="L330" s="49">
        <f>VLOOKUP(B330,'Enrolment Data 2024'!$B$13:$I$636,8,FALSE)</f>
        <v>9</v>
      </c>
      <c r="M330" s="49">
        <v>9000</v>
      </c>
      <c r="N330" s="49">
        <f t="shared" si="26"/>
        <v>81000</v>
      </c>
      <c r="O330" s="49">
        <f t="shared" si="27"/>
        <v>24300</v>
      </c>
      <c r="P330" s="49">
        <f>VLOOKUP(B330,'[1]ECCE Trnch 1 Master List'!B$3:T$679,19,FALSE)</f>
        <v>0</v>
      </c>
      <c r="Q330" s="50">
        <f t="shared" si="28"/>
        <v>24300</v>
      </c>
      <c r="R330" s="126">
        <f t="shared" si="29"/>
        <v>24300</v>
      </c>
      <c r="S330" s="54" t="s">
        <v>5090</v>
      </c>
    </row>
    <row r="331" spans="1:19" ht="15" customHeight="1" x14ac:dyDescent="0.25">
      <c r="A331" s="29">
        <f t="shared" si="25"/>
        <v>325</v>
      </c>
      <c r="B331" s="92" t="s">
        <v>686</v>
      </c>
      <c r="C331" s="17" t="s">
        <v>687</v>
      </c>
      <c r="D331" s="17" t="s">
        <v>7</v>
      </c>
      <c r="E331" s="17" t="s">
        <v>1211</v>
      </c>
      <c r="F331" s="22" t="s">
        <v>1701</v>
      </c>
      <c r="G331" s="19" t="s">
        <v>3745</v>
      </c>
      <c r="H331" s="19" t="s">
        <v>1950</v>
      </c>
      <c r="I331" s="20" t="s">
        <v>1120</v>
      </c>
      <c r="J331" s="17" t="s">
        <v>592</v>
      </c>
      <c r="K331" s="17" t="s">
        <v>1424</v>
      </c>
      <c r="L331" s="49">
        <f>VLOOKUP(B331,'Enrolment Data 2024'!$B$13:$I$636,8,FALSE)</f>
        <v>58</v>
      </c>
      <c r="M331" s="49">
        <v>9000</v>
      </c>
      <c r="N331" s="49">
        <f t="shared" si="26"/>
        <v>522000</v>
      </c>
      <c r="O331" s="49">
        <f t="shared" si="27"/>
        <v>156600</v>
      </c>
      <c r="P331" s="49">
        <f>VLOOKUP(B331,'[1]ECCE Trnch 1 Master List'!B$3:T$679,19,FALSE)</f>
        <v>0</v>
      </c>
      <c r="Q331" s="50">
        <f t="shared" si="28"/>
        <v>156600</v>
      </c>
      <c r="R331" s="126">
        <f t="shared" si="29"/>
        <v>156600</v>
      </c>
      <c r="S331" s="54" t="s">
        <v>5090</v>
      </c>
    </row>
    <row r="332" spans="1:19" ht="15" customHeight="1" x14ac:dyDescent="0.25">
      <c r="A332" s="29">
        <f t="shared" si="25"/>
        <v>326</v>
      </c>
      <c r="B332" s="92" t="s">
        <v>603</v>
      </c>
      <c r="C332" s="17" t="s">
        <v>604</v>
      </c>
      <c r="D332" s="17" t="s">
        <v>7</v>
      </c>
      <c r="E332" s="17" t="s">
        <v>1324</v>
      </c>
      <c r="F332" s="22" t="s">
        <v>1959</v>
      </c>
      <c r="G332" s="19" t="s">
        <v>3746</v>
      </c>
      <c r="H332" s="19" t="s">
        <v>1958</v>
      </c>
      <c r="I332" s="20" t="s">
        <v>1120</v>
      </c>
      <c r="J332" s="17" t="s">
        <v>592</v>
      </c>
      <c r="K332" s="17" t="s">
        <v>3747</v>
      </c>
      <c r="L332" s="49">
        <f>VLOOKUP(B332,'Enrolment Data 2024'!$B$13:$I$636,8,FALSE)</f>
        <v>29</v>
      </c>
      <c r="M332" s="49">
        <v>9000</v>
      </c>
      <c r="N332" s="49">
        <f t="shared" si="26"/>
        <v>261000</v>
      </c>
      <c r="O332" s="49">
        <f t="shared" si="27"/>
        <v>78300</v>
      </c>
      <c r="P332" s="49">
        <f>VLOOKUP(B332,'[1]ECCE Trnch 1 Master List'!B$3:T$679,19,FALSE)</f>
        <v>0</v>
      </c>
      <c r="Q332" s="50">
        <f t="shared" si="28"/>
        <v>78300</v>
      </c>
      <c r="R332" s="126">
        <f t="shared" si="29"/>
        <v>78300</v>
      </c>
      <c r="S332" s="54" t="s">
        <v>5090</v>
      </c>
    </row>
    <row r="333" spans="1:19" ht="15" customHeight="1" x14ac:dyDescent="0.25">
      <c r="A333" s="29">
        <f t="shared" si="25"/>
        <v>327</v>
      </c>
      <c r="B333" s="92" t="s">
        <v>629</v>
      </c>
      <c r="C333" s="17" t="s">
        <v>630</v>
      </c>
      <c r="D333" s="17" t="s">
        <v>7</v>
      </c>
      <c r="E333" s="17" t="s">
        <v>1324</v>
      </c>
      <c r="F333" s="22" t="s">
        <v>1712</v>
      </c>
      <c r="G333" s="19" t="s">
        <v>3748</v>
      </c>
      <c r="H333" s="19" t="s">
        <v>1958</v>
      </c>
      <c r="I333" s="20" t="s">
        <v>1120</v>
      </c>
      <c r="J333" s="17" t="s">
        <v>592</v>
      </c>
      <c r="K333" s="17" t="s">
        <v>1410</v>
      </c>
      <c r="L333" s="49">
        <f>VLOOKUP(B333,'Enrolment Data 2024'!$B$13:$I$636,8,FALSE)</f>
        <v>15</v>
      </c>
      <c r="M333" s="49">
        <v>9000</v>
      </c>
      <c r="N333" s="49">
        <f t="shared" si="26"/>
        <v>135000</v>
      </c>
      <c r="O333" s="49">
        <f t="shared" si="27"/>
        <v>40500</v>
      </c>
      <c r="P333" s="49">
        <f>VLOOKUP(B333,'[1]ECCE Trnch 1 Master List'!B$3:T$679,19,FALSE)</f>
        <v>0</v>
      </c>
      <c r="Q333" s="50">
        <f t="shared" si="28"/>
        <v>40500</v>
      </c>
      <c r="R333" s="126">
        <f t="shared" si="29"/>
        <v>40500</v>
      </c>
      <c r="S333" s="54" t="s">
        <v>5090</v>
      </c>
    </row>
    <row r="334" spans="1:19" ht="15" customHeight="1" x14ac:dyDescent="0.25">
      <c r="A334" s="29">
        <f t="shared" si="25"/>
        <v>328</v>
      </c>
      <c r="B334" s="93" t="s">
        <v>2246</v>
      </c>
      <c r="C334" s="30" t="s">
        <v>2247</v>
      </c>
      <c r="D334" s="30" t="s">
        <v>7</v>
      </c>
      <c r="E334" s="17" t="s">
        <v>1118</v>
      </c>
      <c r="F334" s="22" t="s">
        <v>1693</v>
      </c>
      <c r="G334" s="19" t="s">
        <v>1418</v>
      </c>
      <c r="H334" s="19" t="s">
        <v>1950</v>
      </c>
      <c r="I334" s="20" t="s">
        <v>1120</v>
      </c>
      <c r="J334" s="17" t="s">
        <v>592</v>
      </c>
      <c r="K334" s="17" t="s">
        <v>1419</v>
      </c>
      <c r="L334" s="49">
        <f>VLOOKUP(B334,'Enrolment Data 2024'!$B$13:$I$636,8,FALSE)</f>
        <v>11</v>
      </c>
      <c r="M334" s="49">
        <v>9000</v>
      </c>
      <c r="N334" s="49">
        <f t="shared" si="26"/>
        <v>99000</v>
      </c>
      <c r="O334" s="49">
        <f t="shared" si="27"/>
        <v>29700</v>
      </c>
      <c r="P334" s="49"/>
      <c r="Q334" s="50">
        <f t="shared" si="28"/>
        <v>29700</v>
      </c>
      <c r="R334" s="126">
        <f t="shared" si="29"/>
        <v>29700</v>
      </c>
      <c r="S334" s="54" t="s">
        <v>5090</v>
      </c>
    </row>
    <row r="335" spans="1:19" ht="15" customHeight="1" x14ac:dyDescent="0.25">
      <c r="A335" s="29">
        <f t="shared" si="25"/>
        <v>329</v>
      </c>
      <c r="B335" s="92" t="s">
        <v>688</v>
      </c>
      <c r="C335" s="17" t="s">
        <v>689</v>
      </c>
      <c r="D335" s="17" t="s">
        <v>7</v>
      </c>
      <c r="E335" s="17" t="s">
        <v>1324</v>
      </c>
      <c r="F335" s="22" t="s">
        <v>1701</v>
      </c>
      <c r="G335" s="19" t="s">
        <v>3745</v>
      </c>
      <c r="H335" s="19" t="s">
        <v>1950</v>
      </c>
      <c r="I335" s="20" t="s">
        <v>1120</v>
      </c>
      <c r="J335" s="17" t="s">
        <v>592</v>
      </c>
      <c r="K335" s="17" t="s">
        <v>1424</v>
      </c>
      <c r="L335" s="49">
        <f>VLOOKUP(B335,'Enrolment Data 2024'!$B$13:$I$636,8,FALSE)</f>
        <v>74</v>
      </c>
      <c r="M335" s="49">
        <v>9000</v>
      </c>
      <c r="N335" s="49">
        <f t="shared" si="26"/>
        <v>666000</v>
      </c>
      <c r="O335" s="49">
        <f t="shared" si="27"/>
        <v>199800</v>
      </c>
      <c r="P335" s="49">
        <f>VLOOKUP(B335,'[1]ECCE Trnch 1 Master List'!B$3:T$679,19,FALSE)</f>
        <v>0</v>
      </c>
      <c r="Q335" s="50">
        <f t="shared" si="28"/>
        <v>199800</v>
      </c>
      <c r="R335" s="126">
        <f t="shared" si="29"/>
        <v>199800</v>
      </c>
      <c r="S335" s="54" t="s">
        <v>5090</v>
      </c>
    </row>
    <row r="336" spans="1:19" ht="15" customHeight="1" x14ac:dyDescent="0.25">
      <c r="A336" s="29">
        <f t="shared" si="25"/>
        <v>330</v>
      </c>
      <c r="B336" s="92" t="s">
        <v>682</v>
      </c>
      <c r="C336" s="17" t="s">
        <v>683</v>
      </c>
      <c r="D336" s="17" t="s">
        <v>7</v>
      </c>
      <c r="E336" s="17" t="s">
        <v>1324</v>
      </c>
      <c r="F336" s="22" t="s">
        <v>1951</v>
      </c>
      <c r="G336" s="19" t="s">
        <v>4588</v>
      </c>
      <c r="H336" s="19" t="s">
        <v>1950</v>
      </c>
      <c r="I336" s="20" t="s">
        <v>1120</v>
      </c>
      <c r="J336" s="17" t="s">
        <v>592</v>
      </c>
      <c r="K336" s="17" t="s">
        <v>3749</v>
      </c>
      <c r="L336" s="49">
        <f>VLOOKUP(B336,'Enrolment Data 2024'!$B$13:$I$636,8,FALSE)</f>
        <v>105</v>
      </c>
      <c r="M336" s="49">
        <v>9000</v>
      </c>
      <c r="N336" s="49">
        <f t="shared" si="26"/>
        <v>945000</v>
      </c>
      <c r="O336" s="49">
        <f t="shared" si="27"/>
        <v>283500</v>
      </c>
      <c r="P336" s="49">
        <f>VLOOKUP(B336,'[1]ECCE Trnch 1 Master List'!B$3:T$679,19,FALSE)</f>
        <v>0</v>
      </c>
      <c r="Q336" s="50">
        <f t="shared" si="28"/>
        <v>283500</v>
      </c>
      <c r="R336" s="126">
        <f t="shared" si="29"/>
        <v>283500</v>
      </c>
      <c r="S336" s="54" t="s">
        <v>5090</v>
      </c>
    </row>
    <row r="337" spans="1:19" x14ac:dyDescent="0.25">
      <c r="A337" s="29">
        <f t="shared" ref="A337:A400" si="30">A336+1</f>
        <v>331</v>
      </c>
      <c r="B337" s="92" t="s">
        <v>676</v>
      </c>
      <c r="C337" s="17" t="s">
        <v>677</v>
      </c>
      <c r="D337" s="17" t="s">
        <v>7</v>
      </c>
      <c r="E337" s="17" t="s">
        <v>1324</v>
      </c>
      <c r="F337" s="22" t="s">
        <v>1699</v>
      </c>
      <c r="G337" s="19" t="s">
        <v>3750</v>
      </c>
      <c r="H337" s="19" t="s">
        <v>1950</v>
      </c>
      <c r="I337" s="20" t="s">
        <v>1120</v>
      </c>
      <c r="J337" s="17" t="s">
        <v>592</v>
      </c>
      <c r="K337" s="17" t="s">
        <v>1420</v>
      </c>
      <c r="L337" s="49">
        <f>VLOOKUP(B337,'Enrolment Data 2024'!$B$13:$I$636,8,FALSE)</f>
        <v>77</v>
      </c>
      <c r="M337" s="49">
        <v>9000</v>
      </c>
      <c r="N337" s="49">
        <f t="shared" si="26"/>
        <v>693000</v>
      </c>
      <c r="O337" s="49">
        <f t="shared" si="27"/>
        <v>207900</v>
      </c>
      <c r="P337" s="49">
        <f>VLOOKUP(B337,'[1]ECCE Trnch 1 Master List'!B$3:T$679,19,FALSE)</f>
        <v>0</v>
      </c>
      <c r="Q337" s="50">
        <f t="shared" si="28"/>
        <v>207900</v>
      </c>
      <c r="R337" s="126">
        <f t="shared" si="29"/>
        <v>207900</v>
      </c>
      <c r="S337" s="54" t="s">
        <v>5090</v>
      </c>
    </row>
    <row r="338" spans="1:19" ht="15" customHeight="1" x14ac:dyDescent="0.25">
      <c r="A338" s="29">
        <f t="shared" si="30"/>
        <v>332</v>
      </c>
      <c r="B338" s="92" t="s">
        <v>2164</v>
      </c>
      <c r="C338" s="17" t="s">
        <v>1439</v>
      </c>
      <c r="D338" s="17" t="s">
        <v>7</v>
      </c>
      <c r="E338" s="17" t="s">
        <v>1123</v>
      </c>
      <c r="F338" s="22" t="s">
        <v>2072</v>
      </c>
      <c r="G338" s="19" t="s">
        <v>1440</v>
      </c>
      <c r="H338" s="19" t="s">
        <v>1950</v>
      </c>
      <c r="I338" s="20" t="s">
        <v>1120</v>
      </c>
      <c r="J338" s="17" t="s">
        <v>592</v>
      </c>
      <c r="K338" s="17" t="s">
        <v>1441</v>
      </c>
      <c r="L338" s="49">
        <f>VLOOKUP(B338,'Enrolment Data 2024'!$B$13:$I$636,8,FALSE)</f>
        <v>25</v>
      </c>
      <c r="M338" s="49">
        <v>9000</v>
      </c>
      <c r="N338" s="49">
        <f t="shared" si="26"/>
        <v>225000</v>
      </c>
      <c r="O338" s="49">
        <f t="shared" si="27"/>
        <v>67500</v>
      </c>
      <c r="P338" s="49">
        <f>VLOOKUP(B338,'[1]ECCE Trnch 1 Master List'!B$3:T$679,19,FALSE)</f>
        <v>0</v>
      </c>
      <c r="Q338" s="50">
        <f t="shared" si="28"/>
        <v>67500</v>
      </c>
      <c r="R338" s="126">
        <f t="shared" si="29"/>
        <v>67500</v>
      </c>
      <c r="S338" s="54" t="s">
        <v>5090</v>
      </c>
    </row>
    <row r="339" spans="1:19" x14ac:dyDescent="0.25">
      <c r="A339" s="29">
        <f t="shared" si="30"/>
        <v>333</v>
      </c>
      <c r="B339" s="92" t="s">
        <v>647</v>
      </c>
      <c r="C339" s="95" t="s">
        <v>648</v>
      </c>
      <c r="D339" s="17" t="s">
        <v>7</v>
      </c>
      <c r="E339" s="17" t="s">
        <v>1123</v>
      </c>
      <c r="F339" s="22" t="s">
        <v>1688</v>
      </c>
      <c r="G339" s="19" t="s">
        <v>1442</v>
      </c>
      <c r="H339" s="19" t="s">
        <v>3751</v>
      </c>
      <c r="I339" s="20" t="s">
        <v>1120</v>
      </c>
      <c r="J339" s="17" t="s">
        <v>592</v>
      </c>
      <c r="K339" s="17" t="s">
        <v>1443</v>
      </c>
      <c r="L339" s="49">
        <f>VLOOKUP(B339,'Enrolment Data 2024'!$B$13:$I$636,8,FALSE)</f>
        <v>14</v>
      </c>
      <c r="M339" s="49">
        <v>9000</v>
      </c>
      <c r="N339" s="49">
        <f t="shared" si="26"/>
        <v>126000</v>
      </c>
      <c r="O339" s="49">
        <f t="shared" si="27"/>
        <v>37800</v>
      </c>
      <c r="P339" s="49">
        <f>VLOOKUP(B339,'[1]ECCE Trnch 1 Master List'!B$3:T$679,19,FALSE)</f>
        <v>0</v>
      </c>
      <c r="Q339" s="50">
        <f t="shared" si="28"/>
        <v>37800</v>
      </c>
      <c r="R339" s="126">
        <f t="shared" si="29"/>
        <v>37800</v>
      </c>
      <c r="S339" s="54" t="s">
        <v>5090</v>
      </c>
    </row>
    <row r="340" spans="1:19" ht="15" customHeight="1" x14ac:dyDescent="0.25">
      <c r="A340" s="29">
        <f t="shared" si="30"/>
        <v>334</v>
      </c>
      <c r="B340" s="92" t="s">
        <v>684</v>
      </c>
      <c r="C340" s="17" t="s">
        <v>685</v>
      </c>
      <c r="D340" s="17" t="s">
        <v>7</v>
      </c>
      <c r="E340" s="17" t="s">
        <v>1324</v>
      </c>
      <c r="F340" s="22" t="s">
        <v>1949</v>
      </c>
      <c r="G340" s="19" t="s">
        <v>3752</v>
      </c>
      <c r="H340" s="19" t="s">
        <v>1950</v>
      </c>
      <c r="I340" s="20" t="s">
        <v>1120</v>
      </c>
      <c r="J340" s="17" t="s">
        <v>592</v>
      </c>
      <c r="K340" s="17" t="s">
        <v>3753</v>
      </c>
      <c r="L340" s="49">
        <f>VLOOKUP(B340,'Enrolment Data 2024'!$B$13:$I$636,8,FALSE)</f>
        <v>136</v>
      </c>
      <c r="M340" s="49">
        <v>9000</v>
      </c>
      <c r="N340" s="49">
        <f t="shared" si="26"/>
        <v>1224000</v>
      </c>
      <c r="O340" s="49">
        <f t="shared" si="27"/>
        <v>367200</v>
      </c>
      <c r="P340" s="49">
        <f>VLOOKUP(B340,'[1]ECCE Trnch 1 Master List'!B$3:T$679,19,FALSE)</f>
        <v>0</v>
      </c>
      <c r="Q340" s="50">
        <f t="shared" si="28"/>
        <v>367200</v>
      </c>
      <c r="R340" s="126">
        <f t="shared" si="29"/>
        <v>367200</v>
      </c>
      <c r="S340" s="54" t="s">
        <v>5090</v>
      </c>
    </row>
    <row r="341" spans="1:19" ht="47.25" x14ac:dyDescent="0.25">
      <c r="A341" s="29">
        <f t="shared" si="30"/>
        <v>335</v>
      </c>
      <c r="B341" s="92" t="s">
        <v>2160</v>
      </c>
      <c r="C341" s="17" t="s">
        <v>2161</v>
      </c>
      <c r="D341" s="17" t="s">
        <v>7</v>
      </c>
      <c r="E341" s="17" t="s">
        <v>1123</v>
      </c>
      <c r="F341" s="18" t="s">
        <v>2188</v>
      </c>
      <c r="G341" s="19" t="s">
        <v>2189</v>
      </c>
      <c r="H341" s="19" t="s">
        <v>1950</v>
      </c>
      <c r="I341" s="20" t="s">
        <v>1120</v>
      </c>
      <c r="J341" s="17" t="s">
        <v>592</v>
      </c>
      <c r="K341" s="21" t="s">
        <v>4587</v>
      </c>
      <c r="L341" s="49">
        <f>VLOOKUP(B341,'Enrolment Data 2024'!$B$13:$I$636,8,FALSE)</f>
        <v>15</v>
      </c>
      <c r="M341" s="49">
        <v>9000</v>
      </c>
      <c r="N341" s="49">
        <f t="shared" si="26"/>
        <v>135000</v>
      </c>
      <c r="O341" s="49">
        <f t="shared" si="27"/>
        <v>40500</v>
      </c>
      <c r="P341" s="49">
        <f>VLOOKUP(B341,'[1]ECCE Trnch 1 Master List'!B$3:T$679,19,FALSE)</f>
        <v>0</v>
      </c>
      <c r="Q341" s="50">
        <f t="shared" si="28"/>
        <v>40500</v>
      </c>
      <c r="R341" s="126">
        <f t="shared" si="29"/>
        <v>40500</v>
      </c>
      <c r="S341" s="54" t="s">
        <v>5090</v>
      </c>
    </row>
    <row r="342" spans="1:19" ht="15" customHeight="1" x14ac:dyDescent="0.25">
      <c r="A342" s="29">
        <f t="shared" si="30"/>
        <v>336</v>
      </c>
      <c r="B342" s="93" t="s">
        <v>734</v>
      </c>
      <c r="C342" s="30" t="s">
        <v>735</v>
      </c>
      <c r="D342" s="30" t="s">
        <v>7</v>
      </c>
      <c r="E342" s="30" t="s">
        <v>1324</v>
      </c>
      <c r="F342" s="57" t="s">
        <v>1982</v>
      </c>
      <c r="G342" s="32" t="s">
        <v>1436</v>
      </c>
      <c r="H342" s="32" t="s">
        <v>1950</v>
      </c>
      <c r="I342" s="33" t="s">
        <v>1120</v>
      </c>
      <c r="J342" s="30" t="s">
        <v>592</v>
      </c>
      <c r="K342" s="30" t="s">
        <v>1437</v>
      </c>
      <c r="L342" s="49">
        <f>VLOOKUP(B342,'Enrolment Data 2024'!$B$13:$I$636,8,FALSE)</f>
        <v>16</v>
      </c>
      <c r="M342" s="49">
        <v>9000</v>
      </c>
      <c r="N342" s="49">
        <f t="shared" si="26"/>
        <v>144000</v>
      </c>
      <c r="O342" s="49">
        <f t="shared" si="27"/>
        <v>43200</v>
      </c>
      <c r="P342" s="49">
        <v>10000</v>
      </c>
      <c r="Q342" s="50">
        <f t="shared" si="28"/>
        <v>33200</v>
      </c>
      <c r="R342" s="126">
        <f t="shared" si="29"/>
        <v>33200</v>
      </c>
      <c r="S342" s="54" t="s">
        <v>5090</v>
      </c>
    </row>
    <row r="343" spans="1:19" ht="15" customHeight="1" x14ac:dyDescent="0.25">
      <c r="A343" s="29">
        <f t="shared" si="30"/>
        <v>337</v>
      </c>
      <c r="B343" s="92" t="s">
        <v>748</v>
      </c>
      <c r="C343" s="17" t="s">
        <v>749</v>
      </c>
      <c r="D343" s="17" t="s">
        <v>7</v>
      </c>
      <c r="E343" s="17" t="s">
        <v>1123</v>
      </c>
      <c r="F343" s="18" t="s">
        <v>4695</v>
      </c>
      <c r="G343" s="19" t="s">
        <v>4696</v>
      </c>
      <c r="H343" s="19" t="s">
        <v>1950</v>
      </c>
      <c r="I343" s="20" t="s">
        <v>1120</v>
      </c>
      <c r="J343" s="17" t="s">
        <v>592</v>
      </c>
      <c r="K343" s="21" t="s">
        <v>4697</v>
      </c>
      <c r="L343" s="49">
        <f>VLOOKUP(B343,'Enrolment Data 2024'!$B$13:$I$636,8,FALSE)</f>
        <v>32</v>
      </c>
      <c r="M343" s="49">
        <v>9000</v>
      </c>
      <c r="N343" s="49">
        <f t="shared" si="26"/>
        <v>288000</v>
      </c>
      <c r="O343" s="49">
        <f t="shared" si="27"/>
        <v>86400</v>
      </c>
      <c r="P343" s="49">
        <f>VLOOKUP(B343,'[1]ECCE Trnch 1 Master List'!B$3:T$679,19,FALSE)</f>
        <v>0</v>
      </c>
      <c r="Q343" s="50">
        <f t="shared" si="28"/>
        <v>86400</v>
      </c>
      <c r="R343" s="126">
        <f t="shared" si="29"/>
        <v>86400</v>
      </c>
      <c r="S343" s="54" t="s">
        <v>5090</v>
      </c>
    </row>
    <row r="344" spans="1:19" ht="15" customHeight="1" x14ac:dyDescent="0.25">
      <c r="A344" s="29">
        <f t="shared" si="30"/>
        <v>338</v>
      </c>
      <c r="B344" s="42" t="s">
        <v>2156</v>
      </c>
      <c r="C344" s="29" t="s">
        <v>2157</v>
      </c>
      <c r="D344" s="29" t="s">
        <v>7</v>
      </c>
      <c r="E344" s="29" t="s">
        <v>1118</v>
      </c>
      <c r="F344" s="38" t="s">
        <v>1982</v>
      </c>
      <c r="G344" s="39" t="s">
        <v>1436</v>
      </c>
      <c r="H344" s="39" t="s">
        <v>1950</v>
      </c>
      <c r="I344" s="29" t="s">
        <v>1120</v>
      </c>
      <c r="J344" s="29" t="s">
        <v>592</v>
      </c>
      <c r="K344" s="40" t="s">
        <v>1437</v>
      </c>
      <c r="L344" s="49">
        <f>VLOOKUP(B344,'Enrolment Data 2024'!$B$13:$I$636,8,FALSE)</f>
        <v>9</v>
      </c>
      <c r="M344" s="49">
        <v>9000</v>
      </c>
      <c r="N344" s="49">
        <f t="shared" si="26"/>
        <v>81000</v>
      </c>
      <c r="O344" s="49">
        <f t="shared" si="27"/>
        <v>24300</v>
      </c>
      <c r="P344" s="49">
        <f>VLOOKUP(B344,'[1]ECCE Trnch 1 Master List'!B$3:T$679,19,FALSE)</f>
        <v>0</v>
      </c>
      <c r="Q344" s="50">
        <f t="shared" si="28"/>
        <v>24300</v>
      </c>
      <c r="R344" s="126">
        <f t="shared" si="29"/>
        <v>24300</v>
      </c>
      <c r="S344" s="54" t="s">
        <v>5090</v>
      </c>
    </row>
    <row r="345" spans="1:19" ht="15" customHeight="1" x14ac:dyDescent="0.25">
      <c r="A345" s="29">
        <f t="shared" si="30"/>
        <v>339</v>
      </c>
      <c r="B345" s="93" t="s">
        <v>752</v>
      </c>
      <c r="C345" s="30" t="s">
        <v>753</v>
      </c>
      <c r="D345" s="30" t="s">
        <v>7</v>
      </c>
      <c r="E345" s="30" t="s">
        <v>1324</v>
      </c>
      <c r="F345" s="57" t="s">
        <v>1700</v>
      </c>
      <c r="G345" s="32" t="s">
        <v>1444</v>
      </c>
      <c r="H345" s="32" t="s">
        <v>1950</v>
      </c>
      <c r="I345" s="33" t="s">
        <v>1120</v>
      </c>
      <c r="J345" s="30" t="s">
        <v>592</v>
      </c>
      <c r="K345" s="30" t="s">
        <v>1445</v>
      </c>
      <c r="L345" s="49">
        <f>VLOOKUP(B345,'Enrolment Data 2024'!$B$13:$I$636,8,FALSE)</f>
        <v>86</v>
      </c>
      <c r="M345" s="49">
        <v>9000</v>
      </c>
      <c r="N345" s="49">
        <f t="shared" si="26"/>
        <v>774000</v>
      </c>
      <c r="O345" s="49">
        <f t="shared" si="27"/>
        <v>232200</v>
      </c>
      <c r="P345" s="49">
        <f>VLOOKUP(B345,'[1]ECCE Trnch 1 Master List'!B$3:T$679,19,FALSE)</f>
        <v>0</v>
      </c>
      <c r="Q345" s="50">
        <f t="shared" si="28"/>
        <v>232200</v>
      </c>
      <c r="R345" s="126">
        <f t="shared" si="29"/>
        <v>232200</v>
      </c>
      <c r="S345" s="54" t="s">
        <v>5090</v>
      </c>
    </row>
    <row r="346" spans="1:19" ht="15" customHeight="1" x14ac:dyDescent="0.25">
      <c r="A346" s="29">
        <f t="shared" si="30"/>
        <v>340</v>
      </c>
      <c r="B346" s="93" t="s">
        <v>702</v>
      </c>
      <c r="C346" s="30" t="s">
        <v>703</v>
      </c>
      <c r="D346" s="30" t="s">
        <v>7</v>
      </c>
      <c r="E346" s="30" t="s">
        <v>1324</v>
      </c>
      <c r="F346" s="57" t="s">
        <v>1983</v>
      </c>
      <c r="G346" s="32" t="s">
        <v>1425</v>
      </c>
      <c r="H346" s="32" t="s">
        <v>1950</v>
      </c>
      <c r="I346" s="33" t="s">
        <v>1120</v>
      </c>
      <c r="J346" s="30" t="s">
        <v>592</v>
      </c>
      <c r="K346" s="30" t="s">
        <v>1426</v>
      </c>
      <c r="L346" s="49">
        <f>VLOOKUP(B346,'Enrolment Data 2024'!$B$13:$I$636,8,FALSE)</f>
        <v>74</v>
      </c>
      <c r="M346" s="49">
        <v>9000</v>
      </c>
      <c r="N346" s="49">
        <f t="shared" si="26"/>
        <v>666000</v>
      </c>
      <c r="O346" s="49">
        <f t="shared" si="27"/>
        <v>199800</v>
      </c>
      <c r="P346" s="49"/>
      <c r="Q346" s="50">
        <f t="shared" si="28"/>
        <v>199800</v>
      </c>
      <c r="R346" s="126">
        <f t="shared" si="29"/>
        <v>199800</v>
      </c>
      <c r="S346" s="54" t="s">
        <v>5090</v>
      </c>
    </row>
    <row r="347" spans="1:19" ht="15" customHeight="1" x14ac:dyDescent="0.25">
      <c r="A347" s="29">
        <f t="shared" si="30"/>
        <v>341</v>
      </c>
      <c r="B347" s="92" t="s">
        <v>639</v>
      </c>
      <c r="C347" s="17" t="s">
        <v>640</v>
      </c>
      <c r="D347" s="17" t="s">
        <v>7</v>
      </c>
      <c r="E347" s="17" t="s">
        <v>1324</v>
      </c>
      <c r="F347" s="22" t="s">
        <v>1969</v>
      </c>
      <c r="G347" s="19" t="s">
        <v>3754</v>
      </c>
      <c r="H347" s="19" t="s">
        <v>3755</v>
      </c>
      <c r="I347" s="20" t="s">
        <v>1120</v>
      </c>
      <c r="J347" s="17" t="s">
        <v>592</v>
      </c>
      <c r="K347" s="17" t="s">
        <v>3756</v>
      </c>
      <c r="L347" s="49">
        <f>VLOOKUP(B347,'Enrolment Data 2024'!$B$13:$I$636,8,FALSE)</f>
        <v>9</v>
      </c>
      <c r="M347" s="49">
        <v>9000</v>
      </c>
      <c r="N347" s="49">
        <f t="shared" si="26"/>
        <v>81000</v>
      </c>
      <c r="O347" s="49">
        <f t="shared" si="27"/>
        <v>24300</v>
      </c>
      <c r="P347" s="49"/>
      <c r="Q347" s="50">
        <f t="shared" si="28"/>
        <v>24300</v>
      </c>
      <c r="R347" s="126">
        <f t="shared" si="29"/>
        <v>24300</v>
      </c>
      <c r="S347" s="54" t="s">
        <v>5090</v>
      </c>
    </row>
    <row r="348" spans="1:19" ht="15" customHeight="1" x14ac:dyDescent="0.25">
      <c r="A348" s="29">
        <f t="shared" si="30"/>
        <v>342</v>
      </c>
      <c r="B348" s="93" t="s">
        <v>2242</v>
      </c>
      <c r="C348" s="30" t="s">
        <v>2243</v>
      </c>
      <c r="D348" s="30" t="s">
        <v>7</v>
      </c>
      <c r="E348" s="30" t="s">
        <v>1118</v>
      </c>
      <c r="F348" s="57" t="s">
        <v>1983</v>
      </c>
      <c r="G348" s="32" t="s">
        <v>1425</v>
      </c>
      <c r="H348" s="32" t="s">
        <v>1950</v>
      </c>
      <c r="I348" s="33" t="s">
        <v>1120</v>
      </c>
      <c r="J348" s="30" t="s">
        <v>592</v>
      </c>
      <c r="K348" s="30" t="s">
        <v>1426</v>
      </c>
      <c r="L348" s="49">
        <f>VLOOKUP(B348,'Enrolment Data 2024'!$B$13:$I$636,8,FALSE)</f>
        <v>16</v>
      </c>
      <c r="M348" s="49">
        <v>9000</v>
      </c>
      <c r="N348" s="49">
        <f t="shared" si="26"/>
        <v>144000</v>
      </c>
      <c r="O348" s="49">
        <f t="shared" si="27"/>
        <v>43200</v>
      </c>
      <c r="P348" s="49"/>
      <c r="Q348" s="50">
        <f t="shared" si="28"/>
        <v>43200</v>
      </c>
      <c r="R348" s="126">
        <f t="shared" si="29"/>
        <v>43200</v>
      </c>
      <c r="S348" s="54" t="s">
        <v>5090</v>
      </c>
    </row>
    <row r="349" spans="1:19" x14ac:dyDescent="0.25">
      <c r="A349" s="29">
        <f t="shared" si="30"/>
        <v>343</v>
      </c>
      <c r="B349" s="92" t="s">
        <v>726</v>
      </c>
      <c r="C349" s="17" t="s">
        <v>727</v>
      </c>
      <c r="D349" s="17" t="s">
        <v>7</v>
      </c>
      <c r="E349" s="17" t="s">
        <v>1211</v>
      </c>
      <c r="F349" s="22" t="s">
        <v>2069</v>
      </c>
      <c r="G349" s="19" t="s">
        <v>727</v>
      </c>
      <c r="H349" s="19" t="s">
        <v>1950</v>
      </c>
      <c r="I349" s="20" t="s">
        <v>1120</v>
      </c>
      <c r="J349" s="17" t="s">
        <v>592</v>
      </c>
      <c r="K349" s="17" t="s">
        <v>3757</v>
      </c>
      <c r="L349" s="49">
        <f>VLOOKUP(B349,'Enrolment Data 2024'!$B$13:$I$636,8,FALSE)</f>
        <v>20</v>
      </c>
      <c r="M349" s="49">
        <v>9000</v>
      </c>
      <c r="N349" s="49">
        <f t="shared" si="26"/>
        <v>180000</v>
      </c>
      <c r="O349" s="49">
        <f t="shared" si="27"/>
        <v>54000</v>
      </c>
      <c r="P349" s="49">
        <f>VLOOKUP(B349,'[1]ECCE Trnch 1 Master List'!B$3:T$679,19,FALSE)</f>
        <v>0</v>
      </c>
      <c r="Q349" s="50">
        <f t="shared" si="28"/>
        <v>54000</v>
      </c>
      <c r="R349" s="126">
        <f t="shared" si="29"/>
        <v>54000</v>
      </c>
      <c r="S349" s="54" t="s">
        <v>5090</v>
      </c>
    </row>
    <row r="350" spans="1:19" ht="15" customHeight="1" x14ac:dyDescent="0.25">
      <c r="A350" s="29">
        <f t="shared" si="30"/>
        <v>344</v>
      </c>
      <c r="B350" s="92" t="s">
        <v>740</v>
      </c>
      <c r="C350" s="17" t="s">
        <v>741</v>
      </c>
      <c r="D350" s="17" t="s">
        <v>7</v>
      </c>
      <c r="E350" s="17" t="s">
        <v>1324</v>
      </c>
      <c r="F350" s="22" t="s">
        <v>2070</v>
      </c>
      <c r="G350" s="19" t="s">
        <v>3758</v>
      </c>
      <c r="H350" s="19" t="s">
        <v>1950</v>
      </c>
      <c r="I350" s="20" t="s">
        <v>1120</v>
      </c>
      <c r="J350" s="17" t="s">
        <v>592</v>
      </c>
      <c r="K350" s="17" t="s">
        <v>3759</v>
      </c>
      <c r="L350" s="49">
        <f>VLOOKUP(B350,'Enrolment Data 2024'!$B$13:$I$636,8,FALSE)</f>
        <v>73</v>
      </c>
      <c r="M350" s="49">
        <v>9000</v>
      </c>
      <c r="N350" s="49">
        <f t="shared" si="26"/>
        <v>657000</v>
      </c>
      <c r="O350" s="49">
        <f t="shared" si="27"/>
        <v>197100</v>
      </c>
      <c r="P350" s="49">
        <f>VLOOKUP(B350,'[1]ECCE Trnch 1 Master List'!B$3:T$679,19,FALSE)</f>
        <v>0</v>
      </c>
      <c r="Q350" s="50">
        <f t="shared" si="28"/>
        <v>197100</v>
      </c>
      <c r="R350" s="126">
        <f t="shared" si="29"/>
        <v>197100</v>
      </c>
      <c r="S350" s="54" t="s">
        <v>5090</v>
      </c>
    </row>
    <row r="351" spans="1:19" ht="15" customHeight="1" x14ac:dyDescent="0.25">
      <c r="A351" s="29">
        <f t="shared" si="30"/>
        <v>345</v>
      </c>
      <c r="B351" s="92" t="s">
        <v>666</v>
      </c>
      <c r="C351" s="17" t="s">
        <v>667</v>
      </c>
      <c r="D351" s="17" t="s">
        <v>7</v>
      </c>
      <c r="E351" s="17" t="s">
        <v>1324</v>
      </c>
      <c r="F351" s="22" t="s">
        <v>1984</v>
      </c>
      <c r="G351" s="19" t="s">
        <v>667</v>
      </c>
      <c r="H351" s="19" t="s">
        <v>1950</v>
      </c>
      <c r="I351" s="20" t="s">
        <v>1120</v>
      </c>
      <c r="J351" s="17" t="s">
        <v>592</v>
      </c>
      <c r="K351" s="17" t="s">
        <v>3760</v>
      </c>
      <c r="L351" s="49">
        <f>VLOOKUP(B351,'Enrolment Data 2024'!$B$13:$I$636,8,FALSE)</f>
        <v>48</v>
      </c>
      <c r="M351" s="49">
        <v>9000</v>
      </c>
      <c r="N351" s="49">
        <f t="shared" si="26"/>
        <v>432000</v>
      </c>
      <c r="O351" s="49">
        <f t="shared" si="27"/>
        <v>129600</v>
      </c>
      <c r="P351" s="49">
        <f>VLOOKUP(B351,'[1]ECCE Trnch 1 Master List'!B$3:T$679,19,FALSE)</f>
        <v>0</v>
      </c>
      <c r="Q351" s="50">
        <f t="shared" si="28"/>
        <v>129600</v>
      </c>
      <c r="R351" s="126">
        <f t="shared" si="29"/>
        <v>129600</v>
      </c>
      <c r="S351" s="54" t="s">
        <v>5090</v>
      </c>
    </row>
    <row r="352" spans="1:19" ht="15" customHeight="1" x14ac:dyDescent="0.25">
      <c r="A352" s="29">
        <f t="shared" si="30"/>
        <v>346</v>
      </c>
      <c r="B352" s="92" t="s">
        <v>680</v>
      </c>
      <c r="C352" s="17" t="s">
        <v>681</v>
      </c>
      <c r="D352" s="17" t="s">
        <v>7</v>
      </c>
      <c r="E352" s="17" t="s">
        <v>1324</v>
      </c>
      <c r="F352" s="22" t="s">
        <v>2066</v>
      </c>
      <c r="G352" s="19" t="s">
        <v>3761</v>
      </c>
      <c r="H352" s="19" t="s">
        <v>1950</v>
      </c>
      <c r="I352" s="20" t="s">
        <v>1120</v>
      </c>
      <c r="J352" s="17" t="s">
        <v>592</v>
      </c>
      <c r="K352" s="17" t="s">
        <v>3762</v>
      </c>
      <c r="L352" s="49">
        <f>VLOOKUP(B352,'Enrolment Data 2024'!$B$13:$I$636,8,FALSE)</f>
        <v>46</v>
      </c>
      <c r="M352" s="49">
        <v>9000</v>
      </c>
      <c r="N352" s="49">
        <f t="shared" si="26"/>
        <v>414000</v>
      </c>
      <c r="O352" s="49">
        <f t="shared" si="27"/>
        <v>124200</v>
      </c>
      <c r="P352" s="49">
        <f>VLOOKUP(B352,'[1]ECCE Trnch 1 Master List'!B$3:T$679,19,FALSE)</f>
        <v>0</v>
      </c>
      <c r="Q352" s="50">
        <f t="shared" si="28"/>
        <v>124200</v>
      </c>
      <c r="R352" s="126">
        <f t="shared" si="29"/>
        <v>124200</v>
      </c>
      <c r="S352" s="54" t="s">
        <v>5090</v>
      </c>
    </row>
    <row r="353" spans="1:19" ht="15" customHeight="1" x14ac:dyDescent="0.25">
      <c r="A353" s="29">
        <f t="shared" si="30"/>
        <v>347</v>
      </c>
      <c r="B353" s="92" t="s">
        <v>696</v>
      </c>
      <c r="C353" s="17" t="s">
        <v>697</v>
      </c>
      <c r="D353" s="17" t="s">
        <v>7</v>
      </c>
      <c r="E353" s="17" t="s">
        <v>1324</v>
      </c>
      <c r="F353" s="22" t="s">
        <v>1952</v>
      </c>
      <c r="G353" s="19" t="s">
        <v>3763</v>
      </c>
      <c r="H353" s="19" t="s">
        <v>1950</v>
      </c>
      <c r="I353" s="20" t="s">
        <v>1120</v>
      </c>
      <c r="J353" s="17" t="s">
        <v>592</v>
      </c>
      <c r="K353" s="17" t="s">
        <v>3764</v>
      </c>
      <c r="L353" s="49">
        <f>VLOOKUP(B353,'Enrolment Data 2024'!$B$13:$I$636,8,FALSE)</f>
        <v>170</v>
      </c>
      <c r="M353" s="49">
        <v>9000</v>
      </c>
      <c r="N353" s="49">
        <f t="shared" si="26"/>
        <v>1530000</v>
      </c>
      <c r="O353" s="49">
        <f t="shared" si="27"/>
        <v>459000</v>
      </c>
      <c r="P353" s="49">
        <f>VLOOKUP(B353,'[1]ECCE Trnch 1 Master List'!B$3:T$679,19,FALSE)</f>
        <v>0</v>
      </c>
      <c r="Q353" s="50">
        <f t="shared" si="28"/>
        <v>459000</v>
      </c>
      <c r="R353" s="126">
        <f t="shared" si="29"/>
        <v>459000</v>
      </c>
      <c r="S353" s="54" t="s">
        <v>5090</v>
      </c>
    </row>
    <row r="354" spans="1:19" x14ac:dyDescent="0.25">
      <c r="A354" s="29">
        <f t="shared" si="30"/>
        <v>348</v>
      </c>
      <c r="B354" s="92" t="s">
        <v>732</v>
      </c>
      <c r="C354" s="17" t="s">
        <v>733</v>
      </c>
      <c r="D354" s="17" t="s">
        <v>7</v>
      </c>
      <c r="E354" s="17" t="s">
        <v>1324</v>
      </c>
      <c r="F354" s="22" t="s">
        <v>2068</v>
      </c>
      <c r="G354" s="19" t="s">
        <v>1431</v>
      </c>
      <c r="H354" s="19" t="s">
        <v>1950</v>
      </c>
      <c r="I354" s="20" t="s">
        <v>1120</v>
      </c>
      <c r="J354" s="17" t="s">
        <v>592</v>
      </c>
      <c r="K354" s="17" t="s">
        <v>3765</v>
      </c>
      <c r="L354" s="49">
        <f>VLOOKUP(B354,'Enrolment Data 2024'!$B$13:$I$636,8,FALSE)</f>
        <v>8</v>
      </c>
      <c r="M354" s="49">
        <v>9000</v>
      </c>
      <c r="N354" s="49">
        <f t="shared" si="26"/>
        <v>72000</v>
      </c>
      <c r="O354" s="49">
        <f t="shared" si="27"/>
        <v>21600</v>
      </c>
      <c r="P354" s="49">
        <f>VLOOKUP(B354,'[1]ECCE Trnch 1 Master List'!B$3:T$679,19,FALSE)</f>
        <v>0</v>
      </c>
      <c r="Q354" s="50">
        <f t="shared" si="28"/>
        <v>21600</v>
      </c>
      <c r="R354" s="126">
        <f t="shared" si="29"/>
        <v>21600</v>
      </c>
      <c r="S354" s="54" t="s">
        <v>5090</v>
      </c>
    </row>
    <row r="355" spans="1:19" x14ac:dyDescent="0.25">
      <c r="A355" s="29">
        <f t="shared" si="30"/>
        <v>349</v>
      </c>
      <c r="B355" s="92" t="s">
        <v>645</v>
      </c>
      <c r="C355" s="17" t="s">
        <v>646</v>
      </c>
      <c r="D355" s="17" t="s">
        <v>7</v>
      </c>
      <c r="E355" s="17" t="s">
        <v>1324</v>
      </c>
      <c r="F355" s="22" t="s">
        <v>1970</v>
      </c>
      <c r="G355" s="19" t="s">
        <v>3768</v>
      </c>
      <c r="H355" s="19" t="s">
        <v>3755</v>
      </c>
      <c r="I355" s="20" t="s">
        <v>1120</v>
      </c>
      <c r="J355" s="17" t="s">
        <v>592</v>
      </c>
      <c r="K355" s="17" t="s">
        <v>3769</v>
      </c>
      <c r="L355" s="49">
        <f>VLOOKUP(B355,'Enrolment Data 2024'!$B$13:$I$636,8,FALSE)</f>
        <v>9</v>
      </c>
      <c r="M355" s="49">
        <v>9000</v>
      </c>
      <c r="N355" s="49">
        <f t="shared" si="26"/>
        <v>81000</v>
      </c>
      <c r="O355" s="49">
        <f t="shared" si="27"/>
        <v>24300</v>
      </c>
      <c r="P355" s="49">
        <f>VLOOKUP(B355,'[1]ECCE Trnch 1 Master List'!B$3:T$679,19,FALSE)</f>
        <v>0</v>
      </c>
      <c r="Q355" s="50">
        <f t="shared" si="28"/>
        <v>24300</v>
      </c>
      <c r="R355" s="126">
        <f t="shared" si="29"/>
        <v>24300</v>
      </c>
      <c r="S355" s="54" t="s">
        <v>5090</v>
      </c>
    </row>
    <row r="356" spans="1:19" ht="15" customHeight="1" x14ac:dyDescent="0.25">
      <c r="A356" s="29">
        <f t="shared" si="30"/>
        <v>350</v>
      </c>
      <c r="B356" s="93" t="s">
        <v>2260</v>
      </c>
      <c r="C356" s="30" t="s">
        <v>2261</v>
      </c>
      <c r="D356" s="30" t="s">
        <v>7</v>
      </c>
      <c r="E356" s="30" t="s">
        <v>1118</v>
      </c>
      <c r="F356" s="22" t="s">
        <v>1952</v>
      </c>
      <c r="G356" s="19" t="s">
        <v>3763</v>
      </c>
      <c r="H356" s="19" t="s">
        <v>1950</v>
      </c>
      <c r="I356" s="20" t="s">
        <v>1120</v>
      </c>
      <c r="J356" s="17" t="s">
        <v>592</v>
      </c>
      <c r="K356" s="17" t="s">
        <v>3764</v>
      </c>
      <c r="L356" s="49">
        <f>VLOOKUP(B356,'Enrolment Data 2024'!$B$13:$I$636,8,FALSE)</f>
        <v>21</v>
      </c>
      <c r="M356" s="49">
        <v>9000</v>
      </c>
      <c r="N356" s="49">
        <f t="shared" si="26"/>
        <v>189000</v>
      </c>
      <c r="O356" s="49">
        <f t="shared" si="27"/>
        <v>56700</v>
      </c>
      <c r="P356" s="49"/>
      <c r="Q356" s="50">
        <f t="shared" si="28"/>
        <v>56700</v>
      </c>
      <c r="R356" s="126">
        <f t="shared" si="29"/>
        <v>56700</v>
      </c>
      <c r="S356" s="54" t="s">
        <v>5090</v>
      </c>
    </row>
    <row r="357" spans="1:19" ht="15" customHeight="1" x14ac:dyDescent="0.25">
      <c r="A357" s="29">
        <f t="shared" si="30"/>
        <v>351</v>
      </c>
      <c r="B357" s="92" t="s">
        <v>637</v>
      </c>
      <c r="C357" s="17" t="s">
        <v>638</v>
      </c>
      <c r="D357" s="17" t="s">
        <v>7</v>
      </c>
      <c r="E357" s="17" t="s">
        <v>1324</v>
      </c>
      <c r="F357" s="22" t="s">
        <v>1971</v>
      </c>
      <c r="G357" s="19" t="s">
        <v>3770</v>
      </c>
      <c r="H357" s="19" t="s">
        <v>3755</v>
      </c>
      <c r="I357" s="20" t="s">
        <v>1120</v>
      </c>
      <c r="J357" s="17" t="s">
        <v>592</v>
      </c>
      <c r="K357" s="17" t="s">
        <v>3771</v>
      </c>
      <c r="L357" s="49">
        <f>VLOOKUP(B357,'Enrolment Data 2024'!$B$13:$I$636,8,FALSE)</f>
        <v>22</v>
      </c>
      <c r="M357" s="49">
        <v>9000</v>
      </c>
      <c r="N357" s="49">
        <f t="shared" si="26"/>
        <v>198000</v>
      </c>
      <c r="O357" s="49">
        <f t="shared" si="27"/>
        <v>59400</v>
      </c>
      <c r="P357" s="49">
        <f>VLOOKUP(B357,'[1]ECCE Trnch 1 Master List'!B$3:T$679,19,FALSE)</f>
        <v>0</v>
      </c>
      <c r="Q357" s="50">
        <f t="shared" si="28"/>
        <v>59400</v>
      </c>
      <c r="R357" s="126">
        <f t="shared" si="29"/>
        <v>59400</v>
      </c>
      <c r="S357" s="54" t="s">
        <v>5090</v>
      </c>
    </row>
    <row r="358" spans="1:19" x14ac:dyDescent="0.25">
      <c r="A358" s="29">
        <f t="shared" si="30"/>
        <v>352</v>
      </c>
      <c r="B358" s="92" t="s">
        <v>760</v>
      </c>
      <c r="C358" s="17" t="s">
        <v>761</v>
      </c>
      <c r="D358" s="17" t="s">
        <v>7</v>
      </c>
      <c r="E358" s="17" t="s">
        <v>1118</v>
      </c>
      <c r="F358" s="18" t="s">
        <v>1695</v>
      </c>
      <c r="G358" s="19" t="s">
        <v>3829</v>
      </c>
      <c r="H358" s="19" t="s">
        <v>1950</v>
      </c>
      <c r="I358" s="20" t="s">
        <v>1120</v>
      </c>
      <c r="J358" s="17" t="s">
        <v>592</v>
      </c>
      <c r="K358" s="17" t="s">
        <v>3830</v>
      </c>
      <c r="L358" s="49">
        <f>VLOOKUP(B358,'Enrolment Data 2024'!$B$13:$I$636,8,FALSE)</f>
        <v>25</v>
      </c>
      <c r="M358" s="49">
        <v>9000</v>
      </c>
      <c r="N358" s="49">
        <f t="shared" si="26"/>
        <v>225000</v>
      </c>
      <c r="O358" s="49">
        <f t="shared" si="27"/>
        <v>67500</v>
      </c>
      <c r="P358" s="49">
        <f>VLOOKUP(B358,'[1]ECCE Trnch 1 Master List'!B$3:T$679,19,FALSE)</f>
        <v>0</v>
      </c>
      <c r="Q358" s="50">
        <f t="shared" si="28"/>
        <v>67500</v>
      </c>
      <c r="R358" s="126">
        <f t="shared" si="29"/>
        <v>67500</v>
      </c>
      <c r="S358" s="54" t="s">
        <v>5090</v>
      </c>
    </row>
    <row r="359" spans="1:19" ht="15" customHeight="1" x14ac:dyDescent="0.25">
      <c r="A359" s="29">
        <f t="shared" si="30"/>
        <v>353</v>
      </c>
      <c r="B359" s="92" t="s">
        <v>1421</v>
      </c>
      <c r="C359" s="17" t="s">
        <v>1422</v>
      </c>
      <c r="D359" s="17" t="s">
        <v>7</v>
      </c>
      <c r="E359" s="17" t="s">
        <v>1123</v>
      </c>
      <c r="F359" s="18" t="s">
        <v>1957</v>
      </c>
      <c r="G359" s="19" t="s">
        <v>1422</v>
      </c>
      <c r="H359" s="19" t="s">
        <v>1950</v>
      </c>
      <c r="I359" s="20" t="s">
        <v>1120</v>
      </c>
      <c r="J359" s="17" t="s">
        <v>592</v>
      </c>
      <c r="K359" s="21" t="s">
        <v>1423</v>
      </c>
      <c r="L359" s="49">
        <f>VLOOKUP(B359,'Enrolment Data 2024'!$B$13:$I$636,8,FALSE)</f>
        <v>59</v>
      </c>
      <c r="M359" s="49">
        <v>9000</v>
      </c>
      <c r="N359" s="49">
        <f t="shared" si="26"/>
        <v>531000</v>
      </c>
      <c r="O359" s="49">
        <f t="shared" si="27"/>
        <v>159300</v>
      </c>
      <c r="P359" s="49">
        <f>VLOOKUP(B359,'[1]ECCE Trnch 1 Master List'!B$3:T$679,19,FALSE)</f>
        <v>0</v>
      </c>
      <c r="Q359" s="50">
        <f t="shared" si="28"/>
        <v>159300</v>
      </c>
      <c r="R359" s="126">
        <f t="shared" si="29"/>
        <v>159300</v>
      </c>
      <c r="S359" s="54" t="s">
        <v>5090</v>
      </c>
    </row>
    <row r="360" spans="1:19" ht="15" customHeight="1" x14ac:dyDescent="0.25">
      <c r="A360" s="29">
        <f t="shared" si="30"/>
        <v>354</v>
      </c>
      <c r="B360" s="92" t="s">
        <v>619</v>
      </c>
      <c r="C360" s="17" t="s">
        <v>620</v>
      </c>
      <c r="D360" s="17" t="s">
        <v>7</v>
      </c>
      <c r="E360" s="17" t="s">
        <v>1118</v>
      </c>
      <c r="F360" s="18" t="s">
        <v>1968</v>
      </c>
      <c r="G360" s="19" t="s">
        <v>3772</v>
      </c>
      <c r="H360" s="19" t="s">
        <v>1958</v>
      </c>
      <c r="I360" s="20" t="s">
        <v>1120</v>
      </c>
      <c r="J360" s="17" t="s">
        <v>592</v>
      </c>
      <c r="K360" s="21" t="s">
        <v>3773</v>
      </c>
      <c r="L360" s="49">
        <f>VLOOKUP(B360,'Enrolment Data 2024'!$B$13:$I$636,8,FALSE)</f>
        <v>8</v>
      </c>
      <c r="M360" s="49">
        <v>9000</v>
      </c>
      <c r="N360" s="49">
        <f t="shared" si="26"/>
        <v>72000</v>
      </c>
      <c r="O360" s="49">
        <f t="shared" si="27"/>
        <v>21600</v>
      </c>
      <c r="P360" s="49">
        <f>VLOOKUP(B360,'[1]ECCE Trnch 1 Master List'!B$3:T$679,19,FALSE)</f>
        <v>0</v>
      </c>
      <c r="Q360" s="50">
        <f t="shared" si="28"/>
        <v>21600</v>
      </c>
      <c r="R360" s="126">
        <f t="shared" si="29"/>
        <v>21600</v>
      </c>
      <c r="S360" s="54" t="s">
        <v>5090</v>
      </c>
    </row>
    <row r="361" spans="1:19" ht="15" customHeight="1" x14ac:dyDescent="0.25">
      <c r="A361" s="29">
        <f t="shared" si="30"/>
        <v>355</v>
      </c>
      <c r="B361" s="92" t="s">
        <v>643</v>
      </c>
      <c r="C361" s="17" t="s">
        <v>644</v>
      </c>
      <c r="D361" s="17" t="s">
        <v>7</v>
      </c>
      <c r="E361" s="17" t="s">
        <v>1123</v>
      </c>
      <c r="F361" s="18" t="s">
        <v>2450</v>
      </c>
      <c r="G361" s="19" t="s">
        <v>3774</v>
      </c>
      <c r="H361" s="19" t="s">
        <v>1950</v>
      </c>
      <c r="I361" s="59" t="s">
        <v>1120</v>
      </c>
      <c r="J361" s="17" t="s">
        <v>592</v>
      </c>
      <c r="K361" s="21" t="s">
        <v>3775</v>
      </c>
      <c r="L361" s="49">
        <f>VLOOKUP(B361,'Enrolment Data 2024'!$B$13:$I$636,8,FALSE)</f>
        <v>29</v>
      </c>
      <c r="M361" s="49">
        <v>9000</v>
      </c>
      <c r="N361" s="49">
        <f t="shared" si="26"/>
        <v>261000</v>
      </c>
      <c r="O361" s="49">
        <f t="shared" si="27"/>
        <v>78300</v>
      </c>
      <c r="P361" s="49">
        <f>VLOOKUP(B361,'[1]ECCE Trnch 1 Master List'!B$3:T$679,19,FALSE)</f>
        <v>0</v>
      </c>
      <c r="Q361" s="50">
        <f t="shared" si="28"/>
        <v>78300</v>
      </c>
      <c r="R361" s="126">
        <f t="shared" si="29"/>
        <v>78300</v>
      </c>
      <c r="S361" s="54" t="s">
        <v>5090</v>
      </c>
    </row>
    <row r="362" spans="1:19" ht="15" customHeight="1" x14ac:dyDescent="0.25">
      <c r="A362" s="29">
        <f t="shared" si="30"/>
        <v>356</v>
      </c>
      <c r="B362" s="92" t="s">
        <v>800</v>
      </c>
      <c r="C362" s="17" t="s">
        <v>801</v>
      </c>
      <c r="D362" s="17" t="s">
        <v>1118</v>
      </c>
      <c r="E362" s="17" t="s">
        <v>1118</v>
      </c>
      <c r="F362" s="22" t="s">
        <v>1713</v>
      </c>
      <c r="G362" s="19" t="s">
        <v>1714</v>
      </c>
      <c r="H362" s="19" t="s">
        <v>1714</v>
      </c>
      <c r="I362" s="20" t="s">
        <v>1120</v>
      </c>
      <c r="J362" s="17" t="s">
        <v>592</v>
      </c>
      <c r="K362" s="17" t="s">
        <v>1715</v>
      </c>
      <c r="L362" s="49">
        <f>VLOOKUP(B362,'Enrolment Data 2024'!$B$13:$I$636,8,FALSE)</f>
        <v>16</v>
      </c>
      <c r="M362" s="49">
        <v>9000</v>
      </c>
      <c r="N362" s="49">
        <f t="shared" si="26"/>
        <v>144000</v>
      </c>
      <c r="O362" s="49">
        <f t="shared" si="27"/>
        <v>43200</v>
      </c>
      <c r="P362" s="49"/>
      <c r="Q362" s="50">
        <f t="shared" si="28"/>
        <v>43200</v>
      </c>
      <c r="R362" s="126">
        <f t="shared" si="29"/>
        <v>43200</v>
      </c>
      <c r="S362" s="54" t="s">
        <v>5090</v>
      </c>
    </row>
    <row r="363" spans="1:19" ht="15" customHeight="1" x14ac:dyDescent="0.25">
      <c r="A363" s="29">
        <f t="shared" si="30"/>
        <v>357</v>
      </c>
      <c r="B363" s="92" t="s">
        <v>710</v>
      </c>
      <c r="C363" s="17" t="s">
        <v>711</v>
      </c>
      <c r="D363" s="17" t="s">
        <v>7</v>
      </c>
      <c r="E363" s="17" t="s">
        <v>1324</v>
      </c>
      <c r="F363" s="22" t="s">
        <v>1960</v>
      </c>
      <c r="G363" s="19" t="s">
        <v>3776</v>
      </c>
      <c r="H363" s="19" t="s">
        <v>1958</v>
      </c>
      <c r="I363" s="20" t="s">
        <v>1120</v>
      </c>
      <c r="J363" s="17" t="s">
        <v>592</v>
      </c>
      <c r="K363" s="17" t="s">
        <v>3777</v>
      </c>
      <c r="L363" s="49">
        <f>VLOOKUP(B363,'Enrolment Data 2024'!$B$13:$I$636,8,FALSE)</f>
        <v>36</v>
      </c>
      <c r="M363" s="49">
        <v>9000</v>
      </c>
      <c r="N363" s="49">
        <f t="shared" si="26"/>
        <v>324000</v>
      </c>
      <c r="O363" s="49">
        <f t="shared" si="27"/>
        <v>97200</v>
      </c>
      <c r="P363" s="49"/>
      <c r="Q363" s="50">
        <f t="shared" si="28"/>
        <v>97200</v>
      </c>
      <c r="R363" s="126">
        <f t="shared" si="29"/>
        <v>97200</v>
      </c>
      <c r="S363" s="54" t="s">
        <v>5090</v>
      </c>
    </row>
    <row r="364" spans="1:19" ht="15" customHeight="1" x14ac:dyDescent="0.25">
      <c r="A364" s="29">
        <f t="shared" si="30"/>
        <v>358</v>
      </c>
      <c r="B364" s="92" t="s">
        <v>756</v>
      </c>
      <c r="C364" s="17" t="s">
        <v>757</v>
      </c>
      <c r="D364" s="17" t="s">
        <v>7</v>
      </c>
      <c r="E364" s="17" t="s">
        <v>1118</v>
      </c>
      <c r="F364" s="22" t="s">
        <v>1696</v>
      </c>
      <c r="G364" s="19" t="s">
        <v>1697</v>
      </c>
      <c r="H364" s="19" t="s">
        <v>1950</v>
      </c>
      <c r="I364" s="20" t="s">
        <v>1120</v>
      </c>
      <c r="J364" s="17" t="s">
        <v>592</v>
      </c>
      <c r="K364" s="17" t="s">
        <v>1435</v>
      </c>
      <c r="L364" s="49">
        <f>VLOOKUP(B364,'Enrolment Data 2024'!$B$13:$I$636,8,FALSE)</f>
        <v>33</v>
      </c>
      <c r="M364" s="49">
        <v>9000</v>
      </c>
      <c r="N364" s="49">
        <f t="shared" si="26"/>
        <v>297000</v>
      </c>
      <c r="O364" s="49">
        <f t="shared" si="27"/>
        <v>89100</v>
      </c>
      <c r="P364" s="49">
        <f>VLOOKUP(B364,'[1]ECCE Trnch 1 Master List'!B$3:T$679,19,FALSE)</f>
        <v>0</v>
      </c>
      <c r="Q364" s="50">
        <f t="shared" si="28"/>
        <v>89100</v>
      </c>
      <c r="R364" s="126">
        <f t="shared" si="29"/>
        <v>89100</v>
      </c>
      <c r="S364" s="54" t="s">
        <v>5090</v>
      </c>
    </row>
    <row r="365" spans="1:19" ht="15" customHeight="1" x14ac:dyDescent="0.25">
      <c r="A365" s="29">
        <f t="shared" si="30"/>
        <v>359</v>
      </c>
      <c r="B365" s="92" t="s">
        <v>788</v>
      </c>
      <c r="C365" s="17" t="s">
        <v>789</v>
      </c>
      <c r="D365" s="17" t="s">
        <v>7</v>
      </c>
      <c r="E365" s="17" t="s">
        <v>1324</v>
      </c>
      <c r="F365" s="22" t="s">
        <v>1985</v>
      </c>
      <c r="G365" s="19" t="s">
        <v>3778</v>
      </c>
      <c r="H365" s="19" t="s">
        <v>1986</v>
      </c>
      <c r="I365" s="20" t="s">
        <v>1120</v>
      </c>
      <c r="J365" s="17" t="s">
        <v>592</v>
      </c>
      <c r="K365" s="17" t="s">
        <v>3779</v>
      </c>
      <c r="L365" s="49">
        <f>VLOOKUP(B365,'Enrolment Data 2024'!$B$13:$I$636,8,FALSE)</f>
        <v>13</v>
      </c>
      <c r="M365" s="49">
        <v>9000</v>
      </c>
      <c r="N365" s="49">
        <f t="shared" si="26"/>
        <v>117000</v>
      </c>
      <c r="O365" s="49">
        <f t="shared" si="27"/>
        <v>35100</v>
      </c>
      <c r="P365" s="49">
        <f>VLOOKUP(B365,'[1]ECCE Trnch 1 Master List'!B$3:T$679,19,FALSE)</f>
        <v>0</v>
      </c>
      <c r="Q365" s="50">
        <f t="shared" si="28"/>
        <v>35100</v>
      </c>
      <c r="R365" s="126">
        <f t="shared" si="29"/>
        <v>35100</v>
      </c>
      <c r="S365" s="54" t="s">
        <v>5090</v>
      </c>
    </row>
    <row r="366" spans="1:19" ht="15" customHeight="1" x14ac:dyDescent="0.25">
      <c r="A366" s="29">
        <f t="shared" si="30"/>
        <v>360</v>
      </c>
      <c r="B366" s="93" t="s">
        <v>2256</v>
      </c>
      <c r="C366" s="30" t="s">
        <v>2257</v>
      </c>
      <c r="D366" s="30" t="s">
        <v>7</v>
      </c>
      <c r="E366" s="17" t="s">
        <v>1118</v>
      </c>
      <c r="F366" s="22" t="s">
        <v>1693</v>
      </c>
      <c r="G366" s="19" t="s">
        <v>1418</v>
      </c>
      <c r="H366" s="19" t="s">
        <v>1950</v>
      </c>
      <c r="I366" s="20" t="s">
        <v>1120</v>
      </c>
      <c r="J366" s="17" t="s">
        <v>592</v>
      </c>
      <c r="K366" s="17" t="s">
        <v>1419</v>
      </c>
      <c r="L366" s="49">
        <f>VLOOKUP(B366,'Enrolment Data 2024'!$B$13:$I$636,8,FALSE)</f>
        <v>17</v>
      </c>
      <c r="M366" s="49">
        <v>9000</v>
      </c>
      <c r="N366" s="49">
        <f t="shared" si="26"/>
        <v>153000</v>
      </c>
      <c r="O366" s="49">
        <f t="shared" si="27"/>
        <v>45900</v>
      </c>
      <c r="P366" s="49"/>
      <c r="Q366" s="50">
        <f t="shared" si="28"/>
        <v>45900</v>
      </c>
      <c r="R366" s="126">
        <f t="shared" si="29"/>
        <v>45900</v>
      </c>
      <c r="S366" s="54" t="s">
        <v>5090</v>
      </c>
    </row>
    <row r="367" spans="1:19" ht="15" customHeight="1" x14ac:dyDescent="0.25">
      <c r="A367" s="29">
        <f t="shared" si="30"/>
        <v>361</v>
      </c>
      <c r="B367" s="92" t="s">
        <v>704</v>
      </c>
      <c r="C367" s="17" t="s">
        <v>705</v>
      </c>
      <c r="D367" s="17" t="s">
        <v>7</v>
      </c>
      <c r="E367" s="17" t="s">
        <v>1324</v>
      </c>
      <c r="F367" s="22" t="s">
        <v>2064</v>
      </c>
      <c r="G367" s="19" t="s">
        <v>3782</v>
      </c>
      <c r="H367" s="19" t="s">
        <v>1950</v>
      </c>
      <c r="I367" s="20" t="s">
        <v>1120</v>
      </c>
      <c r="J367" s="17" t="s">
        <v>592</v>
      </c>
      <c r="K367" s="17" t="s">
        <v>3783</v>
      </c>
      <c r="L367" s="49">
        <f>VLOOKUP(B367,'Enrolment Data 2024'!$B$13:$I$636,8,FALSE)</f>
        <v>7</v>
      </c>
      <c r="M367" s="49">
        <v>9000</v>
      </c>
      <c r="N367" s="49">
        <f t="shared" si="26"/>
        <v>63000</v>
      </c>
      <c r="O367" s="49">
        <f t="shared" si="27"/>
        <v>18900</v>
      </c>
      <c r="P367" s="49">
        <f>VLOOKUP(B367,'[1]ECCE Trnch 1 Master List'!B$3:T$679,19,FALSE)</f>
        <v>0</v>
      </c>
      <c r="Q367" s="50">
        <f t="shared" si="28"/>
        <v>18900</v>
      </c>
      <c r="R367" s="126">
        <f t="shared" si="29"/>
        <v>18900</v>
      </c>
      <c r="S367" s="54" t="s">
        <v>5090</v>
      </c>
    </row>
    <row r="368" spans="1:19" ht="15" customHeight="1" x14ac:dyDescent="0.25">
      <c r="A368" s="29">
        <f t="shared" si="30"/>
        <v>362</v>
      </c>
      <c r="B368" s="92" t="s">
        <v>627</v>
      </c>
      <c r="C368" s="17" t="s">
        <v>628</v>
      </c>
      <c r="D368" s="17" t="s">
        <v>7</v>
      </c>
      <c r="E368" s="17" t="s">
        <v>1123</v>
      </c>
      <c r="F368" s="18" t="s">
        <v>1686</v>
      </c>
      <c r="G368" s="19" t="s">
        <v>1687</v>
      </c>
      <c r="H368" s="19" t="s">
        <v>1958</v>
      </c>
      <c r="I368" s="20" t="s">
        <v>1120</v>
      </c>
      <c r="J368" s="17" t="s">
        <v>592</v>
      </c>
      <c r="K368" s="17" t="s">
        <v>1409</v>
      </c>
      <c r="L368" s="49">
        <f>VLOOKUP(B368,'Enrolment Data 2024'!$B$13:$I$636,8,FALSE)</f>
        <v>9</v>
      </c>
      <c r="M368" s="49">
        <v>9000</v>
      </c>
      <c r="N368" s="49">
        <f t="shared" si="26"/>
        <v>81000</v>
      </c>
      <c r="O368" s="49">
        <f t="shared" si="27"/>
        <v>24300</v>
      </c>
      <c r="P368" s="49">
        <f>VLOOKUP(B368,'[1]ECCE Trnch 1 Master List'!B$3:T$679,19,FALSE)</f>
        <v>0</v>
      </c>
      <c r="Q368" s="50">
        <f t="shared" si="28"/>
        <v>24300</v>
      </c>
      <c r="R368" s="126">
        <f t="shared" si="29"/>
        <v>24300</v>
      </c>
      <c r="S368" s="54" t="s">
        <v>5090</v>
      </c>
    </row>
    <row r="369" spans="1:19" ht="15" customHeight="1" x14ac:dyDescent="0.25">
      <c r="A369" s="29">
        <f t="shared" si="30"/>
        <v>363</v>
      </c>
      <c r="B369" s="92" t="s">
        <v>668</v>
      </c>
      <c r="C369" s="17" t="s">
        <v>669</v>
      </c>
      <c r="D369" s="17" t="s">
        <v>7</v>
      </c>
      <c r="E369" s="17" t="s">
        <v>1118</v>
      </c>
      <c r="F369" s="22" t="s">
        <v>1690</v>
      </c>
      <c r="G369" s="19" t="s">
        <v>1691</v>
      </c>
      <c r="H369" s="19" t="s">
        <v>1950</v>
      </c>
      <c r="I369" s="20" t="s">
        <v>1120</v>
      </c>
      <c r="J369" s="17" t="s">
        <v>592</v>
      </c>
      <c r="K369" s="17" t="s">
        <v>1692</v>
      </c>
      <c r="L369" s="49">
        <f>VLOOKUP(B369,'Enrolment Data 2024'!$B$13:$I$636,8,FALSE)</f>
        <v>38</v>
      </c>
      <c r="M369" s="49">
        <v>9000</v>
      </c>
      <c r="N369" s="49">
        <f t="shared" si="26"/>
        <v>342000</v>
      </c>
      <c r="O369" s="49">
        <f t="shared" si="27"/>
        <v>102600</v>
      </c>
      <c r="P369" s="49">
        <f>VLOOKUP(B369,'[1]ECCE Trnch 1 Master List'!B$3:T$679,19,FALSE)</f>
        <v>0</v>
      </c>
      <c r="Q369" s="50">
        <f t="shared" si="28"/>
        <v>102600</v>
      </c>
      <c r="R369" s="126">
        <f t="shared" si="29"/>
        <v>102600</v>
      </c>
      <c r="S369" s="54" t="s">
        <v>5090</v>
      </c>
    </row>
    <row r="370" spans="1:19" ht="15" customHeight="1" x14ac:dyDescent="0.25">
      <c r="A370" s="29">
        <f t="shared" si="30"/>
        <v>364</v>
      </c>
      <c r="B370" s="92" t="s">
        <v>655</v>
      </c>
      <c r="C370" s="17" t="s">
        <v>656</v>
      </c>
      <c r="D370" s="17" t="s">
        <v>7</v>
      </c>
      <c r="E370" s="17" t="s">
        <v>1324</v>
      </c>
      <c r="F370" s="22" t="s">
        <v>1980</v>
      </c>
      <c r="G370" s="19" t="s">
        <v>2893</v>
      </c>
      <c r="H370" s="19" t="s">
        <v>2893</v>
      </c>
      <c r="I370" s="20" t="s">
        <v>1120</v>
      </c>
      <c r="J370" s="17" t="s">
        <v>592</v>
      </c>
      <c r="K370" s="17" t="s">
        <v>3788</v>
      </c>
      <c r="L370" s="49">
        <f>VLOOKUP(B370,'Enrolment Data 2024'!$B$13:$I$636,8,FALSE)</f>
        <v>5</v>
      </c>
      <c r="M370" s="49">
        <v>9000</v>
      </c>
      <c r="N370" s="49">
        <f t="shared" si="26"/>
        <v>45000</v>
      </c>
      <c r="O370" s="49">
        <f t="shared" si="27"/>
        <v>13500</v>
      </c>
      <c r="P370" s="49">
        <f>VLOOKUP(B370,'[1]ECCE Trnch 1 Master List'!B$3:T$679,19,FALSE)</f>
        <v>0</v>
      </c>
      <c r="Q370" s="50">
        <f t="shared" si="28"/>
        <v>13500</v>
      </c>
      <c r="R370" s="126">
        <f t="shared" si="29"/>
        <v>13500</v>
      </c>
      <c r="S370" s="54" t="s">
        <v>5090</v>
      </c>
    </row>
    <row r="371" spans="1:19" ht="15" customHeight="1" x14ac:dyDescent="0.25">
      <c r="A371" s="29">
        <f t="shared" si="30"/>
        <v>365</v>
      </c>
      <c r="B371" s="92" t="s">
        <v>750</v>
      </c>
      <c r="C371" s="17" t="s">
        <v>751</v>
      </c>
      <c r="D371" s="17" t="s">
        <v>7</v>
      </c>
      <c r="E371" s="17" t="s">
        <v>1324</v>
      </c>
      <c r="F371" s="22" t="s">
        <v>2071</v>
      </c>
      <c r="G371" s="19" t="s">
        <v>3789</v>
      </c>
      <c r="H371" s="19" t="s">
        <v>1950</v>
      </c>
      <c r="I371" s="20" t="s">
        <v>1120</v>
      </c>
      <c r="J371" s="17" t="s">
        <v>592</v>
      </c>
      <c r="K371" s="17" t="s">
        <v>3790</v>
      </c>
      <c r="L371" s="49">
        <f>VLOOKUP(B371,'Enrolment Data 2024'!$B$13:$I$636,8,FALSE)</f>
        <v>58</v>
      </c>
      <c r="M371" s="49">
        <v>9000</v>
      </c>
      <c r="N371" s="49">
        <f t="shared" si="26"/>
        <v>522000</v>
      </c>
      <c r="O371" s="49">
        <f t="shared" si="27"/>
        <v>156600</v>
      </c>
      <c r="P371" s="49">
        <f>VLOOKUP(B371,'[1]ECCE Trnch 1 Master List'!B$3:T$679,19,FALSE)</f>
        <v>0</v>
      </c>
      <c r="Q371" s="50">
        <f t="shared" si="28"/>
        <v>156600</v>
      </c>
      <c r="R371" s="126">
        <f t="shared" si="29"/>
        <v>156600</v>
      </c>
      <c r="S371" s="54" t="s">
        <v>5090</v>
      </c>
    </row>
    <row r="372" spans="1:19" ht="15" customHeight="1" x14ac:dyDescent="0.25">
      <c r="A372" s="29">
        <f t="shared" si="30"/>
        <v>366</v>
      </c>
      <c r="B372" s="92" t="s">
        <v>786</v>
      </c>
      <c r="C372" s="17" t="s">
        <v>787</v>
      </c>
      <c r="D372" s="17" t="s">
        <v>7</v>
      </c>
      <c r="E372" s="17" t="s">
        <v>1123</v>
      </c>
      <c r="F372" s="22" t="s">
        <v>1685</v>
      </c>
      <c r="G372" s="19" t="s">
        <v>787</v>
      </c>
      <c r="H372" s="19" t="s">
        <v>1986</v>
      </c>
      <c r="I372" s="20" t="s">
        <v>1120</v>
      </c>
      <c r="J372" s="17" t="s">
        <v>592</v>
      </c>
      <c r="K372" s="17" t="s">
        <v>1448</v>
      </c>
      <c r="L372" s="49">
        <f>VLOOKUP(B372,'Enrolment Data 2024'!$B$13:$I$636,8,FALSE)</f>
        <v>9</v>
      </c>
      <c r="M372" s="49">
        <v>9000</v>
      </c>
      <c r="N372" s="49">
        <f t="shared" si="26"/>
        <v>81000</v>
      </c>
      <c r="O372" s="49">
        <f t="shared" si="27"/>
        <v>24300</v>
      </c>
      <c r="P372" s="49">
        <f>VLOOKUP(B372,'[1]ECCE Trnch 1 Master List'!B$3:T$679,19,FALSE)</f>
        <v>0</v>
      </c>
      <c r="Q372" s="50">
        <f t="shared" si="28"/>
        <v>24300</v>
      </c>
      <c r="R372" s="126">
        <f t="shared" si="29"/>
        <v>24300</v>
      </c>
      <c r="S372" s="54" t="s">
        <v>5090</v>
      </c>
    </row>
    <row r="373" spans="1:19" ht="15" customHeight="1" x14ac:dyDescent="0.25">
      <c r="A373" s="29">
        <f t="shared" si="30"/>
        <v>367</v>
      </c>
      <c r="B373" s="92" t="s">
        <v>754</v>
      </c>
      <c r="C373" s="17" t="s">
        <v>4649</v>
      </c>
      <c r="D373" s="17" t="s">
        <v>7</v>
      </c>
      <c r="E373" s="17" t="s">
        <v>1324</v>
      </c>
      <c r="F373" s="22" t="s">
        <v>1987</v>
      </c>
      <c r="G373" s="19" t="s">
        <v>3066</v>
      </c>
      <c r="H373" s="19" t="s">
        <v>1950</v>
      </c>
      <c r="I373" s="20" t="s">
        <v>1120</v>
      </c>
      <c r="J373" s="17" t="s">
        <v>592</v>
      </c>
      <c r="K373" s="17" t="s">
        <v>3818</v>
      </c>
      <c r="L373" s="49">
        <f>VLOOKUP(B373,'Enrolment Data 2024'!$B$13:$I$636,8,FALSE)</f>
        <v>64</v>
      </c>
      <c r="M373" s="49">
        <v>9000</v>
      </c>
      <c r="N373" s="49">
        <f t="shared" si="26"/>
        <v>576000</v>
      </c>
      <c r="O373" s="49">
        <f t="shared" si="27"/>
        <v>172800</v>
      </c>
      <c r="P373" s="49"/>
      <c r="Q373" s="50">
        <f t="shared" si="28"/>
        <v>172800</v>
      </c>
      <c r="R373" s="126">
        <f t="shared" si="29"/>
        <v>172800</v>
      </c>
      <c r="S373" s="54" t="s">
        <v>5090</v>
      </c>
    </row>
    <row r="374" spans="1:19" ht="15" customHeight="1" x14ac:dyDescent="0.25">
      <c r="A374" s="29">
        <f t="shared" si="30"/>
        <v>368</v>
      </c>
      <c r="B374" s="92" t="s">
        <v>782</v>
      </c>
      <c r="C374" s="17" t="s">
        <v>783</v>
      </c>
      <c r="D374" s="17" t="s">
        <v>7</v>
      </c>
      <c r="E374" s="17" t="s">
        <v>1118</v>
      </c>
      <c r="F374" s="22" t="s">
        <v>1962</v>
      </c>
      <c r="G374" s="19" t="s">
        <v>3786</v>
      </c>
      <c r="H374" s="19" t="s">
        <v>1958</v>
      </c>
      <c r="I374" s="20" t="s">
        <v>1120</v>
      </c>
      <c r="J374" s="17" t="s">
        <v>592</v>
      </c>
      <c r="K374" s="17" t="s">
        <v>3787</v>
      </c>
      <c r="L374" s="49">
        <f>VLOOKUP(B374,'Enrolment Data 2024'!$B$13:$I$636,8,FALSE)</f>
        <v>11</v>
      </c>
      <c r="M374" s="49">
        <v>9000</v>
      </c>
      <c r="N374" s="49">
        <f t="shared" si="26"/>
        <v>99000</v>
      </c>
      <c r="O374" s="49">
        <f t="shared" si="27"/>
        <v>29700</v>
      </c>
      <c r="P374" s="49">
        <f>VLOOKUP(B374,'[1]ECCE Trnch 1 Master List'!B$3:T$679,19,FALSE)</f>
        <v>0</v>
      </c>
      <c r="Q374" s="50">
        <f t="shared" si="28"/>
        <v>29700</v>
      </c>
      <c r="R374" s="126">
        <f t="shared" si="29"/>
        <v>29700</v>
      </c>
      <c r="S374" s="54" t="s">
        <v>5090</v>
      </c>
    </row>
    <row r="375" spans="1:19" ht="15" customHeight="1" x14ac:dyDescent="0.25">
      <c r="A375" s="29">
        <f t="shared" si="30"/>
        <v>369</v>
      </c>
      <c r="B375" s="93" t="s">
        <v>2250</v>
      </c>
      <c r="C375" s="30" t="s">
        <v>2251</v>
      </c>
      <c r="D375" s="30" t="s">
        <v>7</v>
      </c>
      <c r="E375" s="17" t="s">
        <v>1118</v>
      </c>
      <c r="F375" s="22" t="s">
        <v>1956</v>
      </c>
      <c r="G375" s="19" t="s">
        <v>1427</v>
      </c>
      <c r="H375" s="19" t="s">
        <v>1950</v>
      </c>
      <c r="I375" s="20" t="s">
        <v>1120</v>
      </c>
      <c r="J375" s="17" t="s">
        <v>592</v>
      </c>
      <c r="K375" s="17" t="s">
        <v>1428</v>
      </c>
      <c r="L375" s="49">
        <f>VLOOKUP(B375,'Enrolment Data 2024'!$B$13:$I$636,8,FALSE)</f>
        <v>13</v>
      </c>
      <c r="M375" s="49">
        <v>9000</v>
      </c>
      <c r="N375" s="49">
        <f t="shared" si="26"/>
        <v>117000</v>
      </c>
      <c r="O375" s="49">
        <f t="shared" si="27"/>
        <v>35100</v>
      </c>
      <c r="P375" s="49"/>
      <c r="Q375" s="50">
        <f t="shared" si="28"/>
        <v>35100</v>
      </c>
      <c r="R375" s="126">
        <f t="shared" si="29"/>
        <v>35100</v>
      </c>
      <c r="S375" s="54" t="s">
        <v>5090</v>
      </c>
    </row>
    <row r="376" spans="1:19" ht="15" customHeight="1" x14ac:dyDescent="0.25">
      <c r="A376" s="29">
        <f t="shared" si="30"/>
        <v>370</v>
      </c>
      <c r="B376" s="93" t="s">
        <v>1446</v>
      </c>
      <c r="C376" s="30" t="s">
        <v>1447</v>
      </c>
      <c r="D376" s="30" t="s">
        <v>7</v>
      </c>
      <c r="E376" s="30" t="s">
        <v>1118</v>
      </c>
      <c r="F376" s="31" t="s">
        <v>1685</v>
      </c>
      <c r="G376" s="32" t="s">
        <v>787</v>
      </c>
      <c r="H376" s="32" t="s">
        <v>1986</v>
      </c>
      <c r="I376" s="33" t="s">
        <v>1120</v>
      </c>
      <c r="J376" s="30" t="s">
        <v>592</v>
      </c>
      <c r="K376" s="34" t="s">
        <v>1448</v>
      </c>
      <c r="L376" s="49">
        <f>VLOOKUP(B376,'Enrolment Data 2024'!$B$13:$I$636,8,FALSE)</f>
        <v>6</v>
      </c>
      <c r="M376" s="49">
        <v>9000</v>
      </c>
      <c r="N376" s="49">
        <f t="shared" si="26"/>
        <v>54000</v>
      </c>
      <c r="O376" s="49">
        <f t="shared" si="27"/>
        <v>16200</v>
      </c>
      <c r="P376" s="49">
        <v>5000</v>
      </c>
      <c r="Q376" s="50">
        <f t="shared" si="28"/>
        <v>11200</v>
      </c>
      <c r="R376" s="126">
        <f t="shared" si="29"/>
        <v>11200</v>
      </c>
      <c r="S376" s="54" t="s">
        <v>5090</v>
      </c>
    </row>
    <row r="377" spans="1:19" ht="15" customHeight="1" x14ac:dyDescent="0.25">
      <c r="A377" s="29">
        <f t="shared" si="30"/>
        <v>371</v>
      </c>
      <c r="B377" s="92" t="s">
        <v>738</v>
      </c>
      <c r="C377" s="17" t="s">
        <v>739</v>
      </c>
      <c r="D377" s="17" t="s">
        <v>7</v>
      </c>
      <c r="E377" s="17" t="s">
        <v>1324</v>
      </c>
      <c r="F377" s="22" t="s">
        <v>2067</v>
      </c>
      <c r="G377" s="19" t="s">
        <v>3795</v>
      </c>
      <c r="H377" s="19" t="s">
        <v>1950</v>
      </c>
      <c r="I377" s="20" t="s">
        <v>1120</v>
      </c>
      <c r="J377" s="17" t="s">
        <v>592</v>
      </c>
      <c r="K377" s="17" t="s">
        <v>3796</v>
      </c>
      <c r="L377" s="49">
        <f>VLOOKUP(B377,'Enrolment Data 2024'!$B$13:$I$636,8,FALSE)</f>
        <v>10</v>
      </c>
      <c r="M377" s="49">
        <v>9000</v>
      </c>
      <c r="N377" s="49">
        <f t="shared" si="26"/>
        <v>90000</v>
      </c>
      <c r="O377" s="49">
        <f t="shared" si="27"/>
        <v>27000</v>
      </c>
      <c r="P377" s="49">
        <f>VLOOKUP(B377,'[1]ECCE Trnch 1 Master List'!B$3:T$679,19,FALSE)</f>
        <v>0</v>
      </c>
      <c r="Q377" s="50">
        <f t="shared" si="28"/>
        <v>27000</v>
      </c>
      <c r="R377" s="126">
        <f t="shared" si="29"/>
        <v>27000</v>
      </c>
      <c r="S377" s="54" t="s">
        <v>5090</v>
      </c>
    </row>
    <row r="378" spans="1:19" ht="15" customHeight="1" x14ac:dyDescent="0.25">
      <c r="A378" s="29">
        <f t="shared" si="30"/>
        <v>372</v>
      </c>
      <c r="B378" s="92" t="s">
        <v>690</v>
      </c>
      <c r="C378" s="17" t="s">
        <v>691</v>
      </c>
      <c r="D378" s="17" t="s">
        <v>7</v>
      </c>
      <c r="E378" s="17" t="s">
        <v>1123</v>
      </c>
      <c r="F378" s="22" t="s">
        <v>1693</v>
      </c>
      <c r="G378" s="19" t="s">
        <v>1418</v>
      </c>
      <c r="H378" s="19" t="s">
        <v>1950</v>
      </c>
      <c r="I378" s="20" t="s">
        <v>1120</v>
      </c>
      <c r="J378" s="17" t="s">
        <v>592</v>
      </c>
      <c r="K378" s="17" t="s">
        <v>1419</v>
      </c>
      <c r="L378" s="49">
        <f>VLOOKUP(B378,'Enrolment Data 2024'!$B$13:$I$636,8,FALSE)</f>
        <v>66</v>
      </c>
      <c r="M378" s="49">
        <v>9000</v>
      </c>
      <c r="N378" s="49">
        <f t="shared" si="26"/>
        <v>594000</v>
      </c>
      <c r="O378" s="49">
        <f t="shared" si="27"/>
        <v>178200</v>
      </c>
      <c r="P378" s="49">
        <f>VLOOKUP(B378,'[1]ECCE Trnch 1 Master List'!B$3:T$679,19,FALSE)</f>
        <v>0</v>
      </c>
      <c r="Q378" s="50">
        <f t="shared" si="28"/>
        <v>178200</v>
      </c>
      <c r="R378" s="126">
        <f t="shared" si="29"/>
        <v>178200</v>
      </c>
      <c r="S378" s="54" t="s">
        <v>5090</v>
      </c>
    </row>
    <row r="379" spans="1:19" ht="15" customHeight="1" x14ac:dyDescent="0.25">
      <c r="A379" s="29">
        <f t="shared" si="30"/>
        <v>373</v>
      </c>
      <c r="B379" s="92" t="s">
        <v>692</v>
      </c>
      <c r="C379" s="17" t="s">
        <v>693</v>
      </c>
      <c r="D379" s="17" t="s">
        <v>7</v>
      </c>
      <c r="E379" s="17" t="s">
        <v>1118</v>
      </c>
      <c r="F379" s="22" t="s">
        <v>1693</v>
      </c>
      <c r="G379" s="19" t="s">
        <v>1418</v>
      </c>
      <c r="H379" s="19" t="s">
        <v>1950</v>
      </c>
      <c r="I379" s="20" t="s">
        <v>1120</v>
      </c>
      <c r="J379" s="17" t="s">
        <v>592</v>
      </c>
      <c r="K379" s="17" t="s">
        <v>1419</v>
      </c>
      <c r="L379" s="49">
        <f>VLOOKUP(B379,'Enrolment Data 2024'!$B$13:$I$636,8,FALSE)</f>
        <v>20</v>
      </c>
      <c r="M379" s="49">
        <v>9000</v>
      </c>
      <c r="N379" s="49">
        <f t="shared" si="26"/>
        <v>180000</v>
      </c>
      <c r="O379" s="49">
        <f t="shared" si="27"/>
        <v>54000</v>
      </c>
      <c r="P379" s="49">
        <f>VLOOKUP(B379,'[1]ECCE Trnch 1 Master List'!B$3:T$679,19,FALSE)</f>
        <v>0</v>
      </c>
      <c r="Q379" s="50">
        <f t="shared" si="28"/>
        <v>54000</v>
      </c>
      <c r="R379" s="126">
        <f t="shared" si="29"/>
        <v>54000</v>
      </c>
      <c r="S379" s="54" t="s">
        <v>5090</v>
      </c>
    </row>
    <row r="380" spans="1:19" ht="15" customHeight="1" x14ac:dyDescent="0.25">
      <c r="A380" s="29">
        <f t="shared" si="30"/>
        <v>374</v>
      </c>
      <c r="B380" s="92" t="s">
        <v>742</v>
      </c>
      <c r="C380" s="17" t="s">
        <v>743</v>
      </c>
      <c r="D380" s="17" t="s">
        <v>7</v>
      </c>
      <c r="E380" s="17" t="s">
        <v>1118</v>
      </c>
      <c r="F380" s="18" t="s">
        <v>2532</v>
      </c>
      <c r="G380" s="19" t="s">
        <v>3801</v>
      </c>
      <c r="H380" s="19" t="s">
        <v>1950</v>
      </c>
      <c r="I380" s="20" t="s">
        <v>1120</v>
      </c>
      <c r="J380" s="17" t="s">
        <v>592</v>
      </c>
      <c r="K380" s="21" t="s">
        <v>3802</v>
      </c>
      <c r="L380" s="49">
        <f>VLOOKUP(B380,'Enrolment Data 2024'!$B$13:$I$636,8,FALSE)</f>
        <v>13</v>
      </c>
      <c r="M380" s="49">
        <v>9000</v>
      </c>
      <c r="N380" s="49">
        <f t="shared" si="26"/>
        <v>117000</v>
      </c>
      <c r="O380" s="49">
        <f t="shared" si="27"/>
        <v>35100</v>
      </c>
      <c r="P380" s="49"/>
      <c r="Q380" s="50">
        <f t="shared" si="28"/>
        <v>35100</v>
      </c>
      <c r="R380" s="126">
        <f t="shared" si="29"/>
        <v>35100</v>
      </c>
      <c r="S380" s="54" t="s">
        <v>5090</v>
      </c>
    </row>
    <row r="381" spans="1:19" ht="15" customHeight="1" x14ac:dyDescent="0.25">
      <c r="A381" s="29">
        <f t="shared" si="30"/>
        <v>375</v>
      </c>
      <c r="B381" s="92" t="s">
        <v>796</v>
      </c>
      <c r="C381" s="17" t="s">
        <v>797</v>
      </c>
      <c r="D381" s="17" t="s">
        <v>7</v>
      </c>
      <c r="E381" s="17" t="s">
        <v>1211</v>
      </c>
      <c r="F381" s="22" t="s">
        <v>1994</v>
      </c>
      <c r="G381" s="19" t="s">
        <v>3061</v>
      </c>
      <c r="H381" s="19" t="s">
        <v>3800</v>
      </c>
      <c r="I381" s="20" t="s">
        <v>1120</v>
      </c>
      <c r="J381" s="17" t="s">
        <v>592</v>
      </c>
      <c r="K381" s="17" t="s">
        <v>3744</v>
      </c>
      <c r="L381" s="49">
        <f>VLOOKUP(B381,'Enrolment Data 2024'!$B$13:$I$636,8,FALSE)</f>
        <v>14</v>
      </c>
      <c r="M381" s="49">
        <v>9000</v>
      </c>
      <c r="N381" s="49">
        <f t="shared" si="26"/>
        <v>126000</v>
      </c>
      <c r="O381" s="49">
        <f t="shared" si="27"/>
        <v>37800</v>
      </c>
      <c r="P381" s="49">
        <f>VLOOKUP(B381,'[1]ECCE Trnch 1 Master List'!B$3:T$679,19,FALSE)</f>
        <v>0</v>
      </c>
      <c r="Q381" s="50">
        <f t="shared" si="28"/>
        <v>37800</v>
      </c>
      <c r="R381" s="126">
        <f t="shared" si="29"/>
        <v>37800</v>
      </c>
      <c r="S381" s="54" t="s">
        <v>5090</v>
      </c>
    </row>
    <row r="382" spans="1:19" x14ac:dyDescent="0.25">
      <c r="A382" s="29">
        <f t="shared" si="30"/>
        <v>376</v>
      </c>
      <c r="B382" s="92" t="s">
        <v>660</v>
      </c>
      <c r="C382" s="17" t="s">
        <v>661</v>
      </c>
      <c r="D382" s="17" t="s">
        <v>7</v>
      </c>
      <c r="E382" s="17" t="s">
        <v>1324</v>
      </c>
      <c r="F382" s="22" t="s">
        <v>1994</v>
      </c>
      <c r="G382" s="19" t="s">
        <v>3743</v>
      </c>
      <c r="H382" s="19" t="s">
        <v>3800</v>
      </c>
      <c r="I382" s="20" t="s">
        <v>1120</v>
      </c>
      <c r="J382" s="17" t="s">
        <v>592</v>
      </c>
      <c r="K382" s="17" t="s">
        <v>3744</v>
      </c>
      <c r="L382" s="49">
        <f>VLOOKUP(B382,'Enrolment Data 2024'!$B$13:$I$636,8,FALSE)</f>
        <v>7</v>
      </c>
      <c r="M382" s="49">
        <v>9000</v>
      </c>
      <c r="N382" s="49">
        <f t="shared" si="26"/>
        <v>63000</v>
      </c>
      <c r="O382" s="49">
        <f t="shared" si="27"/>
        <v>18900</v>
      </c>
      <c r="P382" s="49">
        <f>VLOOKUP(B382,'[1]ECCE Trnch 1 Master List'!B$3:T$679,19,FALSE)</f>
        <v>0</v>
      </c>
      <c r="Q382" s="50">
        <f t="shared" si="28"/>
        <v>18900</v>
      </c>
      <c r="R382" s="126">
        <f t="shared" si="29"/>
        <v>18900</v>
      </c>
      <c r="S382" s="54" t="s">
        <v>5090</v>
      </c>
    </row>
    <row r="383" spans="1:19" ht="15" customHeight="1" x14ac:dyDescent="0.25">
      <c r="A383" s="29">
        <f t="shared" si="30"/>
        <v>377</v>
      </c>
      <c r="B383" s="92" t="s">
        <v>653</v>
      </c>
      <c r="C383" s="17" t="s">
        <v>654</v>
      </c>
      <c r="D383" s="17" t="s">
        <v>7</v>
      </c>
      <c r="E383" s="17" t="s">
        <v>1324</v>
      </c>
      <c r="F383" s="22" t="s">
        <v>1978</v>
      </c>
      <c r="G383" s="19" t="s">
        <v>1415</v>
      </c>
      <c r="H383" s="19" t="s">
        <v>1979</v>
      </c>
      <c r="I383" s="20" t="s">
        <v>1120</v>
      </c>
      <c r="J383" s="17" t="s">
        <v>592</v>
      </c>
      <c r="K383" s="17" t="s">
        <v>1416</v>
      </c>
      <c r="L383" s="49">
        <f>VLOOKUP(B383,'Enrolment Data 2024'!$B$13:$I$636,8,FALSE)</f>
        <v>28</v>
      </c>
      <c r="M383" s="49">
        <v>9000</v>
      </c>
      <c r="N383" s="49">
        <f t="shared" si="26"/>
        <v>252000</v>
      </c>
      <c r="O383" s="49">
        <f t="shared" si="27"/>
        <v>75600</v>
      </c>
      <c r="P383" s="49">
        <f>VLOOKUP(B383,'[1]ECCE Trnch 1 Master List'!B$3:T$679,19,FALSE)</f>
        <v>0</v>
      </c>
      <c r="Q383" s="50">
        <f t="shared" si="28"/>
        <v>75600</v>
      </c>
      <c r="R383" s="126">
        <f t="shared" si="29"/>
        <v>75600</v>
      </c>
      <c r="S383" s="54" t="s">
        <v>5090</v>
      </c>
    </row>
    <row r="384" spans="1:19" ht="15" customHeight="1" x14ac:dyDescent="0.25">
      <c r="A384" s="29">
        <f t="shared" si="30"/>
        <v>378</v>
      </c>
      <c r="B384" s="92" t="s">
        <v>730</v>
      </c>
      <c r="C384" s="17" t="s">
        <v>731</v>
      </c>
      <c r="D384" s="17" t="s">
        <v>7</v>
      </c>
      <c r="E384" s="17" t="s">
        <v>1123</v>
      </c>
      <c r="F384" s="18" t="s">
        <v>2488</v>
      </c>
      <c r="G384" s="19" t="s">
        <v>3816</v>
      </c>
      <c r="H384" s="19" t="s">
        <v>1950</v>
      </c>
      <c r="I384" s="20" t="s">
        <v>1120</v>
      </c>
      <c r="J384" s="17" t="s">
        <v>592</v>
      </c>
      <c r="K384" s="21" t="s">
        <v>3817</v>
      </c>
      <c r="L384" s="49">
        <f>VLOOKUP(B384,'Enrolment Data 2024'!$B$13:$I$636,8,FALSE)</f>
        <v>18</v>
      </c>
      <c r="M384" s="49">
        <v>9000</v>
      </c>
      <c r="N384" s="49">
        <f t="shared" si="26"/>
        <v>162000</v>
      </c>
      <c r="O384" s="49">
        <f t="shared" si="27"/>
        <v>48600</v>
      </c>
      <c r="P384" s="49">
        <f>VLOOKUP(B384,'[1]ECCE Trnch 1 Master List'!B$3:T$679,19,FALSE)</f>
        <v>0</v>
      </c>
      <c r="Q384" s="50">
        <f t="shared" si="28"/>
        <v>48600</v>
      </c>
      <c r="R384" s="126">
        <f t="shared" si="29"/>
        <v>48600</v>
      </c>
      <c r="S384" s="54" t="s">
        <v>5090</v>
      </c>
    </row>
    <row r="385" spans="1:19" ht="15" customHeight="1" x14ac:dyDescent="0.25">
      <c r="A385" s="29">
        <f t="shared" si="30"/>
        <v>379</v>
      </c>
      <c r="B385" s="92" t="s">
        <v>1407</v>
      </c>
      <c r="C385" s="17" t="s">
        <v>1408</v>
      </c>
      <c r="D385" s="17" t="s">
        <v>7</v>
      </c>
      <c r="E385" s="17" t="s">
        <v>1123</v>
      </c>
      <c r="F385" s="18" t="s">
        <v>1686</v>
      </c>
      <c r="G385" s="19" t="s">
        <v>1687</v>
      </c>
      <c r="H385" s="19" t="s">
        <v>1958</v>
      </c>
      <c r="I385" s="20" t="s">
        <v>1120</v>
      </c>
      <c r="J385" s="17" t="s">
        <v>592</v>
      </c>
      <c r="K385" s="17" t="s">
        <v>1409</v>
      </c>
      <c r="L385" s="49">
        <f>VLOOKUP(B385,'Enrolment Data 2024'!$B$13:$I$636,8,FALSE)</f>
        <v>12</v>
      </c>
      <c r="M385" s="49">
        <v>9000</v>
      </c>
      <c r="N385" s="49">
        <f t="shared" si="26"/>
        <v>108000</v>
      </c>
      <c r="O385" s="49">
        <f t="shared" si="27"/>
        <v>32400</v>
      </c>
      <c r="P385" s="49">
        <f>VLOOKUP(B385,'[1]ECCE Trnch 1 Master List'!B$3:T$679,19,FALSE)</f>
        <v>0</v>
      </c>
      <c r="Q385" s="50">
        <f t="shared" si="28"/>
        <v>32400</v>
      </c>
      <c r="R385" s="126">
        <f t="shared" si="29"/>
        <v>32400</v>
      </c>
      <c r="S385" s="54" t="s">
        <v>5090</v>
      </c>
    </row>
    <row r="386" spans="1:19" ht="15" customHeight="1" x14ac:dyDescent="0.25">
      <c r="A386" s="29">
        <f t="shared" si="30"/>
        <v>380</v>
      </c>
      <c r="B386" s="92" t="s">
        <v>706</v>
      </c>
      <c r="C386" s="17" t="s">
        <v>707</v>
      </c>
      <c r="D386" s="17" t="s">
        <v>7</v>
      </c>
      <c r="E386" s="17" t="s">
        <v>1324</v>
      </c>
      <c r="F386" s="22" t="s">
        <v>1956</v>
      </c>
      <c r="G386" s="19" t="s">
        <v>1427</v>
      </c>
      <c r="H386" s="19" t="s">
        <v>1950</v>
      </c>
      <c r="I386" s="20" t="s">
        <v>1120</v>
      </c>
      <c r="J386" s="17" t="s">
        <v>592</v>
      </c>
      <c r="K386" s="17" t="s">
        <v>1428</v>
      </c>
      <c r="L386" s="49">
        <f>VLOOKUP(B386,'Enrolment Data 2024'!$B$13:$I$636,8,FALSE)</f>
        <v>41</v>
      </c>
      <c r="M386" s="49">
        <v>9000</v>
      </c>
      <c r="N386" s="49">
        <f t="shared" si="26"/>
        <v>369000</v>
      </c>
      <c r="O386" s="49">
        <f t="shared" si="27"/>
        <v>110700</v>
      </c>
      <c r="P386" s="49">
        <f>VLOOKUP(B386,'[1]ECCE Trnch 1 Master List'!B$3:T$679,19,FALSE)</f>
        <v>0</v>
      </c>
      <c r="Q386" s="50">
        <f t="shared" si="28"/>
        <v>110700</v>
      </c>
      <c r="R386" s="126">
        <f t="shared" si="29"/>
        <v>110700</v>
      </c>
      <c r="S386" s="54" t="s">
        <v>5090</v>
      </c>
    </row>
    <row r="387" spans="1:19" ht="15" customHeight="1" x14ac:dyDescent="0.25">
      <c r="A387" s="29">
        <f t="shared" si="30"/>
        <v>381</v>
      </c>
      <c r="B387" s="92" t="s">
        <v>728</v>
      </c>
      <c r="C387" s="17" t="s">
        <v>729</v>
      </c>
      <c r="D387" s="17" t="s">
        <v>7</v>
      </c>
      <c r="E387" s="17" t="s">
        <v>1324</v>
      </c>
      <c r="F387" s="22" t="s">
        <v>1989</v>
      </c>
      <c r="G387" s="19" t="s">
        <v>3822</v>
      </c>
      <c r="H387" s="19" t="s">
        <v>1950</v>
      </c>
      <c r="I387" s="20" t="s">
        <v>1120</v>
      </c>
      <c r="J387" s="17" t="s">
        <v>592</v>
      </c>
      <c r="K387" s="17" t="s">
        <v>3823</v>
      </c>
      <c r="L387" s="49">
        <f>VLOOKUP(B387,'Enrolment Data 2024'!$B$13:$I$636,8,FALSE)</f>
        <v>11</v>
      </c>
      <c r="M387" s="49">
        <v>9000</v>
      </c>
      <c r="N387" s="49">
        <f t="shared" si="26"/>
        <v>99000</v>
      </c>
      <c r="O387" s="49">
        <f t="shared" si="27"/>
        <v>29700</v>
      </c>
      <c r="P387" s="49">
        <f>VLOOKUP(B387,'[1]ECCE Trnch 1 Master List'!B$3:T$679,19,FALSE)</f>
        <v>0</v>
      </c>
      <c r="Q387" s="50">
        <f t="shared" si="28"/>
        <v>29700</v>
      </c>
      <c r="R387" s="126">
        <f t="shared" si="29"/>
        <v>29700</v>
      </c>
      <c r="S387" s="54" t="s">
        <v>5090</v>
      </c>
    </row>
    <row r="388" spans="1:19" ht="15" customHeight="1" x14ac:dyDescent="0.25">
      <c r="A388" s="29">
        <f t="shared" si="30"/>
        <v>382</v>
      </c>
      <c r="B388" s="92" t="s">
        <v>720</v>
      </c>
      <c r="C388" s="17" t="s">
        <v>721</v>
      </c>
      <c r="D388" s="17" t="s">
        <v>7</v>
      </c>
      <c r="E388" s="17" t="s">
        <v>1118</v>
      </c>
      <c r="F388" s="22" t="s">
        <v>1984</v>
      </c>
      <c r="G388" s="19" t="s">
        <v>667</v>
      </c>
      <c r="H388" s="19" t="s">
        <v>1950</v>
      </c>
      <c r="I388" s="20" t="s">
        <v>1120</v>
      </c>
      <c r="J388" s="17" t="s">
        <v>592</v>
      </c>
      <c r="K388" s="17" t="s">
        <v>3760</v>
      </c>
      <c r="L388" s="49">
        <f>VLOOKUP(B388,'Enrolment Data 2024'!$B$13:$I$636,8,FALSE)</f>
        <v>12</v>
      </c>
      <c r="M388" s="49">
        <v>9000</v>
      </c>
      <c r="N388" s="49">
        <f t="shared" si="26"/>
        <v>108000</v>
      </c>
      <c r="O388" s="49">
        <f t="shared" si="27"/>
        <v>32400</v>
      </c>
      <c r="P388" s="49">
        <f>VLOOKUP(B388,'[1]ECCE Trnch 1 Master List'!B$3:T$679,19,FALSE)</f>
        <v>0</v>
      </c>
      <c r="Q388" s="50">
        <f t="shared" si="28"/>
        <v>32400</v>
      </c>
      <c r="R388" s="126">
        <f t="shared" si="29"/>
        <v>32400</v>
      </c>
      <c r="S388" s="54" t="s">
        <v>5090</v>
      </c>
    </row>
    <row r="389" spans="1:19" ht="15" customHeight="1" x14ac:dyDescent="0.25">
      <c r="A389" s="29">
        <f t="shared" si="30"/>
        <v>383</v>
      </c>
      <c r="B389" s="92" t="s">
        <v>2167</v>
      </c>
      <c r="C389" s="17" t="s">
        <v>2168</v>
      </c>
      <c r="D389" s="17" t="s">
        <v>7</v>
      </c>
      <c r="E389" s="17" t="s">
        <v>1118</v>
      </c>
      <c r="F389" s="22" t="s">
        <v>1701</v>
      </c>
      <c r="G389" s="19" t="s">
        <v>1702</v>
      </c>
      <c r="H389" s="19" t="s">
        <v>1950</v>
      </c>
      <c r="I389" s="20" t="s">
        <v>1120</v>
      </c>
      <c r="J389" s="17" t="s">
        <v>592</v>
      </c>
      <c r="K389" s="17" t="s">
        <v>1424</v>
      </c>
      <c r="L389" s="49">
        <f>VLOOKUP(B389,'Enrolment Data 2024'!$B$13:$I$636,8,FALSE)</f>
        <v>78</v>
      </c>
      <c r="M389" s="49">
        <v>9000</v>
      </c>
      <c r="N389" s="49">
        <f t="shared" si="26"/>
        <v>702000</v>
      </c>
      <c r="O389" s="49">
        <f t="shared" si="27"/>
        <v>210600</v>
      </c>
      <c r="P389" s="49">
        <f>VLOOKUP(B389,'[1]ECCE Trnch 1 Master List'!B$3:T$679,19,FALSE)</f>
        <v>0</v>
      </c>
      <c r="Q389" s="50">
        <f t="shared" si="28"/>
        <v>210600</v>
      </c>
      <c r="R389" s="126">
        <f t="shared" si="29"/>
        <v>210600</v>
      </c>
      <c r="S389" s="54" t="s">
        <v>5090</v>
      </c>
    </row>
    <row r="390" spans="1:19" ht="15" customHeight="1" x14ac:dyDescent="0.25">
      <c r="A390" s="29">
        <f t="shared" si="30"/>
        <v>384</v>
      </c>
      <c r="B390" s="92" t="s">
        <v>595</v>
      </c>
      <c r="C390" s="17" t="s">
        <v>596</v>
      </c>
      <c r="D390" s="17" t="s">
        <v>7</v>
      </c>
      <c r="E390" s="17" t="s">
        <v>1324</v>
      </c>
      <c r="F390" s="22" t="s">
        <v>1965</v>
      </c>
      <c r="G390" s="19" t="s">
        <v>1405</v>
      </c>
      <c r="H390" s="19" t="s">
        <v>1958</v>
      </c>
      <c r="I390" s="20" t="s">
        <v>1120</v>
      </c>
      <c r="J390" s="17" t="s">
        <v>592</v>
      </c>
      <c r="K390" s="17" t="s">
        <v>1406</v>
      </c>
      <c r="L390" s="49">
        <f>VLOOKUP(B390,'Enrolment Data 2024'!$B$13:$I$636,8,FALSE)</f>
        <v>19</v>
      </c>
      <c r="M390" s="49">
        <v>9000</v>
      </c>
      <c r="N390" s="49">
        <f t="shared" si="26"/>
        <v>171000</v>
      </c>
      <c r="O390" s="49">
        <f t="shared" si="27"/>
        <v>51300</v>
      </c>
      <c r="P390" s="49">
        <f>VLOOKUP(B390,'[1]ECCE Trnch 1 Master List'!B$3:T$679,19,FALSE)</f>
        <v>0</v>
      </c>
      <c r="Q390" s="50">
        <f t="shared" si="28"/>
        <v>51300</v>
      </c>
      <c r="R390" s="126">
        <f t="shared" si="29"/>
        <v>51300</v>
      </c>
      <c r="S390" s="54" t="s">
        <v>5090</v>
      </c>
    </row>
    <row r="391" spans="1:19" ht="31.5" x14ac:dyDescent="0.25">
      <c r="A391" s="29">
        <f t="shared" si="30"/>
        <v>385</v>
      </c>
      <c r="B391" s="92" t="s">
        <v>716</v>
      </c>
      <c r="C391" s="17" t="s">
        <v>717</v>
      </c>
      <c r="D391" s="17" t="s">
        <v>7</v>
      </c>
      <c r="E391" s="17" t="s">
        <v>1324</v>
      </c>
      <c r="F391" s="22" t="s">
        <v>2065</v>
      </c>
      <c r="G391" s="19" t="s">
        <v>3824</v>
      </c>
      <c r="H391" s="19" t="s">
        <v>1950</v>
      </c>
      <c r="I391" s="20" t="s">
        <v>1120</v>
      </c>
      <c r="J391" s="17" t="s">
        <v>592</v>
      </c>
      <c r="K391" s="17" t="s">
        <v>3825</v>
      </c>
      <c r="L391" s="49">
        <f>VLOOKUP(B391,'Enrolment Data 2024'!$B$13:$I$636,8,FALSE)</f>
        <v>38</v>
      </c>
      <c r="M391" s="49">
        <v>9000</v>
      </c>
      <c r="N391" s="49">
        <f t="shared" ref="N391:N454" si="31">L391*M391</f>
        <v>342000</v>
      </c>
      <c r="O391" s="49">
        <f t="shared" ref="O391:O454" si="32">N391*30%</f>
        <v>102600</v>
      </c>
      <c r="P391" s="49">
        <f>VLOOKUP(B391,'[1]ECCE Trnch 1 Master List'!B$3:T$679,19,FALSE)</f>
        <v>0</v>
      </c>
      <c r="Q391" s="50">
        <f t="shared" ref="Q391:Q454" si="33">O391-P391</f>
        <v>102600</v>
      </c>
      <c r="R391" s="126">
        <f t="shared" ref="R391:R454" si="34">IF(Q391&gt;=0,Q391,0)</f>
        <v>102600</v>
      </c>
      <c r="S391" s="54" t="s">
        <v>5090</v>
      </c>
    </row>
    <row r="392" spans="1:19" ht="15" customHeight="1" x14ac:dyDescent="0.25">
      <c r="A392" s="29">
        <f t="shared" si="30"/>
        <v>386</v>
      </c>
      <c r="B392" s="92" t="s">
        <v>611</v>
      </c>
      <c r="C392" s="17" t="s">
        <v>612</v>
      </c>
      <c r="D392" s="17" t="s">
        <v>7</v>
      </c>
      <c r="E392" s="17" t="s">
        <v>1324</v>
      </c>
      <c r="F392" s="22" t="s">
        <v>1966</v>
      </c>
      <c r="G392" s="19" t="s">
        <v>3826</v>
      </c>
      <c r="H392" s="19" t="s">
        <v>1958</v>
      </c>
      <c r="I392" s="20" t="s">
        <v>1120</v>
      </c>
      <c r="J392" s="17" t="s">
        <v>592</v>
      </c>
      <c r="K392" s="17" t="s">
        <v>3827</v>
      </c>
      <c r="L392" s="49">
        <f>VLOOKUP(B392,'Enrolment Data 2024'!$B$13:$I$636,8,FALSE)</f>
        <v>23</v>
      </c>
      <c r="M392" s="49">
        <v>9000</v>
      </c>
      <c r="N392" s="49">
        <f t="shared" si="31"/>
        <v>207000</v>
      </c>
      <c r="O392" s="49">
        <f t="shared" si="32"/>
        <v>62100</v>
      </c>
      <c r="P392" s="49"/>
      <c r="Q392" s="50">
        <f t="shared" si="33"/>
        <v>62100</v>
      </c>
      <c r="R392" s="126">
        <f t="shared" si="34"/>
        <v>62100</v>
      </c>
      <c r="S392" s="54" t="s">
        <v>5090</v>
      </c>
    </row>
    <row r="393" spans="1:19" ht="15" customHeight="1" x14ac:dyDescent="0.25">
      <c r="A393" s="29">
        <f t="shared" si="30"/>
        <v>387</v>
      </c>
      <c r="B393" s="92" t="s">
        <v>766</v>
      </c>
      <c r="C393" s="17" t="s">
        <v>767</v>
      </c>
      <c r="D393" s="17" t="s">
        <v>7</v>
      </c>
      <c r="E393" s="17" t="s">
        <v>1118</v>
      </c>
      <c r="F393" s="22" t="s">
        <v>1701</v>
      </c>
      <c r="G393" s="19" t="s">
        <v>1702</v>
      </c>
      <c r="H393" s="19" t="s">
        <v>1950</v>
      </c>
      <c r="I393" s="20" t="s">
        <v>1120</v>
      </c>
      <c r="J393" s="17" t="s">
        <v>592</v>
      </c>
      <c r="K393" s="17" t="s">
        <v>1424</v>
      </c>
      <c r="L393" s="49">
        <f>VLOOKUP(B393,'Enrolment Data 2024'!$B$13:$I$636,8,FALSE)</f>
        <v>64</v>
      </c>
      <c r="M393" s="49">
        <v>9000</v>
      </c>
      <c r="N393" s="49">
        <f t="shared" si="31"/>
        <v>576000</v>
      </c>
      <c r="O393" s="49">
        <f t="shared" si="32"/>
        <v>172800</v>
      </c>
      <c r="P393" s="49">
        <f>VLOOKUP(B393,'[1]ECCE Trnch 1 Master List'!B$3:T$679,19,FALSE)</f>
        <v>0</v>
      </c>
      <c r="Q393" s="50">
        <f t="shared" si="33"/>
        <v>172800</v>
      </c>
      <c r="R393" s="126">
        <f t="shared" si="34"/>
        <v>172800</v>
      </c>
      <c r="S393" s="54" t="s">
        <v>5090</v>
      </c>
    </row>
    <row r="394" spans="1:19" ht="15" customHeight="1" x14ac:dyDescent="0.25">
      <c r="A394" s="29">
        <f t="shared" si="30"/>
        <v>388</v>
      </c>
      <c r="B394" s="92" t="s">
        <v>670</v>
      </c>
      <c r="C394" s="17" t="s">
        <v>671</v>
      </c>
      <c r="D394" s="17" t="s">
        <v>7</v>
      </c>
      <c r="E394" s="17" t="s">
        <v>1324</v>
      </c>
      <c r="F394" s="22" t="s">
        <v>1695</v>
      </c>
      <c r="G394" s="19" t="s">
        <v>3829</v>
      </c>
      <c r="H394" s="19" t="s">
        <v>1950</v>
      </c>
      <c r="I394" s="20" t="s">
        <v>1120</v>
      </c>
      <c r="J394" s="17" t="s">
        <v>592</v>
      </c>
      <c r="K394" s="17" t="s">
        <v>3830</v>
      </c>
      <c r="L394" s="49">
        <f>VLOOKUP(B394,'Enrolment Data 2024'!$B$13:$I$636,8,FALSE)</f>
        <v>28</v>
      </c>
      <c r="M394" s="49">
        <v>9000</v>
      </c>
      <c r="N394" s="49">
        <f t="shared" si="31"/>
        <v>252000</v>
      </c>
      <c r="O394" s="49">
        <f t="shared" si="32"/>
        <v>75600</v>
      </c>
      <c r="P394" s="49">
        <f>VLOOKUP(B394,'[1]ECCE Trnch 1 Master List'!B$3:T$679,19,FALSE)</f>
        <v>0</v>
      </c>
      <c r="Q394" s="50">
        <f t="shared" si="33"/>
        <v>75600</v>
      </c>
      <c r="R394" s="126">
        <f t="shared" si="34"/>
        <v>75600</v>
      </c>
      <c r="S394" s="54" t="s">
        <v>5090</v>
      </c>
    </row>
    <row r="395" spans="1:19" ht="15" customHeight="1" x14ac:dyDescent="0.25">
      <c r="A395" s="29">
        <f t="shared" si="30"/>
        <v>389</v>
      </c>
      <c r="B395" s="92" t="s">
        <v>772</v>
      </c>
      <c r="C395" s="17" t="s">
        <v>773</v>
      </c>
      <c r="D395" s="17" t="s">
        <v>7</v>
      </c>
      <c r="E395" s="17" t="s">
        <v>1123</v>
      </c>
      <c r="F395" s="22" t="s">
        <v>1704</v>
      </c>
      <c r="G395" s="19" t="s">
        <v>1705</v>
      </c>
      <c r="H395" s="19" t="s">
        <v>1950</v>
      </c>
      <c r="I395" s="20" t="s">
        <v>1120</v>
      </c>
      <c r="J395" s="17" t="s">
        <v>592</v>
      </c>
      <c r="K395" s="17" t="s">
        <v>1706</v>
      </c>
      <c r="L395" s="49">
        <f>VLOOKUP(B395,'Enrolment Data 2024'!$B$13:$I$636,8,FALSE)</f>
        <v>20</v>
      </c>
      <c r="M395" s="49">
        <v>9000</v>
      </c>
      <c r="N395" s="49">
        <f t="shared" si="31"/>
        <v>180000</v>
      </c>
      <c r="O395" s="49">
        <f t="shared" si="32"/>
        <v>54000</v>
      </c>
      <c r="P395" s="49">
        <f>VLOOKUP(B395,'[1]ECCE Trnch 1 Master List'!B$3:T$679,19,FALSE)</f>
        <v>0</v>
      </c>
      <c r="Q395" s="50">
        <f t="shared" si="33"/>
        <v>54000</v>
      </c>
      <c r="R395" s="126">
        <f t="shared" si="34"/>
        <v>54000</v>
      </c>
      <c r="S395" s="54" t="s">
        <v>5090</v>
      </c>
    </row>
    <row r="396" spans="1:19" ht="15" customHeight="1" x14ac:dyDescent="0.25">
      <c r="A396" s="29">
        <f t="shared" si="30"/>
        <v>390</v>
      </c>
      <c r="B396" s="92" t="s">
        <v>605</v>
      </c>
      <c r="C396" s="17" t="s">
        <v>606</v>
      </c>
      <c r="D396" s="17" t="s">
        <v>7</v>
      </c>
      <c r="E396" s="17" t="s">
        <v>1324</v>
      </c>
      <c r="F396" s="22" t="s">
        <v>1967</v>
      </c>
      <c r="G396" s="19" t="s">
        <v>3832</v>
      </c>
      <c r="H396" s="19" t="s">
        <v>1958</v>
      </c>
      <c r="I396" s="20" t="s">
        <v>1120</v>
      </c>
      <c r="J396" s="17" t="s">
        <v>592</v>
      </c>
      <c r="K396" s="17" t="s">
        <v>3833</v>
      </c>
      <c r="L396" s="49">
        <f>VLOOKUP(B396,'Enrolment Data 2024'!$B$13:$I$636,8,FALSE)</f>
        <v>21</v>
      </c>
      <c r="M396" s="49">
        <v>9000</v>
      </c>
      <c r="N396" s="49">
        <f t="shared" si="31"/>
        <v>189000</v>
      </c>
      <c r="O396" s="49">
        <f t="shared" si="32"/>
        <v>56700</v>
      </c>
      <c r="P396" s="49">
        <f>VLOOKUP(B396,'[1]ECCE Trnch 1 Master List'!B$3:T$679,19,FALSE)</f>
        <v>0</v>
      </c>
      <c r="Q396" s="50">
        <f t="shared" si="33"/>
        <v>56700</v>
      </c>
      <c r="R396" s="126">
        <f t="shared" si="34"/>
        <v>56700</v>
      </c>
      <c r="S396" s="54" t="s">
        <v>5090</v>
      </c>
    </row>
    <row r="397" spans="1:19" ht="15" customHeight="1" x14ac:dyDescent="0.25">
      <c r="A397" s="29">
        <f t="shared" si="30"/>
        <v>391</v>
      </c>
      <c r="B397" s="92" t="s">
        <v>746</v>
      </c>
      <c r="C397" s="17" t="s">
        <v>747</v>
      </c>
      <c r="D397" s="17" t="s">
        <v>7</v>
      </c>
      <c r="E397" s="17" t="s">
        <v>1324</v>
      </c>
      <c r="F397" s="22" t="s">
        <v>1990</v>
      </c>
      <c r="G397" s="19" t="s">
        <v>3834</v>
      </c>
      <c r="H397" s="19" t="s">
        <v>1950</v>
      </c>
      <c r="I397" s="20" t="s">
        <v>1120</v>
      </c>
      <c r="J397" s="17" t="s">
        <v>592</v>
      </c>
      <c r="K397" s="17" t="s">
        <v>3835</v>
      </c>
      <c r="L397" s="49">
        <f>VLOOKUP(B397,'Enrolment Data 2024'!$B$13:$I$636,8,FALSE)</f>
        <v>26</v>
      </c>
      <c r="M397" s="49">
        <v>9000</v>
      </c>
      <c r="N397" s="49">
        <f t="shared" si="31"/>
        <v>234000</v>
      </c>
      <c r="O397" s="49">
        <f t="shared" si="32"/>
        <v>70200</v>
      </c>
      <c r="P397" s="49">
        <f>VLOOKUP(B397,'[1]ECCE Trnch 1 Master List'!B$3:T$679,19,FALSE)</f>
        <v>0</v>
      </c>
      <c r="Q397" s="50">
        <f t="shared" si="33"/>
        <v>70200</v>
      </c>
      <c r="R397" s="126">
        <f t="shared" si="34"/>
        <v>70200</v>
      </c>
      <c r="S397" s="54" t="s">
        <v>5090</v>
      </c>
    </row>
    <row r="398" spans="1:19" ht="15" customHeight="1" x14ac:dyDescent="0.25">
      <c r="A398" s="29">
        <f t="shared" si="30"/>
        <v>392</v>
      </c>
      <c r="B398" s="93" t="s">
        <v>2162</v>
      </c>
      <c r="C398" s="30" t="s">
        <v>2163</v>
      </c>
      <c r="D398" s="30" t="s">
        <v>7</v>
      </c>
      <c r="E398" s="30" t="s">
        <v>1118</v>
      </c>
      <c r="F398" s="31" t="s">
        <v>1693</v>
      </c>
      <c r="G398" s="32" t="s">
        <v>1418</v>
      </c>
      <c r="H398" s="32" t="s">
        <v>1950</v>
      </c>
      <c r="I398" s="33" t="s">
        <v>1120</v>
      </c>
      <c r="J398" s="30" t="s">
        <v>592</v>
      </c>
      <c r="K398" s="57" t="s">
        <v>1419</v>
      </c>
      <c r="L398" s="49">
        <f>VLOOKUP(B398,'Enrolment Data 2024'!$B$13:$I$636,8,FALSE)</f>
        <v>8</v>
      </c>
      <c r="M398" s="49">
        <v>9000</v>
      </c>
      <c r="N398" s="49">
        <f t="shared" si="31"/>
        <v>72000</v>
      </c>
      <c r="O398" s="49">
        <f t="shared" si="32"/>
        <v>21600</v>
      </c>
      <c r="P398" s="49"/>
      <c r="Q398" s="50">
        <f t="shared" si="33"/>
        <v>21600</v>
      </c>
      <c r="R398" s="126">
        <f t="shared" si="34"/>
        <v>21600</v>
      </c>
      <c r="S398" s="54" t="s">
        <v>5090</v>
      </c>
    </row>
    <row r="399" spans="1:19" ht="15" customHeight="1" x14ac:dyDescent="0.25">
      <c r="A399" s="29">
        <f t="shared" si="30"/>
        <v>393</v>
      </c>
      <c r="B399" s="92" t="s">
        <v>718</v>
      </c>
      <c r="C399" s="17" t="s">
        <v>719</v>
      </c>
      <c r="D399" s="17" t="s">
        <v>7</v>
      </c>
      <c r="E399" s="17" t="s">
        <v>1324</v>
      </c>
      <c r="F399" s="22" t="s">
        <v>1992</v>
      </c>
      <c r="G399" s="19" t="s">
        <v>3838</v>
      </c>
      <c r="H399" s="19" t="s">
        <v>1950</v>
      </c>
      <c r="I399" s="20" t="s">
        <v>1120</v>
      </c>
      <c r="J399" s="17" t="s">
        <v>592</v>
      </c>
      <c r="K399" s="17" t="s">
        <v>3839</v>
      </c>
      <c r="L399" s="49">
        <f>VLOOKUP(B399,'Enrolment Data 2024'!$B$13:$I$636,8,FALSE)</f>
        <v>16</v>
      </c>
      <c r="M399" s="49">
        <v>9000</v>
      </c>
      <c r="N399" s="49">
        <f t="shared" si="31"/>
        <v>144000</v>
      </c>
      <c r="O399" s="49">
        <f t="shared" si="32"/>
        <v>43200</v>
      </c>
      <c r="P399" s="49">
        <f>VLOOKUP(B399,'[1]ECCE Trnch 1 Master List'!B$3:T$679,19,FALSE)</f>
        <v>0</v>
      </c>
      <c r="Q399" s="50">
        <f t="shared" si="33"/>
        <v>43200</v>
      </c>
      <c r="R399" s="126">
        <f t="shared" si="34"/>
        <v>43200</v>
      </c>
      <c r="S399" s="54" t="s">
        <v>5090</v>
      </c>
    </row>
    <row r="400" spans="1:19" ht="15" customHeight="1" x14ac:dyDescent="0.25">
      <c r="A400" s="29">
        <f t="shared" si="30"/>
        <v>394</v>
      </c>
      <c r="B400" s="92" t="s">
        <v>658</v>
      </c>
      <c r="C400" s="17" t="s">
        <v>659</v>
      </c>
      <c r="D400" s="17" t="s">
        <v>7</v>
      </c>
      <c r="E400" s="17" t="s">
        <v>1123</v>
      </c>
      <c r="F400" s="22" t="s">
        <v>1689</v>
      </c>
      <c r="G400" s="19" t="s">
        <v>659</v>
      </c>
      <c r="H400" s="19" t="s">
        <v>3229</v>
      </c>
      <c r="I400" s="20" t="s">
        <v>1120</v>
      </c>
      <c r="J400" s="17" t="s">
        <v>592</v>
      </c>
      <c r="K400" s="17" t="s">
        <v>1449</v>
      </c>
      <c r="L400" s="49">
        <f>VLOOKUP(B400,'Enrolment Data 2024'!$B$13:$I$636,8,FALSE)</f>
        <v>25</v>
      </c>
      <c r="M400" s="49">
        <v>9000</v>
      </c>
      <c r="N400" s="49">
        <f t="shared" si="31"/>
        <v>225000</v>
      </c>
      <c r="O400" s="49">
        <f t="shared" si="32"/>
        <v>67500</v>
      </c>
      <c r="P400" s="49">
        <f>VLOOKUP(B400,'[1]ECCE Trnch 1 Master List'!B$3:T$679,19,FALSE)</f>
        <v>0</v>
      </c>
      <c r="Q400" s="50">
        <f t="shared" si="33"/>
        <v>67500</v>
      </c>
      <c r="R400" s="126">
        <f t="shared" si="34"/>
        <v>67500</v>
      </c>
      <c r="S400" s="54" t="s">
        <v>5090</v>
      </c>
    </row>
    <row r="401" spans="1:19" ht="15" customHeight="1" x14ac:dyDescent="0.25">
      <c r="A401" s="29">
        <f t="shared" ref="A401:A459" si="35">A400+1</f>
        <v>395</v>
      </c>
      <c r="B401" s="92" t="s">
        <v>794</v>
      </c>
      <c r="C401" s="17" t="s">
        <v>795</v>
      </c>
      <c r="D401" s="17" t="s">
        <v>7</v>
      </c>
      <c r="E401" s="17" t="s">
        <v>1211</v>
      </c>
      <c r="F401" s="22" t="s">
        <v>1993</v>
      </c>
      <c r="G401" s="19" t="s">
        <v>3061</v>
      </c>
      <c r="H401" s="19" t="s">
        <v>3800</v>
      </c>
      <c r="I401" s="20" t="s">
        <v>1120</v>
      </c>
      <c r="J401" s="17" t="s">
        <v>592</v>
      </c>
      <c r="K401" s="17" t="s">
        <v>3842</v>
      </c>
      <c r="L401" s="49">
        <f>VLOOKUP(B401,'Enrolment Data 2024'!$B$13:$I$636,8,FALSE)</f>
        <v>14</v>
      </c>
      <c r="M401" s="49">
        <v>9000</v>
      </c>
      <c r="N401" s="49">
        <f t="shared" si="31"/>
        <v>126000</v>
      </c>
      <c r="O401" s="49">
        <f t="shared" si="32"/>
        <v>37800</v>
      </c>
      <c r="P401" s="49"/>
      <c r="Q401" s="50">
        <f t="shared" si="33"/>
        <v>37800</v>
      </c>
      <c r="R401" s="126">
        <f t="shared" si="34"/>
        <v>37800</v>
      </c>
      <c r="S401" s="54" t="s">
        <v>5090</v>
      </c>
    </row>
    <row r="402" spans="1:19" ht="15" customHeight="1" x14ac:dyDescent="0.25">
      <c r="A402" s="29">
        <f t="shared" si="35"/>
        <v>396</v>
      </c>
      <c r="B402" s="92" t="s">
        <v>776</v>
      </c>
      <c r="C402" s="17" t="s">
        <v>777</v>
      </c>
      <c r="D402" s="17" t="s">
        <v>7</v>
      </c>
      <c r="E402" s="17" t="s">
        <v>1123</v>
      </c>
      <c r="F402" s="22" t="s">
        <v>1707</v>
      </c>
      <c r="G402" s="19" t="s">
        <v>1708</v>
      </c>
      <c r="H402" s="19" t="s">
        <v>1950</v>
      </c>
      <c r="I402" s="20" t="s">
        <v>1120</v>
      </c>
      <c r="J402" s="17" t="s">
        <v>592</v>
      </c>
      <c r="K402" s="17" t="s">
        <v>1709</v>
      </c>
      <c r="L402" s="49">
        <f>VLOOKUP(B402,'Enrolment Data 2024'!$B$13:$I$636,8,FALSE)</f>
        <v>32</v>
      </c>
      <c r="M402" s="49">
        <v>9000</v>
      </c>
      <c r="N402" s="49">
        <f t="shared" si="31"/>
        <v>288000</v>
      </c>
      <c r="O402" s="49">
        <f t="shared" si="32"/>
        <v>86400</v>
      </c>
      <c r="P402" s="49">
        <f>VLOOKUP(B402,'[1]ECCE Trnch 1 Master List'!B$3:T$679,19,FALSE)</f>
        <v>0</v>
      </c>
      <c r="Q402" s="50">
        <f t="shared" si="33"/>
        <v>86400</v>
      </c>
      <c r="R402" s="126">
        <f t="shared" si="34"/>
        <v>86400</v>
      </c>
      <c r="S402" s="54" t="s">
        <v>5090</v>
      </c>
    </row>
    <row r="403" spans="1:19" ht="15" customHeight="1" x14ac:dyDescent="0.25">
      <c r="A403" s="29">
        <f t="shared" si="35"/>
        <v>397</v>
      </c>
      <c r="B403" s="92" t="s">
        <v>700</v>
      </c>
      <c r="C403" s="17" t="s">
        <v>701</v>
      </c>
      <c r="D403" s="17" t="s">
        <v>7</v>
      </c>
      <c r="E403" s="17" t="s">
        <v>1324</v>
      </c>
      <c r="F403" s="22" t="s">
        <v>1955</v>
      </c>
      <c r="G403" s="19" t="s">
        <v>701</v>
      </c>
      <c r="H403" s="19" t="s">
        <v>1950</v>
      </c>
      <c r="I403" s="20" t="s">
        <v>1120</v>
      </c>
      <c r="J403" s="17" t="s">
        <v>592</v>
      </c>
      <c r="K403" s="17" t="s">
        <v>3812</v>
      </c>
      <c r="L403" s="49">
        <f>VLOOKUP(B403,'Enrolment Data 2024'!$B$13:$I$636,8,FALSE)</f>
        <v>102</v>
      </c>
      <c r="M403" s="49">
        <v>9000</v>
      </c>
      <c r="N403" s="49">
        <f t="shared" si="31"/>
        <v>918000</v>
      </c>
      <c r="O403" s="49">
        <f t="shared" si="32"/>
        <v>275400</v>
      </c>
      <c r="P403" s="11">
        <f>VLOOKUP(B403,'[1]ECCE Trnch 1 Master List'!B$3:T$679,19,FALSE)</f>
        <v>0</v>
      </c>
      <c r="Q403" s="50">
        <f t="shared" si="33"/>
        <v>275400</v>
      </c>
      <c r="R403" s="126">
        <f t="shared" si="34"/>
        <v>275400</v>
      </c>
      <c r="S403" s="54" t="s">
        <v>5090</v>
      </c>
    </row>
    <row r="404" spans="1:19" ht="15" customHeight="1" x14ac:dyDescent="0.25">
      <c r="A404" s="29">
        <f t="shared" si="35"/>
        <v>398</v>
      </c>
      <c r="B404" s="92" t="s">
        <v>672</v>
      </c>
      <c r="C404" s="17" t="s">
        <v>673</v>
      </c>
      <c r="D404" s="17" t="s">
        <v>7</v>
      </c>
      <c r="E404" s="17" t="s">
        <v>1324</v>
      </c>
      <c r="F404" s="22" t="s">
        <v>1698</v>
      </c>
      <c r="G404" s="19" t="s">
        <v>673</v>
      </c>
      <c r="H404" s="19" t="s">
        <v>1950</v>
      </c>
      <c r="I404" s="20" t="s">
        <v>1120</v>
      </c>
      <c r="J404" s="17" t="s">
        <v>592</v>
      </c>
      <c r="K404" s="17" t="s">
        <v>1417</v>
      </c>
      <c r="L404" s="49">
        <f>VLOOKUP(B404,'Enrolment Data 2024'!$B$13:$I$636,8,FALSE)</f>
        <v>85</v>
      </c>
      <c r="M404" s="49">
        <v>9000</v>
      </c>
      <c r="N404" s="49">
        <f t="shared" si="31"/>
        <v>765000</v>
      </c>
      <c r="O404" s="49">
        <f t="shared" si="32"/>
        <v>229500</v>
      </c>
      <c r="P404" s="49">
        <f>VLOOKUP(B404,'[1]ECCE Trnch 1 Master List'!B$3:T$679,19,FALSE)</f>
        <v>0</v>
      </c>
      <c r="Q404" s="50">
        <f t="shared" si="33"/>
        <v>229500</v>
      </c>
      <c r="R404" s="126">
        <f t="shared" si="34"/>
        <v>229500</v>
      </c>
      <c r="S404" s="54" t="s">
        <v>5090</v>
      </c>
    </row>
    <row r="405" spans="1:19" ht="15" customHeight="1" x14ac:dyDescent="0.25">
      <c r="A405" s="29">
        <f t="shared" si="35"/>
        <v>399</v>
      </c>
      <c r="B405" s="93" t="s">
        <v>1104</v>
      </c>
      <c r="C405" s="97" t="s">
        <v>4549</v>
      </c>
      <c r="D405" s="30" t="s">
        <v>7</v>
      </c>
      <c r="E405" s="30" t="s">
        <v>1118</v>
      </c>
      <c r="F405" s="57" t="s">
        <v>1757</v>
      </c>
      <c r="G405" s="32" t="s">
        <v>1602</v>
      </c>
      <c r="H405" s="32" t="s">
        <v>1758</v>
      </c>
      <c r="I405" s="33" t="s">
        <v>1120</v>
      </c>
      <c r="J405" s="30" t="s">
        <v>1045</v>
      </c>
      <c r="K405" s="30" t="s">
        <v>1603</v>
      </c>
      <c r="L405" s="49">
        <f>VLOOKUP(B405,'Enrolment Data 2024'!$B$13:$I$636,8,FALSE)</f>
        <v>8</v>
      </c>
      <c r="M405" s="49">
        <v>9000</v>
      </c>
      <c r="N405" s="49">
        <f t="shared" si="31"/>
        <v>72000</v>
      </c>
      <c r="O405" s="49">
        <f t="shared" si="32"/>
        <v>21600</v>
      </c>
      <c r="P405" s="49"/>
      <c r="Q405" s="50">
        <f t="shared" si="33"/>
        <v>21600</v>
      </c>
      <c r="R405" s="126">
        <f t="shared" si="34"/>
        <v>21600</v>
      </c>
      <c r="S405" s="54" t="s">
        <v>5090</v>
      </c>
    </row>
    <row r="406" spans="1:19" ht="15" customHeight="1" x14ac:dyDescent="0.25">
      <c r="A406" s="29">
        <f t="shared" si="35"/>
        <v>400</v>
      </c>
      <c r="B406" s="93" t="s">
        <v>1074</v>
      </c>
      <c r="C406" s="73" t="s">
        <v>4550</v>
      </c>
      <c r="D406" s="30" t="s">
        <v>7</v>
      </c>
      <c r="E406" s="30" t="s">
        <v>1123</v>
      </c>
      <c r="F406" s="57" t="s">
        <v>1734</v>
      </c>
      <c r="G406" s="32" t="s">
        <v>1548</v>
      </c>
      <c r="H406" s="32" t="s">
        <v>1747</v>
      </c>
      <c r="I406" s="33" t="s">
        <v>1120</v>
      </c>
      <c r="J406" s="30" t="s">
        <v>1045</v>
      </c>
      <c r="K406" s="30" t="s">
        <v>1549</v>
      </c>
      <c r="L406" s="49">
        <f>VLOOKUP(B406,'Enrolment Data 2024'!$B$13:$I$636,8,FALSE)</f>
        <v>39</v>
      </c>
      <c r="M406" s="49">
        <v>9000</v>
      </c>
      <c r="N406" s="49">
        <f t="shared" si="31"/>
        <v>351000</v>
      </c>
      <c r="O406" s="49">
        <f t="shared" si="32"/>
        <v>105300</v>
      </c>
      <c r="P406" s="11">
        <f>VLOOKUP(B406,'[1]ECCE Trnch 1 Master List'!B$3:T$679,19,FALSE)</f>
        <v>0</v>
      </c>
      <c r="Q406" s="50">
        <f t="shared" si="33"/>
        <v>105300</v>
      </c>
      <c r="R406" s="126">
        <f t="shared" si="34"/>
        <v>105300</v>
      </c>
      <c r="S406" s="54" t="s">
        <v>5090</v>
      </c>
    </row>
    <row r="407" spans="1:19" ht="15" customHeight="1" x14ac:dyDescent="0.25">
      <c r="A407" s="29">
        <f t="shared" si="35"/>
        <v>401</v>
      </c>
      <c r="B407" s="93" t="s">
        <v>1046</v>
      </c>
      <c r="C407" s="30" t="s">
        <v>1047</v>
      </c>
      <c r="D407" s="30" t="s">
        <v>7</v>
      </c>
      <c r="E407" s="30" t="s">
        <v>1118</v>
      </c>
      <c r="F407" s="57" t="s">
        <v>1729</v>
      </c>
      <c r="G407" s="32" t="s">
        <v>1554</v>
      </c>
      <c r="H407" s="32" t="s">
        <v>1739</v>
      </c>
      <c r="I407" s="33" t="s">
        <v>1120</v>
      </c>
      <c r="J407" s="30" t="s">
        <v>1045</v>
      </c>
      <c r="K407" s="30" t="s">
        <v>1555</v>
      </c>
      <c r="L407" s="49">
        <f>VLOOKUP(B407,'Enrolment Data 2024'!$B$13:$I$636,8,FALSE)</f>
        <v>4</v>
      </c>
      <c r="M407" s="49">
        <v>9000</v>
      </c>
      <c r="N407" s="49">
        <f t="shared" si="31"/>
        <v>36000</v>
      </c>
      <c r="O407" s="49">
        <f t="shared" si="32"/>
        <v>10800</v>
      </c>
      <c r="P407" s="49"/>
      <c r="Q407" s="50">
        <f t="shared" si="33"/>
        <v>10800</v>
      </c>
      <c r="R407" s="126">
        <f t="shared" si="34"/>
        <v>10800</v>
      </c>
      <c r="S407" s="54" t="s">
        <v>5090</v>
      </c>
    </row>
    <row r="408" spans="1:19" ht="15" customHeight="1" x14ac:dyDescent="0.25">
      <c r="A408" s="29">
        <f t="shared" si="35"/>
        <v>402</v>
      </c>
      <c r="B408" s="93" t="s">
        <v>1094</v>
      </c>
      <c r="C408" s="30" t="s">
        <v>1095</v>
      </c>
      <c r="D408" s="30" t="s">
        <v>7</v>
      </c>
      <c r="E408" s="30" t="s">
        <v>1123</v>
      </c>
      <c r="F408" s="57" t="s">
        <v>1735</v>
      </c>
      <c r="G408" s="32" t="s">
        <v>1736</v>
      </c>
      <c r="H408" s="32" t="s">
        <v>1747</v>
      </c>
      <c r="I408" s="33" t="s">
        <v>1120</v>
      </c>
      <c r="J408" s="30" t="s">
        <v>1045</v>
      </c>
      <c r="K408" s="30" t="s">
        <v>1737</v>
      </c>
      <c r="L408" s="49">
        <f>VLOOKUP(B408,'Enrolment Data 2024'!$B$13:$I$636,8,FALSE)</f>
        <v>11</v>
      </c>
      <c r="M408" s="49">
        <v>9000</v>
      </c>
      <c r="N408" s="49">
        <f t="shared" si="31"/>
        <v>99000</v>
      </c>
      <c r="O408" s="49">
        <f t="shared" si="32"/>
        <v>29700</v>
      </c>
      <c r="P408" s="49">
        <f>VLOOKUP(B408,'[1]ECCE Trnch 1 Master List'!B$3:T$679,19,FALSE)</f>
        <v>0</v>
      </c>
      <c r="Q408" s="50">
        <f t="shared" si="33"/>
        <v>29700</v>
      </c>
      <c r="R408" s="126">
        <f t="shared" si="34"/>
        <v>29700</v>
      </c>
      <c r="S408" s="54" t="s">
        <v>5090</v>
      </c>
    </row>
    <row r="409" spans="1:19" ht="15" customHeight="1" x14ac:dyDescent="0.25">
      <c r="A409" s="29">
        <f t="shared" si="35"/>
        <v>403</v>
      </c>
      <c r="B409" s="93" t="s">
        <v>1078</v>
      </c>
      <c r="C409" s="30" t="s">
        <v>1079</v>
      </c>
      <c r="D409" s="30" t="s">
        <v>7</v>
      </c>
      <c r="E409" s="30" t="s">
        <v>1118</v>
      </c>
      <c r="F409" s="57" t="s">
        <v>1734</v>
      </c>
      <c r="G409" s="32" t="s">
        <v>1548</v>
      </c>
      <c r="H409" s="32" t="s">
        <v>1747</v>
      </c>
      <c r="I409" s="33" t="s">
        <v>1120</v>
      </c>
      <c r="J409" s="30" t="s">
        <v>1045</v>
      </c>
      <c r="K409" s="30" t="s">
        <v>1549</v>
      </c>
      <c r="L409" s="49">
        <f>VLOOKUP(B409,'Enrolment Data 2024'!$B$13:$I$636,8,FALSE)</f>
        <v>11</v>
      </c>
      <c r="M409" s="49">
        <v>9000</v>
      </c>
      <c r="N409" s="49">
        <f t="shared" si="31"/>
        <v>99000</v>
      </c>
      <c r="O409" s="49">
        <f t="shared" si="32"/>
        <v>29700</v>
      </c>
      <c r="P409" s="49">
        <f>VLOOKUP(B409,'[1]ECCE Trnch 1 Master List'!B$3:T$679,19,FALSE)</f>
        <v>0</v>
      </c>
      <c r="Q409" s="50">
        <f t="shared" si="33"/>
        <v>29700</v>
      </c>
      <c r="R409" s="126">
        <f t="shared" si="34"/>
        <v>29700</v>
      </c>
      <c r="S409" s="54" t="s">
        <v>5090</v>
      </c>
    </row>
    <row r="410" spans="1:19" ht="15" customHeight="1" x14ac:dyDescent="0.25">
      <c r="A410" s="29">
        <f t="shared" si="35"/>
        <v>404</v>
      </c>
      <c r="B410" s="93" t="s">
        <v>1066</v>
      </c>
      <c r="C410" s="30" t="s">
        <v>1067</v>
      </c>
      <c r="D410" s="30" t="s">
        <v>7</v>
      </c>
      <c r="E410" s="30" t="s">
        <v>1118</v>
      </c>
      <c r="F410" s="57" t="s">
        <v>1730</v>
      </c>
      <c r="G410" s="32" t="s">
        <v>1573</v>
      </c>
      <c r="H410" s="32" t="s">
        <v>1747</v>
      </c>
      <c r="I410" s="33" t="s">
        <v>1120</v>
      </c>
      <c r="J410" s="30" t="s">
        <v>1045</v>
      </c>
      <c r="K410" s="30" t="s">
        <v>1574</v>
      </c>
      <c r="L410" s="49">
        <f>VLOOKUP(B410,'Enrolment Data 2024'!$B$13:$I$636,8,FALSE)</f>
        <v>11</v>
      </c>
      <c r="M410" s="49">
        <v>9000</v>
      </c>
      <c r="N410" s="49">
        <f t="shared" si="31"/>
        <v>99000</v>
      </c>
      <c r="O410" s="49">
        <f t="shared" si="32"/>
        <v>29700</v>
      </c>
      <c r="P410" s="49"/>
      <c r="Q410" s="50">
        <f t="shared" si="33"/>
        <v>29700</v>
      </c>
      <c r="R410" s="126">
        <f t="shared" si="34"/>
        <v>29700</v>
      </c>
      <c r="S410" s="54" t="s">
        <v>5090</v>
      </c>
    </row>
    <row r="411" spans="1:19" ht="15" customHeight="1" x14ac:dyDescent="0.25">
      <c r="A411" s="29">
        <f t="shared" si="35"/>
        <v>405</v>
      </c>
      <c r="B411" s="93" t="s">
        <v>1102</v>
      </c>
      <c r="C411" s="30" t="s">
        <v>1103</v>
      </c>
      <c r="D411" s="30" t="s">
        <v>7</v>
      </c>
      <c r="E411" s="30" t="s">
        <v>1118</v>
      </c>
      <c r="F411" s="57" t="s">
        <v>1756</v>
      </c>
      <c r="G411" s="32" t="s">
        <v>1600</v>
      </c>
      <c r="H411" s="32" t="s">
        <v>1755</v>
      </c>
      <c r="I411" s="33" t="s">
        <v>1120</v>
      </c>
      <c r="J411" s="30" t="s">
        <v>1045</v>
      </c>
      <c r="K411" s="30" t="s">
        <v>1601</v>
      </c>
      <c r="L411" s="49">
        <f>VLOOKUP(B411,'Enrolment Data 2024'!$B$13:$I$636,8,FALSE)</f>
        <v>17</v>
      </c>
      <c r="M411" s="49">
        <v>9000</v>
      </c>
      <c r="N411" s="49">
        <f t="shared" si="31"/>
        <v>153000</v>
      </c>
      <c r="O411" s="49">
        <f t="shared" si="32"/>
        <v>45900</v>
      </c>
      <c r="P411" s="49">
        <f>VLOOKUP(B411,'[1]ECCE Trnch 1 Master List'!B$3:T$679,19,FALSE)</f>
        <v>0</v>
      </c>
      <c r="Q411" s="50">
        <f t="shared" si="33"/>
        <v>45900</v>
      </c>
      <c r="R411" s="126">
        <f t="shared" si="34"/>
        <v>45900</v>
      </c>
      <c r="S411" s="54" t="s">
        <v>5090</v>
      </c>
    </row>
    <row r="412" spans="1:19" ht="15" customHeight="1" x14ac:dyDescent="0.25">
      <c r="A412" s="29">
        <f t="shared" si="35"/>
        <v>406</v>
      </c>
      <c r="B412" s="93" t="s">
        <v>1056</v>
      </c>
      <c r="C412" s="30" t="s">
        <v>1057</v>
      </c>
      <c r="D412" s="30" t="s">
        <v>7</v>
      </c>
      <c r="E412" s="30" t="s">
        <v>1123</v>
      </c>
      <c r="F412" s="57" t="s">
        <v>1728</v>
      </c>
      <c r="G412" s="32" t="s">
        <v>1552</v>
      </c>
      <c r="H412" s="32" t="s">
        <v>1739</v>
      </c>
      <c r="I412" s="33" t="s">
        <v>1120</v>
      </c>
      <c r="J412" s="30" t="s">
        <v>1045</v>
      </c>
      <c r="K412" s="30" t="s">
        <v>1553</v>
      </c>
      <c r="L412" s="49">
        <f>VLOOKUP(B412,'Enrolment Data 2024'!$B$13:$I$636,8,FALSE)</f>
        <v>11</v>
      </c>
      <c r="M412" s="49">
        <v>9000</v>
      </c>
      <c r="N412" s="49">
        <f t="shared" si="31"/>
        <v>99000</v>
      </c>
      <c r="O412" s="49">
        <f t="shared" si="32"/>
        <v>29700</v>
      </c>
      <c r="P412" s="49">
        <f>VLOOKUP(B412,'[1]ECCE Trnch 1 Master List'!B$3:T$679,19,FALSE)</f>
        <v>0</v>
      </c>
      <c r="Q412" s="50">
        <f t="shared" si="33"/>
        <v>29700</v>
      </c>
      <c r="R412" s="126">
        <f t="shared" si="34"/>
        <v>29700</v>
      </c>
      <c r="S412" s="54" t="s">
        <v>5090</v>
      </c>
    </row>
    <row r="413" spans="1:19" ht="15" customHeight="1" x14ac:dyDescent="0.25">
      <c r="A413" s="29">
        <f t="shared" si="35"/>
        <v>407</v>
      </c>
      <c r="B413" s="93" t="s">
        <v>1560</v>
      </c>
      <c r="C413" s="30" t="s">
        <v>1561</v>
      </c>
      <c r="D413" s="30" t="s">
        <v>7</v>
      </c>
      <c r="E413" s="30" t="s">
        <v>1118</v>
      </c>
      <c r="F413" s="31" t="s">
        <v>1729</v>
      </c>
      <c r="G413" s="32" t="s">
        <v>1554</v>
      </c>
      <c r="H413" s="32" t="s">
        <v>1739</v>
      </c>
      <c r="I413" s="33" t="s">
        <v>1120</v>
      </c>
      <c r="J413" s="30" t="s">
        <v>1045</v>
      </c>
      <c r="K413" s="34" t="s">
        <v>1555</v>
      </c>
      <c r="L413" s="49">
        <f>VLOOKUP(B413,'Enrolment Data 2024'!$B$13:$I$636,8,FALSE)</f>
        <v>5</v>
      </c>
      <c r="M413" s="49">
        <v>9000</v>
      </c>
      <c r="N413" s="49">
        <f t="shared" si="31"/>
        <v>45000</v>
      </c>
      <c r="O413" s="49">
        <f t="shared" si="32"/>
        <v>13500</v>
      </c>
      <c r="P413" s="49">
        <f>VLOOKUP(B413,'[1]ECCE Trnch 1 Master List'!B$3:T$679,19,FALSE)</f>
        <v>0</v>
      </c>
      <c r="Q413" s="50">
        <f t="shared" si="33"/>
        <v>13500</v>
      </c>
      <c r="R413" s="126">
        <f t="shared" si="34"/>
        <v>13500</v>
      </c>
      <c r="S413" s="54" t="s">
        <v>5090</v>
      </c>
    </row>
    <row r="414" spans="1:19" ht="15" customHeight="1" x14ac:dyDescent="0.25">
      <c r="A414" s="29">
        <f t="shared" si="35"/>
        <v>408</v>
      </c>
      <c r="B414" s="93" t="s">
        <v>1550</v>
      </c>
      <c r="C414" s="61" t="s">
        <v>1551</v>
      </c>
      <c r="D414" s="30" t="s">
        <v>7</v>
      </c>
      <c r="E414" s="30" t="s">
        <v>1118</v>
      </c>
      <c r="F414" s="57" t="s">
        <v>1728</v>
      </c>
      <c r="G414" s="32" t="s">
        <v>1552</v>
      </c>
      <c r="H414" s="32" t="s">
        <v>1739</v>
      </c>
      <c r="I414" s="33" t="s">
        <v>1120</v>
      </c>
      <c r="J414" s="30" t="s">
        <v>1045</v>
      </c>
      <c r="K414" s="30" t="s">
        <v>1553</v>
      </c>
      <c r="L414" s="49">
        <f>VLOOKUP(B414,'Enrolment Data 2024'!$B$13:$I$636,8,FALSE)</f>
        <v>2</v>
      </c>
      <c r="M414" s="49">
        <v>9000</v>
      </c>
      <c r="N414" s="49">
        <f t="shared" si="31"/>
        <v>18000</v>
      </c>
      <c r="O414" s="49">
        <f t="shared" si="32"/>
        <v>5400</v>
      </c>
      <c r="P414" s="49">
        <v>0</v>
      </c>
      <c r="Q414" s="50">
        <f t="shared" si="33"/>
        <v>5400</v>
      </c>
      <c r="R414" s="126">
        <f t="shared" si="34"/>
        <v>5400</v>
      </c>
      <c r="S414" s="54" t="s">
        <v>5090</v>
      </c>
    </row>
    <row r="415" spans="1:19" ht="15" customHeight="1" x14ac:dyDescent="0.25">
      <c r="A415" s="29">
        <f t="shared" si="35"/>
        <v>409</v>
      </c>
      <c r="B415" s="93" t="s">
        <v>1564</v>
      </c>
      <c r="C415" s="30" t="s">
        <v>1565</v>
      </c>
      <c r="D415" s="30" t="s">
        <v>7</v>
      </c>
      <c r="E415" s="30" t="s">
        <v>1123</v>
      </c>
      <c r="F415" s="31" t="s">
        <v>1728</v>
      </c>
      <c r="G415" s="32" t="s">
        <v>1552</v>
      </c>
      <c r="H415" s="32" t="s">
        <v>1739</v>
      </c>
      <c r="I415" s="33" t="s">
        <v>1120</v>
      </c>
      <c r="J415" s="30" t="s">
        <v>1045</v>
      </c>
      <c r="K415" s="34" t="s">
        <v>1553</v>
      </c>
      <c r="L415" s="49">
        <f>VLOOKUP(B415,'Enrolment Data 2024'!$B$13:$I$636,8,FALSE)</f>
        <v>11</v>
      </c>
      <c r="M415" s="49">
        <v>9000</v>
      </c>
      <c r="N415" s="49">
        <f t="shared" si="31"/>
        <v>99000</v>
      </c>
      <c r="O415" s="49">
        <f t="shared" si="32"/>
        <v>29700</v>
      </c>
      <c r="P415" s="49">
        <f>VLOOKUP(B415,'[1]ECCE Trnch 1 Master List'!B$3:T$679,19,FALSE)</f>
        <v>0</v>
      </c>
      <c r="Q415" s="50">
        <f t="shared" si="33"/>
        <v>29700</v>
      </c>
      <c r="R415" s="126">
        <f t="shared" si="34"/>
        <v>29700</v>
      </c>
      <c r="S415" s="54" t="s">
        <v>5090</v>
      </c>
    </row>
    <row r="416" spans="1:19" ht="15" customHeight="1" x14ac:dyDescent="0.25">
      <c r="A416" s="29">
        <f t="shared" si="35"/>
        <v>410</v>
      </c>
      <c r="B416" s="93" t="s">
        <v>1608</v>
      </c>
      <c r="C416" s="30" t="s">
        <v>1609</v>
      </c>
      <c r="D416" s="30" t="s">
        <v>7</v>
      </c>
      <c r="E416" s="30" t="s">
        <v>1118</v>
      </c>
      <c r="F416" s="31" t="s">
        <v>1754</v>
      </c>
      <c r="G416" s="32" t="s">
        <v>1598</v>
      </c>
      <c r="H416" s="32" t="s">
        <v>1755</v>
      </c>
      <c r="I416" s="33" t="s">
        <v>1120</v>
      </c>
      <c r="J416" s="30" t="s">
        <v>1045</v>
      </c>
      <c r="K416" s="34" t="s">
        <v>1599</v>
      </c>
      <c r="L416" s="49">
        <f>VLOOKUP(B416,'Enrolment Data 2024'!$B$13:$I$636,8,FALSE)</f>
        <v>1</v>
      </c>
      <c r="M416" s="49">
        <v>9000</v>
      </c>
      <c r="N416" s="49">
        <f t="shared" si="31"/>
        <v>9000</v>
      </c>
      <c r="O416" s="49">
        <f t="shared" si="32"/>
        <v>2700</v>
      </c>
      <c r="P416" s="49">
        <f>VLOOKUP(B416,'[1]ECCE Trnch 1 Master List'!B$3:T$679,19,FALSE)</f>
        <v>0</v>
      </c>
      <c r="Q416" s="50">
        <f t="shared" si="33"/>
        <v>2700</v>
      </c>
      <c r="R416" s="126">
        <f t="shared" si="34"/>
        <v>2700</v>
      </c>
      <c r="S416" s="54" t="s">
        <v>5090</v>
      </c>
    </row>
    <row r="417" spans="1:19" ht="15" customHeight="1" x14ac:dyDescent="0.25">
      <c r="A417" s="29">
        <f t="shared" si="35"/>
        <v>411</v>
      </c>
      <c r="B417" s="93" t="s">
        <v>1108</v>
      </c>
      <c r="C417" s="30" t="s">
        <v>1109</v>
      </c>
      <c r="D417" s="30" t="s">
        <v>7</v>
      </c>
      <c r="E417" s="30" t="s">
        <v>1123</v>
      </c>
      <c r="F417" s="31" t="s">
        <v>1761</v>
      </c>
      <c r="G417" s="32" t="s">
        <v>1109</v>
      </c>
      <c r="H417" s="32" t="s">
        <v>2955</v>
      </c>
      <c r="I417" s="33" t="s">
        <v>1120</v>
      </c>
      <c r="J417" s="30" t="s">
        <v>1045</v>
      </c>
      <c r="K417" s="34" t="s">
        <v>1762</v>
      </c>
      <c r="L417" s="49">
        <f>VLOOKUP(B417,'Enrolment Data 2024'!$B$13:$I$636,8,FALSE)</f>
        <v>12</v>
      </c>
      <c r="M417" s="49">
        <v>9000</v>
      </c>
      <c r="N417" s="49">
        <f t="shared" si="31"/>
        <v>108000</v>
      </c>
      <c r="O417" s="49">
        <f t="shared" si="32"/>
        <v>32400</v>
      </c>
      <c r="P417" s="49">
        <f>VLOOKUP(B417,'[1]ECCE Trnch 1 Master List'!B$3:T$679,19,FALSE)</f>
        <v>0</v>
      </c>
      <c r="Q417" s="50">
        <f t="shared" si="33"/>
        <v>32400</v>
      </c>
      <c r="R417" s="126">
        <f t="shared" si="34"/>
        <v>32400</v>
      </c>
      <c r="S417" s="54" t="s">
        <v>5090</v>
      </c>
    </row>
    <row r="418" spans="1:19" ht="15" customHeight="1" x14ac:dyDescent="0.25">
      <c r="A418" s="29">
        <f t="shared" si="35"/>
        <v>412</v>
      </c>
      <c r="B418" s="93" t="s">
        <v>1076</v>
      </c>
      <c r="C418" s="30" t="s">
        <v>1077</v>
      </c>
      <c r="D418" s="30" t="s">
        <v>7</v>
      </c>
      <c r="E418" s="30" t="s">
        <v>1123</v>
      </c>
      <c r="F418" s="57" t="s">
        <v>1731</v>
      </c>
      <c r="G418" s="32" t="s">
        <v>1732</v>
      </c>
      <c r="H418" s="32" t="s">
        <v>1747</v>
      </c>
      <c r="I418" s="33" t="s">
        <v>1120</v>
      </c>
      <c r="J418" s="30" t="s">
        <v>1045</v>
      </c>
      <c r="K418" s="30" t="s">
        <v>1733</v>
      </c>
      <c r="L418" s="49">
        <f>VLOOKUP(B418,'Enrolment Data 2024'!$B$13:$I$636,8,FALSE)</f>
        <v>4</v>
      </c>
      <c r="M418" s="49">
        <v>9000</v>
      </c>
      <c r="N418" s="49">
        <f t="shared" si="31"/>
        <v>36000</v>
      </c>
      <c r="O418" s="49">
        <f t="shared" si="32"/>
        <v>10800</v>
      </c>
      <c r="P418" s="49">
        <v>1800</v>
      </c>
      <c r="Q418" s="50">
        <f t="shared" si="33"/>
        <v>9000</v>
      </c>
      <c r="R418" s="126">
        <f t="shared" si="34"/>
        <v>9000</v>
      </c>
      <c r="S418" s="54" t="s">
        <v>5090</v>
      </c>
    </row>
    <row r="419" spans="1:19" ht="15" customHeight="1" x14ac:dyDescent="0.25">
      <c r="A419" s="29">
        <f t="shared" si="35"/>
        <v>413</v>
      </c>
      <c r="B419" s="93" t="s">
        <v>1064</v>
      </c>
      <c r="C419" s="30" t="s">
        <v>1065</v>
      </c>
      <c r="D419" s="30" t="s">
        <v>7</v>
      </c>
      <c r="E419" s="30" t="s">
        <v>1123</v>
      </c>
      <c r="F419" s="57" t="s">
        <v>1745</v>
      </c>
      <c r="G419" s="32" t="s">
        <v>1065</v>
      </c>
      <c r="H419" s="32" t="s">
        <v>1744</v>
      </c>
      <c r="I419" s="33" t="s">
        <v>1120</v>
      </c>
      <c r="J419" s="30" t="s">
        <v>1045</v>
      </c>
      <c r="K419" s="30" t="s">
        <v>1572</v>
      </c>
      <c r="L419" s="49">
        <f>VLOOKUP(B419,'Enrolment Data 2024'!$B$13:$I$636,8,FALSE)</f>
        <v>3</v>
      </c>
      <c r="M419" s="49">
        <v>9000</v>
      </c>
      <c r="N419" s="49">
        <f t="shared" si="31"/>
        <v>27000</v>
      </c>
      <c r="O419" s="49">
        <f t="shared" si="32"/>
        <v>8100</v>
      </c>
      <c r="P419" s="49">
        <f>VLOOKUP(B419,'[1]ECCE Trnch 1 Master List'!B$3:T$679,19,FALSE)</f>
        <v>0</v>
      </c>
      <c r="Q419" s="50">
        <f t="shared" si="33"/>
        <v>8100</v>
      </c>
      <c r="R419" s="126">
        <f t="shared" si="34"/>
        <v>8100</v>
      </c>
      <c r="S419" s="54" t="s">
        <v>5090</v>
      </c>
    </row>
    <row r="420" spans="1:19" ht="15" customHeight="1" x14ac:dyDescent="0.25">
      <c r="A420" s="29">
        <f t="shared" si="35"/>
        <v>414</v>
      </c>
      <c r="B420" s="93" t="s">
        <v>1096</v>
      </c>
      <c r="C420" s="30" t="s">
        <v>1097</v>
      </c>
      <c r="D420" s="30" t="s">
        <v>7</v>
      </c>
      <c r="E420" s="30" t="s">
        <v>1123</v>
      </c>
      <c r="F420" s="57" t="s">
        <v>1753</v>
      </c>
      <c r="G420" s="32" t="s">
        <v>3862</v>
      </c>
      <c r="H420" s="32" t="s">
        <v>3863</v>
      </c>
      <c r="I420" s="33" t="s">
        <v>1120</v>
      </c>
      <c r="J420" s="30" t="s">
        <v>1045</v>
      </c>
      <c r="K420" s="30" t="s">
        <v>3864</v>
      </c>
      <c r="L420" s="49">
        <f>VLOOKUP(B420,'Enrolment Data 2024'!$B$13:$I$636,8,FALSE)</f>
        <v>18</v>
      </c>
      <c r="M420" s="49">
        <v>9000</v>
      </c>
      <c r="N420" s="49">
        <f t="shared" si="31"/>
        <v>162000</v>
      </c>
      <c r="O420" s="49">
        <f t="shared" si="32"/>
        <v>48600</v>
      </c>
      <c r="P420" s="49">
        <f>VLOOKUP(B420,'[1]ECCE Trnch 1 Master List'!B$3:T$679,19,FALSE)</f>
        <v>0</v>
      </c>
      <c r="Q420" s="50">
        <f t="shared" si="33"/>
        <v>48600</v>
      </c>
      <c r="R420" s="126">
        <f t="shared" si="34"/>
        <v>48600</v>
      </c>
      <c r="S420" s="54" t="s">
        <v>5090</v>
      </c>
    </row>
    <row r="421" spans="1:19" ht="15" customHeight="1" x14ac:dyDescent="0.25">
      <c r="A421" s="29">
        <f t="shared" si="35"/>
        <v>415</v>
      </c>
      <c r="B421" s="93" t="s">
        <v>1585</v>
      </c>
      <c r="C421" s="30" t="s">
        <v>1586</v>
      </c>
      <c r="D421" s="30" t="s">
        <v>7</v>
      </c>
      <c r="E421" s="30" t="s">
        <v>1118</v>
      </c>
      <c r="F421" s="31" t="s">
        <v>1752</v>
      </c>
      <c r="G421" s="32" t="s">
        <v>1583</v>
      </c>
      <c r="H421" s="32" t="s">
        <v>1739</v>
      </c>
      <c r="I421" s="33" t="s">
        <v>1120</v>
      </c>
      <c r="J421" s="30" t="s">
        <v>1045</v>
      </c>
      <c r="K421" s="34" t="s">
        <v>1584</v>
      </c>
      <c r="L421" s="49">
        <f>VLOOKUP(B421,'Enrolment Data 2024'!$B$13:$I$636,8,FALSE)</f>
        <v>7</v>
      </c>
      <c r="M421" s="49">
        <v>9000</v>
      </c>
      <c r="N421" s="49">
        <f t="shared" si="31"/>
        <v>63000</v>
      </c>
      <c r="O421" s="49">
        <f t="shared" si="32"/>
        <v>18900</v>
      </c>
      <c r="P421" s="49">
        <f>VLOOKUP(B421,'[1]ECCE Trnch 1 Master List'!B$3:T$679,19,FALSE)</f>
        <v>0</v>
      </c>
      <c r="Q421" s="50">
        <f t="shared" si="33"/>
        <v>18900</v>
      </c>
      <c r="R421" s="126">
        <f t="shared" si="34"/>
        <v>18900</v>
      </c>
      <c r="S421" s="54" t="s">
        <v>5090</v>
      </c>
    </row>
    <row r="422" spans="1:19" ht="15" customHeight="1" x14ac:dyDescent="0.25">
      <c r="A422" s="29">
        <f t="shared" si="35"/>
        <v>416</v>
      </c>
      <c r="B422" s="93" t="s">
        <v>1070</v>
      </c>
      <c r="C422" s="30" t="s">
        <v>1071</v>
      </c>
      <c r="D422" s="30" t="s">
        <v>7</v>
      </c>
      <c r="E422" s="30" t="s">
        <v>1118</v>
      </c>
      <c r="F422" s="57" t="s">
        <v>1730</v>
      </c>
      <c r="G422" s="32" t="s">
        <v>1573</v>
      </c>
      <c r="H422" s="32" t="s">
        <v>1747</v>
      </c>
      <c r="I422" s="33" t="s">
        <v>1120</v>
      </c>
      <c r="J422" s="30" t="s">
        <v>1045</v>
      </c>
      <c r="K422" s="30" t="s">
        <v>1574</v>
      </c>
      <c r="L422" s="49">
        <f>VLOOKUP(B422,'Enrolment Data 2024'!$B$13:$I$636,8,FALSE)</f>
        <v>14</v>
      </c>
      <c r="M422" s="49">
        <v>9000</v>
      </c>
      <c r="N422" s="49">
        <f t="shared" si="31"/>
        <v>126000</v>
      </c>
      <c r="O422" s="49">
        <f t="shared" si="32"/>
        <v>37800</v>
      </c>
      <c r="P422" s="49">
        <f>VLOOKUP(B422,'[1]ECCE Trnch 1 Master List'!B$3:T$679,19,FALSE)</f>
        <v>0</v>
      </c>
      <c r="Q422" s="50">
        <f t="shared" si="33"/>
        <v>37800</v>
      </c>
      <c r="R422" s="126">
        <f t="shared" si="34"/>
        <v>37800</v>
      </c>
      <c r="S422" s="54" t="s">
        <v>5090</v>
      </c>
    </row>
    <row r="423" spans="1:19" ht="15" customHeight="1" x14ac:dyDescent="0.25">
      <c r="A423" s="29">
        <f t="shared" si="35"/>
        <v>417</v>
      </c>
      <c r="B423" s="93" t="s">
        <v>1604</v>
      </c>
      <c r="C423" s="30" t="s">
        <v>1605</v>
      </c>
      <c r="D423" s="30" t="s">
        <v>7</v>
      </c>
      <c r="E423" s="30" t="s">
        <v>1118</v>
      </c>
      <c r="F423" s="31" t="s">
        <v>1759</v>
      </c>
      <c r="G423" s="32" t="s">
        <v>1606</v>
      </c>
      <c r="H423" s="32" t="s">
        <v>1760</v>
      </c>
      <c r="I423" s="33" t="s">
        <v>1120</v>
      </c>
      <c r="J423" s="30" t="s">
        <v>1045</v>
      </c>
      <c r="K423" s="34" t="s">
        <v>1607</v>
      </c>
      <c r="L423" s="49">
        <f>VLOOKUP(B423,'Enrolment Data 2024'!$B$13:$I$636,8,FALSE)</f>
        <v>13</v>
      </c>
      <c r="M423" s="49">
        <v>9000</v>
      </c>
      <c r="N423" s="49">
        <f t="shared" si="31"/>
        <v>117000</v>
      </c>
      <c r="O423" s="49">
        <f t="shared" si="32"/>
        <v>35100</v>
      </c>
      <c r="P423" s="49">
        <f>VLOOKUP(B423,'[1]ECCE Trnch 1 Master List'!B$3:T$679,19,FALSE)</f>
        <v>0</v>
      </c>
      <c r="Q423" s="50">
        <f t="shared" si="33"/>
        <v>35100</v>
      </c>
      <c r="R423" s="126">
        <f t="shared" si="34"/>
        <v>35100</v>
      </c>
      <c r="S423" s="54" t="s">
        <v>5090</v>
      </c>
    </row>
    <row r="424" spans="1:19" ht="15" customHeight="1" x14ac:dyDescent="0.25">
      <c r="A424" s="29">
        <f t="shared" si="35"/>
        <v>418</v>
      </c>
      <c r="B424" s="93" t="s">
        <v>1084</v>
      </c>
      <c r="C424" s="30" t="s">
        <v>1085</v>
      </c>
      <c r="D424" s="30" t="s">
        <v>7</v>
      </c>
      <c r="E424" s="30" t="s">
        <v>1118</v>
      </c>
      <c r="F424" s="57" t="s">
        <v>1740</v>
      </c>
      <c r="G424" s="32" t="s">
        <v>1556</v>
      </c>
      <c r="H424" s="32" t="s">
        <v>1739</v>
      </c>
      <c r="I424" s="33" t="s">
        <v>1120</v>
      </c>
      <c r="J424" s="30" t="s">
        <v>1045</v>
      </c>
      <c r="K424" s="30" t="s">
        <v>1557</v>
      </c>
      <c r="L424" s="49">
        <f>VLOOKUP(B424,'Enrolment Data 2024'!$B$13:$I$636,8,FALSE)</f>
        <v>6</v>
      </c>
      <c r="M424" s="49">
        <v>9000</v>
      </c>
      <c r="N424" s="49">
        <f t="shared" si="31"/>
        <v>54000</v>
      </c>
      <c r="O424" s="49">
        <f t="shared" si="32"/>
        <v>16200</v>
      </c>
      <c r="P424" s="49">
        <f>VLOOKUP(B424,'[1]ECCE Trnch 1 Master List'!B$3:T$679,19,FALSE)</f>
        <v>0</v>
      </c>
      <c r="Q424" s="50">
        <f t="shared" si="33"/>
        <v>16200</v>
      </c>
      <c r="R424" s="126">
        <f t="shared" si="34"/>
        <v>16200</v>
      </c>
      <c r="S424" s="54" t="s">
        <v>5090</v>
      </c>
    </row>
    <row r="425" spans="1:19" ht="15" customHeight="1" x14ac:dyDescent="0.25">
      <c r="A425" s="29">
        <f t="shared" si="35"/>
        <v>419</v>
      </c>
      <c r="B425" s="93" t="s">
        <v>1048</v>
      </c>
      <c r="C425" s="30" t="s">
        <v>1049</v>
      </c>
      <c r="D425" s="30" t="s">
        <v>7</v>
      </c>
      <c r="E425" s="30" t="s">
        <v>1118</v>
      </c>
      <c r="F425" s="57" t="s">
        <v>1728</v>
      </c>
      <c r="G425" s="32" t="s">
        <v>1552</v>
      </c>
      <c r="H425" s="32" t="s">
        <v>1739</v>
      </c>
      <c r="I425" s="33" t="s">
        <v>1120</v>
      </c>
      <c r="J425" s="30" t="s">
        <v>1045</v>
      </c>
      <c r="K425" s="30" t="s">
        <v>1553</v>
      </c>
      <c r="L425" s="49">
        <f>VLOOKUP(B425,'Enrolment Data 2024'!$B$13:$I$636,8,FALSE)</f>
        <v>4</v>
      </c>
      <c r="M425" s="49">
        <v>9000</v>
      </c>
      <c r="N425" s="49">
        <f t="shared" si="31"/>
        <v>36000</v>
      </c>
      <c r="O425" s="49">
        <f t="shared" si="32"/>
        <v>10800</v>
      </c>
      <c r="P425" s="49">
        <v>0</v>
      </c>
      <c r="Q425" s="50">
        <f t="shared" si="33"/>
        <v>10800</v>
      </c>
      <c r="R425" s="126">
        <f t="shared" si="34"/>
        <v>10800</v>
      </c>
      <c r="S425" s="54" t="s">
        <v>5090</v>
      </c>
    </row>
    <row r="426" spans="1:19" ht="15" customHeight="1" x14ac:dyDescent="0.25">
      <c r="A426" s="29">
        <f t="shared" si="35"/>
        <v>420</v>
      </c>
      <c r="B426" s="93" t="s">
        <v>1562</v>
      </c>
      <c r="C426" s="30" t="s">
        <v>1563</v>
      </c>
      <c r="D426" s="30" t="s">
        <v>7</v>
      </c>
      <c r="E426" s="30" t="s">
        <v>2181</v>
      </c>
      <c r="F426" s="31" t="s">
        <v>2182</v>
      </c>
      <c r="G426" s="32" t="s">
        <v>1558</v>
      </c>
      <c r="H426" s="32" t="s">
        <v>1739</v>
      </c>
      <c r="I426" s="33" t="s">
        <v>1120</v>
      </c>
      <c r="J426" s="30" t="s">
        <v>1045</v>
      </c>
      <c r="K426" s="34" t="s">
        <v>1559</v>
      </c>
      <c r="L426" s="49">
        <f>VLOOKUP(B426,'Enrolment Data 2024'!$B$13:$I$636,8,FALSE)</f>
        <v>5</v>
      </c>
      <c r="M426" s="49">
        <v>9000</v>
      </c>
      <c r="N426" s="49">
        <f t="shared" si="31"/>
        <v>45000</v>
      </c>
      <c r="O426" s="49">
        <f t="shared" si="32"/>
        <v>13500</v>
      </c>
      <c r="P426" s="49">
        <f>VLOOKUP(B426,'[1]ECCE Trnch 1 Master List'!B$3:T$679,19,FALSE)</f>
        <v>0</v>
      </c>
      <c r="Q426" s="50">
        <f t="shared" si="33"/>
        <v>13500</v>
      </c>
      <c r="R426" s="126">
        <f t="shared" si="34"/>
        <v>13500</v>
      </c>
      <c r="S426" s="54" t="s">
        <v>5090</v>
      </c>
    </row>
    <row r="427" spans="1:19" ht="15" customHeight="1" x14ac:dyDescent="0.25">
      <c r="A427" s="29">
        <f t="shared" si="35"/>
        <v>421</v>
      </c>
      <c r="B427" s="93" t="s">
        <v>1052</v>
      </c>
      <c r="C427" s="30" t="s">
        <v>1053</v>
      </c>
      <c r="D427" s="30" t="s">
        <v>7</v>
      </c>
      <c r="E427" s="30" t="s">
        <v>1123</v>
      </c>
      <c r="F427" s="57" t="s">
        <v>1740</v>
      </c>
      <c r="G427" s="32" t="s">
        <v>1556</v>
      </c>
      <c r="H427" s="32" t="s">
        <v>1739</v>
      </c>
      <c r="I427" s="33" t="s">
        <v>1120</v>
      </c>
      <c r="J427" s="30" t="s">
        <v>1045</v>
      </c>
      <c r="K427" s="30" t="s">
        <v>1557</v>
      </c>
      <c r="L427" s="49">
        <f>VLOOKUP(B427,'Enrolment Data 2024'!$B$13:$I$636,8,FALSE)</f>
        <v>11</v>
      </c>
      <c r="M427" s="49">
        <v>9000</v>
      </c>
      <c r="N427" s="49">
        <f t="shared" si="31"/>
        <v>99000</v>
      </c>
      <c r="O427" s="49">
        <f t="shared" si="32"/>
        <v>29700</v>
      </c>
      <c r="P427" s="49">
        <f>VLOOKUP(B427,'[1]ECCE Trnch 1 Master List'!B$3:T$679,19,FALSE)</f>
        <v>0</v>
      </c>
      <c r="Q427" s="50">
        <f t="shared" si="33"/>
        <v>29700</v>
      </c>
      <c r="R427" s="126">
        <f t="shared" si="34"/>
        <v>29700</v>
      </c>
      <c r="S427" s="54" t="s">
        <v>5090</v>
      </c>
    </row>
    <row r="428" spans="1:19" ht="15" customHeight="1" x14ac:dyDescent="0.25">
      <c r="A428" s="29">
        <f t="shared" si="35"/>
        <v>422</v>
      </c>
      <c r="B428" s="93" t="s">
        <v>1566</v>
      </c>
      <c r="C428" s="30" t="s">
        <v>1567</v>
      </c>
      <c r="D428" s="30" t="s">
        <v>7</v>
      </c>
      <c r="E428" s="30" t="s">
        <v>1123</v>
      </c>
      <c r="F428" s="31" t="s">
        <v>1741</v>
      </c>
      <c r="G428" s="32" t="s">
        <v>1567</v>
      </c>
      <c r="H428" s="32" t="s">
        <v>1739</v>
      </c>
      <c r="I428" s="33" t="s">
        <v>1120</v>
      </c>
      <c r="J428" s="30" t="s">
        <v>1045</v>
      </c>
      <c r="K428" s="34" t="s">
        <v>1568</v>
      </c>
      <c r="L428" s="49">
        <f>VLOOKUP(B428,'Enrolment Data 2024'!$B$13:$I$636,8,FALSE)</f>
        <v>10</v>
      </c>
      <c r="M428" s="49">
        <v>9000</v>
      </c>
      <c r="N428" s="49">
        <f t="shared" si="31"/>
        <v>90000</v>
      </c>
      <c r="O428" s="49">
        <f t="shared" si="32"/>
        <v>27000</v>
      </c>
      <c r="P428" s="49">
        <f>VLOOKUP(B428,'[1]ECCE Trnch 1 Master List'!B$3:T$679,19,FALSE)</f>
        <v>0</v>
      </c>
      <c r="Q428" s="50">
        <f t="shared" si="33"/>
        <v>27000</v>
      </c>
      <c r="R428" s="126">
        <f t="shared" si="34"/>
        <v>27000</v>
      </c>
      <c r="S428" s="54" t="s">
        <v>5090</v>
      </c>
    </row>
    <row r="429" spans="1:19" ht="15" customHeight="1" x14ac:dyDescent="0.25">
      <c r="A429" s="29">
        <f t="shared" si="35"/>
        <v>423</v>
      </c>
      <c r="B429" s="93" t="s">
        <v>1086</v>
      </c>
      <c r="C429" s="30" t="s">
        <v>1087</v>
      </c>
      <c r="D429" s="30" t="s">
        <v>7</v>
      </c>
      <c r="E429" s="30" t="s">
        <v>1118</v>
      </c>
      <c r="F429" s="57" t="s">
        <v>1734</v>
      </c>
      <c r="G429" s="32" t="s">
        <v>1548</v>
      </c>
      <c r="H429" s="32" t="s">
        <v>1747</v>
      </c>
      <c r="I429" s="33" t="s">
        <v>1120</v>
      </c>
      <c r="J429" s="30" t="s">
        <v>1045</v>
      </c>
      <c r="K429" s="30" t="s">
        <v>1549</v>
      </c>
      <c r="L429" s="49">
        <f>VLOOKUP(B429,'Enrolment Data 2024'!$B$13:$I$636,8,FALSE)</f>
        <v>8</v>
      </c>
      <c r="M429" s="49">
        <v>9000</v>
      </c>
      <c r="N429" s="49">
        <f t="shared" si="31"/>
        <v>72000</v>
      </c>
      <c r="O429" s="49">
        <f t="shared" si="32"/>
        <v>21600</v>
      </c>
      <c r="P429" s="49">
        <f>VLOOKUP(B429,'[1]ECCE Trnch 1 Master List'!B$3:T$679,19,FALSE)</f>
        <v>0</v>
      </c>
      <c r="Q429" s="50">
        <f t="shared" si="33"/>
        <v>21600</v>
      </c>
      <c r="R429" s="126">
        <f t="shared" si="34"/>
        <v>21600</v>
      </c>
      <c r="S429" s="54" t="s">
        <v>5090</v>
      </c>
    </row>
    <row r="430" spans="1:19" ht="15" customHeight="1" x14ac:dyDescent="0.25">
      <c r="A430" s="29">
        <f t="shared" si="35"/>
        <v>424</v>
      </c>
      <c r="B430" s="93" t="s">
        <v>1058</v>
      </c>
      <c r="C430" s="30" t="s">
        <v>1059</v>
      </c>
      <c r="D430" s="30" t="s">
        <v>7</v>
      </c>
      <c r="E430" s="30" t="s">
        <v>1123</v>
      </c>
      <c r="F430" s="57" t="s">
        <v>1729</v>
      </c>
      <c r="G430" s="32" t="s">
        <v>1554</v>
      </c>
      <c r="H430" s="32" t="s">
        <v>1739</v>
      </c>
      <c r="I430" s="33" t="s">
        <v>1120</v>
      </c>
      <c r="J430" s="30" t="s">
        <v>1045</v>
      </c>
      <c r="K430" s="30" t="s">
        <v>1555</v>
      </c>
      <c r="L430" s="49">
        <f>VLOOKUP(B430,'Enrolment Data 2024'!$B$13:$I$636,8,FALSE)</f>
        <v>11</v>
      </c>
      <c r="M430" s="49">
        <v>9000</v>
      </c>
      <c r="N430" s="49">
        <f t="shared" si="31"/>
        <v>99000</v>
      </c>
      <c r="O430" s="49">
        <f t="shared" si="32"/>
        <v>29700</v>
      </c>
      <c r="P430" s="49"/>
      <c r="Q430" s="50">
        <f t="shared" si="33"/>
        <v>29700</v>
      </c>
      <c r="R430" s="126">
        <f t="shared" si="34"/>
        <v>29700</v>
      </c>
      <c r="S430" s="54" t="s">
        <v>5090</v>
      </c>
    </row>
    <row r="431" spans="1:19" ht="15" customHeight="1" x14ac:dyDescent="0.25">
      <c r="A431" s="29">
        <f t="shared" si="35"/>
        <v>425</v>
      </c>
      <c r="B431" s="93" t="s">
        <v>1575</v>
      </c>
      <c r="C431" s="30" t="s">
        <v>1576</v>
      </c>
      <c r="D431" s="30" t="s">
        <v>7</v>
      </c>
      <c r="E431" s="30" t="s">
        <v>1123</v>
      </c>
      <c r="F431" s="31" t="s">
        <v>1730</v>
      </c>
      <c r="G431" s="32" t="s">
        <v>1573</v>
      </c>
      <c r="H431" s="32" t="s">
        <v>1747</v>
      </c>
      <c r="I431" s="33" t="s">
        <v>1120</v>
      </c>
      <c r="J431" s="30" t="s">
        <v>1045</v>
      </c>
      <c r="K431" s="30" t="s">
        <v>1574</v>
      </c>
      <c r="L431" s="49">
        <f>VLOOKUP(B431,'Enrolment Data 2024'!$B$13:$I$636,8,FALSE)</f>
        <v>11</v>
      </c>
      <c r="M431" s="49">
        <v>9000</v>
      </c>
      <c r="N431" s="49">
        <f t="shared" si="31"/>
        <v>99000</v>
      </c>
      <c r="O431" s="49">
        <f t="shared" si="32"/>
        <v>29700</v>
      </c>
      <c r="P431" s="49"/>
      <c r="Q431" s="50">
        <f t="shared" si="33"/>
        <v>29700</v>
      </c>
      <c r="R431" s="126">
        <f t="shared" si="34"/>
        <v>29700</v>
      </c>
      <c r="S431" s="54" t="s">
        <v>5090</v>
      </c>
    </row>
    <row r="432" spans="1:19" ht="15" customHeight="1" x14ac:dyDescent="0.25">
      <c r="A432" s="29">
        <f t="shared" si="35"/>
        <v>426</v>
      </c>
      <c r="B432" s="93" t="s">
        <v>1062</v>
      </c>
      <c r="C432" s="30" t="s">
        <v>1063</v>
      </c>
      <c r="D432" s="30" t="s">
        <v>7</v>
      </c>
      <c r="E432" s="30" t="s">
        <v>1123</v>
      </c>
      <c r="F432" s="57" t="s">
        <v>1746</v>
      </c>
      <c r="G432" s="32" t="s">
        <v>1063</v>
      </c>
      <c r="H432" s="32" t="s">
        <v>1744</v>
      </c>
      <c r="I432" s="33" t="s">
        <v>1120</v>
      </c>
      <c r="J432" s="30" t="s">
        <v>1045</v>
      </c>
      <c r="K432" s="30" t="s">
        <v>1571</v>
      </c>
      <c r="L432" s="49">
        <f>VLOOKUP(B432,'Enrolment Data 2024'!$B$13:$I$636,8,FALSE)</f>
        <v>4</v>
      </c>
      <c r="M432" s="49">
        <v>9000</v>
      </c>
      <c r="N432" s="49">
        <f t="shared" si="31"/>
        <v>36000</v>
      </c>
      <c r="O432" s="49">
        <f t="shared" si="32"/>
        <v>10800</v>
      </c>
      <c r="P432" s="49"/>
      <c r="Q432" s="50">
        <f t="shared" si="33"/>
        <v>10800</v>
      </c>
      <c r="R432" s="126">
        <f t="shared" si="34"/>
        <v>10800</v>
      </c>
      <c r="S432" s="54" t="s">
        <v>5090</v>
      </c>
    </row>
    <row r="433" spans="1:19" ht="15" customHeight="1" x14ac:dyDescent="0.25">
      <c r="A433" s="29">
        <f t="shared" si="35"/>
        <v>427</v>
      </c>
      <c r="B433" s="93" t="s">
        <v>1080</v>
      </c>
      <c r="C433" s="30" t="s">
        <v>1081</v>
      </c>
      <c r="D433" s="30" t="s">
        <v>7</v>
      </c>
      <c r="E433" s="30" t="s">
        <v>1118</v>
      </c>
      <c r="F433" s="57" t="s">
        <v>1730</v>
      </c>
      <c r="G433" s="32" t="s">
        <v>1573</v>
      </c>
      <c r="H433" s="32" t="s">
        <v>1747</v>
      </c>
      <c r="I433" s="33" t="s">
        <v>1120</v>
      </c>
      <c r="J433" s="30" t="s">
        <v>1045</v>
      </c>
      <c r="K433" s="30" t="s">
        <v>1574</v>
      </c>
      <c r="L433" s="49">
        <f>VLOOKUP(B433,'Enrolment Data 2024'!$B$13:$I$636,8,FALSE)</f>
        <v>19</v>
      </c>
      <c r="M433" s="49">
        <v>9000</v>
      </c>
      <c r="N433" s="49">
        <f t="shared" si="31"/>
        <v>171000</v>
      </c>
      <c r="O433" s="49">
        <f t="shared" si="32"/>
        <v>51300</v>
      </c>
      <c r="P433" s="49"/>
      <c r="Q433" s="50">
        <f t="shared" si="33"/>
        <v>51300</v>
      </c>
      <c r="R433" s="126">
        <f t="shared" si="34"/>
        <v>51300</v>
      </c>
      <c r="S433" s="54" t="s">
        <v>5090</v>
      </c>
    </row>
    <row r="434" spans="1:19" ht="15" customHeight="1" x14ac:dyDescent="0.25">
      <c r="A434" s="29">
        <f t="shared" si="35"/>
        <v>428</v>
      </c>
      <c r="B434" s="93" t="s">
        <v>1092</v>
      </c>
      <c r="C434" s="30" t="s">
        <v>1093</v>
      </c>
      <c r="D434" s="30" t="s">
        <v>7</v>
      </c>
      <c r="E434" s="30" t="s">
        <v>1123</v>
      </c>
      <c r="F434" s="57" t="s">
        <v>1749</v>
      </c>
      <c r="G434" s="32" t="s">
        <v>1580</v>
      </c>
      <c r="H434" s="32" t="s">
        <v>1750</v>
      </c>
      <c r="I434" s="33" t="s">
        <v>1120</v>
      </c>
      <c r="J434" s="30" t="s">
        <v>1045</v>
      </c>
      <c r="K434" s="30" t="s">
        <v>1581</v>
      </c>
      <c r="L434" s="49">
        <f>VLOOKUP(B434,'Enrolment Data 2024'!$B$13:$I$636,8,FALSE)</f>
        <v>42</v>
      </c>
      <c r="M434" s="49">
        <v>9000</v>
      </c>
      <c r="N434" s="49">
        <f t="shared" si="31"/>
        <v>378000</v>
      </c>
      <c r="O434" s="49">
        <f t="shared" si="32"/>
        <v>113400</v>
      </c>
      <c r="P434" s="49"/>
      <c r="Q434" s="50">
        <f t="shared" si="33"/>
        <v>113400</v>
      </c>
      <c r="R434" s="126">
        <f t="shared" si="34"/>
        <v>113400</v>
      </c>
      <c r="S434" s="54" t="s">
        <v>5090</v>
      </c>
    </row>
    <row r="435" spans="1:19" ht="15" customHeight="1" x14ac:dyDescent="0.25">
      <c r="A435" s="29">
        <f t="shared" si="35"/>
        <v>429</v>
      </c>
      <c r="B435" s="93" t="s">
        <v>1088</v>
      </c>
      <c r="C435" s="30" t="s">
        <v>1089</v>
      </c>
      <c r="D435" s="30" t="s">
        <v>7</v>
      </c>
      <c r="E435" s="30" t="s">
        <v>1123</v>
      </c>
      <c r="F435" s="57" t="s">
        <v>1751</v>
      </c>
      <c r="G435" s="32" t="s">
        <v>1089</v>
      </c>
      <c r="H435" s="32" t="s">
        <v>1750</v>
      </c>
      <c r="I435" s="33" t="s">
        <v>1120</v>
      </c>
      <c r="J435" s="30" t="s">
        <v>1045</v>
      </c>
      <c r="K435" s="30" t="s">
        <v>1579</v>
      </c>
      <c r="L435" s="49">
        <f>VLOOKUP(B435,'Enrolment Data 2024'!$B$13:$I$636,8,FALSE)</f>
        <v>11</v>
      </c>
      <c r="M435" s="49">
        <v>9000</v>
      </c>
      <c r="N435" s="49">
        <f t="shared" si="31"/>
        <v>99000</v>
      </c>
      <c r="O435" s="49">
        <f t="shared" si="32"/>
        <v>29700</v>
      </c>
      <c r="P435" s="49"/>
      <c r="Q435" s="50">
        <f t="shared" si="33"/>
        <v>29700</v>
      </c>
      <c r="R435" s="126">
        <f t="shared" si="34"/>
        <v>29700</v>
      </c>
      <c r="S435" s="54" t="s">
        <v>5090</v>
      </c>
    </row>
    <row r="436" spans="1:19" ht="15" customHeight="1" x14ac:dyDescent="0.25">
      <c r="A436" s="29">
        <f t="shared" si="35"/>
        <v>430</v>
      </c>
      <c r="B436" s="93" t="s">
        <v>1060</v>
      </c>
      <c r="C436" s="30" t="s">
        <v>1061</v>
      </c>
      <c r="D436" s="30" t="s">
        <v>7</v>
      </c>
      <c r="E436" s="30" t="s">
        <v>1123</v>
      </c>
      <c r="F436" s="57" t="s">
        <v>1743</v>
      </c>
      <c r="G436" s="32" t="s">
        <v>1569</v>
      </c>
      <c r="H436" s="32" t="s">
        <v>1744</v>
      </c>
      <c r="I436" s="33" t="s">
        <v>1120</v>
      </c>
      <c r="J436" s="30" t="s">
        <v>1045</v>
      </c>
      <c r="K436" s="30" t="s">
        <v>1570</v>
      </c>
      <c r="L436" s="49">
        <f>VLOOKUP(B436,'Enrolment Data 2024'!$B$13:$I$636,8,FALSE)</f>
        <v>11</v>
      </c>
      <c r="M436" s="49">
        <v>9000</v>
      </c>
      <c r="N436" s="49">
        <f t="shared" si="31"/>
        <v>99000</v>
      </c>
      <c r="O436" s="49">
        <f t="shared" si="32"/>
        <v>29700</v>
      </c>
      <c r="P436" s="49"/>
      <c r="Q436" s="50">
        <f t="shared" si="33"/>
        <v>29700</v>
      </c>
      <c r="R436" s="126">
        <f t="shared" si="34"/>
        <v>29700</v>
      </c>
      <c r="S436" s="54" t="s">
        <v>5090</v>
      </c>
    </row>
    <row r="437" spans="1:19" ht="15" customHeight="1" x14ac:dyDescent="0.25">
      <c r="A437" s="29">
        <f t="shared" si="35"/>
        <v>431</v>
      </c>
      <c r="B437" s="93" t="s">
        <v>1050</v>
      </c>
      <c r="C437" s="30" t="s">
        <v>1051</v>
      </c>
      <c r="D437" s="30" t="s">
        <v>7</v>
      </c>
      <c r="E437" s="30" t="s">
        <v>1123</v>
      </c>
      <c r="F437" s="57" t="s">
        <v>1742</v>
      </c>
      <c r="G437" s="32" t="s">
        <v>1558</v>
      </c>
      <c r="H437" s="32" t="s">
        <v>1739</v>
      </c>
      <c r="I437" s="33" t="s">
        <v>1120</v>
      </c>
      <c r="J437" s="30" t="s">
        <v>1045</v>
      </c>
      <c r="K437" s="30" t="s">
        <v>1559</v>
      </c>
      <c r="L437" s="49">
        <f>VLOOKUP(B437,'Enrolment Data 2024'!$B$13:$I$636,8,FALSE)</f>
        <v>22</v>
      </c>
      <c r="M437" s="49">
        <v>9000</v>
      </c>
      <c r="N437" s="49">
        <f t="shared" si="31"/>
        <v>198000</v>
      </c>
      <c r="O437" s="49">
        <f t="shared" si="32"/>
        <v>59400</v>
      </c>
      <c r="P437" s="49"/>
      <c r="Q437" s="50">
        <f t="shared" si="33"/>
        <v>59400</v>
      </c>
      <c r="R437" s="126">
        <f t="shared" si="34"/>
        <v>59400</v>
      </c>
      <c r="S437" s="54" t="s">
        <v>5090</v>
      </c>
    </row>
    <row r="438" spans="1:19" ht="15" customHeight="1" x14ac:dyDescent="0.25">
      <c r="A438" s="29">
        <f t="shared" si="35"/>
        <v>432</v>
      </c>
      <c r="B438" s="93" t="s">
        <v>1106</v>
      </c>
      <c r="C438" s="30" t="s">
        <v>1107</v>
      </c>
      <c r="D438" s="30" t="s">
        <v>7</v>
      </c>
      <c r="E438" s="30" t="s">
        <v>1118</v>
      </c>
      <c r="F438" s="31" t="s">
        <v>1759</v>
      </c>
      <c r="G438" s="32" t="s">
        <v>1606</v>
      </c>
      <c r="H438" s="32" t="s">
        <v>1760</v>
      </c>
      <c r="I438" s="33" t="s">
        <v>1120</v>
      </c>
      <c r="J438" s="30" t="s">
        <v>1045</v>
      </c>
      <c r="K438" s="34" t="s">
        <v>1607</v>
      </c>
      <c r="L438" s="49">
        <f>VLOOKUP(B438,'Enrolment Data 2024'!$B$13:$I$636,8,FALSE)</f>
        <v>5</v>
      </c>
      <c r="M438" s="49">
        <v>9000</v>
      </c>
      <c r="N438" s="49">
        <f t="shared" si="31"/>
        <v>45000</v>
      </c>
      <c r="O438" s="49">
        <f t="shared" si="32"/>
        <v>13500</v>
      </c>
      <c r="P438" s="49"/>
      <c r="Q438" s="50">
        <f t="shared" si="33"/>
        <v>13500</v>
      </c>
      <c r="R438" s="126">
        <f t="shared" si="34"/>
        <v>13500</v>
      </c>
      <c r="S438" s="54" t="s">
        <v>5090</v>
      </c>
    </row>
    <row r="439" spans="1:19" ht="15" customHeight="1" x14ac:dyDescent="0.25">
      <c r="A439" s="29">
        <f t="shared" si="35"/>
        <v>433</v>
      </c>
      <c r="B439" s="93" t="s">
        <v>1582</v>
      </c>
      <c r="C439" s="30" t="s">
        <v>1583</v>
      </c>
      <c r="D439" s="30" t="s">
        <v>7</v>
      </c>
      <c r="E439" s="30" t="s">
        <v>1123</v>
      </c>
      <c r="F439" s="31" t="s">
        <v>2183</v>
      </c>
      <c r="G439" s="32" t="s">
        <v>1583</v>
      </c>
      <c r="H439" s="32" t="s">
        <v>1750</v>
      </c>
      <c r="I439" s="33" t="s">
        <v>1120</v>
      </c>
      <c r="J439" s="30" t="s">
        <v>1045</v>
      </c>
      <c r="K439" s="34" t="s">
        <v>1584</v>
      </c>
      <c r="L439" s="49">
        <f>VLOOKUP(B439,'Enrolment Data 2024'!$B$13:$I$636,8,FALSE)</f>
        <v>10</v>
      </c>
      <c r="M439" s="49">
        <v>9000</v>
      </c>
      <c r="N439" s="49">
        <f t="shared" si="31"/>
        <v>90000</v>
      </c>
      <c r="O439" s="49">
        <f t="shared" si="32"/>
        <v>27000</v>
      </c>
      <c r="P439" s="49">
        <v>12600</v>
      </c>
      <c r="Q439" s="50">
        <f t="shared" si="33"/>
        <v>14400</v>
      </c>
      <c r="R439" s="126">
        <f t="shared" si="34"/>
        <v>14400</v>
      </c>
      <c r="S439" s="54" t="s">
        <v>5090</v>
      </c>
    </row>
    <row r="440" spans="1:19" ht="15" customHeight="1" x14ac:dyDescent="0.25">
      <c r="A440" s="29">
        <f t="shared" si="35"/>
        <v>434</v>
      </c>
      <c r="B440" s="93" t="s">
        <v>1068</v>
      </c>
      <c r="C440" s="30" t="s">
        <v>1577</v>
      </c>
      <c r="D440" s="30" t="s">
        <v>7</v>
      </c>
      <c r="E440" s="30" t="s">
        <v>1118</v>
      </c>
      <c r="F440" s="57" t="s">
        <v>1748</v>
      </c>
      <c r="G440" s="32" t="s">
        <v>1577</v>
      </c>
      <c r="H440" s="32" t="s">
        <v>1747</v>
      </c>
      <c r="I440" s="33" t="s">
        <v>1120</v>
      </c>
      <c r="J440" s="30" t="s">
        <v>1045</v>
      </c>
      <c r="K440" s="30" t="s">
        <v>1578</v>
      </c>
      <c r="L440" s="49">
        <f>VLOOKUP(B440,'Enrolment Data 2024'!$B$13:$I$636,8,FALSE)</f>
        <v>13</v>
      </c>
      <c r="M440" s="49">
        <v>9000</v>
      </c>
      <c r="N440" s="49">
        <f t="shared" si="31"/>
        <v>117000</v>
      </c>
      <c r="O440" s="49">
        <f t="shared" si="32"/>
        <v>35100</v>
      </c>
      <c r="P440" s="49"/>
      <c r="Q440" s="50">
        <f t="shared" si="33"/>
        <v>35100</v>
      </c>
      <c r="R440" s="126">
        <f t="shared" si="34"/>
        <v>35100</v>
      </c>
      <c r="S440" s="54" t="s">
        <v>5090</v>
      </c>
    </row>
    <row r="441" spans="1:19" ht="15" customHeight="1" x14ac:dyDescent="0.25">
      <c r="A441" s="29">
        <f t="shared" si="35"/>
        <v>435</v>
      </c>
      <c r="B441" s="93" t="s">
        <v>1082</v>
      </c>
      <c r="C441" s="30" t="s">
        <v>1083</v>
      </c>
      <c r="D441" s="30" t="s">
        <v>7</v>
      </c>
      <c r="E441" s="30" t="s">
        <v>1118</v>
      </c>
      <c r="F441" s="57" t="s">
        <v>1730</v>
      </c>
      <c r="G441" s="32" t="s">
        <v>1573</v>
      </c>
      <c r="H441" s="32" t="s">
        <v>1747</v>
      </c>
      <c r="I441" s="33" t="s">
        <v>1120</v>
      </c>
      <c r="J441" s="30" t="s">
        <v>1045</v>
      </c>
      <c r="K441" s="30" t="s">
        <v>1574</v>
      </c>
      <c r="L441" s="49">
        <f>VLOOKUP(B441,'Enrolment Data 2024'!$B$13:$I$636,8,FALSE)</f>
        <v>6</v>
      </c>
      <c r="M441" s="49">
        <v>9000</v>
      </c>
      <c r="N441" s="49">
        <f t="shared" si="31"/>
        <v>54000</v>
      </c>
      <c r="O441" s="49">
        <f t="shared" si="32"/>
        <v>16200</v>
      </c>
      <c r="P441" s="49">
        <f>VLOOKUP(B441,'[1]ECCE Trnch 1 Master List'!B$3:T$679,19,FALSE)</f>
        <v>0</v>
      </c>
      <c r="Q441" s="50">
        <f t="shared" si="33"/>
        <v>16200</v>
      </c>
      <c r="R441" s="126">
        <f t="shared" si="34"/>
        <v>16200</v>
      </c>
      <c r="S441" s="54" t="s">
        <v>5090</v>
      </c>
    </row>
    <row r="442" spans="1:19" x14ac:dyDescent="0.25">
      <c r="A442" s="29">
        <f t="shared" si="35"/>
        <v>436</v>
      </c>
      <c r="B442" s="93" t="s">
        <v>470</v>
      </c>
      <c r="C442" s="30" t="s">
        <v>471</v>
      </c>
      <c r="D442" s="30" t="s">
        <v>7</v>
      </c>
      <c r="E442" s="30" t="s">
        <v>1324</v>
      </c>
      <c r="F442" s="57" t="s">
        <v>1808</v>
      </c>
      <c r="G442" s="32" t="s">
        <v>1348</v>
      </c>
      <c r="H442" s="32" t="s">
        <v>1763</v>
      </c>
      <c r="I442" s="33" t="s">
        <v>1120</v>
      </c>
      <c r="J442" s="30" t="s">
        <v>339</v>
      </c>
      <c r="K442" s="30" t="s">
        <v>1349</v>
      </c>
      <c r="L442" s="49">
        <f>VLOOKUP(B442,'Enrolment Data 2024'!$B$13:$I$636,8,FALSE)</f>
        <v>1</v>
      </c>
      <c r="M442" s="49">
        <v>9000</v>
      </c>
      <c r="N442" s="49">
        <f t="shared" si="31"/>
        <v>9000</v>
      </c>
      <c r="O442" s="49">
        <f t="shared" si="32"/>
        <v>2700</v>
      </c>
      <c r="P442" s="49">
        <v>0</v>
      </c>
      <c r="Q442" s="50">
        <f t="shared" si="33"/>
        <v>2700</v>
      </c>
      <c r="R442" s="126">
        <f t="shared" si="34"/>
        <v>2700</v>
      </c>
      <c r="S442" s="54" t="s">
        <v>5090</v>
      </c>
    </row>
    <row r="443" spans="1:19" x14ac:dyDescent="0.25">
      <c r="A443" s="29">
        <f t="shared" si="35"/>
        <v>437</v>
      </c>
      <c r="B443" s="92" t="s">
        <v>474</v>
      </c>
      <c r="C443" s="17" t="s">
        <v>475</v>
      </c>
      <c r="D443" s="17" t="s">
        <v>7</v>
      </c>
      <c r="E443" s="17" t="s">
        <v>1324</v>
      </c>
      <c r="F443" s="22" t="s">
        <v>1809</v>
      </c>
      <c r="G443" s="19" t="s">
        <v>3734</v>
      </c>
      <c r="H443" s="19" t="s">
        <v>1763</v>
      </c>
      <c r="I443" s="20" t="s">
        <v>1120</v>
      </c>
      <c r="J443" s="17" t="s">
        <v>339</v>
      </c>
      <c r="K443" s="17" t="s">
        <v>3735</v>
      </c>
      <c r="L443" s="49">
        <f>VLOOKUP(B443,'Enrolment Data 2024'!$B$13:$I$636,8,FALSE)</f>
        <v>7</v>
      </c>
      <c r="M443" s="49">
        <v>9000</v>
      </c>
      <c r="N443" s="49">
        <f t="shared" si="31"/>
        <v>63000</v>
      </c>
      <c r="O443" s="49">
        <f t="shared" si="32"/>
        <v>18900</v>
      </c>
      <c r="P443" s="49">
        <v>5000</v>
      </c>
      <c r="Q443" s="50">
        <f t="shared" si="33"/>
        <v>13900</v>
      </c>
      <c r="R443" s="126">
        <f t="shared" si="34"/>
        <v>13900</v>
      </c>
      <c r="S443" s="54" t="s">
        <v>5090</v>
      </c>
    </row>
    <row r="444" spans="1:19" x14ac:dyDescent="0.25">
      <c r="A444" s="29">
        <f t="shared" si="35"/>
        <v>438</v>
      </c>
      <c r="B444" s="92" t="s">
        <v>458</v>
      </c>
      <c r="C444" s="17" t="s">
        <v>459</v>
      </c>
      <c r="D444" s="17" t="s">
        <v>7</v>
      </c>
      <c r="E444" s="17" t="s">
        <v>1324</v>
      </c>
      <c r="F444" s="22" t="s">
        <v>1810</v>
      </c>
      <c r="G444" s="19" t="s">
        <v>459</v>
      </c>
      <c r="H444" s="19" t="s">
        <v>1763</v>
      </c>
      <c r="I444" s="20" t="s">
        <v>1120</v>
      </c>
      <c r="J444" s="17" t="s">
        <v>339</v>
      </c>
      <c r="K444" s="17" t="s">
        <v>3736</v>
      </c>
      <c r="L444" s="49">
        <f>VLOOKUP(B444,'Enrolment Data 2024'!$B$13:$I$636,8,FALSE)</f>
        <v>17</v>
      </c>
      <c r="M444" s="49">
        <v>9000</v>
      </c>
      <c r="N444" s="49">
        <f t="shared" si="31"/>
        <v>153000</v>
      </c>
      <c r="O444" s="49">
        <f t="shared" si="32"/>
        <v>45900</v>
      </c>
      <c r="P444" s="49">
        <f>VLOOKUP(B444,'[1]ECCE Trnch 1 Master List'!B$3:T$679,19,FALSE)</f>
        <v>0</v>
      </c>
      <c r="Q444" s="50">
        <f t="shared" si="33"/>
        <v>45900</v>
      </c>
      <c r="R444" s="126">
        <f t="shared" si="34"/>
        <v>45900</v>
      </c>
      <c r="S444" s="54" t="s">
        <v>5090</v>
      </c>
    </row>
    <row r="445" spans="1:19" x14ac:dyDescent="0.25">
      <c r="A445" s="29">
        <f t="shared" si="35"/>
        <v>439</v>
      </c>
      <c r="B445" s="92" t="s">
        <v>2139</v>
      </c>
      <c r="C445" s="17" t="s">
        <v>1812</v>
      </c>
      <c r="D445" s="17" t="s">
        <v>7</v>
      </c>
      <c r="E445" s="29" t="s">
        <v>1123</v>
      </c>
      <c r="F445" s="38" t="s">
        <v>1811</v>
      </c>
      <c r="G445" s="39" t="s">
        <v>1812</v>
      </c>
      <c r="H445" s="39"/>
      <c r="I445" s="20" t="s">
        <v>1120</v>
      </c>
      <c r="J445" s="29" t="s">
        <v>339</v>
      </c>
      <c r="K445" s="40" t="s">
        <v>1396</v>
      </c>
      <c r="L445" s="49">
        <f>VLOOKUP(B445,'Enrolment Data 2024'!$B$13:$I$636,8,FALSE)</f>
        <v>1</v>
      </c>
      <c r="M445" s="49">
        <v>9000</v>
      </c>
      <c r="N445" s="49">
        <f t="shared" si="31"/>
        <v>9000</v>
      </c>
      <c r="O445" s="49">
        <f t="shared" si="32"/>
        <v>2700</v>
      </c>
      <c r="P445" s="49">
        <v>0</v>
      </c>
      <c r="Q445" s="50">
        <f t="shared" si="33"/>
        <v>2700</v>
      </c>
      <c r="R445" s="126">
        <f t="shared" si="34"/>
        <v>2700</v>
      </c>
      <c r="S445" s="54" t="s">
        <v>5090</v>
      </c>
    </row>
    <row r="446" spans="1:19" x14ac:dyDescent="0.25">
      <c r="A446" s="29">
        <f t="shared" si="35"/>
        <v>440</v>
      </c>
      <c r="B446" s="93" t="s">
        <v>1394</v>
      </c>
      <c r="C446" s="30" t="s">
        <v>1395</v>
      </c>
      <c r="D446" s="30" t="s">
        <v>7</v>
      </c>
      <c r="E446" s="30" t="s">
        <v>1118</v>
      </c>
      <c r="F446" s="31" t="s">
        <v>1811</v>
      </c>
      <c r="G446" s="32" t="s">
        <v>1812</v>
      </c>
      <c r="H446" s="32" t="s">
        <v>1763</v>
      </c>
      <c r="I446" s="33" t="s">
        <v>1120</v>
      </c>
      <c r="J446" s="30" t="s">
        <v>339</v>
      </c>
      <c r="K446" s="34" t="s">
        <v>1396</v>
      </c>
      <c r="L446" s="49">
        <f>VLOOKUP(B446,'Enrolment Data 2024'!$B$13:$I$636,8,FALSE)</f>
        <v>5</v>
      </c>
      <c r="M446" s="49">
        <v>9000</v>
      </c>
      <c r="N446" s="49">
        <f t="shared" si="31"/>
        <v>45000</v>
      </c>
      <c r="O446" s="49">
        <f t="shared" si="32"/>
        <v>13500</v>
      </c>
      <c r="P446" s="49">
        <f>VLOOKUP(B446,'[1]ECCE Trnch 1 Master List'!B$3:T$679,19,FALSE)</f>
        <v>0</v>
      </c>
      <c r="Q446" s="50">
        <f t="shared" si="33"/>
        <v>13500</v>
      </c>
      <c r="R446" s="126">
        <f t="shared" si="34"/>
        <v>13500</v>
      </c>
      <c r="S446" s="54" t="s">
        <v>5090</v>
      </c>
    </row>
    <row r="447" spans="1:19" x14ac:dyDescent="0.25">
      <c r="A447" s="29">
        <f t="shared" si="35"/>
        <v>441</v>
      </c>
      <c r="B447" s="93" t="s">
        <v>4418</v>
      </c>
      <c r="C447" s="30" t="s">
        <v>4419</v>
      </c>
      <c r="D447" s="30" t="s">
        <v>7</v>
      </c>
      <c r="E447" s="30" t="s">
        <v>1211</v>
      </c>
      <c r="F447" s="57" t="s">
        <v>1791</v>
      </c>
      <c r="G447" s="32" t="s">
        <v>1353</v>
      </c>
      <c r="H447" s="32" t="s">
        <v>1763</v>
      </c>
      <c r="I447" s="33" t="s">
        <v>1120</v>
      </c>
      <c r="J447" s="30" t="s">
        <v>339</v>
      </c>
      <c r="K447" s="30" t="s">
        <v>1354</v>
      </c>
      <c r="L447" s="49">
        <f>VLOOKUP(B447,'Enrolment Data 2024'!$B$13:$I$636,8,FALSE)</f>
        <v>12</v>
      </c>
      <c r="M447" s="49">
        <v>9000</v>
      </c>
      <c r="N447" s="49">
        <f t="shared" si="31"/>
        <v>108000</v>
      </c>
      <c r="O447" s="49">
        <f t="shared" si="32"/>
        <v>32400</v>
      </c>
      <c r="P447" s="49"/>
      <c r="Q447" s="50">
        <f t="shared" si="33"/>
        <v>32400</v>
      </c>
      <c r="R447" s="126">
        <f t="shared" si="34"/>
        <v>32400</v>
      </c>
      <c r="S447" s="54" t="s">
        <v>5090</v>
      </c>
    </row>
    <row r="448" spans="1:19" x14ac:dyDescent="0.25">
      <c r="A448" s="29">
        <f t="shared" si="35"/>
        <v>442</v>
      </c>
      <c r="B448" s="93" t="s">
        <v>4416</v>
      </c>
      <c r="C448" s="30" t="s">
        <v>4417</v>
      </c>
      <c r="D448" s="30" t="s">
        <v>7</v>
      </c>
      <c r="E448" s="30" t="s">
        <v>1123</v>
      </c>
      <c r="F448" s="31" t="s">
        <v>4583</v>
      </c>
      <c r="G448" s="32" t="s">
        <v>4584</v>
      </c>
      <c r="H448" s="32" t="s">
        <v>1763</v>
      </c>
      <c r="I448" s="33" t="s">
        <v>1120</v>
      </c>
      <c r="J448" s="30" t="s">
        <v>339</v>
      </c>
      <c r="K448" s="34" t="s">
        <v>4582</v>
      </c>
      <c r="L448" s="49">
        <f>VLOOKUP(B448,'Enrolment Data 2024'!$B$13:$I$636,8,FALSE)</f>
        <v>4</v>
      </c>
      <c r="M448" s="49">
        <v>9000</v>
      </c>
      <c r="N448" s="49">
        <f t="shared" si="31"/>
        <v>36000</v>
      </c>
      <c r="O448" s="49">
        <f t="shared" si="32"/>
        <v>10800</v>
      </c>
      <c r="P448" s="49"/>
      <c r="Q448" s="50">
        <f t="shared" si="33"/>
        <v>10800</v>
      </c>
      <c r="R448" s="126">
        <f t="shared" si="34"/>
        <v>10800</v>
      </c>
      <c r="S448" s="54" t="s">
        <v>5090</v>
      </c>
    </row>
    <row r="449" spans="1:19" x14ac:dyDescent="0.25">
      <c r="A449" s="29">
        <f t="shared" si="35"/>
        <v>443</v>
      </c>
      <c r="B449" s="92" t="s">
        <v>410</v>
      </c>
      <c r="C449" s="17" t="s">
        <v>411</v>
      </c>
      <c r="D449" s="17" t="s">
        <v>7</v>
      </c>
      <c r="E449" s="17" t="s">
        <v>1324</v>
      </c>
      <c r="F449" s="22" t="s">
        <v>1793</v>
      </c>
      <c r="G449" s="19" t="s">
        <v>411</v>
      </c>
      <c r="H449" s="19" t="s">
        <v>1763</v>
      </c>
      <c r="I449" s="20" t="s">
        <v>1120</v>
      </c>
      <c r="J449" s="17" t="s">
        <v>339</v>
      </c>
      <c r="K449" s="17" t="s">
        <v>3737</v>
      </c>
      <c r="L449" s="49">
        <f>VLOOKUP(B449,'Enrolment Data 2024'!$B$13:$I$636,8,FALSE)</f>
        <v>10</v>
      </c>
      <c r="M449" s="49">
        <v>9000</v>
      </c>
      <c r="N449" s="49">
        <f t="shared" si="31"/>
        <v>90000</v>
      </c>
      <c r="O449" s="49">
        <f t="shared" si="32"/>
        <v>27000</v>
      </c>
      <c r="P449" s="49"/>
      <c r="Q449" s="50">
        <f t="shared" si="33"/>
        <v>27000</v>
      </c>
      <c r="R449" s="126">
        <f t="shared" si="34"/>
        <v>27000</v>
      </c>
      <c r="S449" s="54" t="s">
        <v>5090</v>
      </c>
    </row>
    <row r="450" spans="1:19" x14ac:dyDescent="0.25">
      <c r="A450" s="29">
        <f t="shared" si="35"/>
        <v>444</v>
      </c>
      <c r="B450" s="92" t="s">
        <v>454</v>
      </c>
      <c r="C450" s="17" t="s">
        <v>455</v>
      </c>
      <c r="D450" s="17" t="s">
        <v>7</v>
      </c>
      <c r="E450" s="17" t="s">
        <v>1123</v>
      </c>
      <c r="F450" s="22" t="s">
        <v>1659</v>
      </c>
      <c r="G450" s="19" t="s">
        <v>1660</v>
      </c>
      <c r="H450" s="19" t="s">
        <v>1763</v>
      </c>
      <c r="I450" s="20" t="s">
        <v>1120</v>
      </c>
      <c r="J450" s="17" t="s">
        <v>339</v>
      </c>
      <c r="K450" s="17" t="s">
        <v>1661</v>
      </c>
      <c r="L450" s="49">
        <f>VLOOKUP(B450,'Enrolment Data 2024'!$B$13:$I$636,8,FALSE)</f>
        <v>19</v>
      </c>
      <c r="M450" s="49">
        <v>9000</v>
      </c>
      <c r="N450" s="49">
        <f t="shared" si="31"/>
        <v>171000</v>
      </c>
      <c r="O450" s="49">
        <f t="shared" si="32"/>
        <v>51300</v>
      </c>
      <c r="P450" s="49"/>
      <c r="Q450" s="50">
        <f t="shared" si="33"/>
        <v>51300</v>
      </c>
      <c r="R450" s="126">
        <f t="shared" si="34"/>
        <v>51300</v>
      </c>
      <c r="S450" s="54" t="s">
        <v>5090</v>
      </c>
    </row>
    <row r="451" spans="1:19" x14ac:dyDescent="0.25">
      <c r="A451" s="29">
        <f t="shared" si="35"/>
        <v>445</v>
      </c>
      <c r="B451" s="92" t="s">
        <v>464</v>
      </c>
      <c r="C451" s="17" t="s">
        <v>465</v>
      </c>
      <c r="D451" s="17" t="s">
        <v>7</v>
      </c>
      <c r="E451" s="17" t="s">
        <v>1211</v>
      </c>
      <c r="F451" s="22" t="s">
        <v>1779</v>
      </c>
      <c r="G451" s="19" t="s">
        <v>1345</v>
      </c>
      <c r="H451" s="19" t="s">
        <v>1763</v>
      </c>
      <c r="I451" s="20" t="s">
        <v>1120</v>
      </c>
      <c r="J451" s="17" t="s">
        <v>339</v>
      </c>
      <c r="K451" s="17" t="s">
        <v>1346</v>
      </c>
      <c r="L451" s="49">
        <f>VLOOKUP(B451,'Enrolment Data 2024'!$B$13:$I$636,8,FALSE)</f>
        <v>5</v>
      </c>
      <c r="M451" s="49">
        <v>9000</v>
      </c>
      <c r="N451" s="49">
        <f t="shared" si="31"/>
        <v>45000</v>
      </c>
      <c r="O451" s="49">
        <f t="shared" si="32"/>
        <v>13500</v>
      </c>
      <c r="P451" s="49">
        <f>VLOOKUP(B451,'[1]ECCE Trnch 1 Master List'!B$3:T$679,19,FALSE)</f>
        <v>0</v>
      </c>
      <c r="Q451" s="50">
        <f t="shared" si="33"/>
        <v>13500</v>
      </c>
      <c r="R451" s="126">
        <f t="shared" si="34"/>
        <v>13500</v>
      </c>
      <c r="S451" s="54" t="s">
        <v>5090</v>
      </c>
    </row>
    <row r="452" spans="1:19" x14ac:dyDescent="0.25">
      <c r="A452" s="29">
        <f t="shared" si="35"/>
        <v>446</v>
      </c>
      <c r="B452" s="92" t="s">
        <v>510</v>
      </c>
      <c r="C452" s="17" t="s">
        <v>511</v>
      </c>
      <c r="D452" s="17" t="s">
        <v>7</v>
      </c>
      <c r="E452" s="17" t="s">
        <v>1118</v>
      </c>
      <c r="F452" s="22" t="s">
        <v>1665</v>
      </c>
      <c r="G452" s="19" t="s">
        <v>1666</v>
      </c>
      <c r="H452" s="19" t="s">
        <v>1763</v>
      </c>
      <c r="I452" s="20" t="s">
        <v>1120</v>
      </c>
      <c r="J452" s="17" t="s">
        <v>339</v>
      </c>
      <c r="K452" s="17" t="s">
        <v>1667</v>
      </c>
      <c r="L452" s="49">
        <f>VLOOKUP(B452,'Enrolment Data 2024'!$B$13:$I$636,8,FALSE)</f>
        <v>5</v>
      </c>
      <c r="M452" s="49">
        <v>9000</v>
      </c>
      <c r="N452" s="49">
        <f t="shared" si="31"/>
        <v>45000</v>
      </c>
      <c r="O452" s="49">
        <f t="shared" si="32"/>
        <v>13500</v>
      </c>
      <c r="P452" s="49">
        <f>VLOOKUP(B452,'[1]ECCE Trnch 1 Master List'!B$3:T$679,19,FALSE)</f>
        <v>0</v>
      </c>
      <c r="Q452" s="50">
        <f t="shared" si="33"/>
        <v>13500</v>
      </c>
      <c r="R452" s="126">
        <f t="shared" si="34"/>
        <v>13500</v>
      </c>
      <c r="S452" s="54" t="s">
        <v>5090</v>
      </c>
    </row>
    <row r="453" spans="1:19" x14ac:dyDescent="0.25">
      <c r="A453" s="29">
        <f t="shared" si="35"/>
        <v>447</v>
      </c>
      <c r="B453" s="92" t="s">
        <v>512</v>
      </c>
      <c r="C453" s="17" t="s">
        <v>513</v>
      </c>
      <c r="D453" s="17" t="s">
        <v>7</v>
      </c>
      <c r="E453" s="17" t="s">
        <v>1324</v>
      </c>
      <c r="F453" s="22" t="s">
        <v>1664</v>
      </c>
      <c r="G453" s="19" t="s">
        <v>3674</v>
      </c>
      <c r="H453" s="19" t="s">
        <v>1763</v>
      </c>
      <c r="I453" s="20" t="s">
        <v>1120</v>
      </c>
      <c r="J453" s="17" t="s">
        <v>339</v>
      </c>
      <c r="K453" s="17" t="s">
        <v>1373</v>
      </c>
      <c r="L453" s="49">
        <f>VLOOKUP(B453,'Enrolment Data 2024'!$B$13:$I$636,8,FALSE)</f>
        <v>10</v>
      </c>
      <c r="M453" s="49">
        <v>9000</v>
      </c>
      <c r="N453" s="49">
        <f t="shared" si="31"/>
        <v>90000</v>
      </c>
      <c r="O453" s="49">
        <f t="shared" si="32"/>
        <v>27000</v>
      </c>
      <c r="P453" s="49">
        <f>VLOOKUP(B453,'[1]ECCE Trnch 1 Master List'!B$3:T$679,19,FALSE)</f>
        <v>0</v>
      </c>
      <c r="Q453" s="50">
        <f t="shared" si="33"/>
        <v>27000</v>
      </c>
      <c r="R453" s="126">
        <f t="shared" si="34"/>
        <v>27000</v>
      </c>
      <c r="S453" s="54" t="s">
        <v>5090</v>
      </c>
    </row>
    <row r="454" spans="1:19" x14ac:dyDescent="0.25">
      <c r="A454" s="29">
        <f t="shared" si="35"/>
        <v>448</v>
      </c>
      <c r="B454" s="93" t="s">
        <v>482</v>
      </c>
      <c r="C454" s="30" t="s">
        <v>483</v>
      </c>
      <c r="D454" s="30" t="s">
        <v>7</v>
      </c>
      <c r="E454" s="30" t="s">
        <v>1324</v>
      </c>
      <c r="F454" s="57" t="s">
        <v>2055</v>
      </c>
      <c r="G454" s="32" t="s">
        <v>1360</v>
      </c>
      <c r="H454" s="32" t="s">
        <v>1763</v>
      </c>
      <c r="I454" s="33" t="s">
        <v>1120</v>
      </c>
      <c r="J454" s="30" t="s">
        <v>339</v>
      </c>
      <c r="K454" s="30" t="s">
        <v>1361</v>
      </c>
      <c r="L454" s="49">
        <f>VLOOKUP(B454,'Enrolment Data 2024'!$B$13:$I$636,8,FALSE)</f>
        <v>5</v>
      </c>
      <c r="M454" s="49">
        <v>9000</v>
      </c>
      <c r="N454" s="49">
        <f t="shared" si="31"/>
        <v>45000</v>
      </c>
      <c r="O454" s="49">
        <f t="shared" si="32"/>
        <v>13500</v>
      </c>
      <c r="P454" s="49">
        <v>0</v>
      </c>
      <c r="Q454" s="50">
        <f t="shared" si="33"/>
        <v>13500</v>
      </c>
      <c r="R454" s="126">
        <f t="shared" si="34"/>
        <v>13500</v>
      </c>
      <c r="S454" s="54" t="s">
        <v>5090</v>
      </c>
    </row>
    <row r="455" spans="1:19" ht="15" customHeight="1" x14ac:dyDescent="0.25">
      <c r="A455" s="29">
        <f t="shared" si="35"/>
        <v>449</v>
      </c>
      <c r="B455" s="93" t="s">
        <v>45</v>
      </c>
      <c r="C455" s="30" t="s">
        <v>46</v>
      </c>
      <c r="D455" s="30" t="s">
        <v>7</v>
      </c>
      <c r="E455" s="30" t="s">
        <v>1123</v>
      </c>
      <c r="F455" s="57" t="s">
        <v>1915</v>
      </c>
      <c r="G455" s="32" t="s">
        <v>46</v>
      </c>
      <c r="H455" s="32" t="s">
        <v>1876</v>
      </c>
      <c r="I455" s="33" t="s">
        <v>1120</v>
      </c>
      <c r="J455" s="30" t="s">
        <v>4</v>
      </c>
      <c r="K455" s="30" t="s">
        <v>1138</v>
      </c>
      <c r="L455" s="49">
        <f>VLOOKUP(B455,'Enrolment Data 2024'!$B$13:$I$636,8,FALSE)</f>
        <v>23</v>
      </c>
      <c r="M455" s="49">
        <v>9000</v>
      </c>
      <c r="N455" s="49">
        <f t="shared" ref="N455:N456" si="36">L455*M455</f>
        <v>207000</v>
      </c>
      <c r="O455" s="49">
        <f t="shared" ref="O455:O456" si="37">N455*30%</f>
        <v>62100</v>
      </c>
      <c r="P455" s="49">
        <f>VLOOKUP(B455,'[1]ECCE Trnch 1 Master List'!B$3:T$679,19,FALSE)</f>
        <v>0</v>
      </c>
      <c r="Q455" s="50">
        <f t="shared" ref="Q455:Q456" si="38">O455-P455</f>
        <v>62100</v>
      </c>
      <c r="R455" s="126">
        <f t="shared" ref="R455:R456" si="39">IF(Q455&gt;=0,Q455,0)</f>
        <v>62100</v>
      </c>
      <c r="S455" s="54" t="s">
        <v>5090</v>
      </c>
    </row>
    <row r="456" spans="1:19" ht="15" customHeight="1" x14ac:dyDescent="0.25">
      <c r="A456" s="29">
        <f t="shared" si="35"/>
        <v>450</v>
      </c>
      <c r="B456" s="93" t="s">
        <v>204</v>
      </c>
      <c r="C456" s="30" t="s">
        <v>205</v>
      </c>
      <c r="D456" s="30" t="s">
        <v>7</v>
      </c>
      <c r="E456" s="30" t="s">
        <v>1123</v>
      </c>
      <c r="F456" s="57" t="s">
        <v>1940</v>
      </c>
      <c r="G456" s="32" t="s">
        <v>205</v>
      </c>
      <c r="H456" s="32" t="s">
        <v>1917</v>
      </c>
      <c r="I456" s="33" t="s">
        <v>1120</v>
      </c>
      <c r="J456" s="30" t="s">
        <v>4</v>
      </c>
      <c r="K456" s="30" t="s">
        <v>3629</v>
      </c>
      <c r="L456" s="49">
        <f>VLOOKUP(B456,'Enrolment Data 2024'!$B$13:$I$636,8,FALSE)</f>
        <v>17</v>
      </c>
      <c r="M456" s="49">
        <v>9000</v>
      </c>
      <c r="N456" s="49">
        <f t="shared" si="36"/>
        <v>153000</v>
      </c>
      <c r="O456" s="49">
        <f t="shared" si="37"/>
        <v>45900</v>
      </c>
      <c r="P456" s="49">
        <f>VLOOKUP(B456,'[1]ECCE Trnch 1 Master List'!B$3:T$679,19,FALSE)</f>
        <v>0</v>
      </c>
      <c r="Q456" s="50">
        <f t="shared" si="38"/>
        <v>45900</v>
      </c>
      <c r="R456" s="126">
        <f t="shared" si="39"/>
        <v>45900</v>
      </c>
      <c r="S456" s="54" t="s">
        <v>5090</v>
      </c>
    </row>
    <row r="457" spans="1:19" ht="15" customHeight="1" x14ac:dyDescent="0.25">
      <c r="A457" s="29">
        <f t="shared" si="35"/>
        <v>451</v>
      </c>
      <c r="B457" s="92" t="s">
        <v>4672</v>
      </c>
      <c r="C457" s="17" t="s">
        <v>4894</v>
      </c>
      <c r="D457" s="17" t="s">
        <v>7</v>
      </c>
      <c r="E457" s="30" t="s">
        <v>1211</v>
      </c>
      <c r="F457" s="57" t="s">
        <v>1805</v>
      </c>
      <c r="G457" s="32" t="s">
        <v>1355</v>
      </c>
      <c r="H457" s="32" t="s">
        <v>1763</v>
      </c>
      <c r="I457" s="33" t="s">
        <v>1120</v>
      </c>
      <c r="J457" s="30" t="s">
        <v>339</v>
      </c>
      <c r="K457" s="30" t="s">
        <v>1356</v>
      </c>
      <c r="L457" s="49">
        <f>VLOOKUP(B457,'Enrolment Data 2024'!$B$13:$I$636,8,FALSE)</f>
        <v>12</v>
      </c>
      <c r="M457" s="49">
        <v>9000</v>
      </c>
      <c r="N457" s="49">
        <f t="shared" ref="N457:N459" si="40">L457*M457</f>
        <v>108000</v>
      </c>
      <c r="O457" s="49">
        <f t="shared" ref="O457:O459" si="41">N457*30%</f>
        <v>32400</v>
      </c>
      <c r="P457" s="49"/>
      <c r="Q457" s="50">
        <f t="shared" ref="Q457:Q459" si="42">O457-P457</f>
        <v>32400</v>
      </c>
      <c r="R457" s="126">
        <f t="shared" ref="R457:R459" si="43">IF(Q457&gt;=0,Q457,0)</f>
        <v>32400</v>
      </c>
      <c r="S457" s="54" t="s">
        <v>5090</v>
      </c>
    </row>
    <row r="458" spans="1:19" ht="15" customHeight="1" x14ac:dyDescent="0.25">
      <c r="A458" s="29">
        <f t="shared" si="35"/>
        <v>452</v>
      </c>
      <c r="B458" s="92" t="s">
        <v>621</v>
      </c>
      <c r="C458" s="17" t="s">
        <v>622</v>
      </c>
      <c r="D458" s="17" t="s">
        <v>7</v>
      </c>
      <c r="E458" s="17" t="s">
        <v>1324</v>
      </c>
      <c r="F458" s="22" t="s">
        <v>1968</v>
      </c>
      <c r="G458" s="19" t="s">
        <v>3772</v>
      </c>
      <c r="H458" s="19" t="s">
        <v>1958</v>
      </c>
      <c r="I458" s="20" t="s">
        <v>1120</v>
      </c>
      <c r="J458" s="17" t="s">
        <v>592</v>
      </c>
      <c r="K458" s="17" t="s">
        <v>3773</v>
      </c>
      <c r="L458" s="49">
        <f>VLOOKUP(B458,'Enrolment Data 2024'!$B$13:$I$636,8,FALSE)</f>
        <v>32</v>
      </c>
      <c r="M458" s="49">
        <v>9000</v>
      </c>
      <c r="N458" s="49">
        <f t="shared" si="40"/>
        <v>288000</v>
      </c>
      <c r="O458" s="49">
        <f t="shared" si="41"/>
        <v>86400</v>
      </c>
      <c r="P458" s="49"/>
      <c r="Q458" s="50">
        <f t="shared" si="42"/>
        <v>86400</v>
      </c>
      <c r="R458" s="126">
        <f t="shared" si="43"/>
        <v>86400</v>
      </c>
      <c r="S458" s="54" t="s">
        <v>5090</v>
      </c>
    </row>
    <row r="459" spans="1:19" ht="15" customHeight="1" x14ac:dyDescent="0.25">
      <c r="A459" s="29">
        <f t="shared" si="35"/>
        <v>453</v>
      </c>
      <c r="B459" s="92" t="s">
        <v>758</v>
      </c>
      <c r="C459" s="17" t="s">
        <v>759</v>
      </c>
      <c r="D459" s="17" t="s">
        <v>7</v>
      </c>
      <c r="E459" s="17" t="s">
        <v>1118</v>
      </c>
      <c r="F459" s="22" t="s">
        <v>1698</v>
      </c>
      <c r="G459" s="19" t="s">
        <v>673</v>
      </c>
      <c r="H459" s="19" t="s">
        <v>1950</v>
      </c>
      <c r="I459" s="20" t="s">
        <v>1120</v>
      </c>
      <c r="J459" s="17" t="s">
        <v>592</v>
      </c>
      <c r="K459" s="17" t="s">
        <v>1417</v>
      </c>
      <c r="L459" s="49">
        <f>VLOOKUP(B459,'Enrolment Data 2024'!$B$13:$I$636,8,FALSE)</f>
        <v>46</v>
      </c>
      <c r="M459" s="49">
        <v>9000</v>
      </c>
      <c r="N459" s="49">
        <f t="shared" si="40"/>
        <v>414000</v>
      </c>
      <c r="O459" s="49">
        <f t="shared" si="41"/>
        <v>124200</v>
      </c>
      <c r="P459" s="49">
        <f>VLOOKUP(B459,'[1]ECCE Trnch 1 Master List'!B$3:T$679,19,FALSE)</f>
        <v>0</v>
      </c>
      <c r="Q459" s="50">
        <f t="shared" si="42"/>
        <v>124200</v>
      </c>
      <c r="R459" s="126">
        <f t="shared" si="43"/>
        <v>124200</v>
      </c>
      <c r="S459" s="54" t="s">
        <v>5090</v>
      </c>
    </row>
    <row r="460" spans="1:19" s="2" customFormat="1" ht="15" customHeight="1" x14ac:dyDescent="0.25">
      <c r="A460" s="43"/>
      <c r="B460" s="101" t="s">
        <v>2187</v>
      </c>
      <c r="C460" s="72"/>
      <c r="D460" s="12"/>
      <c r="E460" s="12"/>
      <c r="F460" s="23"/>
      <c r="G460" s="24"/>
      <c r="H460" s="24"/>
      <c r="I460" s="12"/>
      <c r="J460" s="12"/>
      <c r="K460" s="12"/>
      <c r="L460" s="84">
        <f>SUM(L7:L459)</f>
        <v>8277</v>
      </c>
      <c r="M460" s="44">
        <v>9000</v>
      </c>
      <c r="N460" s="44">
        <f>SUM(N7:N459)</f>
        <v>74493018</v>
      </c>
      <c r="O460" s="44">
        <f>SUM(O7:O459)</f>
        <v>22347905.399999999</v>
      </c>
      <c r="P460" s="44">
        <f>SUM(P7:P459)</f>
        <v>337000</v>
      </c>
      <c r="Q460" s="44">
        <f>SUM(Q7:Q459)</f>
        <v>22010905.399999999</v>
      </c>
      <c r="R460" s="44">
        <f>SUM(R7:R459)</f>
        <v>22010905.399999999</v>
      </c>
      <c r="S460" s="12"/>
    </row>
    <row r="461" spans="1:19" ht="15" customHeight="1" x14ac:dyDescent="0.25">
      <c r="A461" s="29"/>
      <c r="B461" s="1"/>
      <c r="C461" s="1"/>
      <c r="D461" s="1"/>
    </row>
    <row r="462" spans="1:19" x14ac:dyDescent="0.25">
      <c r="B462" s="1"/>
    </row>
  </sheetData>
  <autoFilter ref="A6:IP460" xr:uid="{00000000-0001-0000-0000-000000000000}">
    <sortState xmlns:xlrd2="http://schemas.microsoft.com/office/spreadsheetml/2017/richdata2" ref="A114:IP215">
      <sortCondition ref="C6:C460"/>
    </sortState>
  </autoFilter>
  <mergeCells count="1">
    <mergeCell ref="A5:S5"/>
  </mergeCells>
  <conditionalFormatting sqref="B1:B1048576">
    <cfRule type="duplicateValues" dxfId="232" priority="1"/>
    <cfRule type="duplicateValues" dxfId="231" priority="2"/>
    <cfRule type="duplicateValues" dxfId="230" priority="3"/>
  </conditionalFormatting>
  <conditionalFormatting sqref="B5">
    <cfRule type="duplicateValues" dxfId="229" priority="12"/>
  </conditionalFormatting>
  <conditionalFormatting sqref="B47">
    <cfRule type="duplicateValues" dxfId="228" priority="47"/>
  </conditionalFormatting>
  <conditionalFormatting sqref="B126">
    <cfRule type="duplicateValues" dxfId="227" priority="31"/>
    <cfRule type="duplicateValues" dxfId="226" priority="33"/>
  </conditionalFormatting>
  <conditionalFormatting sqref="B128">
    <cfRule type="duplicateValues" dxfId="225" priority="43"/>
    <cfRule type="duplicateValues" dxfId="224" priority="45"/>
  </conditionalFormatting>
  <conditionalFormatting sqref="B132">
    <cfRule type="duplicateValues" dxfId="223" priority="58"/>
    <cfRule type="duplicateValues" dxfId="222" priority="59"/>
    <cfRule type="duplicateValues" dxfId="221" priority="60"/>
  </conditionalFormatting>
  <conditionalFormatting sqref="B140">
    <cfRule type="duplicateValues" dxfId="220" priority="40"/>
    <cfRule type="duplicateValues" dxfId="219" priority="42"/>
  </conditionalFormatting>
  <conditionalFormatting sqref="B168">
    <cfRule type="duplicateValues" dxfId="218" priority="37"/>
    <cfRule type="duplicateValues" dxfId="217" priority="39"/>
  </conditionalFormatting>
  <conditionalFormatting sqref="B186">
    <cfRule type="duplicateValues" dxfId="216" priority="34"/>
    <cfRule type="duplicateValues" dxfId="215" priority="36"/>
  </conditionalFormatting>
  <conditionalFormatting sqref="B187:B215 B169:B185 B141:B167 B114:B125 B129:B131 B127 B133:B139">
    <cfRule type="duplicateValues" dxfId="214" priority="1601"/>
  </conditionalFormatting>
  <conditionalFormatting sqref="B297">
    <cfRule type="duplicateValues" dxfId="213" priority="1611"/>
  </conditionalFormatting>
  <conditionalFormatting sqref="B298">
    <cfRule type="duplicateValues" dxfId="212" priority="26"/>
  </conditionalFormatting>
  <conditionalFormatting sqref="B299">
    <cfRule type="duplicateValues" dxfId="211" priority="24"/>
  </conditionalFormatting>
  <conditionalFormatting sqref="B300:B305">
    <cfRule type="duplicateValues" dxfId="210" priority="1541"/>
  </conditionalFormatting>
  <conditionalFormatting sqref="B379">
    <cfRule type="duplicateValues" dxfId="209" priority="14"/>
  </conditionalFormatting>
  <conditionalFormatting sqref="B380:B383 B377:B378">
    <cfRule type="duplicateValues" dxfId="208" priority="1457"/>
  </conditionalFormatting>
  <conditionalFormatting sqref="B460:B461 B463:B1048576 B5:B131 B133:B456 B457:C459">
    <cfRule type="duplicateValues" dxfId="207" priority="63"/>
  </conditionalFormatting>
  <conditionalFormatting sqref="B463:B1048576 B48:B125 B129:B131 B141:B167 B169:B185 B127 B306:B376 B133:B139 B6:B46 B187:B296 B384:B456 B460 B457:C459">
    <cfRule type="duplicateValues" dxfId="206" priority="66"/>
  </conditionalFormatting>
  <conditionalFormatting sqref="C5">
    <cfRule type="duplicateValues" dxfId="205" priority="10"/>
    <cfRule type="duplicateValues" dxfId="204" priority="11"/>
  </conditionalFormatting>
  <conditionalFormatting sqref="C47">
    <cfRule type="duplicateValues" dxfId="203" priority="46"/>
  </conditionalFormatting>
  <conditionalFormatting sqref="C126">
    <cfRule type="duplicateValues" dxfId="202" priority="32"/>
  </conditionalFormatting>
  <conditionalFormatting sqref="C128">
    <cfRule type="duplicateValues" dxfId="201" priority="44"/>
  </conditionalFormatting>
  <conditionalFormatting sqref="C132">
    <cfRule type="duplicateValues" dxfId="200" priority="61"/>
    <cfRule type="duplicateValues" dxfId="199" priority="62"/>
  </conditionalFormatting>
  <conditionalFormatting sqref="C140">
    <cfRule type="duplicateValues" dxfId="198" priority="41"/>
  </conditionalFormatting>
  <conditionalFormatting sqref="C168">
    <cfRule type="duplicateValues" dxfId="197" priority="38"/>
  </conditionalFormatting>
  <conditionalFormatting sqref="C186">
    <cfRule type="duplicateValues" dxfId="196" priority="35"/>
  </conditionalFormatting>
  <conditionalFormatting sqref="C297">
    <cfRule type="duplicateValues" dxfId="195" priority="1629"/>
  </conditionalFormatting>
  <conditionalFormatting sqref="C298">
    <cfRule type="duplicateValues" dxfId="194" priority="25"/>
  </conditionalFormatting>
  <conditionalFormatting sqref="C299">
    <cfRule type="duplicateValues" dxfId="193" priority="23"/>
  </conditionalFormatting>
  <conditionalFormatting sqref="C300:C305">
    <cfRule type="duplicateValues" dxfId="192" priority="1542"/>
  </conditionalFormatting>
  <conditionalFormatting sqref="C379">
    <cfRule type="duplicateValues" dxfId="191" priority="13"/>
    <cfRule type="duplicateValues" dxfId="190" priority="15"/>
  </conditionalFormatting>
  <conditionalFormatting sqref="C380:C383 C377:C378">
    <cfRule type="duplicateValues" dxfId="189" priority="1459"/>
  </conditionalFormatting>
  <conditionalFormatting sqref="C460:C1048576 C90:C131 C6:C88 C133:C378 C380:C456">
    <cfRule type="duplicateValues" dxfId="188" priority="64"/>
  </conditionalFormatting>
  <conditionalFormatting sqref="C462:C1048576 C287:C296 C129:C131 C141:C167 C169:C185 C127 C306:C376 C90:C125 C133:C139 C48:C88 C6:C46 C187:C285 C384:C456 C460">
    <cfRule type="duplicateValues" dxfId="187" priority="65"/>
  </conditionalFormatting>
  <pageMargins left="0.7" right="0.7" top="0.75" bottom="0.75" header="0.3" footer="0.3"/>
  <pageSetup scale="54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2130B-9369-4545-9C80-8EA0C6D3A06F}">
  <sheetPr>
    <tabColor rgb="FFFFFF00"/>
    <pageSetUpPr fitToPage="1"/>
  </sheetPr>
  <dimension ref="A2:X127"/>
  <sheetViews>
    <sheetView tabSelected="1" topLeftCell="A93" workbookViewId="0">
      <selection activeCell="AD21" sqref="AD21"/>
    </sheetView>
  </sheetViews>
  <sheetFormatPr defaultRowHeight="12.75" x14ac:dyDescent="0.2"/>
  <cols>
    <col min="2" max="2" width="14" customWidth="1"/>
    <col min="3" max="3" width="20.5703125" customWidth="1"/>
    <col min="4" max="4" width="41.140625" customWidth="1"/>
    <col min="5" max="5" width="28.140625" hidden="1" customWidth="1"/>
    <col min="6" max="6" width="13" customWidth="1"/>
    <col min="7" max="7" width="12.7109375" customWidth="1"/>
    <col min="8" max="8" width="26.5703125" customWidth="1"/>
    <col min="9" max="9" width="24.140625" hidden="1" customWidth="1"/>
    <col min="10" max="10" width="14.5703125" customWidth="1"/>
    <col min="11" max="11" width="25.42578125" customWidth="1"/>
    <col min="12" max="15" width="0" hidden="1" customWidth="1"/>
    <col min="16" max="16" width="17.5703125" hidden="1" customWidth="1"/>
    <col min="17" max="17" width="14.42578125" hidden="1" customWidth="1"/>
    <col min="18" max="18" width="0" hidden="1" customWidth="1"/>
    <col min="19" max="19" width="18" hidden="1" customWidth="1"/>
    <col min="20" max="20" width="19.7109375" customWidth="1"/>
    <col min="21" max="21" width="35.28515625" customWidth="1"/>
    <col min="24" max="24" width="21.85546875" customWidth="1"/>
  </cols>
  <sheetData>
    <row r="2" spans="1:24" ht="28.5" x14ac:dyDescent="0.45">
      <c r="A2" s="202" t="s">
        <v>5115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04"/>
      <c r="M2" s="204"/>
      <c r="N2" s="204"/>
      <c r="O2" s="203"/>
      <c r="P2" s="203"/>
      <c r="Q2" s="203"/>
      <c r="R2" s="203"/>
      <c r="S2" s="203"/>
      <c r="T2" s="203"/>
      <c r="U2" s="203"/>
    </row>
    <row r="3" spans="1:24" ht="126" x14ac:dyDescent="0.2">
      <c r="A3" s="150" t="s">
        <v>8</v>
      </c>
      <c r="B3" s="151" t="s">
        <v>0</v>
      </c>
      <c r="C3" s="151" t="s">
        <v>1114</v>
      </c>
      <c r="D3" s="151" t="s">
        <v>1110</v>
      </c>
      <c r="E3" s="151" t="s">
        <v>1</v>
      </c>
      <c r="F3" s="151" t="s">
        <v>1111</v>
      </c>
      <c r="G3" s="152" t="s">
        <v>1112</v>
      </c>
      <c r="H3" s="153" t="s">
        <v>2215</v>
      </c>
      <c r="I3" s="153" t="s">
        <v>1738</v>
      </c>
      <c r="J3" s="151" t="s">
        <v>1113</v>
      </c>
      <c r="K3" s="151" t="s">
        <v>1115</v>
      </c>
      <c r="L3" s="150" t="s">
        <v>1116</v>
      </c>
      <c r="M3" s="150" t="s">
        <v>5098</v>
      </c>
      <c r="N3" s="150" t="s">
        <v>5099</v>
      </c>
      <c r="O3" s="151" t="s">
        <v>1117</v>
      </c>
      <c r="P3" s="151" t="s">
        <v>5091</v>
      </c>
      <c r="Q3" s="151" t="s">
        <v>5100</v>
      </c>
      <c r="R3" s="151" t="s">
        <v>5101</v>
      </c>
      <c r="S3" s="154" t="s">
        <v>5102</v>
      </c>
      <c r="T3" s="154" t="s">
        <v>5102</v>
      </c>
      <c r="U3" s="151" t="s">
        <v>2267</v>
      </c>
    </row>
    <row r="4" spans="1:24" ht="15.75" x14ac:dyDescent="0.25">
      <c r="A4" s="85">
        <v>1</v>
      </c>
      <c r="B4" s="92" t="s">
        <v>15</v>
      </c>
      <c r="C4" s="76" t="s">
        <v>4</v>
      </c>
      <c r="D4" s="17" t="s">
        <v>16</v>
      </c>
      <c r="E4" s="17" t="s">
        <v>7</v>
      </c>
      <c r="F4" s="17" t="s">
        <v>1123</v>
      </c>
      <c r="G4" s="22" t="s">
        <v>1888</v>
      </c>
      <c r="H4" s="19" t="s">
        <v>3566</v>
      </c>
      <c r="I4" s="19" t="s">
        <v>1876</v>
      </c>
      <c r="J4" s="20" t="s">
        <v>1120</v>
      </c>
      <c r="K4" s="17" t="s">
        <v>3567</v>
      </c>
      <c r="L4" s="49">
        <v>7</v>
      </c>
      <c r="M4" s="49">
        <v>0</v>
      </c>
      <c r="N4" s="49">
        <v>7</v>
      </c>
      <c r="O4" s="49">
        <v>9000</v>
      </c>
      <c r="P4" s="49">
        <v>63000</v>
      </c>
      <c r="Q4" s="49">
        <v>18900</v>
      </c>
      <c r="R4" s="96">
        <v>-7200</v>
      </c>
      <c r="S4" s="155">
        <v>11700</v>
      </c>
      <c r="T4" s="155">
        <v>11700</v>
      </c>
      <c r="U4" s="54" t="s">
        <v>5103</v>
      </c>
    </row>
    <row r="5" spans="1:24" ht="15.75" x14ac:dyDescent="0.25">
      <c r="A5" s="85">
        <v>3</v>
      </c>
      <c r="B5" s="92" t="s">
        <v>105</v>
      </c>
      <c r="C5" s="76" t="s">
        <v>4</v>
      </c>
      <c r="D5" s="17" t="s">
        <v>106</v>
      </c>
      <c r="E5" s="17" t="s">
        <v>7</v>
      </c>
      <c r="F5" s="17" t="s">
        <v>1123</v>
      </c>
      <c r="G5" s="22" t="s">
        <v>1875</v>
      </c>
      <c r="H5" s="19" t="s">
        <v>1157</v>
      </c>
      <c r="I5" s="19" t="s">
        <v>1876</v>
      </c>
      <c r="J5" s="20" t="s">
        <v>1120</v>
      </c>
      <c r="K5" s="17" t="s">
        <v>1158</v>
      </c>
      <c r="L5" s="49">
        <v>16</v>
      </c>
      <c r="M5" s="49">
        <v>0</v>
      </c>
      <c r="N5" s="49">
        <v>16</v>
      </c>
      <c r="O5" s="49">
        <v>9000</v>
      </c>
      <c r="P5" s="49">
        <v>144000</v>
      </c>
      <c r="Q5" s="49">
        <v>43200</v>
      </c>
      <c r="R5" s="161"/>
      <c r="S5" s="155">
        <v>43200</v>
      </c>
      <c r="T5" s="155">
        <v>43200</v>
      </c>
      <c r="U5" s="54" t="s">
        <v>5103</v>
      </c>
    </row>
    <row r="6" spans="1:24" ht="15.75" x14ac:dyDescent="0.25">
      <c r="A6" s="156">
        <v>4</v>
      </c>
      <c r="B6" s="92" t="s">
        <v>132</v>
      </c>
      <c r="C6" s="76" t="s">
        <v>4</v>
      </c>
      <c r="D6" s="17" t="s">
        <v>133</v>
      </c>
      <c r="E6" s="17" t="s">
        <v>7</v>
      </c>
      <c r="F6" s="17" t="s">
        <v>1118</v>
      </c>
      <c r="G6" s="22" t="s">
        <v>1907</v>
      </c>
      <c r="H6" s="19" t="s">
        <v>1143</v>
      </c>
      <c r="I6" s="19" t="s">
        <v>1876</v>
      </c>
      <c r="J6" s="20" t="s">
        <v>1120</v>
      </c>
      <c r="K6" s="17" t="s">
        <v>1144</v>
      </c>
      <c r="L6" s="49">
        <v>14</v>
      </c>
      <c r="M6" s="49">
        <v>0</v>
      </c>
      <c r="N6" s="49">
        <v>14</v>
      </c>
      <c r="O6" s="49">
        <v>9000</v>
      </c>
      <c r="P6" s="49">
        <v>126000</v>
      </c>
      <c r="Q6" s="49">
        <v>37800</v>
      </c>
      <c r="R6" s="161"/>
      <c r="S6" s="155">
        <v>37800</v>
      </c>
      <c r="T6" s="155">
        <v>37800</v>
      </c>
      <c r="U6" s="54" t="s">
        <v>5103</v>
      </c>
    </row>
    <row r="7" spans="1:24" ht="15.75" x14ac:dyDescent="0.25">
      <c r="A7" s="85">
        <v>5</v>
      </c>
      <c r="B7" s="92" t="s">
        <v>190</v>
      </c>
      <c r="C7" s="76" t="s">
        <v>4</v>
      </c>
      <c r="D7" s="17" t="s">
        <v>191</v>
      </c>
      <c r="E7" s="17" t="s">
        <v>7</v>
      </c>
      <c r="F7" s="17" t="s">
        <v>1118</v>
      </c>
      <c r="G7" s="22" t="s">
        <v>1937</v>
      </c>
      <c r="H7" s="19" t="s">
        <v>1189</v>
      </c>
      <c r="I7" s="19" t="s">
        <v>1917</v>
      </c>
      <c r="J7" s="20" t="s">
        <v>1120</v>
      </c>
      <c r="K7" s="17" t="s">
        <v>1190</v>
      </c>
      <c r="L7" s="49">
        <v>7</v>
      </c>
      <c r="M7" s="49">
        <v>3</v>
      </c>
      <c r="N7" s="49">
        <v>4</v>
      </c>
      <c r="O7" s="49">
        <v>9000</v>
      </c>
      <c r="P7" s="49">
        <v>63000</v>
      </c>
      <c r="Q7" s="49">
        <v>18900</v>
      </c>
      <c r="R7" s="96">
        <v>-1800</v>
      </c>
      <c r="S7" s="155">
        <v>17100</v>
      </c>
      <c r="T7" s="155">
        <v>17100</v>
      </c>
      <c r="U7" s="54" t="s">
        <v>5104</v>
      </c>
    </row>
    <row r="8" spans="1:24" ht="15.75" x14ac:dyDescent="0.25">
      <c r="A8" s="156">
        <v>6</v>
      </c>
      <c r="B8" s="92" t="s">
        <v>73</v>
      </c>
      <c r="C8" s="76" t="s">
        <v>4</v>
      </c>
      <c r="D8" s="17" t="s">
        <v>74</v>
      </c>
      <c r="E8" s="17" t="s">
        <v>7</v>
      </c>
      <c r="F8" s="17" t="s">
        <v>1118</v>
      </c>
      <c r="G8" s="22" t="s">
        <v>1610</v>
      </c>
      <c r="H8" s="19" t="s">
        <v>1147</v>
      </c>
      <c r="I8" s="19" t="s">
        <v>1876</v>
      </c>
      <c r="J8" s="20" t="s">
        <v>1120</v>
      </c>
      <c r="K8" s="17" t="s">
        <v>1148</v>
      </c>
      <c r="L8" s="49">
        <v>7</v>
      </c>
      <c r="M8" s="49">
        <v>0</v>
      </c>
      <c r="N8" s="49">
        <v>7</v>
      </c>
      <c r="O8" s="49">
        <v>9000</v>
      </c>
      <c r="P8" s="49">
        <v>63000</v>
      </c>
      <c r="Q8" s="49">
        <v>18900</v>
      </c>
      <c r="R8" s="161"/>
      <c r="S8" s="155">
        <v>18900</v>
      </c>
      <c r="T8" s="155">
        <v>18900</v>
      </c>
      <c r="U8" s="54" t="s">
        <v>5103</v>
      </c>
    </row>
    <row r="9" spans="1:24" ht="15.75" x14ac:dyDescent="0.25">
      <c r="A9" s="85">
        <v>7</v>
      </c>
      <c r="B9" s="92" t="s">
        <v>216</v>
      </c>
      <c r="C9" s="76" t="s">
        <v>4</v>
      </c>
      <c r="D9" s="17" t="s">
        <v>217</v>
      </c>
      <c r="E9" s="17" t="s">
        <v>7</v>
      </c>
      <c r="F9" s="17" t="s">
        <v>1123</v>
      </c>
      <c r="G9" s="22" t="s">
        <v>1924</v>
      </c>
      <c r="H9" s="19" t="s">
        <v>3569</v>
      </c>
      <c r="I9" s="19" t="s">
        <v>1917</v>
      </c>
      <c r="J9" s="20" t="s">
        <v>1120</v>
      </c>
      <c r="K9" s="17" t="s">
        <v>3570</v>
      </c>
      <c r="L9" s="49">
        <v>9</v>
      </c>
      <c r="M9" s="49">
        <v>1</v>
      </c>
      <c r="N9" s="49">
        <v>8</v>
      </c>
      <c r="O9" s="49">
        <v>9000</v>
      </c>
      <c r="P9" s="49">
        <v>81000</v>
      </c>
      <c r="Q9" s="49">
        <v>24300</v>
      </c>
      <c r="R9" s="161"/>
      <c r="S9" s="155">
        <v>24300</v>
      </c>
      <c r="T9" s="155">
        <v>24300</v>
      </c>
      <c r="U9" s="54" t="s">
        <v>5103</v>
      </c>
      <c r="W9" s="183" t="s">
        <v>5116</v>
      </c>
      <c r="X9" s="184"/>
    </row>
    <row r="10" spans="1:24" ht="21.75" customHeight="1" x14ac:dyDescent="0.25">
      <c r="A10" s="156">
        <v>8</v>
      </c>
      <c r="B10" s="92" t="s">
        <v>152</v>
      </c>
      <c r="C10" s="76" t="s">
        <v>4</v>
      </c>
      <c r="D10" s="17" t="s">
        <v>153</v>
      </c>
      <c r="E10" s="17" t="s">
        <v>7</v>
      </c>
      <c r="F10" s="17" t="s">
        <v>1118</v>
      </c>
      <c r="G10" s="22" t="s">
        <v>2059</v>
      </c>
      <c r="H10" s="19" t="s">
        <v>3571</v>
      </c>
      <c r="I10" s="19" t="s">
        <v>1876</v>
      </c>
      <c r="J10" s="20" t="s">
        <v>1120</v>
      </c>
      <c r="K10" s="17" t="s">
        <v>3572</v>
      </c>
      <c r="L10" s="49">
        <v>22</v>
      </c>
      <c r="M10" s="49">
        <v>0</v>
      </c>
      <c r="N10" s="49">
        <v>22</v>
      </c>
      <c r="O10" s="49">
        <v>9000</v>
      </c>
      <c r="P10" s="49">
        <v>198000</v>
      </c>
      <c r="Q10" s="49">
        <v>59400</v>
      </c>
      <c r="R10" s="161"/>
      <c r="S10" s="155">
        <v>59400</v>
      </c>
      <c r="T10" s="155">
        <v>59400</v>
      </c>
      <c r="U10" s="54" t="s">
        <v>5103</v>
      </c>
      <c r="W10" s="185" t="s">
        <v>1114</v>
      </c>
      <c r="X10" s="185" t="s">
        <v>5117</v>
      </c>
    </row>
    <row r="11" spans="1:24" ht="21.75" customHeight="1" x14ac:dyDescent="0.25">
      <c r="A11" s="85">
        <v>9</v>
      </c>
      <c r="B11" s="93" t="s">
        <v>154</v>
      </c>
      <c r="C11" s="80" t="s">
        <v>4</v>
      </c>
      <c r="D11" s="30" t="s">
        <v>155</v>
      </c>
      <c r="E11" s="30" t="s">
        <v>7</v>
      </c>
      <c r="F11" s="30" t="s">
        <v>1118</v>
      </c>
      <c r="G11" s="57" t="s">
        <v>1887</v>
      </c>
      <c r="H11" s="32" t="s">
        <v>3620</v>
      </c>
      <c r="I11" s="32" t="s">
        <v>1876</v>
      </c>
      <c r="J11" s="33" t="s">
        <v>1120</v>
      </c>
      <c r="K11" s="30" t="s">
        <v>1181</v>
      </c>
      <c r="L11" s="49">
        <v>12</v>
      </c>
      <c r="M11" s="49">
        <v>9</v>
      </c>
      <c r="N11" s="49">
        <v>3</v>
      </c>
      <c r="O11" s="49">
        <v>9000</v>
      </c>
      <c r="P11" s="49">
        <v>108000</v>
      </c>
      <c r="Q11" s="161">
        <v>32400</v>
      </c>
      <c r="R11" s="96">
        <v>-3000</v>
      </c>
      <c r="S11" s="155">
        <v>29400</v>
      </c>
      <c r="T11" s="155">
        <v>29400</v>
      </c>
      <c r="U11" s="54" t="s">
        <v>5105</v>
      </c>
      <c r="W11" s="186" t="s">
        <v>4</v>
      </c>
      <c r="X11" s="187">
        <v>86</v>
      </c>
    </row>
    <row r="12" spans="1:24" ht="15.75" x14ac:dyDescent="0.25">
      <c r="A12" s="156">
        <v>10</v>
      </c>
      <c r="B12" s="92" t="s">
        <v>37</v>
      </c>
      <c r="C12" s="76" t="s">
        <v>4</v>
      </c>
      <c r="D12" s="17" t="s">
        <v>38</v>
      </c>
      <c r="E12" s="17" t="s">
        <v>7</v>
      </c>
      <c r="F12" s="17" t="s">
        <v>1118</v>
      </c>
      <c r="G12" s="22" t="s">
        <v>1888</v>
      </c>
      <c r="H12" s="19" t="s">
        <v>3566</v>
      </c>
      <c r="I12" s="19" t="s">
        <v>1876</v>
      </c>
      <c r="J12" s="20" t="s">
        <v>1120</v>
      </c>
      <c r="K12" s="17" t="s">
        <v>3567</v>
      </c>
      <c r="L12" s="49">
        <v>12</v>
      </c>
      <c r="M12" s="49">
        <v>0</v>
      </c>
      <c r="N12" s="49">
        <v>12</v>
      </c>
      <c r="O12" s="49">
        <v>9000</v>
      </c>
      <c r="P12" s="49">
        <v>108000</v>
      </c>
      <c r="Q12" s="49">
        <v>32400</v>
      </c>
      <c r="R12" s="161"/>
      <c r="S12" s="155">
        <v>32400</v>
      </c>
      <c r="T12" s="155">
        <v>32400</v>
      </c>
      <c r="U12" s="54" t="s">
        <v>5103</v>
      </c>
      <c r="W12" s="188" t="s">
        <v>230</v>
      </c>
      <c r="X12" s="187">
        <v>12</v>
      </c>
    </row>
    <row r="13" spans="1:24" ht="15.75" x14ac:dyDescent="0.25">
      <c r="A13" s="85">
        <v>11</v>
      </c>
      <c r="B13" s="92" t="s">
        <v>142</v>
      </c>
      <c r="C13" s="76" t="s">
        <v>4</v>
      </c>
      <c r="D13" s="17" t="s">
        <v>143</v>
      </c>
      <c r="E13" s="17" t="s">
        <v>7</v>
      </c>
      <c r="F13" s="17" t="s">
        <v>1118</v>
      </c>
      <c r="G13" s="22" t="s">
        <v>1895</v>
      </c>
      <c r="H13" s="19" t="s">
        <v>26</v>
      </c>
      <c r="I13" s="19" t="s">
        <v>1876</v>
      </c>
      <c r="J13" s="20" t="s">
        <v>1120</v>
      </c>
      <c r="K13" s="17" t="s">
        <v>1131</v>
      </c>
      <c r="L13" s="49">
        <v>27</v>
      </c>
      <c r="M13" s="49">
        <v>0</v>
      </c>
      <c r="N13" s="49">
        <v>27</v>
      </c>
      <c r="O13" s="49">
        <v>9000</v>
      </c>
      <c r="P13" s="49">
        <v>243000</v>
      </c>
      <c r="Q13" s="49">
        <v>72900</v>
      </c>
      <c r="R13" s="161"/>
      <c r="S13" s="155">
        <v>72900</v>
      </c>
      <c r="T13" s="155">
        <v>72900</v>
      </c>
      <c r="U13" s="54" t="s">
        <v>5103</v>
      </c>
      <c r="W13" s="189" t="s">
        <v>5118</v>
      </c>
      <c r="X13" s="187">
        <v>0</v>
      </c>
    </row>
    <row r="14" spans="1:24" ht="15.75" x14ac:dyDescent="0.25">
      <c r="A14" s="156">
        <v>12</v>
      </c>
      <c r="B14" s="93" t="s">
        <v>71</v>
      </c>
      <c r="C14" s="80" t="s">
        <v>4</v>
      </c>
      <c r="D14" s="30" t="s">
        <v>1145</v>
      </c>
      <c r="E14" s="30" t="s">
        <v>7</v>
      </c>
      <c r="F14" s="30" t="s">
        <v>1118</v>
      </c>
      <c r="G14" s="57" t="s">
        <v>1878</v>
      </c>
      <c r="H14" s="32" t="s">
        <v>1145</v>
      </c>
      <c r="I14" s="32" t="s">
        <v>1876</v>
      </c>
      <c r="J14" s="33" t="s">
        <v>1120</v>
      </c>
      <c r="K14" s="30" t="s">
        <v>1146</v>
      </c>
      <c r="L14" s="49">
        <v>29</v>
      </c>
      <c r="M14" s="49">
        <v>0</v>
      </c>
      <c r="N14" s="49">
        <v>29</v>
      </c>
      <c r="O14" s="49">
        <v>9000</v>
      </c>
      <c r="P14" s="49">
        <v>261000</v>
      </c>
      <c r="Q14" s="49">
        <v>78300</v>
      </c>
      <c r="R14" s="161"/>
      <c r="S14" s="155">
        <v>78300</v>
      </c>
      <c r="T14" s="155">
        <v>78300</v>
      </c>
      <c r="U14" s="54" t="s">
        <v>5103</v>
      </c>
      <c r="W14" s="190" t="s">
        <v>592</v>
      </c>
      <c r="X14" s="187">
        <v>25</v>
      </c>
    </row>
    <row r="15" spans="1:24" ht="15.75" x14ac:dyDescent="0.25">
      <c r="A15" s="85">
        <v>13</v>
      </c>
      <c r="B15" s="42" t="s">
        <v>1151</v>
      </c>
      <c r="C15" s="193" t="s">
        <v>4</v>
      </c>
      <c r="D15" s="29" t="s">
        <v>1152</v>
      </c>
      <c r="E15" s="29" t="s">
        <v>7</v>
      </c>
      <c r="F15" s="29" t="s">
        <v>1118</v>
      </c>
      <c r="G15" s="38" t="s">
        <v>1878</v>
      </c>
      <c r="H15" s="39" t="s">
        <v>1145</v>
      </c>
      <c r="I15" s="39" t="s">
        <v>1876</v>
      </c>
      <c r="J15" s="33" t="s">
        <v>1120</v>
      </c>
      <c r="K15" s="40" t="s">
        <v>1146</v>
      </c>
      <c r="L15" s="49">
        <v>11</v>
      </c>
      <c r="M15" s="49">
        <v>0</v>
      </c>
      <c r="N15" s="49">
        <v>11</v>
      </c>
      <c r="O15" s="49">
        <v>9000</v>
      </c>
      <c r="P15" s="49">
        <v>99000</v>
      </c>
      <c r="Q15" s="49">
        <v>29700</v>
      </c>
      <c r="R15" s="161"/>
      <c r="S15" s="155">
        <v>29700</v>
      </c>
      <c r="T15" s="155">
        <v>29700</v>
      </c>
      <c r="U15" s="54" t="s">
        <v>5103</v>
      </c>
      <c r="W15" s="191" t="s">
        <v>802</v>
      </c>
      <c r="X15" s="187">
        <v>0</v>
      </c>
    </row>
    <row r="16" spans="1:24" ht="15.75" x14ac:dyDescent="0.25">
      <c r="A16" s="156">
        <v>14</v>
      </c>
      <c r="B16" s="92" t="s">
        <v>115</v>
      </c>
      <c r="C16" s="76" t="s">
        <v>4</v>
      </c>
      <c r="D16" s="17" t="s">
        <v>2085</v>
      </c>
      <c r="E16" s="17" t="s">
        <v>7</v>
      </c>
      <c r="F16" s="17" t="s">
        <v>1123</v>
      </c>
      <c r="G16" s="22" t="s">
        <v>1879</v>
      </c>
      <c r="H16" s="19" t="s">
        <v>1163</v>
      </c>
      <c r="I16" s="19" t="s">
        <v>1876</v>
      </c>
      <c r="J16" s="33" t="s">
        <v>1120</v>
      </c>
      <c r="K16" s="17" t="s">
        <v>1164</v>
      </c>
      <c r="L16" s="49">
        <v>25</v>
      </c>
      <c r="M16" s="49">
        <v>0</v>
      </c>
      <c r="N16" s="49">
        <v>25</v>
      </c>
      <c r="O16" s="49">
        <v>9000</v>
      </c>
      <c r="P16" s="49">
        <v>225000</v>
      </c>
      <c r="Q16" s="49">
        <v>67500</v>
      </c>
      <c r="R16" s="161"/>
      <c r="S16" s="155">
        <v>67500</v>
      </c>
      <c r="T16" s="155">
        <v>67500</v>
      </c>
      <c r="U16" s="54" t="s">
        <v>5103</v>
      </c>
      <c r="W16" s="73" t="s">
        <v>1045</v>
      </c>
      <c r="X16" s="187">
        <v>0</v>
      </c>
    </row>
    <row r="17" spans="1:24" ht="15.75" x14ac:dyDescent="0.25">
      <c r="A17" s="85">
        <v>15</v>
      </c>
      <c r="B17" s="92" t="s">
        <v>192</v>
      </c>
      <c r="C17" s="76" t="s">
        <v>4</v>
      </c>
      <c r="D17" s="17" t="s">
        <v>193</v>
      </c>
      <c r="E17" s="17" t="s">
        <v>7</v>
      </c>
      <c r="F17" s="17" t="s">
        <v>1123</v>
      </c>
      <c r="G17" s="22" t="s">
        <v>1925</v>
      </c>
      <c r="H17" s="19" t="s">
        <v>193</v>
      </c>
      <c r="I17" s="19" t="s">
        <v>1917</v>
      </c>
      <c r="J17" s="20" t="s">
        <v>1120</v>
      </c>
      <c r="K17" s="17" t="s">
        <v>3573</v>
      </c>
      <c r="L17" s="49">
        <v>10</v>
      </c>
      <c r="M17" s="49">
        <v>2</v>
      </c>
      <c r="N17" s="49">
        <v>8</v>
      </c>
      <c r="O17" s="49">
        <v>9000</v>
      </c>
      <c r="P17" s="49">
        <v>90000</v>
      </c>
      <c r="Q17" s="49">
        <v>27000</v>
      </c>
      <c r="R17" s="161"/>
      <c r="S17" s="155">
        <v>27000</v>
      </c>
      <c r="T17" s="155">
        <v>27000</v>
      </c>
      <c r="U17" s="54" t="s">
        <v>5103</v>
      </c>
      <c r="W17" s="192" t="s">
        <v>4596</v>
      </c>
      <c r="X17" s="192">
        <f>SUM(X11:X16)</f>
        <v>123</v>
      </c>
    </row>
    <row r="18" spans="1:24" ht="15.75" x14ac:dyDescent="0.25">
      <c r="A18" s="156">
        <v>16</v>
      </c>
      <c r="B18" s="92" t="s">
        <v>168</v>
      </c>
      <c r="C18" s="76" t="s">
        <v>4</v>
      </c>
      <c r="D18" s="17" t="s">
        <v>169</v>
      </c>
      <c r="E18" s="17" t="s">
        <v>7</v>
      </c>
      <c r="F18" s="17" t="s">
        <v>1123</v>
      </c>
      <c r="G18" s="22" t="s">
        <v>1919</v>
      </c>
      <c r="H18" s="19" t="s">
        <v>3577</v>
      </c>
      <c r="I18" s="19" t="s">
        <v>3568</v>
      </c>
      <c r="J18" s="20" t="s">
        <v>1120</v>
      </c>
      <c r="K18" s="17" t="s">
        <v>3578</v>
      </c>
      <c r="L18" s="49">
        <v>5</v>
      </c>
      <c r="M18" s="49">
        <v>0</v>
      </c>
      <c r="N18" s="49">
        <v>5</v>
      </c>
      <c r="O18" s="49">
        <v>9000</v>
      </c>
      <c r="P18" s="49">
        <v>45000</v>
      </c>
      <c r="Q18" s="49">
        <v>13500</v>
      </c>
      <c r="R18" s="49"/>
      <c r="S18" s="155">
        <v>13500</v>
      </c>
      <c r="T18" s="155">
        <v>13500</v>
      </c>
      <c r="U18" s="54" t="s">
        <v>5103</v>
      </c>
    </row>
    <row r="19" spans="1:24" ht="15.75" x14ac:dyDescent="0.25">
      <c r="A19" s="85">
        <v>17</v>
      </c>
      <c r="B19" s="93" t="s">
        <v>93</v>
      </c>
      <c r="C19" s="80" t="s">
        <v>4</v>
      </c>
      <c r="D19" s="30" t="s">
        <v>94</v>
      </c>
      <c r="E19" s="30" t="s">
        <v>7</v>
      </c>
      <c r="F19" s="30" t="s">
        <v>1118</v>
      </c>
      <c r="G19" s="57" t="s">
        <v>1880</v>
      </c>
      <c r="H19" s="32" t="s">
        <v>94</v>
      </c>
      <c r="I19" s="32" t="s">
        <v>1876</v>
      </c>
      <c r="J19" s="33" t="s">
        <v>1120</v>
      </c>
      <c r="K19" s="30" t="s">
        <v>3579</v>
      </c>
      <c r="L19" s="49">
        <v>5</v>
      </c>
      <c r="M19" s="49">
        <v>0</v>
      </c>
      <c r="N19" s="49">
        <v>5</v>
      </c>
      <c r="O19" s="49">
        <v>9000</v>
      </c>
      <c r="P19" s="49">
        <v>45000</v>
      </c>
      <c r="Q19" s="49">
        <v>13500</v>
      </c>
      <c r="R19" s="49"/>
      <c r="S19" s="155">
        <v>13500</v>
      </c>
      <c r="T19" s="155">
        <v>13500</v>
      </c>
      <c r="U19" s="54" t="s">
        <v>5103</v>
      </c>
    </row>
    <row r="20" spans="1:24" ht="15.75" x14ac:dyDescent="0.25">
      <c r="A20" s="85">
        <v>19</v>
      </c>
      <c r="B20" s="92" t="s">
        <v>228</v>
      </c>
      <c r="C20" s="76" t="s">
        <v>4</v>
      </c>
      <c r="D20" s="17" t="s">
        <v>4657</v>
      </c>
      <c r="E20" s="17" t="s">
        <v>7</v>
      </c>
      <c r="F20" s="17" t="s">
        <v>1123</v>
      </c>
      <c r="G20" s="22" t="s">
        <v>1944</v>
      </c>
      <c r="H20" s="19" t="s">
        <v>1205</v>
      </c>
      <c r="I20" s="19" t="s">
        <v>1942</v>
      </c>
      <c r="J20" s="20" t="s">
        <v>1120</v>
      </c>
      <c r="K20" s="17" t="s">
        <v>1206</v>
      </c>
      <c r="L20" s="49">
        <v>4</v>
      </c>
      <c r="M20" s="49">
        <v>0</v>
      </c>
      <c r="N20" s="49">
        <v>4</v>
      </c>
      <c r="O20" s="49">
        <v>9000</v>
      </c>
      <c r="P20" s="49">
        <v>36000</v>
      </c>
      <c r="Q20" s="49">
        <v>10800</v>
      </c>
      <c r="R20" s="96">
        <v>-1800</v>
      </c>
      <c r="S20" s="155">
        <v>9000</v>
      </c>
      <c r="T20" s="155">
        <v>9000</v>
      </c>
      <c r="U20" s="54" t="s">
        <v>5106</v>
      </c>
    </row>
    <row r="21" spans="1:24" ht="19.5" customHeight="1" x14ac:dyDescent="0.25">
      <c r="A21" s="156">
        <v>22</v>
      </c>
      <c r="B21" s="93" t="s">
        <v>81</v>
      </c>
      <c r="C21" s="80" t="s">
        <v>4</v>
      </c>
      <c r="D21" s="30" t="s">
        <v>82</v>
      </c>
      <c r="E21" s="30" t="s">
        <v>7</v>
      </c>
      <c r="F21" s="30" t="s">
        <v>1123</v>
      </c>
      <c r="G21" s="57" t="s">
        <v>1893</v>
      </c>
      <c r="H21" s="32" t="s">
        <v>3601</v>
      </c>
      <c r="I21" s="32" t="s">
        <v>1876</v>
      </c>
      <c r="J21" s="33" t="s">
        <v>1120</v>
      </c>
      <c r="K21" s="30" t="s">
        <v>3602</v>
      </c>
      <c r="L21" s="49">
        <v>7</v>
      </c>
      <c r="M21" s="49">
        <v>0</v>
      </c>
      <c r="N21" s="49">
        <v>7</v>
      </c>
      <c r="O21" s="49">
        <v>9000</v>
      </c>
      <c r="P21" s="49">
        <v>63000</v>
      </c>
      <c r="Q21" s="49">
        <v>18900</v>
      </c>
      <c r="R21" s="96">
        <v>-1800</v>
      </c>
      <c r="S21" s="155">
        <v>17100</v>
      </c>
      <c r="T21" s="155">
        <v>17100</v>
      </c>
      <c r="U21" s="54" t="s">
        <v>5108</v>
      </c>
    </row>
    <row r="22" spans="1:24" ht="15.75" x14ac:dyDescent="0.25">
      <c r="A22" s="85">
        <v>23</v>
      </c>
      <c r="B22" s="93" t="s">
        <v>13</v>
      </c>
      <c r="C22" s="80" t="s">
        <v>4</v>
      </c>
      <c r="D22" s="30" t="s">
        <v>14</v>
      </c>
      <c r="E22" s="30" t="s">
        <v>7</v>
      </c>
      <c r="F22" s="30" t="s">
        <v>1123</v>
      </c>
      <c r="G22" s="57" t="s">
        <v>1881</v>
      </c>
      <c r="H22" s="32" t="s">
        <v>14</v>
      </c>
      <c r="I22" s="32" t="s">
        <v>1876</v>
      </c>
      <c r="J22" s="33" t="s">
        <v>1120</v>
      </c>
      <c r="K22" s="30" t="s">
        <v>3584</v>
      </c>
      <c r="L22" s="49">
        <v>20</v>
      </c>
      <c r="M22" s="49">
        <v>0</v>
      </c>
      <c r="N22" s="49">
        <v>20</v>
      </c>
      <c r="O22" s="49">
        <v>9000</v>
      </c>
      <c r="P22" s="49">
        <v>180000</v>
      </c>
      <c r="Q22" s="49">
        <v>54000</v>
      </c>
      <c r="R22" s="161"/>
      <c r="S22" s="155">
        <v>54000</v>
      </c>
      <c r="T22" s="155">
        <v>54000</v>
      </c>
      <c r="U22" s="54" t="s">
        <v>5103</v>
      </c>
    </row>
    <row r="23" spans="1:24" ht="15.75" x14ac:dyDescent="0.25">
      <c r="A23" s="156">
        <v>24</v>
      </c>
      <c r="B23" s="93" t="s">
        <v>178</v>
      </c>
      <c r="C23" s="80" t="s">
        <v>4</v>
      </c>
      <c r="D23" s="30" t="s">
        <v>179</v>
      </c>
      <c r="E23" s="30" t="s">
        <v>7</v>
      </c>
      <c r="F23" s="30" t="s">
        <v>1123</v>
      </c>
      <c r="G23" s="57" t="s">
        <v>1612</v>
      </c>
      <c r="H23" s="32" t="s">
        <v>179</v>
      </c>
      <c r="I23" s="32" t="s">
        <v>1917</v>
      </c>
      <c r="J23" s="33" t="s">
        <v>1120</v>
      </c>
      <c r="K23" s="30" t="s">
        <v>1613</v>
      </c>
      <c r="L23" s="49">
        <v>7</v>
      </c>
      <c r="M23" s="49">
        <v>1</v>
      </c>
      <c r="N23" s="49">
        <v>6</v>
      </c>
      <c r="O23" s="49">
        <v>9000</v>
      </c>
      <c r="P23" s="49">
        <v>63000</v>
      </c>
      <c r="Q23" s="49">
        <v>18900</v>
      </c>
      <c r="R23" s="161"/>
      <c r="S23" s="155">
        <v>18900</v>
      </c>
      <c r="T23" s="155">
        <v>18900</v>
      </c>
      <c r="U23" s="54" t="s">
        <v>5103</v>
      </c>
    </row>
    <row r="24" spans="1:24" ht="15.75" x14ac:dyDescent="0.25">
      <c r="A24" s="85">
        <v>25</v>
      </c>
      <c r="B24" s="93" t="s">
        <v>89</v>
      </c>
      <c r="C24" s="80" t="s">
        <v>4</v>
      </c>
      <c r="D24" s="30" t="s">
        <v>90</v>
      </c>
      <c r="E24" s="30" t="s">
        <v>7</v>
      </c>
      <c r="F24" s="30" t="s">
        <v>1123</v>
      </c>
      <c r="G24" s="57" t="s">
        <v>1883</v>
      </c>
      <c r="H24" s="32" t="s">
        <v>3585</v>
      </c>
      <c r="I24" s="32" t="s">
        <v>1876</v>
      </c>
      <c r="J24" s="33" t="s">
        <v>1120</v>
      </c>
      <c r="K24" s="30" t="s">
        <v>3586</v>
      </c>
      <c r="L24" s="49">
        <v>9</v>
      </c>
      <c r="M24" s="49">
        <v>0</v>
      </c>
      <c r="N24" s="49">
        <v>9</v>
      </c>
      <c r="O24" s="49">
        <v>9000</v>
      </c>
      <c r="P24" s="49">
        <v>81000</v>
      </c>
      <c r="Q24" s="49">
        <v>24300</v>
      </c>
      <c r="R24" s="161"/>
      <c r="S24" s="155">
        <v>24300</v>
      </c>
      <c r="T24" s="155">
        <v>24300</v>
      </c>
      <c r="U24" s="54" t="s">
        <v>5103</v>
      </c>
    </row>
    <row r="25" spans="1:24" ht="15.75" x14ac:dyDescent="0.25">
      <c r="A25" s="156">
        <v>26</v>
      </c>
      <c r="B25" s="93" t="s">
        <v>1191</v>
      </c>
      <c r="C25" s="80" t="s">
        <v>4</v>
      </c>
      <c r="D25" s="30" t="s">
        <v>1192</v>
      </c>
      <c r="E25" s="30" t="s">
        <v>7</v>
      </c>
      <c r="F25" s="30" t="s">
        <v>1123</v>
      </c>
      <c r="G25" s="31" t="s">
        <v>1937</v>
      </c>
      <c r="H25" s="32" t="s">
        <v>1189</v>
      </c>
      <c r="I25" s="32" t="s">
        <v>1917</v>
      </c>
      <c r="J25" s="33" t="s">
        <v>1120</v>
      </c>
      <c r="K25" s="34" t="s">
        <v>1190</v>
      </c>
      <c r="L25" s="49">
        <v>10</v>
      </c>
      <c r="M25" s="49">
        <v>3</v>
      </c>
      <c r="N25" s="49">
        <v>7</v>
      </c>
      <c r="O25" s="49">
        <v>9000</v>
      </c>
      <c r="P25" s="49">
        <v>90000</v>
      </c>
      <c r="Q25" s="49">
        <v>27000</v>
      </c>
      <c r="R25" s="96">
        <v>-7200</v>
      </c>
      <c r="S25" s="155">
        <v>19800</v>
      </c>
      <c r="T25" s="155">
        <v>19800</v>
      </c>
      <c r="U25" s="54" t="s">
        <v>5109</v>
      </c>
    </row>
    <row r="26" spans="1:24" ht="15.75" x14ac:dyDescent="0.25">
      <c r="A26" s="85">
        <v>27</v>
      </c>
      <c r="B26" s="93" t="s">
        <v>170</v>
      </c>
      <c r="C26" s="80" t="s">
        <v>4</v>
      </c>
      <c r="D26" s="30" t="s">
        <v>171</v>
      </c>
      <c r="E26" s="30" t="s">
        <v>7</v>
      </c>
      <c r="F26" s="30" t="s">
        <v>1118</v>
      </c>
      <c r="G26" s="57" t="s">
        <v>1921</v>
      </c>
      <c r="H26" s="32" t="s">
        <v>3595</v>
      </c>
      <c r="I26" s="32" t="s">
        <v>3596</v>
      </c>
      <c r="J26" s="33" t="s">
        <v>1120</v>
      </c>
      <c r="K26" s="30" t="s">
        <v>3597</v>
      </c>
      <c r="L26" s="49">
        <v>4</v>
      </c>
      <c r="M26" s="49">
        <v>0</v>
      </c>
      <c r="N26" s="49">
        <v>4</v>
      </c>
      <c r="O26" s="49">
        <v>9000</v>
      </c>
      <c r="P26" s="49">
        <v>36000</v>
      </c>
      <c r="Q26" s="49">
        <v>10800</v>
      </c>
      <c r="R26" s="96">
        <v>-5000</v>
      </c>
      <c r="S26" s="155">
        <v>5800</v>
      </c>
      <c r="T26" s="155">
        <v>5800</v>
      </c>
      <c r="U26" s="54" t="s">
        <v>5110</v>
      </c>
    </row>
    <row r="27" spans="1:24" ht="15.75" x14ac:dyDescent="0.25">
      <c r="A27" s="85">
        <v>29</v>
      </c>
      <c r="B27" s="93" t="s">
        <v>146</v>
      </c>
      <c r="C27" s="80" t="s">
        <v>4</v>
      </c>
      <c r="D27" s="30" t="s">
        <v>147</v>
      </c>
      <c r="E27" s="30" t="s">
        <v>7</v>
      </c>
      <c r="F27" s="30" t="s">
        <v>1118</v>
      </c>
      <c r="G27" s="57" t="s">
        <v>1889</v>
      </c>
      <c r="H27" s="32" t="s">
        <v>1129</v>
      </c>
      <c r="I27" s="32" t="s">
        <v>1876</v>
      </c>
      <c r="J27" s="33" t="s">
        <v>1120</v>
      </c>
      <c r="K27" s="30" t="s">
        <v>1130</v>
      </c>
      <c r="L27" s="49">
        <v>10</v>
      </c>
      <c r="M27" s="49">
        <v>0</v>
      </c>
      <c r="N27" s="49">
        <v>10</v>
      </c>
      <c r="O27" s="49">
        <v>9000</v>
      </c>
      <c r="P27" s="49">
        <v>90000</v>
      </c>
      <c r="Q27" s="49">
        <v>27000</v>
      </c>
      <c r="R27" s="161"/>
      <c r="S27" s="155">
        <v>27000</v>
      </c>
      <c r="T27" s="155">
        <v>27000</v>
      </c>
      <c r="U27" s="54" t="s">
        <v>5103</v>
      </c>
    </row>
    <row r="28" spans="1:24" ht="15.75" x14ac:dyDescent="0.25">
      <c r="A28" s="85">
        <v>31</v>
      </c>
      <c r="B28" s="93" t="s">
        <v>156</v>
      </c>
      <c r="C28" s="80" t="s">
        <v>4</v>
      </c>
      <c r="D28" s="30" t="s">
        <v>157</v>
      </c>
      <c r="E28" s="30" t="s">
        <v>7</v>
      </c>
      <c r="F28" s="30" t="s">
        <v>1118</v>
      </c>
      <c r="G28" s="57" t="s">
        <v>1909</v>
      </c>
      <c r="H28" s="32" t="s">
        <v>3587</v>
      </c>
      <c r="I28" s="32" t="s">
        <v>1876</v>
      </c>
      <c r="J28" s="33" t="s">
        <v>1120</v>
      </c>
      <c r="K28" s="30" t="s">
        <v>3588</v>
      </c>
      <c r="L28" s="49">
        <v>17</v>
      </c>
      <c r="M28" s="49">
        <v>1</v>
      </c>
      <c r="N28" s="49">
        <v>16</v>
      </c>
      <c r="O28" s="49">
        <v>9000</v>
      </c>
      <c r="P28" s="49">
        <v>153000</v>
      </c>
      <c r="Q28" s="49">
        <v>45900</v>
      </c>
      <c r="R28" s="161"/>
      <c r="S28" s="155">
        <v>45900</v>
      </c>
      <c r="T28" s="155">
        <v>45900</v>
      </c>
      <c r="U28" s="54" t="s">
        <v>5103</v>
      </c>
    </row>
    <row r="29" spans="1:24" ht="15.75" x14ac:dyDescent="0.25">
      <c r="A29" s="156">
        <v>32</v>
      </c>
      <c r="B29" s="93" t="s">
        <v>194</v>
      </c>
      <c r="C29" s="80" t="s">
        <v>4</v>
      </c>
      <c r="D29" s="30" t="s">
        <v>195</v>
      </c>
      <c r="E29" s="30" t="s">
        <v>7</v>
      </c>
      <c r="F29" s="30" t="s">
        <v>1123</v>
      </c>
      <c r="G29" s="57" t="s">
        <v>1938</v>
      </c>
      <c r="H29" s="32" t="s">
        <v>195</v>
      </c>
      <c r="I29" s="32" t="s">
        <v>1917</v>
      </c>
      <c r="J29" s="33" t="s">
        <v>1120</v>
      </c>
      <c r="K29" s="30" t="s">
        <v>3615</v>
      </c>
      <c r="L29" s="49">
        <v>25</v>
      </c>
      <c r="M29" s="49">
        <v>8</v>
      </c>
      <c r="N29" s="49">
        <v>17</v>
      </c>
      <c r="O29" s="49">
        <v>9000</v>
      </c>
      <c r="P29" s="49">
        <v>225000</v>
      </c>
      <c r="Q29" s="49">
        <v>67500</v>
      </c>
      <c r="R29" s="96">
        <v>-9000</v>
      </c>
      <c r="S29" s="155">
        <v>58500</v>
      </c>
      <c r="T29" s="155">
        <v>58500</v>
      </c>
      <c r="U29" s="54" t="s">
        <v>5111</v>
      </c>
    </row>
    <row r="30" spans="1:24" ht="15.75" x14ac:dyDescent="0.25">
      <c r="A30" s="85">
        <v>33</v>
      </c>
      <c r="B30" s="93" t="s">
        <v>124</v>
      </c>
      <c r="C30" s="80" t="s">
        <v>4</v>
      </c>
      <c r="D30" s="30" t="s">
        <v>125</v>
      </c>
      <c r="E30" s="30" t="s">
        <v>7</v>
      </c>
      <c r="F30" s="30" t="s">
        <v>1123</v>
      </c>
      <c r="G30" s="57" t="s">
        <v>1882</v>
      </c>
      <c r="H30" s="32" t="s">
        <v>3589</v>
      </c>
      <c r="I30" s="32" t="s">
        <v>1876</v>
      </c>
      <c r="J30" s="33" t="s">
        <v>1120</v>
      </c>
      <c r="K30" s="30" t="s">
        <v>3590</v>
      </c>
      <c r="L30" s="49">
        <v>33</v>
      </c>
      <c r="M30" s="49">
        <v>9</v>
      </c>
      <c r="N30" s="49">
        <v>24</v>
      </c>
      <c r="O30" s="49">
        <v>9000</v>
      </c>
      <c r="P30" s="49">
        <v>297000</v>
      </c>
      <c r="Q30" s="49">
        <v>89100</v>
      </c>
      <c r="R30" s="161"/>
      <c r="S30" s="155">
        <v>89100</v>
      </c>
      <c r="T30" s="155">
        <v>89100</v>
      </c>
      <c r="U30" s="54" t="s">
        <v>5103</v>
      </c>
    </row>
    <row r="31" spans="1:24" ht="15.75" x14ac:dyDescent="0.25">
      <c r="A31" s="156">
        <v>34</v>
      </c>
      <c r="B31" s="93" t="s">
        <v>77</v>
      </c>
      <c r="C31" s="80" t="s">
        <v>4</v>
      </c>
      <c r="D31" s="30" t="s">
        <v>78</v>
      </c>
      <c r="E31" s="30" t="s">
        <v>7</v>
      </c>
      <c r="F31" s="30" t="s">
        <v>1123</v>
      </c>
      <c r="G31" s="57" t="s">
        <v>1884</v>
      </c>
      <c r="H31" s="32" t="s">
        <v>78</v>
      </c>
      <c r="I31" s="32" t="s">
        <v>1876</v>
      </c>
      <c r="J31" s="33" t="s">
        <v>1120</v>
      </c>
      <c r="K31" s="30" t="s">
        <v>2284</v>
      </c>
      <c r="L31" s="49">
        <v>23</v>
      </c>
      <c r="M31" s="49">
        <v>13</v>
      </c>
      <c r="N31" s="49">
        <v>10</v>
      </c>
      <c r="O31" s="49">
        <v>9000</v>
      </c>
      <c r="P31" s="49">
        <v>207000</v>
      </c>
      <c r="Q31" s="49">
        <v>62100</v>
      </c>
      <c r="R31" s="161"/>
      <c r="S31" s="155">
        <v>62100</v>
      </c>
      <c r="T31" s="155">
        <v>62100</v>
      </c>
      <c r="U31" s="54" t="s">
        <v>5103</v>
      </c>
    </row>
    <row r="32" spans="1:24" ht="15.75" x14ac:dyDescent="0.25">
      <c r="A32" s="85">
        <v>35</v>
      </c>
      <c r="B32" s="93" t="s">
        <v>23</v>
      </c>
      <c r="C32" s="80" t="s">
        <v>4</v>
      </c>
      <c r="D32" s="30" t="s">
        <v>24</v>
      </c>
      <c r="E32" s="30" t="s">
        <v>7</v>
      </c>
      <c r="F32" s="30" t="s">
        <v>1123</v>
      </c>
      <c r="G32" s="57" t="s">
        <v>1885</v>
      </c>
      <c r="H32" s="32" t="s">
        <v>24</v>
      </c>
      <c r="I32" s="32" t="s">
        <v>1876</v>
      </c>
      <c r="J32" s="33" t="s">
        <v>1120</v>
      </c>
      <c r="K32" s="30" t="s">
        <v>1127</v>
      </c>
      <c r="L32" s="49">
        <v>39</v>
      </c>
      <c r="M32" s="49">
        <v>0</v>
      </c>
      <c r="N32" s="49">
        <v>39</v>
      </c>
      <c r="O32" s="49">
        <v>9000</v>
      </c>
      <c r="P32" s="49">
        <v>351000</v>
      </c>
      <c r="Q32" s="49">
        <v>105300</v>
      </c>
      <c r="R32" s="161"/>
      <c r="S32" s="155">
        <v>105300</v>
      </c>
      <c r="T32" s="155">
        <v>105300</v>
      </c>
      <c r="U32" s="54" t="s">
        <v>5103</v>
      </c>
    </row>
    <row r="33" spans="1:21" ht="15.75" x14ac:dyDescent="0.25">
      <c r="A33" s="156">
        <v>36</v>
      </c>
      <c r="B33" s="93" t="s">
        <v>198</v>
      </c>
      <c r="C33" s="80" t="s">
        <v>4</v>
      </c>
      <c r="D33" s="30" t="s">
        <v>199</v>
      </c>
      <c r="E33" s="30" t="s">
        <v>7</v>
      </c>
      <c r="F33" s="30" t="s">
        <v>1123</v>
      </c>
      <c r="G33" s="57" t="s">
        <v>1927</v>
      </c>
      <c r="H33" s="32" t="s">
        <v>199</v>
      </c>
      <c r="I33" s="32" t="s">
        <v>1917</v>
      </c>
      <c r="J33" s="33" t="s">
        <v>1120</v>
      </c>
      <c r="K33" s="30" t="s">
        <v>3591</v>
      </c>
      <c r="L33" s="49">
        <v>9</v>
      </c>
      <c r="M33" s="49">
        <v>0</v>
      </c>
      <c r="N33" s="49">
        <v>9</v>
      </c>
      <c r="O33" s="49">
        <v>9000</v>
      </c>
      <c r="P33" s="49">
        <v>81000</v>
      </c>
      <c r="Q33" s="49">
        <v>24300</v>
      </c>
      <c r="R33" s="161"/>
      <c r="S33" s="155">
        <v>24300</v>
      </c>
      <c r="T33" s="155">
        <v>24300</v>
      </c>
      <c r="U33" s="54" t="s">
        <v>5103</v>
      </c>
    </row>
    <row r="34" spans="1:21" ht="15.75" x14ac:dyDescent="0.25">
      <c r="A34" s="85">
        <v>37</v>
      </c>
      <c r="B34" s="92" t="s">
        <v>220</v>
      </c>
      <c r="C34" s="76" t="s">
        <v>4</v>
      </c>
      <c r="D34" s="17" t="s">
        <v>221</v>
      </c>
      <c r="E34" s="17" t="s">
        <v>7</v>
      </c>
      <c r="F34" s="17" t="s">
        <v>1123</v>
      </c>
      <c r="G34" s="22" t="s">
        <v>1941</v>
      </c>
      <c r="H34" s="19" t="s">
        <v>1203</v>
      </c>
      <c r="I34" s="19" t="s">
        <v>1942</v>
      </c>
      <c r="J34" s="20" t="s">
        <v>1120</v>
      </c>
      <c r="K34" s="17" t="s">
        <v>1204</v>
      </c>
      <c r="L34" s="49">
        <v>11</v>
      </c>
      <c r="M34" s="49">
        <v>6</v>
      </c>
      <c r="N34" s="49">
        <v>5</v>
      </c>
      <c r="O34" s="49">
        <v>9000</v>
      </c>
      <c r="P34" s="49">
        <v>99000</v>
      </c>
      <c r="Q34" s="161">
        <v>29700</v>
      </c>
      <c r="R34" s="96">
        <v>-5000</v>
      </c>
      <c r="S34" s="155">
        <v>24700</v>
      </c>
      <c r="T34" s="155">
        <v>24700</v>
      </c>
      <c r="U34" s="54" t="s">
        <v>5112</v>
      </c>
    </row>
    <row r="35" spans="1:21" ht="15.75" x14ac:dyDescent="0.25">
      <c r="A35" s="156">
        <v>38</v>
      </c>
      <c r="B35" s="93" t="s">
        <v>1161</v>
      </c>
      <c r="C35" s="80" t="s">
        <v>4</v>
      </c>
      <c r="D35" s="30" t="s">
        <v>1162</v>
      </c>
      <c r="E35" s="30" t="s">
        <v>7</v>
      </c>
      <c r="F35" s="30" t="s">
        <v>1118</v>
      </c>
      <c r="G35" s="31" t="s">
        <v>1886</v>
      </c>
      <c r="H35" s="32" t="s">
        <v>1153</v>
      </c>
      <c r="I35" s="32" t="s">
        <v>1876</v>
      </c>
      <c r="J35" s="33" t="s">
        <v>1120</v>
      </c>
      <c r="K35" s="34" t="s">
        <v>1154</v>
      </c>
      <c r="L35" s="49">
        <v>5</v>
      </c>
      <c r="M35" s="49">
        <v>0</v>
      </c>
      <c r="N35" s="49">
        <v>5</v>
      </c>
      <c r="O35" s="49">
        <v>9000</v>
      </c>
      <c r="P35" s="49">
        <v>45000</v>
      </c>
      <c r="Q35" s="49">
        <v>13500</v>
      </c>
      <c r="R35" s="161"/>
      <c r="S35" s="155">
        <v>13500</v>
      </c>
      <c r="T35" s="155">
        <v>13500</v>
      </c>
      <c r="U35" s="54" t="s">
        <v>5103</v>
      </c>
    </row>
    <row r="36" spans="1:21" ht="15.75" x14ac:dyDescent="0.25">
      <c r="A36" s="85">
        <v>39</v>
      </c>
      <c r="B36" s="92" t="s">
        <v>176</v>
      </c>
      <c r="C36" s="76" t="s">
        <v>4</v>
      </c>
      <c r="D36" s="17" t="s">
        <v>177</v>
      </c>
      <c r="E36" s="17" t="s">
        <v>7</v>
      </c>
      <c r="F36" s="17" t="s">
        <v>1118</v>
      </c>
      <c r="G36" s="22" t="s">
        <v>1933</v>
      </c>
      <c r="H36" s="19" t="s">
        <v>1182</v>
      </c>
      <c r="I36" s="19" t="s">
        <v>1917</v>
      </c>
      <c r="J36" s="20" t="s">
        <v>1120</v>
      </c>
      <c r="K36" s="17" t="s">
        <v>1183</v>
      </c>
      <c r="L36" s="49">
        <v>4</v>
      </c>
      <c r="M36" s="49">
        <v>2</v>
      </c>
      <c r="N36" s="49">
        <v>2</v>
      </c>
      <c r="O36" s="49">
        <v>9000</v>
      </c>
      <c r="P36" s="49">
        <v>36000</v>
      </c>
      <c r="Q36" s="49">
        <v>10800</v>
      </c>
      <c r="R36" s="96">
        <v>-1000</v>
      </c>
      <c r="S36" s="155">
        <v>9800</v>
      </c>
      <c r="T36" s="155">
        <v>9800</v>
      </c>
      <c r="U36" s="54" t="s">
        <v>5113</v>
      </c>
    </row>
    <row r="37" spans="1:21" ht="15.75" x14ac:dyDescent="0.25">
      <c r="A37" s="156">
        <v>40</v>
      </c>
      <c r="B37" s="92" t="s">
        <v>208</v>
      </c>
      <c r="C37" s="76" t="s">
        <v>4</v>
      </c>
      <c r="D37" s="17" t="s">
        <v>209</v>
      </c>
      <c r="E37" s="17" t="s">
        <v>7</v>
      </c>
      <c r="F37" s="17" t="s">
        <v>1123</v>
      </c>
      <c r="G37" s="22" t="s">
        <v>1928</v>
      </c>
      <c r="H37" s="19" t="s">
        <v>209</v>
      </c>
      <c r="I37" s="19" t="s">
        <v>1917</v>
      </c>
      <c r="J37" s="20" t="s">
        <v>1120</v>
      </c>
      <c r="K37" s="17" t="s">
        <v>1198</v>
      </c>
      <c r="L37" s="49">
        <v>10</v>
      </c>
      <c r="M37" s="49">
        <v>4</v>
      </c>
      <c r="N37" s="49">
        <v>6</v>
      </c>
      <c r="O37" s="49">
        <v>9000</v>
      </c>
      <c r="P37" s="49">
        <v>90000</v>
      </c>
      <c r="Q37" s="49">
        <v>27000</v>
      </c>
      <c r="R37" s="161"/>
      <c r="S37" s="155">
        <v>27000</v>
      </c>
      <c r="T37" s="155">
        <v>27000</v>
      </c>
      <c r="U37" s="54" t="s">
        <v>5103</v>
      </c>
    </row>
    <row r="38" spans="1:21" ht="15.75" x14ac:dyDescent="0.25">
      <c r="A38" s="85">
        <v>41</v>
      </c>
      <c r="B38" s="92" t="s">
        <v>95</v>
      </c>
      <c r="C38" s="76" t="s">
        <v>4</v>
      </c>
      <c r="D38" s="17" t="s">
        <v>96</v>
      </c>
      <c r="E38" s="17" t="s">
        <v>7</v>
      </c>
      <c r="F38" s="17" t="s">
        <v>1118</v>
      </c>
      <c r="G38" s="18" t="s">
        <v>1903</v>
      </c>
      <c r="H38" s="19" t="s">
        <v>1119</v>
      </c>
      <c r="I38" s="19" t="s">
        <v>1876</v>
      </c>
      <c r="J38" s="20" t="s">
        <v>1120</v>
      </c>
      <c r="K38" s="21" t="s">
        <v>1121</v>
      </c>
      <c r="L38" s="49">
        <v>18</v>
      </c>
      <c r="M38" s="49">
        <v>0</v>
      </c>
      <c r="N38" s="49">
        <v>18</v>
      </c>
      <c r="O38" s="49">
        <v>9000</v>
      </c>
      <c r="P38" s="49">
        <v>162000</v>
      </c>
      <c r="Q38" s="49">
        <v>48600</v>
      </c>
      <c r="R38" s="161"/>
      <c r="S38" s="155">
        <v>48600</v>
      </c>
      <c r="T38" s="155">
        <v>48600</v>
      </c>
      <c r="U38" s="54" t="s">
        <v>5103</v>
      </c>
    </row>
    <row r="39" spans="1:21" ht="15.75" x14ac:dyDescent="0.25">
      <c r="A39" s="156">
        <v>42</v>
      </c>
      <c r="B39" s="92" t="s">
        <v>126</v>
      </c>
      <c r="C39" s="76" t="s">
        <v>4</v>
      </c>
      <c r="D39" s="17" t="s">
        <v>127</v>
      </c>
      <c r="E39" s="17" t="s">
        <v>7</v>
      </c>
      <c r="F39" s="17" t="s">
        <v>1123</v>
      </c>
      <c r="G39" s="22" t="s">
        <v>1948</v>
      </c>
      <c r="H39" s="19" t="s">
        <v>1165</v>
      </c>
      <c r="I39" s="19" t="s">
        <v>1876</v>
      </c>
      <c r="J39" s="20" t="s">
        <v>1120</v>
      </c>
      <c r="K39" s="17" t="s">
        <v>1166</v>
      </c>
      <c r="L39" s="49">
        <v>6</v>
      </c>
      <c r="M39" s="49">
        <v>0</v>
      </c>
      <c r="N39" s="49">
        <v>6</v>
      </c>
      <c r="O39" s="49">
        <v>9000</v>
      </c>
      <c r="P39" s="49">
        <v>54000</v>
      </c>
      <c r="Q39" s="49">
        <v>16200</v>
      </c>
      <c r="R39" s="161"/>
      <c r="S39" s="155">
        <v>16200</v>
      </c>
      <c r="T39" s="155">
        <v>16200</v>
      </c>
      <c r="U39" s="54" t="s">
        <v>5103</v>
      </c>
    </row>
    <row r="40" spans="1:21" ht="15.75" x14ac:dyDescent="0.25">
      <c r="A40" s="85">
        <v>43</v>
      </c>
      <c r="B40" s="92" t="s">
        <v>134</v>
      </c>
      <c r="C40" s="76" t="s">
        <v>4</v>
      </c>
      <c r="D40" s="17" t="s">
        <v>135</v>
      </c>
      <c r="E40" s="17" t="s">
        <v>7</v>
      </c>
      <c r="F40" s="17" t="s">
        <v>1123</v>
      </c>
      <c r="G40" s="22" t="s">
        <v>1615</v>
      </c>
      <c r="H40" s="19" t="s">
        <v>1141</v>
      </c>
      <c r="I40" s="19" t="s">
        <v>1876</v>
      </c>
      <c r="J40" s="20" t="s">
        <v>1120</v>
      </c>
      <c r="K40" s="17" t="s">
        <v>1142</v>
      </c>
      <c r="L40" s="49">
        <v>18</v>
      </c>
      <c r="M40" s="49">
        <v>0</v>
      </c>
      <c r="N40" s="49">
        <v>18</v>
      </c>
      <c r="O40" s="49">
        <v>9000</v>
      </c>
      <c r="P40" s="49">
        <v>162000</v>
      </c>
      <c r="Q40" s="49">
        <v>48600</v>
      </c>
      <c r="R40" s="161"/>
      <c r="S40" s="155">
        <v>48600</v>
      </c>
      <c r="T40" s="155">
        <v>48600</v>
      </c>
      <c r="U40" s="54" t="s">
        <v>5103</v>
      </c>
    </row>
    <row r="41" spans="1:21" ht="15.75" x14ac:dyDescent="0.25">
      <c r="A41" s="156">
        <v>44</v>
      </c>
      <c r="B41" s="92" t="s">
        <v>1184</v>
      </c>
      <c r="C41" s="76" t="s">
        <v>4</v>
      </c>
      <c r="D41" s="17" t="s">
        <v>1185</v>
      </c>
      <c r="E41" s="17" t="s">
        <v>7</v>
      </c>
      <c r="F41" s="17" t="s">
        <v>1123</v>
      </c>
      <c r="G41" s="18" t="s">
        <v>1929</v>
      </c>
      <c r="H41" s="19" t="s">
        <v>1185</v>
      </c>
      <c r="I41" s="19" t="s">
        <v>1917</v>
      </c>
      <c r="J41" s="20" t="s">
        <v>1120</v>
      </c>
      <c r="K41" s="21" t="s">
        <v>1186</v>
      </c>
      <c r="L41" s="49">
        <v>14</v>
      </c>
      <c r="M41" s="49">
        <v>0</v>
      </c>
      <c r="N41" s="49">
        <v>14</v>
      </c>
      <c r="O41" s="49">
        <v>9000</v>
      </c>
      <c r="P41" s="49">
        <v>126000</v>
      </c>
      <c r="Q41" s="49">
        <v>37800</v>
      </c>
      <c r="R41" s="161"/>
      <c r="S41" s="155">
        <v>37800</v>
      </c>
      <c r="T41" s="155">
        <v>37800</v>
      </c>
      <c r="U41" s="54" t="s">
        <v>5103</v>
      </c>
    </row>
    <row r="42" spans="1:21" ht="15.75" x14ac:dyDescent="0.25">
      <c r="A42" s="85">
        <v>45</v>
      </c>
      <c r="B42" s="92" t="s">
        <v>1128</v>
      </c>
      <c r="C42" s="76" t="s">
        <v>4</v>
      </c>
      <c r="D42" s="17" t="s">
        <v>1129</v>
      </c>
      <c r="E42" s="17" t="s">
        <v>7</v>
      </c>
      <c r="F42" s="17" t="s">
        <v>1123</v>
      </c>
      <c r="G42" s="18" t="s">
        <v>1889</v>
      </c>
      <c r="H42" s="19" t="s">
        <v>1129</v>
      </c>
      <c r="I42" s="19" t="s">
        <v>1876</v>
      </c>
      <c r="J42" s="20" t="s">
        <v>1120</v>
      </c>
      <c r="K42" s="21" t="s">
        <v>1130</v>
      </c>
      <c r="L42" s="49">
        <v>24</v>
      </c>
      <c r="M42" s="49">
        <v>0</v>
      </c>
      <c r="N42" s="49">
        <v>24</v>
      </c>
      <c r="O42" s="49">
        <v>9000</v>
      </c>
      <c r="P42" s="49">
        <v>216000</v>
      </c>
      <c r="Q42" s="49">
        <v>64800</v>
      </c>
      <c r="R42" s="161"/>
      <c r="S42" s="155">
        <v>64800</v>
      </c>
      <c r="T42" s="155">
        <v>64800</v>
      </c>
      <c r="U42" s="54" t="s">
        <v>5103</v>
      </c>
    </row>
    <row r="43" spans="1:21" ht="15.75" x14ac:dyDescent="0.25">
      <c r="A43" s="156">
        <v>46</v>
      </c>
      <c r="B43" s="92" t="s">
        <v>218</v>
      </c>
      <c r="C43" s="76" t="s">
        <v>4</v>
      </c>
      <c r="D43" s="17" t="s">
        <v>219</v>
      </c>
      <c r="E43" s="17" t="s">
        <v>7</v>
      </c>
      <c r="F43" s="17" t="s">
        <v>1123</v>
      </c>
      <c r="G43" s="22" t="s">
        <v>1943</v>
      </c>
      <c r="H43" s="19" t="s">
        <v>1199</v>
      </c>
      <c r="I43" s="19" t="s">
        <v>1942</v>
      </c>
      <c r="J43" s="20" t="s">
        <v>1120</v>
      </c>
      <c r="K43" s="17" t="s">
        <v>1200</v>
      </c>
      <c r="L43" s="49">
        <v>12</v>
      </c>
      <c r="M43" s="49">
        <v>1</v>
      </c>
      <c r="N43" s="49">
        <v>11</v>
      </c>
      <c r="O43" s="49">
        <v>9000</v>
      </c>
      <c r="P43" s="49">
        <v>108000</v>
      </c>
      <c r="Q43" s="49">
        <v>32400</v>
      </c>
      <c r="R43" s="161"/>
      <c r="S43" s="155">
        <v>32400</v>
      </c>
      <c r="T43" s="155">
        <v>32400</v>
      </c>
      <c r="U43" s="54" t="s">
        <v>5103</v>
      </c>
    </row>
    <row r="44" spans="1:21" ht="15.75" x14ac:dyDescent="0.25">
      <c r="A44" s="156">
        <v>48</v>
      </c>
      <c r="B44" s="92" t="s">
        <v>2216</v>
      </c>
      <c r="C44" s="76" t="s">
        <v>4</v>
      </c>
      <c r="D44" s="17" t="s">
        <v>2217</v>
      </c>
      <c r="E44" s="17" t="s">
        <v>7</v>
      </c>
      <c r="F44" s="17" t="s">
        <v>1118</v>
      </c>
      <c r="G44" s="18" t="s">
        <v>1885</v>
      </c>
      <c r="H44" s="19" t="s">
        <v>24</v>
      </c>
      <c r="I44" s="19" t="s">
        <v>1876</v>
      </c>
      <c r="J44" s="20" t="s">
        <v>1120</v>
      </c>
      <c r="K44" s="17" t="s">
        <v>1127</v>
      </c>
      <c r="L44" s="49">
        <v>24</v>
      </c>
      <c r="M44" s="49">
        <v>0</v>
      </c>
      <c r="N44" s="49">
        <v>24</v>
      </c>
      <c r="O44" s="49">
        <v>9000</v>
      </c>
      <c r="P44" s="49">
        <v>216000</v>
      </c>
      <c r="Q44" s="49">
        <v>64800</v>
      </c>
      <c r="R44" s="161"/>
      <c r="S44" s="155">
        <v>64800</v>
      </c>
      <c r="T44" s="155">
        <v>64800</v>
      </c>
      <c r="U44" s="54" t="s">
        <v>5103</v>
      </c>
    </row>
    <row r="45" spans="1:21" ht="15.75" x14ac:dyDescent="0.25">
      <c r="A45" s="85">
        <v>49</v>
      </c>
      <c r="B45" s="92" t="s">
        <v>200</v>
      </c>
      <c r="C45" s="76" t="s">
        <v>4</v>
      </c>
      <c r="D45" s="17" t="s">
        <v>201</v>
      </c>
      <c r="E45" s="17" t="s">
        <v>7</v>
      </c>
      <c r="F45" s="17" t="s">
        <v>1123</v>
      </c>
      <c r="G45" s="22" t="s">
        <v>1930</v>
      </c>
      <c r="H45" s="19" t="s">
        <v>201</v>
      </c>
      <c r="I45" s="19" t="s">
        <v>1917</v>
      </c>
      <c r="J45" s="20" t="s">
        <v>1120</v>
      </c>
      <c r="K45" s="17" t="s">
        <v>3594</v>
      </c>
      <c r="L45" s="49">
        <v>10</v>
      </c>
      <c r="M45" s="49">
        <v>0</v>
      </c>
      <c r="N45" s="49">
        <v>10</v>
      </c>
      <c r="O45" s="49">
        <v>9000</v>
      </c>
      <c r="P45" s="49">
        <v>90000</v>
      </c>
      <c r="Q45" s="49">
        <v>27000</v>
      </c>
      <c r="R45" s="161"/>
      <c r="S45" s="155">
        <v>27000</v>
      </c>
      <c r="T45" s="155">
        <v>27000</v>
      </c>
      <c r="U45" s="54" t="s">
        <v>5103</v>
      </c>
    </row>
    <row r="46" spans="1:21" ht="15.75" x14ac:dyDescent="0.25">
      <c r="A46" s="156">
        <v>52</v>
      </c>
      <c r="B46" s="92" t="s">
        <v>150</v>
      </c>
      <c r="C46" s="76" t="s">
        <v>4</v>
      </c>
      <c r="D46" s="17" t="s">
        <v>151</v>
      </c>
      <c r="E46" s="17" t="s">
        <v>7</v>
      </c>
      <c r="F46" s="17" t="s">
        <v>1118</v>
      </c>
      <c r="G46" s="22" t="s">
        <v>1889</v>
      </c>
      <c r="H46" s="19" t="s">
        <v>1129</v>
      </c>
      <c r="I46" s="19" t="s">
        <v>1876</v>
      </c>
      <c r="J46" s="20" t="s">
        <v>1120</v>
      </c>
      <c r="K46" s="17" t="s">
        <v>1130</v>
      </c>
      <c r="L46" s="49">
        <v>10</v>
      </c>
      <c r="M46" s="49">
        <v>0</v>
      </c>
      <c r="N46" s="49">
        <v>10</v>
      </c>
      <c r="O46" s="49">
        <v>9000</v>
      </c>
      <c r="P46" s="49">
        <v>90000</v>
      </c>
      <c r="Q46" s="49">
        <v>27000</v>
      </c>
      <c r="R46" s="49"/>
      <c r="S46" s="155">
        <v>27000</v>
      </c>
      <c r="T46" s="155">
        <v>27000</v>
      </c>
      <c r="U46" s="54" t="s">
        <v>5103</v>
      </c>
    </row>
    <row r="47" spans="1:21" ht="15.75" x14ac:dyDescent="0.25">
      <c r="A47" s="156">
        <v>54</v>
      </c>
      <c r="B47" s="93" t="s">
        <v>109</v>
      </c>
      <c r="C47" s="80" t="s">
        <v>4</v>
      </c>
      <c r="D47" s="30" t="s">
        <v>110</v>
      </c>
      <c r="E47" s="30" t="s">
        <v>7</v>
      </c>
      <c r="F47" s="30" t="s">
        <v>1118</v>
      </c>
      <c r="G47" s="57" t="s">
        <v>1921</v>
      </c>
      <c r="H47" s="32" t="s">
        <v>3595</v>
      </c>
      <c r="I47" s="32" t="s">
        <v>3596</v>
      </c>
      <c r="J47" s="33" t="s">
        <v>1120</v>
      </c>
      <c r="K47" s="30" t="s">
        <v>3597</v>
      </c>
      <c r="L47" s="49">
        <v>9</v>
      </c>
      <c r="M47" s="49">
        <v>1</v>
      </c>
      <c r="N47" s="49">
        <v>8</v>
      </c>
      <c r="O47" s="49">
        <v>9000</v>
      </c>
      <c r="P47" s="49">
        <v>81000</v>
      </c>
      <c r="Q47" s="49">
        <v>24300</v>
      </c>
      <c r="R47" s="161"/>
      <c r="S47" s="155">
        <v>24300</v>
      </c>
      <c r="T47" s="155">
        <v>24300</v>
      </c>
      <c r="U47" s="54" t="s">
        <v>5103</v>
      </c>
    </row>
    <row r="48" spans="1:21" ht="15.75" x14ac:dyDescent="0.25">
      <c r="A48" s="85">
        <v>61</v>
      </c>
      <c r="B48" s="93" t="s">
        <v>212</v>
      </c>
      <c r="C48" s="80" t="s">
        <v>4</v>
      </c>
      <c r="D48" s="30" t="s">
        <v>213</v>
      </c>
      <c r="E48" s="30" t="s">
        <v>7</v>
      </c>
      <c r="F48" s="30" t="s">
        <v>1123</v>
      </c>
      <c r="G48" s="57" t="s">
        <v>1931</v>
      </c>
      <c r="H48" s="32" t="s">
        <v>213</v>
      </c>
      <c r="I48" s="32" t="s">
        <v>1917</v>
      </c>
      <c r="J48" s="33" t="s">
        <v>1120</v>
      </c>
      <c r="K48" s="30" t="s">
        <v>3598</v>
      </c>
      <c r="L48" s="49">
        <v>21</v>
      </c>
      <c r="M48" s="49">
        <v>0</v>
      </c>
      <c r="N48" s="49">
        <v>21</v>
      </c>
      <c r="O48" s="49">
        <v>9000</v>
      </c>
      <c r="P48" s="49">
        <v>189000</v>
      </c>
      <c r="Q48" s="49">
        <v>56700</v>
      </c>
      <c r="R48" s="161"/>
      <c r="S48" s="155">
        <v>56700</v>
      </c>
      <c r="T48" s="155">
        <v>56700</v>
      </c>
      <c r="U48" s="54" t="s">
        <v>5103</v>
      </c>
    </row>
    <row r="49" spans="1:21" ht="15.75" x14ac:dyDescent="0.25">
      <c r="A49" s="85">
        <v>63</v>
      </c>
      <c r="B49" s="93" t="s">
        <v>49</v>
      </c>
      <c r="C49" s="80" t="s">
        <v>4</v>
      </c>
      <c r="D49" s="30" t="s">
        <v>50</v>
      </c>
      <c r="E49" s="30" t="s">
        <v>7</v>
      </c>
      <c r="F49" s="30" t="s">
        <v>1118</v>
      </c>
      <c r="G49" s="57" t="s">
        <v>1892</v>
      </c>
      <c r="H49" s="32" t="s">
        <v>1139</v>
      </c>
      <c r="I49" s="32" t="s">
        <v>1876</v>
      </c>
      <c r="J49" s="33" t="s">
        <v>1120</v>
      </c>
      <c r="K49" s="30" t="s">
        <v>1140</v>
      </c>
      <c r="L49" s="49">
        <v>17</v>
      </c>
      <c r="M49" s="49">
        <v>0</v>
      </c>
      <c r="N49" s="49">
        <v>17</v>
      </c>
      <c r="O49" s="49">
        <v>9000</v>
      </c>
      <c r="P49" s="49">
        <v>153000</v>
      </c>
      <c r="Q49" s="49">
        <v>45900</v>
      </c>
      <c r="R49" s="161"/>
      <c r="S49" s="155">
        <v>45900</v>
      </c>
      <c r="T49" s="155">
        <v>45900</v>
      </c>
      <c r="U49" s="54" t="s">
        <v>5103</v>
      </c>
    </row>
    <row r="50" spans="1:21" ht="19.5" customHeight="1" x14ac:dyDescent="0.25">
      <c r="A50" s="156">
        <v>64</v>
      </c>
      <c r="B50" s="93" t="s">
        <v>186</v>
      </c>
      <c r="C50" s="80" t="s">
        <v>4</v>
      </c>
      <c r="D50" s="30" t="s">
        <v>187</v>
      </c>
      <c r="E50" s="30" t="s">
        <v>7</v>
      </c>
      <c r="F50" s="30" t="s">
        <v>1123</v>
      </c>
      <c r="G50" s="57" t="s">
        <v>1932</v>
      </c>
      <c r="H50" s="32" t="s">
        <v>1187</v>
      </c>
      <c r="I50" s="32" t="s">
        <v>1917</v>
      </c>
      <c r="J50" s="33" t="s">
        <v>1120</v>
      </c>
      <c r="K50" s="30" t="s">
        <v>1188</v>
      </c>
      <c r="L50" s="49">
        <v>16</v>
      </c>
      <c r="M50" s="49">
        <v>5</v>
      </c>
      <c r="N50" s="49">
        <v>11</v>
      </c>
      <c r="O50" s="49">
        <v>9000</v>
      </c>
      <c r="P50" s="49">
        <v>144000</v>
      </c>
      <c r="Q50" s="49">
        <v>43200</v>
      </c>
      <c r="R50" s="161"/>
      <c r="S50" s="155">
        <v>43200</v>
      </c>
      <c r="T50" s="155">
        <v>43200</v>
      </c>
      <c r="U50" s="54" t="s">
        <v>5103</v>
      </c>
    </row>
    <row r="51" spans="1:21" ht="15.75" x14ac:dyDescent="0.25">
      <c r="A51" s="85">
        <v>65</v>
      </c>
      <c r="B51" s="93" t="s">
        <v>2086</v>
      </c>
      <c r="C51" s="80" t="s">
        <v>4</v>
      </c>
      <c r="D51" s="30" t="s">
        <v>2087</v>
      </c>
      <c r="E51" s="30" t="s">
        <v>7</v>
      </c>
      <c r="F51" s="30" t="s">
        <v>1123</v>
      </c>
      <c r="G51" s="31" t="s">
        <v>1933</v>
      </c>
      <c r="H51" s="32" t="s">
        <v>1182</v>
      </c>
      <c r="I51" s="32" t="s">
        <v>1917</v>
      </c>
      <c r="J51" s="33" t="s">
        <v>1120</v>
      </c>
      <c r="K51" s="34" t="s">
        <v>1183</v>
      </c>
      <c r="L51" s="49">
        <v>6</v>
      </c>
      <c r="M51" s="49">
        <v>1</v>
      </c>
      <c r="N51" s="49">
        <v>5</v>
      </c>
      <c r="O51" s="49">
        <v>9000</v>
      </c>
      <c r="P51" s="49">
        <v>54000</v>
      </c>
      <c r="Q51" s="49">
        <v>16200</v>
      </c>
      <c r="R51" s="161"/>
      <c r="S51" s="155">
        <v>16200</v>
      </c>
      <c r="T51" s="155">
        <v>16200</v>
      </c>
      <c r="U51" s="54" t="s">
        <v>5103</v>
      </c>
    </row>
    <row r="52" spans="1:21" ht="15.75" x14ac:dyDescent="0.25">
      <c r="A52" s="156">
        <v>66</v>
      </c>
      <c r="B52" s="93" t="s">
        <v>1168</v>
      </c>
      <c r="C52" s="80" t="s">
        <v>4</v>
      </c>
      <c r="D52" s="30" t="s">
        <v>1169</v>
      </c>
      <c r="E52" s="30" t="s">
        <v>7</v>
      </c>
      <c r="F52" s="30" t="s">
        <v>1123</v>
      </c>
      <c r="G52" s="31" t="s">
        <v>1875</v>
      </c>
      <c r="H52" s="32" t="s">
        <v>1157</v>
      </c>
      <c r="I52" s="32" t="s">
        <v>1876</v>
      </c>
      <c r="J52" s="33" t="s">
        <v>1120</v>
      </c>
      <c r="K52" s="30" t="s">
        <v>1158</v>
      </c>
      <c r="L52" s="49">
        <v>11</v>
      </c>
      <c r="M52" s="49">
        <v>0</v>
      </c>
      <c r="N52" s="49">
        <v>11</v>
      </c>
      <c r="O52" s="49">
        <v>9000</v>
      </c>
      <c r="P52" s="49">
        <v>99000</v>
      </c>
      <c r="Q52" s="49">
        <v>29700</v>
      </c>
      <c r="R52" s="161"/>
      <c r="S52" s="155">
        <v>29700</v>
      </c>
      <c r="T52" s="155">
        <v>29700</v>
      </c>
      <c r="U52" s="54" t="s">
        <v>5103</v>
      </c>
    </row>
    <row r="53" spans="1:21" ht="15.75" x14ac:dyDescent="0.25">
      <c r="A53" s="85">
        <v>67</v>
      </c>
      <c r="B53" s="93" t="s">
        <v>79</v>
      </c>
      <c r="C53" s="80" t="s">
        <v>4</v>
      </c>
      <c r="D53" s="30" t="s">
        <v>4656</v>
      </c>
      <c r="E53" s="30" t="s">
        <v>7</v>
      </c>
      <c r="F53" s="30" t="s">
        <v>1118</v>
      </c>
      <c r="G53" s="57" t="s">
        <v>1611</v>
      </c>
      <c r="H53" s="32" t="s">
        <v>1149</v>
      </c>
      <c r="I53" s="32" t="s">
        <v>1876</v>
      </c>
      <c r="J53" s="33" t="s">
        <v>1120</v>
      </c>
      <c r="K53" s="30" t="s">
        <v>1150</v>
      </c>
      <c r="L53" s="49">
        <v>11</v>
      </c>
      <c r="M53" s="49">
        <v>0</v>
      </c>
      <c r="N53" s="49">
        <v>11</v>
      </c>
      <c r="O53" s="49">
        <v>9000</v>
      </c>
      <c r="P53" s="49">
        <v>99000</v>
      </c>
      <c r="Q53" s="49">
        <v>29700</v>
      </c>
      <c r="R53" s="161"/>
      <c r="S53" s="155">
        <v>29700</v>
      </c>
      <c r="T53" s="155">
        <v>29700</v>
      </c>
      <c r="U53" s="54" t="s">
        <v>5103</v>
      </c>
    </row>
    <row r="54" spans="1:21" ht="15.75" x14ac:dyDescent="0.25">
      <c r="A54" s="156">
        <v>68</v>
      </c>
      <c r="B54" s="93" t="s">
        <v>51</v>
      </c>
      <c r="C54" s="80" t="s">
        <v>4</v>
      </c>
      <c r="D54" s="30" t="s">
        <v>52</v>
      </c>
      <c r="E54" s="30" t="s">
        <v>7</v>
      </c>
      <c r="F54" s="30" t="s">
        <v>1123</v>
      </c>
      <c r="G54" s="57" t="s">
        <v>1894</v>
      </c>
      <c r="H54" s="32" t="s">
        <v>3599</v>
      </c>
      <c r="I54" s="32" t="s">
        <v>1876</v>
      </c>
      <c r="J54" s="33" t="s">
        <v>1120</v>
      </c>
      <c r="K54" s="30" t="s">
        <v>3600</v>
      </c>
      <c r="L54" s="49">
        <v>8</v>
      </c>
      <c r="M54" s="49">
        <v>0</v>
      </c>
      <c r="N54" s="49">
        <v>8</v>
      </c>
      <c r="O54" s="49">
        <v>9000</v>
      </c>
      <c r="P54" s="49">
        <v>72000</v>
      </c>
      <c r="Q54" s="49">
        <v>21600</v>
      </c>
      <c r="R54" s="161"/>
      <c r="S54" s="155">
        <v>21600</v>
      </c>
      <c r="T54" s="155">
        <v>21600</v>
      </c>
      <c r="U54" s="54" t="s">
        <v>5103</v>
      </c>
    </row>
    <row r="55" spans="1:21" ht="15.75" x14ac:dyDescent="0.25">
      <c r="A55" s="85">
        <v>69</v>
      </c>
      <c r="B55" s="102" t="s">
        <v>160</v>
      </c>
      <c r="C55" s="80" t="s">
        <v>4</v>
      </c>
      <c r="D55" s="97" t="s">
        <v>161</v>
      </c>
      <c r="E55" s="30" t="s">
        <v>7</v>
      </c>
      <c r="F55" s="97" t="s">
        <v>1123</v>
      </c>
      <c r="G55" s="178" t="s">
        <v>1922</v>
      </c>
      <c r="H55" s="180" t="s">
        <v>1155</v>
      </c>
      <c r="I55" s="32" t="s">
        <v>2526</v>
      </c>
      <c r="J55" s="33" t="s">
        <v>1120</v>
      </c>
      <c r="K55" s="182" t="s">
        <v>1156</v>
      </c>
      <c r="L55" s="49">
        <v>13</v>
      </c>
      <c r="M55" s="49">
        <v>0</v>
      </c>
      <c r="N55" s="49">
        <v>13</v>
      </c>
      <c r="O55" s="49">
        <v>9000</v>
      </c>
      <c r="P55" s="49">
        <v>117000</v>
      </c>
      <c r="Q55" s="49">
        <v>35100</v>
      </c>
      <c r="R55" s="161"/>
      <c r="S55" s="155">
        <v>35100</v>
      </c>
      <c r="T55" s="155">
        <v>35100</v>
      </c>
      <c r="U55" s="54" t="s">
        <v>5103</v>
      </c>
    </row>
    <row r="56" spans="1:21" ht="15.75" x14ac:dyDescent="0.25">
      <c r="A56" s="156">
        <v>70</v>
      </c>
      <c r="B56" s="93" t="s">
        <v>25</v>
      </c>
      <c r="C56" s="80" t="s">
        <v>4</v>
      </c>
      <c r="D56" s="30" t="s">
        <v>26</v>
      </c>
      <c r="E56" s="30" t="s">
        <v>7</v>
      </c>
      <c r="F56" s="30" t="s">
        <v>1123</v>
      </c>
      <c r="G56" s="57" t="s">
        <v>1895</v>
      </c>
      <c r="H56" s="32" t="s">
        <v>26</v>
      </c>
      <c r="I56" s="32" t="s">
        <v>1876</v>
      </c>
      <c r="J56" s="33" t="s">
        <v>1120</v>
      </c>
      <c r="K56" s="30" t="s">
        <v>1131</v>
      </c>
      <c r="L56" s="49">
        <v>26</v>
      </c>
      <c r="M56" s="49">
        <v>0</v>
      </c>
      <c r="N56" s="49">
        <v>26</v>
      </c>
      <c r="O56" s="49">
        <v>9000</v>
      </c>
      <c r="P56" s="49">
        <v>234000</v>
      </c>
      <c r="Q56" s="49">
        <v>70200</v>
      </c>
      <c r="R56" s="161"/>
      <c r="S56" s="155">
        <v>70200</v>
      </c>
      <c r="T56" s="155">
        <v>70200</v>
      </c>
      <c r="U56" s="54" t="s">
        <v>5103</v>
      </c>
    </row>
    <row r="57" spans="1:21" ht="15.75" x14ac:dyDescent="0.25">
      <c r="A57" s="85">
        <v>71</v>
      </c>
      <c r="B57" s="93" t="s">
        <v>140</v>
      </c>
      <c r="C57" s="80" t="s">
        <v>4</v>
      </c>
      <c r="D57" s="30" t="s">
        <v>141</v>
      </c>
      <c r="E57" s="30" t="s">
        <v>7</v>
      </c>
      <c r="F57" s="30" t="s">
        <v>1118</v>
      </c>
      <c r="G57" s="57" t="s">
        <v>1877</v>
      </c>
      <c r="H57" s="32" t="s">
        <v>3603</v>
      </c>
      <c r="I57" s="32" t="s">
        <v>1876</v>
      </c>
      <c r="J57" s="33" t="s">
        <v>1120</v>
      </c>
      <c r="K57" s="30" t="s">
        <v>3575</v>
      </c>
      <c r="L57" s="49">
        <v>6</v>
      </c>
      <c r="M57" s="49">
        <v>0</v>
      </c>
      <c r="N57" s="49">
        <v>6</v>
      </c>
      <c r="O57" s="49">
        <v>9000</v>
      </c>
      <c r="P57" s="49">
        <v>54000</v>
      </c>
      <c r="Q57" s="49">
        <v>16200</v>
      </c>
      <c r="R57" s="161"/>
      <c r="S57" s="155">
        <v>16200</v>
      </c>
      <c r="T57" s="155">
        <v>16200</v>
      </c>
      <c r="U57" s="54" t="s">
        <v>5103</v>
      </c>
    </row>
    <row r="58" spans="1:21" ht="15.75" x14ac:dyDescent="0.25">
      <c r="A58" s="156">
        <v>72</v>
      </c>
      <c r="B58" s="93" t="s">
        <v>17</v>
      </c>
      <c r="C58" s="80" t="s">
        <v>4</v>
      </c>
      <c r="D58" s="30" t="s">
        <v>18</v>
      </c>
      <c r="E58" s="30" t="s">
        <v>7</v>
      </c>
      <c r="F58" s="30" t="s">
        <v>1123</v>
      </c>
      <c r="G58" s="57" t="s">
        <v>1896</v>
      </c>
      <c r="H58" s="32" t="s">
        <v>18</v>
      </c>
      <c r="I58" s="32" t="s">
        <v>1876</v>
      </c>
      <c r="J58" s="33" t="s">
        <v>1120</v>
      </c>
      <c r="K58" s="30" t="s">
        <v>3604</v>
      </c>
      <c r="L58" s="49">
        <v>34</v>
      </c>
      <c r="M58" s="49">
        <v>0</v>
      </c>
      <c r="N58" s="49">
        <v>34</v>
      </c>
      <c r="O58" s="49">
        <v>9000</v>
      </c>
      <c r="P58" s="49">
        <v>306000</v>
      </c>
      <c r="Q58" s="49">
        <v>91800</v>
      </c>
      <c r="R58" s="161"/>
      <c r="S58" s="155">
        <v>91800</v>
      </c>
      <c r="T58" s="155">
        <v>91800</v>
      </c>
      <c r="U58" s="54" t="s">
        <v>5103</v>
      </c>
    </row>
    <row r="59" spans="1:21" ht="15.75" x14ac:dyDescent="0.25">
      <c r="A59" s="85">
        <v>73</v>
      </c>
      <c r="B59" s="93" t="s">
        <v>97</v>
      </c>
      <c r="C59" s="80" t="s">
        <v>4</v>
      </c>
      <c r="D59" s="30" t="s">
        <v>98</v>
      </c>
      <c r="E59" s="30" t="s">
        <v>7</v>
      </c>
      <c r="F59" s="30" t="s">
        <v>1123</v>
      </c>
      <c r="G59" s="57" t="s">
        <v>1911</v>
      </c>
      <c r="H59" s="32" t="s">
        <v>1122</v>
      </c>
      <c r="I59" s="32" t="s">
        <v>1876</v>
      </c>
      <c r="J59" s="33" t="s">
        <v>1120</v>
      </c>
      <c r="K59" s="30" t="s">
        <v>1124</v>
      </c>
      <c r="L59" s="49">
        <v>26</v>
      </c>
      <c r="M59" s="49">
        <v>0</v>
      </c>
      <c r="N59" s="49">
        <v>26</v>
      </c>
      <c r="O59" s="49">
        <v>9000</v>
      </c>
      <c r="P59" s="49">
        <v>234000</v>
      </c>
      <c r="Q59" s="49">
        <v>70200</v>
      </c>
      <c r="R59" s="161"/>
      <c r="S59" s="155">
        <v>70200</v>
      </c>
      <c r="T59" s="155">
        <v>70200</v>
      </c>
      <c r="U59" s="54" t="s">
        <v>5103</v>
      </c>
    </row>
    <row r="60" spans="1:21" ht="15.75" x14ac:dyDescent="0.25">
      <c r="A60" s="156">
        <v>74</v>
      </c>
      <c r="B60" s="93" t="s">
        <v>180</v>
      </c>
      <c r="C60" s="80" t="s">
        <v>4</v>
      </c>
      <c r="D60" s="30" t="s">
        <v>181</v>
      </c>
      <c r="E60" s="30" t="s">
        <v>7</v>
      </c>
      <c r="F60" s="30" t="s">
        <v>1123</v>
      </c>
      <c r="G60" s="57" t="s">
        <v>1934</v>
      </c>
      <c r="H60" s="32" t="s">
        <v>181</v>
      </c>
      <c r="I60" s="32" t="s">
        <v>1917</v>
      </c>
      <c r="J60" s="33" t="s">
        <v>1120</v>
      </c>
      <c r="K60" s="30" t="s">
        <v>3605</v>
      </c>
      <c r="L60" s="49">
        <v>23</v>
      </c>
      <c r="M60" s="49">
        <v>0</v>
      </c>
      <c r="N60" s="49">
        <v>23</v>
      </c>
      <c r="O60" s="49">
        <v>9000</v>
      </c>
      <c r="P60" s="49">
        <v>207000</v>
      </c>
      <c r="Q60" s="49">
        <v>62100</v>
      </c>
      <c r="R60" s="161"/>
      <c r="S60" s="155">
        <v>62100</v>
      </c>
      <c r="T60" s="155">
        <v>62100</v>
      </c>
      <c r="U60" s="54" t="s">
        <v>5103</v>
      </c>
    </row>
    <row r="61" spans="1:21" ht="15.75" x14ac:dyDescent="0.25">
      <c r="A61" s="156">
        <v>76</v>
      </c>
      <c r="B61" s="93" t="s">
        <v>39</v>
      </c>
      <c r="C61" s="80" t="s">
        <v>4</v>
      </c>
      <c r="D61" s="30" t="s">
        <v>40</v>
      </c>
      <c r="E61" s="30" t="s">
        <v>7</v>
      </c>
      <c r="F61" s="30" t="s">
        <v>1123</v>
      </c>
      <c r="G61" s="57" t="s">
        <v>1897</v>
      </c>
      <c r="H61" s="32" t="s">
        <v>40</v>
      </c>
      <c r="I61" s="32" t="s">
        <v>1876</v>
      </c>
      <c r="J61" s="33" t="s">
        <v>1120</v>
      </c>
      <c r="K61" s="30" t="s">
        <v>3606</v>
      </c>
      <c r="L61" s="49">
        <v>17</v>
      </c>
      <c r="M61" s="49">
        <v>0</v>
      </c>
      <c r="N61" s="49">
        <v>17</v>
      </c>
      <c r="O61" s="49">
        <v>9000</v>
      </c>
      <c r="P61" s="49">
        <v>153000</v>
      </c>
      <c r="Q61" s="49">
        <v>45900</v>
      </c>
      <c r="R61" s="161"/>
      <c r="S61" s="155">
        <v>45900</v>
      </c>
      <c r="T61" s="155">
        <v>45900</v>
      </c>
      <c r="U61" s="54" t="s">
        <v>5103</v>
      </c>
    </row>
    <row r="62" spans="1:21" ht="15.75" x14ac:dyDescent="0.25">
      <c r="A62" s="85">
        <v>77</v>
      </c>
      <c r="B62" s="93" t="s">
        <v>1174</v>
      </c>
      <c r="C62" s="80" t="s">
        <v>4</v>
      </c>
      <c r="D62" s="30" t="s">
        <v>1175</v>
      </c>
      <c r="E62" s="30" t="s">
        <v>7</v>
      </c>
      <c r="F62" s="30" t="s">
        <v>1118</v>
      </c>
      <c r="G62" s="31" t="s">
        <v>1906</v>
      </c>
      <c r="H62" s="32" t="s">
        <v>1176</v>
      </c>
      <c r="I62" s="32" t="s">
        <v>1876</v>
      </c>
      <c r="J62" s="33" t="s">
        <v>1120</v>
      </c>
      <c r="K62" s="34" t="s">
        <v>1177</v>
      </c>
      <c r="L62" s="49">
        <v>17</v>
      </c>
      <c r="M62" s="49">
        <v>0</v>
      </c>
      <c r="N62" s="49">
        <v>17</v>
      </c>
      <c r="O62" s="49">
        <v>9000</v>
      </c>
      <c r="P62" s="49">
        <v>153000</v>
      </c>
      <c r="Q62" s="49">
        <v>45900</v>
      </c>
      <c r="R62" s="161"/>
      <c r="S62" s="155">
        <v>45900</v>
      </c>
      <c r="T62" s="155">
        <v>45900</v>
      </c>
      <c r="U62" s="54" t="s">
        <v>5103</v>
      </c>
    </row>
    <row r="63" spans="1:21" ht="21" customHeight="1" x14ac:dyDescent="0.25">
      <c r="A63" s="156">
        <v>80</v>
      </c>
      <c r="B63" s="93" t="s">
        <v>196</v>
      </c>
      <c r="C63" s="80" t="s">
        <v>4</v>
      </c>
      <c r="D63" s="30" t="s">
        <v>197</v>
      </c>
      <c r="E63" s="30" t="s">
        <v>7</v>
      </c>
      <c r="F63" s="30" t="s">
        <v>1123</v>
      </c>
      <c r="G63" s="57" t="s">
        <v>2061</v>
      </c>
      <c r="H63" s="32" t="s">
        <v>3607</v>
      </c>
      <c r="I63" s="32" t="s">
        <v>1917</v>
      </c>
      <c r="J63" s="33" t="s">
        <v>1120</v>
      </c>
      <c r="K63" s="30" t="s">
        <v>3608</v>
      </c>
      <c r="L63" s="49">
        <v>13</v>
      </c>
      <c r="M63" s="49">
        <v>3</v>
      </c>
      <c r="N63" s="49">
        <v>10</v>
      </c>
      <c r="O63" s="49">
        <v>9000</v>
      </c>
      <c r="P63" s="49">
        <v>117000</v>
      </c>
      <c r="Q63" s="49">
        <v>35100</v>
      </c>
      <c r="R63" s="49"/>
      <c r="S63" s="155">
        <v>35100</v>
      </c>
      <c r="T63" s="155">
        <v>35100</v>
      </c>
      <c r="U63" s="54" t="s">
        <v>5103</v>
      </c>
    </row>
    <row r="64" spans="1:21" ht="15.75" x14ac:dyDescent="0.25">
      <c r="A64" s="85">
        <v>83</v>
      </c>
      <c r="B64" s="92" t="s">
        <v>43</v>
      </c>
      <c r="C64" s="76" t="s">
        <v>4</v>
      </c>
      <c r="D64" s="17" t="s">
        <v>44</v>
      </c>
      <c r="E64" s="17" t="s">
        <v>7</v>
      </c>
      <c r="F64" s="17" t="s">
        <v>1118</v>
      </c>
      <c r="G64" s="22" t="s">
        <v>1900</v>
      </c>
      <c r="H64" s="19" t="s">
        <v>44</v>
      </c>
      <c r="I64" s="19" t="s">
        <v>1876</v>
      </c>
      <c r="J64" s="20" t="s">
        <v>1120</v>
      </c>
      <c r="K64" s="17" t="s">
        <v>3609</v>
      </c>
      <c r="L64" s="49">
        <v>5</v>
      </c>
      <c r="M64" s="49">
        <v>0</v>
      </c>
      <c r="N64" s="49">
        <v>5</v>
      </c>
      <c r="O64" s="49">
        <v>9000</v>
      </c>
      <c r="P64" s="49">
        <v>45000</v>
      </c>
      <c r="Q64" s="49">
        <v>13500</v>
      </c>
      <c r="R64" s="161"/>
      <c r="S64" s="155">
        <v>13500</v>
      </c>
      <c r="T64" s="155">
        <v>13500</v>
      </c>
      <c r="U64" s="54" t="s">
        <v>5103</v>
      </c>
    </row>
    <row r="65" spans="1:21" ht="15.75" x14ac:dyDescent="0.25">
      <c r="A65" s="85">
        <v>87</v>
      </c>
      <c r="B65" s="92" t="s">
        <v>21</v>
      </c>
      <c r="C65" s="76" t="s">
        <v>4</v>
      </c>
      <c r="D65" s="17" t="s">
        <v>22</v>
      </c>
      <c r="E65" s="17" t="s">
        <v>7</v>
      </c>
      <c r="F65" s="17" t="s">
        <v>1123</v>
      </c>
      <c r="G65" s="22" t="s">
        <v>1905</v>
      </c>
      <c r="H65" s="19" t="s">
        <v>3610</v>
      </c>
      <c r="I65" s="19" t="s">
        <v>1876</v>
      </c>
      <c r="J65" s="20" t="s">
        <v>1120</v>
      </c>
      <c r="K65" s="17" t="s">
        <v>3611</v>
      </c>
      <c r="L65" s="49">
        <v>41</v>
      </c>
      <c r="M65" s="49">
        <v>0</v>
      </c>
      <c r="N65" s="49">
        <v>41</v>
      </c>
      <c r="O65" s="49">
        <v>9000</v>
      </c>
      <c r="P65" s="49">
        <v>369000</v>
      </c>
      <c r="Q65" s="49">
        <v>110700</v>
      </c>
      <c r="R65" s="161"/>
      <c r="S65" s="155">
        <v>110700</v>
      </c>
      <c r="T65" s="155">
        <v>110700</v>
      </c>
      <c r="U65" s="54" t="s">
        <v>5103</v>
      </c>
    </row>
    <row r="66" spans="1:21" ht="15.75" x14ac:dyDescent="0.25">
      <c r="A66" s="156">
        <v>88</v>
      </c>
      <c r="B66" s="92" t="s">
        <v>184</v>
      </c>
      <c r="C66" s="76" t="s">
        <v>4</v>
      </c>
      <c r="D66" s="17" t="s">
        <v>185</v>
      </c>
      <c r="E66" s="17" t="s">
        <v>7</v>
      </c>
      <c r="F66" s="17" t="s">
        <v>1123</v>
      </c>
      <c r="G66" s="22" t="s">
        <v>1916</v>
      </c>
      <c r="H66" s="19" t="s">
        <v>185</v>
      </c>
      <c r="I66" s="19" t="s">
        <v>1917</v>
      </c>
      <c r="J66" s="20" t="s">
        <v>1120</v>
      </c>
      <c r="K66" s="17" t="s">
        <v>3614</v>
      </c>
      <c r="L66" s="49">
        <v>26</v>
      </c>
      <c r="M66" s="49">
        <v>9</v>
      </c>
      <c r="N66" s="49">
        <v>17</v>
      </c>
      <c r="O66" s="49">
        <v>9000</v>
      </c>
      <c r="P66" s="49">
        <v>234000</v>
      </c>
      <c r="Q66" s="49">
        <v>70200</v>
      </c>
      <c r="R66" s="49"/>
      <c r="S66" s="155">
        <v>70200</v>
      </c>
      <c r="T66" s="155">
        <v>70200</v>
      </c>
      <c r="U66" s="54" t="s">
        <v>5103</v>
      </c>
    </row>
    <row r="67" spans="1:21" ht="15.75" x14ac:dyDescent="0.25">
      <c r="A67" s="156">
        <v>92</v>
      </c>
      <c r="B67" s="93" t="s">
        <v>188</v>
      </c>
      <c r="C67" s="80" t="s">
        <v>4</v>
      </c>
      <c r="D67" s="30" t="s">
        <v>189</v>
      </c>
      <c r="E67" s="30" t="s">
        <v>7</v>
      </c>
      <c r="F67" s="30" t="s">
        <v>1118</v>
      </c>
      <c r="G67" s="31" t="s">
        <v>1937</v>
      </c>
      <c r="H67" s="32" t="s">
        <v>1189</v>
      </c>
      <c r="I67" s="32" t="s">
        <v>1917</v>
      </c>
      <c r="J67" s="33" t="s">
        <v>1120</v>
      </c>
      <c r="K67" s="34" t="s">
        <v>1190</v>
      </c>
      <c r="L67" s="49">
        <v>8</v>
      </c>
      <c r="M67" s="49">
        <v>3</v>
      </c>
      <c r="N67" s="49">
        <v>5</v>
      </c>
      <c r="O67" s="49">
        <v>9000</v>
      </c>
      <c r="P67" s="49">
        <v>72000</v>
      </c>
      <c r="Q67" s="49">
        <v>21600</v>
      </c>
      <c r="R67" s="161"/>
      <c r="S67" s="155">
        <v>21600</v>
      </c>
      <c r="T67" s="155">
        <v>21600</v>
      </c>
      <c r="U67" s="54" t="s">
        <v>5103</v>
      </c>
    </row>
    <row r="68" spans="1:21" ht="15.75" x14ac:dyDescent="0.25">
      <c r="A68" s="85">
        <v>93</v>
      </c>
      <c r="B68" s="93" t="s">
        <v>1159</v>
      </c>
      <c r="C68" s="80" t="s">
        <v>4</v>
      </c>
      <c r="D68" s="30" t="s">
        <v>1160</v>
      </c>
      <c r="E68" s="30" t="s">
        <v>7</v>
      </c>
      <c r="F68" s="30" t="s">
        <v>1123</v>
      </c>
      <c r="G68" s="31" t="s">
        <v>1901</v>
      </c>
      <c r="H68" s="32" t="s">
        <v>1160</v>
      </c>
      <c r="I68" s="32" t="s">
        <v>1876</v>
      </c>
      <c r="J68" s="33" t="s">
        <v>1120</v>
      </c>
      <c r="K68" s="34" t="s">
        <v>1902</v>
      </c>
      <c r="L68" s="49">
        <v>38</v>
      </c>
      <c r="M68" s="49">
        <v>0</v>
      </c>
      <c r="N68" s="49">
        <v>38</v>
      </c>
      <c r="O68" s="49">
        <v>9000</v>
      </c>
      <c r="P68" s="49">
        <v>342000</v>
      </c>
      <c r="Q68" s="49">
        <v>102600</v>
      </c>
      <c r="R68" s="161"/>
      <c r="S68" s="155">
        <v>102600</v>
      </c>
      <c r="T68" s="155">
        <v>102600</v>
      </c>
      <c r="U68" s="54" t="s">
        <v>5103</v>
      </c>
    </row>
    <row r="69" spans="1:21" ht="15.75" x14ac:dyDescent="0.25">
      <c r="A69" s="85">
        <v>95</v>
      </c>
      <c r="B69" s="93" t="s">
        <v>222</v>
      </c>
      <c r="C69" s="80" t="s">
        <v>4</v>
      </c>
      <c r="D69" s="30" t="s">
        <v>223</v>
      </c>
      <c r="E69" s="30" t="s">
        <v>7</v>
      </c>
      <c r="F69" s="30" t="s">
        <v>1118</v>
      </c>
      <c r="G69" s="31" t="s">
        <v>1945</v>
      </c>
      <c r="H69" s="32" t="s">
        <v>223</v>
      </c>
      <c r="I69" s="32" t="s">
        <v>1942</v>
      </c>
      <c r="J69" s="33" t="s">
        <v>1120</v>
      </c>
      <c r="K69" s="34" t="s">
        <v>1946</v>
      </c>
      <c r="L69" s="49">
        <v>12</v>
      </c>
      <c r="M69" s="49">
        <v>4</v>
      </c>
      <c r="N69" s="49">
        <v>8</v>
      </c>
      <c r="O69" s="49">
        <v>9000</v>
      </c>
      <c r="P69" s="49">
        <v>108000</v>
      </c>
      <c r="Q69" s="49">
        <v>32400</v>
      </c>
      <c r="R69" s="161"/>
      <c r="S69" s="155">
        <v>32400</v>
      </c>
      <c r="T69" s="155">
        <v>32400</v>
      </c>
      <c r="U69" s="54" t="s">
        <v>5103</v>
      </c>
    </row>
    <row r="70" spans="1:21" ht="15.75" x14ac:dyDescent="0.25">
      <c r="A70" s="85">
        <v>99</v>
      </c>
      <c r="B70" s="93" t="s">
        <v>27</v>
      </c>
      <c r="C70" s="80" t="s">
        <v>4</v>
      </c>
      <c r="D70" s="30" t="s">
        <v>28</v>
      </c>
      <c r="E70" s="30" t="s">
        <v>7</v>
      </c>
      <c r="F70" s="30" t="s">
        <v>1118</v>
      </c>
      <c r="G70" s="57" t="s">
        <v>1614</v>
      </c>
      <c r="H70" s="32" t="s">
        <v>1132</v>
      </c>
      <c r="I70" s="32" t="s">
        <v>3490</v>
      </c>
      <c r="J70" s="33" t="s">
        <v>1120</v>
      </c>
      <c r="K70" s="30" t="s">
        <v>1133</v>
      </c>
      <c r="L70" s="49">
        <v>13</v>
      </c>
      <c r="M70" s="49">
        <v>0</v>
      </c>
      <c r="N70" s="49">
        <v>13</v>
      </c>
      <c r="O70" s="49">
        <v>9000</v>
      </c>
      <c r="P70" s="49">
        <v>117000</v>
      </c>
      <c r="Q70" s="49">
        <v>35100</v>
      </c>
      <c r="R70" s="161"/>
      <c r="S70" s="155">
        <v>35100</v>
      </c>
      <c r="T70" s="155">
        <v>35100</v>
      </c>
      <c r="U70" s="54" t="s">
        <v>5103</v>
      </c>
    </row>
    <row r="71" spans="1:21" ht="15.75" x14ac:dyDescent="0.25">
      <c r="A71" s="85">
        <v>101</v>
      </c>
      <c r="B71" s="93" t="s">
        <v>158</v>
      </c>
      <c r="C71" s="80" t="s">
        <v>4</v>
      </c>
      <c r="D71" s="30" t="s">
        <v>159</v>
      </c>
      <c r="E71" s="30" t="s">
        <v>7</v>
      </c>
      <c r="F71" s="30" t="s">
        <v>1123</v>
      </c>
      <c r="G71" s="57" t="s">
        <v>1887</v>
      </c>
      <c r="H71" s="32" t="s">
        <v>3620</v>
      </c>
      <c r="I71" s="32" t="s">
        <v>1876</v>
      </c>
      <c r="J71" s="33" t="s">
        <v>1120</v>
      </c>
      <c r="K71" s="30" t="s">
        <v>1181</v>
      </c>
      <c r="L71" s="49">
        <v>40</v>
      </c>
      <c r="M71" s="49">
        <v>4</v>
      </c>
      <c r="N71" s="49">
        <v>36</v>
      </c>
      <c r="O71" s="49">
        <v>9000</v>
      </c>
      <c r="P71" s="49">
        <v>360000</v>
      </c>
      <c r="Q71" s="49">
        <v>108000</v>
      </c>
      <c r="R71" s="161"/>
      <c r="S71" s="155">
        <v>108000</v>
      </c>
      <c r="T71" s="155">
        <v>108000</v>
      </c>
      <c r="U71" s="54" t="s">
        <v>5103</v>
      </c>
    </row>
    <row r="72" spans="1:21" ht="15.75" x14ac:dyDescent="0.25">
      <c r="A72" s="156">
        <v>102</v>
      </c>
      <c r="B72" s="93" t="s">
        <v>33</v>
      </c>
      <c r="C72" s="80" t="s">
        <v>4</v>
      </c>
      <c r="D72" s="30" t="s">
        <v>34</v>
      </c>
      <c r="E72" s="30" t="s">
        <v>7</v>
      </c>
      <c r="F72" s="30" t="s">
        <v>1123</v>
      </c>
      <c r="G72" s="57" t="s">
        <v>1890</v>
      </c>
      <c r="H72" s="32" t="s">
        <v>3621</v>
      </c>
      <c r="I72" s="32" t="s">
        <v>1876</v>
      </c>
      <c r="J72" s="33" t="s">
        <v>1120</v>
      </c>
      <c r="K72" s="30" t="s">
        <v>3622</v>
      </c>
      <c r="L72" s="49">
        <v>25</v>
      </c>
      <c r="M72" s="49">
        <v>0</v>
      </c>
      <c r="N72" s="49">
        <v>25</v>
      </c>
      <c r="O72" s="49">
        <v>9000</v>
      </c>
      <c r="P72" s="49">
        <v>225000</v>
      </c>
      <c r="Q72" s="49">
        <v>67500</v>
      </c>
      <c r="R72" s="161"/>
      <c r="S72" s="155">
        <v>67500</v>
      </c>
      <c r="T72" s="155">
        <v>67500</v>
      </c>
      <c r="U72" s="54" t="s">
        <v>5103</v>
      </c>
    </row>
    <row r="73" spans="1:21" ht="15.75" x14ac:dyDescent="0.25">
      <c r="A73" s="156">
        <v>104</v>
      </c>
      <c r="B73" s="93" t="s">
        <v>61</v>
      </c>
      <c r="C73" s="80" t="s">
        <v>4</v>
      </c>
      <c r="D73" s="30" t="s">
        <v>62</v>
      </c>
      <c r="E73" s="30" t="s">
        <v>7</v>
      </c>
      <c r="F73" s="30" t="s">
        <v>1118</v>
      </c>
      <c r="G73" s="57" t="s">
        <v>1907</v>
      </c>
      <c r="H73" s="32" t="s">
        <v>1143</v>
      </c>
      <c r="I73" s="32" t="s">
        <v>1876</v>
      </c>
      <c r="J73" s="33" t="s">
        <v>1120</v>
      </c>
      <c r="K73" s="30" t="s">
        <v>1144</v>
      </c>
      <c r="L73" s="49">
        <v>35</v>
      </c>
      <c r="M73" s="49">
        <v>0</v>
      </c>
      <c r="N73" s="49">
        <v>35</v>
      </c>
      <c r="O73" s="49">
        <v>9000</v>
      </c>
      <c r="P73" s="49">
        <v>315000</v>
      </c>
      <c r="Q73" s="49">
        <v>94500</v>
      </c>
      <c r="R73" s="161"/>
      <c r="S73" s="155">
        <v>94500</v>
      </c>
      <c r="T73" s="155">
        <v>94500</v>
      </c>
      <c r="U73" s="54" t="s">
        <v>5103</v>
      </c>
    </row>
    <row r="74" spans="1:21" ht="15.75" x14ac:dyDescent="0.25">
      <c r="A74" s="85">
        <v>105</v>
      </c>
      <c r="B74" s="93" t="s">
        <v>75</v>
      </c>
      <c r="C74" s="80" t="s">
        <v>4</v>
      </c>
      <c r="D74" s="30" t="s">
        <v>76</v>
      </c>
      <c r="E74" s="30" t="s">
        <v>7</v>
      </c>
      <c r="F74" s="30" t="s">
        <v>1123</v>
      </c>
      <c r="G74" s="57" t="s">
        <v>1610</v>
      </c>
      <c r="H74" s="32" t="s">
        <v>1147</v>
      </c>
      <c r="I74" s="32" t="s">
        <v>1876</v>
      </c>
      <c r="J74" s="33" t="s">
        <v>1120</v>
      </c>
      <c r="K74" s="30" t="s">
        <v>1148</v>
      </c>
      <c r="L74" s="49">
        <v>29</v>
      </c>
      <c r="M74" s="49">
        <v>0</v>
      </c>
      <c r="N74" s="49">
        <v>29</v>
      </c>
      <c r="O74" s="49">
        <v>9000</v>
      </c>
      <c r="P74" s="49">
        <v>261000</v>
      </c>
      <c r="Q74" s="49">
        <v>78300</v>
      </c>
      <c r="R74" s="161"/>
      <c r="S74" s="155">
        <v>78300</v>
      </c>
      <c r="T74" s="155">
        <v>78300</v>
      </c>
      <c r="U74" s="54" t="s">
        <v>5103</v>
      </c>
    </row>
    <row r="75" spans="1:21" ht="15.75" x14ac:dyDescent="0.25">
      <c r="A75" s="156">
        <v>106</v>
      </c>
      <c r="B75" s="93" t="s">
        <v>99</v>
      </c>
      <c r="C75" s="80" t="s">
        <v>4</v>
      </c>
      <c r="D75" s="30" t="s">
        <v>100</v>
      </c>
      <c r="E75" s="30" t="s">
        <v>7</v>
      </c>
      <c r="F75" s="30" t="s">
        <v>1123</v>
      </c>
      <c r="G75" s="57" t="s">
        <v>1904</v>
      </c>
      <c r="H75" s="32" t="s">
        <v>100</v>
      </c>
      <c r="I75" s="32" t="s">
        <v>1876</v>
      </c>
      <c r="J75" s="33" t="s">
        <v>1120</v>
      </c>
      <c r="K75" s="30" t="s">
        <v>1126</v>
      </c>
      <c r="L75" s="49">
        <v>21</v>
      </c>
      <c r="M75" s="49">
        <v>0</v>
      </c>
      <c r="N75" s="49">
        <v>21</v>
      </c>
      <c r="O75" s="49">
        <v>9000</v>
      </c>
      <c r="P75" s="49">
        <v>189000</v>
      </c>
      <c r="Q75" s="49">
        <v>56700</v>
      </c>
      <c r="R75" s="161"/>
      <c r="S75" s="155">
        <v>56700</v>
      </c>
      <c r="T75" s="155">
        <v>56700</v>
      </c>
      <c r="U75" s="54" t="s">
        <v>5103</v>
      </c>
    </row>
    <row r="76" spans="1:21" ht="15.75" x14ac:dyDescent="0.25">
      <c r="A76" s="85">
        <v>107</v>
      </c>
      <c r="B76" s="93" t="s">
        <v>182</v>
      </c>
      <c r="C76" s="80" t="s">
        <v>4</v>
      </c>
      <c r="D76" s="30" t="s">
        <v>183</v>
      </c>
      <c r="E76" s="30" t="s">
        <v>7</v>
      </c>
      <c r="F76" s="30" t="s">
        <v>1123</v>
      </c>
      <c r="G76" s="57" t="s">
        <v>1939</v>
      </c>
      <c r="H76" s="32" t="s">
        <v>183</v>
      </c>
      <c r="I76" s="32" t="s">
        <v>1917</v>
      </c>
      <c r="J76" s="33" t="s">
        <v>1120</v>
      </c>
      <c r="K76" s="30" t="s">
        <v>3623</v>
      </c>
      <c r="L76" s="49">
        <v>21</v>
      </c>
      <c r="M76" s="49">
        <v>2</v>
      </c>
      <c r="N76" s="49">
        <v>19</v>
      </c>
      <c r="O76" s="49">
        <v>9000</v>
      </c>
      <c r="P76" s="49">
        <v>189000</v>
      </c>
      <c r="Q76" s="49">
        <v>56700</v>
      </c>
      <c r="R76" s="49"/>
      <c r="S76" s="155">
        <v>56700</v>
      </c>
      <c r="T76" s="155">
        <v>56700</v>
      </c>
      <c r="U76" s="54" t="s">
        <v>5103</v>
      </c>
    </row>
    <row r="77" spans="1:21" ht="15.75" x14ac:dyDescent="0.25">
      <c r="A77" s="156">
        <v>108</v>
      </c>
      <c r="B77" s="93" t="s">
        <v>11</v>
      </c>
      <c r="C77" s="80" t="s">
        <v>4</v>
      </c>
      <c r="D77" s="30" t="s">
        <v>12</v>
      </c>
      <c r="E77" s="30" t="s">
        <v>7</v>
      </c>
      <c r="F77" s="30" t="s">
        <v>1123</v>
      </c>
      <c r="G77" s="57" t="s">
        <v>1908</v>
      </c>
      <c r="H77" s="32" t="s">
        <v>12</v>
      </c>
      <c r="I77" s="32" t="s">
        <v>12</v>
      </c>
      <c r="J77" s="33" t="s">
        <v>1120</v>
      </c>
      <c r="K77" s="30" t="s">
        <v>1125</v>
      </c>
      <c r="L77" s="49">
        <v>26</v>
      </c>
      <c r="M77" s="49">
        <v>0</v>
      </c>
      <c r="N77" s="49">
        <v>26</v>
      </c>
      <c r="O77" s="49">
        <v>9000</v>
      </c>
      <c r="P77" s="49">
        <v>234000</v>
      </c>
      <c r="Q77" s="49">
        <v>70200</v>
      </c>
      <c r="R77" s="49"/>
      <c r="S77" s="155">
        <v>70200</v>
      </c>
      <c r="T77" s="155">
        <v>70200</v>
      </c>
      <c r="U77" s="54" t="s">
        <v>5103</v>
      </c>
    </row>
    <row r="78" spans="1:21" ht="15.75" x14ac:dyDescent="0.25">
      <c r="A78" s="85">
        <v>111</v>
      </c>
      <c r="B78" s="93" t="s">
        <v>107</v>
      </c>
      <c r="C78" s="80" t="s">
        <v>4</v>
      </c>
      <c r="D78" s="30" t="s">
        <v>108</v>
      </c>
      <c r="E78" s="30" t="s">
        <v>7</v>
      </c>
      <c r="F78" s="30" t="s">
        <v>1118</v>
      </c>
      <c r="G78" s="57" t="s">
        <v>1610</v>
      </c>
      <c r="H78" s="32" t="s">
        <v>1147</v>
      </c>
      <c r="I78" s="32" t="s">
        <v>1876</v>
      </c>
      <c r="J78" s="33" t="s">
        <v>1120</v>
      </c>
      <c r="K78" s="30" t="s">
        <v>1148</v>
      </c>
      <c r="L78" s="49">
        <v>14</v>
      </c>
      <c r="M78" s="49">
        <v>0</v>
      </c>
      <c r="N78" s="49">
        <v>14</v>
      </c>
      <c r="O78" s="49">
        <v>9000</v>
      </c>
      <c r="P78" s="49">
        <v>126000</v>
      </c>
      <c r="Q78" s="49">
        <v>37800</v>
      </c>
      <c r="R78" s="49"/>
      <c r="S78" s="155">
        <v>37800</v>
      </c>
      <c r="T78" s="155">
        <v>37800</v>
      </c>
      <c r="U78" s="54" t="s">
        <v>5103</v>
      </c>
    </row>
    <row r="79" spans="1:21" ht="15.75" x14ac:dyDescent="0.25">
      <c r="A79" s="156">
        <v>112</v>
      </c>
      <c r="B79" s="93" t="s">
        <v>226</v>
      </c>
      <c r="C79" s="80" t="s">
        <v>4</v>
      </c>
      <c r="D79" s="30" t="s">
        <v>227</v>
      </c>
      <c r="E79" s="30" t="s">
        <v>7</v>
      </c>
      <c r="F79" s="30" t="s">
        <v>1123</v>
      </c>
      <c r="G79" s="57" t="s">
        <v>1947</v>
      </c>
      <c r="H79" s="32" t="s">
        <v>227</v>
      </c>
      <c r="I79" s="32" t="s">
        <v>1942</v>
      </c>
      <c r="J79" s="33" t="s">
        <v>1120</v>
      </c>
      <c r="K79" s="30" t="s">
        <v>1207</v>
      </c>
      <c r="L79" s="49">
        <v>11</v>
      </c>
      <c r="M79" s="49">
        <v>4</v>
      </c>
      <c r="N79" s="49">
        <v>7</v>
      </c>
      <c r="O79" s="49">
        <v>9000</v>
      </c>
      <c r="P79" s="49">
        <v>99000</v>
      </c>
      <c r="Q79" s="49">
        <v>29700</v>
      </c>
      <c r="R79" s="49"/>
      <c r="S79" s="155">
        <v>29700</v>
      </c>
      <c r="T79" s="155">
        <v>29700</v>
      </c>
      <c r="U79" s="54" t="s">
        <v>5103</v>
      </c>
    </row>
    <row r="80" spans="1:21" ht="15.75" x14ac:dyDescent="0.25">
      <c r="A80" s="85">
        <v>113</v>
      </c>
      <c r="B80" s="92" t="s">
        <v>101</v>
      </c>
      <c r="C80" s="76" t="s">
        <v>4</v>
      </c>
      <c r="D80" s="17" t="s">
        <v>102</v>
      </c>
      <c r="E80" s="17" t="s">
        <v>7</v>
      </c>
      <c r="F80" s="17" t="s">
        <v>1118</v>
      </c>
      <c r="G80" s="18" t="s">
        <v>1875</v>
      </c>
      <c r="H80" s="19" t="s">
        <v>102</v>
      </c>
      <c r="I80" s="19" t="s">
        <v>1876</v>
      </c>
      <c r="J80" s="20" t="s">
        <v>1120</v>
      </c>
      <c r="K80" s="17" t="s">
        <v>4699</v>
      </c>
      <c r="L80" s="49">
        <v>31</v>
      </c>
      <c r="M80" s="49">
        <v>0</v>
      </c>
      <c r="N80" s="49">
        <v>31</v>
      </c>
      <c r="O80" s="49">
        <v>9000</v>
      </c>
      <c r="P80" s="49">
        <v>279000</v>
      </c>
      <c r="Q80" s="49">
        <v>83700</v>
      </c>
      <c r="R80" s="49"/>
      <c r="S80" s="155">
        <v>83700</v>
      </c>
      <c r="T80" s="155">
        <v>83700</v>
      </c>
      <c r="U80" s="54" t="s">
        <v>5103</v>
      </c>
    </row>
    <row r="81" spans="1:21" ht="15.75" x14ac:dyDescent="0.25">
      <c r="A81" s="156">
        <v>114</v>
      </c>
      <c r="B81" s="92" t="s">
        <v>1178</v>
      </c>
      <c r="C81" s="76" t="s">
        <v>4</v>
      </c>
      <c r="D81" s="17" t="s">
        <v>1179</v>
      </c>
      <c r="E81" s="17" t="s">
        <v>7</v>
      </c>
      <c r="F81" s="17" t="s">
        <v>1118</v>
      </c>
      <c r="G81" s="18" t="s">
        <v>1906</v>
      </c>
      <c r="H81" s="19" t="s">
        <v>1176</v>
      </c>
      <c r="I81" s="19" t="s">
        <v>1876</v>
      </c>
      <c r="J81" s="20" t="s">
        <v>1120</v>
      </c>
      <c r="K81" s="21" t="s">
        <v>1177</v>
      </c>
      <c r="L81" s="49">
        <v>19</v>
      </c>
      <c r="M81" s="49">
        <v>9</v>
      </c>
      <c r="N81" s="49">
        <v>10</v>
      </c>
      <c r="O81" s="49">
        <v>9000</v>
      </c>
      <c r="P81" s="49">
        <v>171000</v>
      </c>
      <c r="Q81" s="49">
        <v>51300</v>
      </c>
      <c r="R81" s="49"/>
      <c r="S81" s="155">
        <v>51300</v>
      </c>
      <c r="T81" s="155">
        <v>51300</v>
      </c>
      <c r="U81" s="54" t="s">
        <v>5103</v>
      </c>
    </row>
    <row r="82" spans="1:21" ht="15.75" x14ac:dyDescent="0.25">
      <c r="A82" s="156">
        <v>116</v>
      </c>
      <c r="B82" s="92" t="s">
        <v>87</v>
      </c>
      <c r="C82" s="76" t="s">
        <v>4</v>
      </c>
      <c r="D82" s="17" t="s">
        <v>88</v>
      </c>
      <c r="E82" s="17" t="s">
        <v>7</v>
      </c>
      <c r="F82" s="17" t="s">
        <v>1118</v>
      </c>
      <c r="G82" s="22" t="s">
        <v>1877</v>
      </c>
      <c r="H82" s="19" t="s">
        <v>3574</v>
      </c>
      <c r="I82" s="19" t="s">
        <v>1876</v>
      </c>
      <c r="J82" s="20" t="s">
        <v>1120</v>
      </c>
      <c r="K82" s="17" t="s">
        <v>3575</v>
      </c>
      <c r="L82" s="49">
        <v>10</v>
      </c>
      <c r="M82" s="49">
        <v>0</v>
      </c>
      <c r="N82" s="49">
        <v>10</v>
      </c>
      <c r="O82" s="49">
        <v>9000</v>
      </c>
      <c r="P82" s="49">
        <v>90000</v>
      </c>
      <c r="Q82" s="49">
        <v>27000</v>
      </c>
      <c r="R82" s="49"/>
      <c r="S82" s="155">
        <v>27000</v>
      </c>
      <c r="T82" s="155">
        <v>27000</v>
      </c>
      <c r="U82" s="54" t="s">
        <v>5103</v>
      </c>
    </row>
    <row r="83" spans="1:21" ht="15.75" x14ac:dyDescent="0.25">
      <c r="A83" s="85">
        <v>117</v>
      </c>
      <c r="B83" s="92" t="s">
        <v>103</v>
      </c>
      <c r="C83" s="76" t="s">
        <v>4</v>
      </c>
      <c r="D83" s="17" t="s">
        <v>104</v>
      </c>
      <c r="E83" s="17" t="s">
        <v>7</v>
      </c>
      <c r="F83" s="17" t="s">
        <v>1118</v>
      </c>
      <c r="G83" s="22" t="s">
        <v>1910</v>
      </c>
      <c r="H83" s="19" t="s">
        <v>104</v>
      </c>
      <c r="I83" s="19" t="s">
        <v>1876</v>
      </c>
      <c r="J83" s="20" t="s">
        <v>1120</v>
      </c>
      <c r="K83" s="17" t="s">
        <v>3625</v>
      </c>
      <c r="L83" s="49">
        <v>18</v>
      </c>
      <c r="M83" s="49">
        <v>0</v>
      </c>
      <c r="N83" s="49">
        <v>18</v>
      </c>
      <c r="O83" s="49">
        <v>9000</v>
      </c>
      <c r="P83" s="49">
        <v>162000</v>
      </c>
      <c r="Q83" s="49">
        <v>48600</v>
      </c>
      <c r="R83" s="49"/>
      <c r="S83" s="155">
        <v>48600</v>
      </c>
      <c r="T83" s="155">
        <v>48600</v>
      </c>
      <c r="U83" s="54" t="s">
        <v>5103</v>
      </c>
    </row>
    <row r="84" spans="1:21" ht="15.75" x14ac:dyDescent="0.25">
      <c r="A84" s="156">
        <v>118</v>
      </c>
      <c r="B84" s="92" t="s">
        <v>9</v>
      </c>
      <c r="C84" s="76" t="s">
        <v>4</v>
      </c>
      <c r="D84" s="17" t="s">
        <v>10</v>
      </c>
      <c r="E84" s="17" t="s">
        <v>7</v>
      </c>
      <c r="F84" s="17" t="s">
        <v>1118</v>
      </c>
      <c r="G84" s="22" t="s">
        <v>1910</v>
      </c>
      <c r="H84" s="19" t="s">
        <v>104</v>
      </c>
      <c r="I84" s="19" t="s">
        <v>1876</v>
      </c>
      <c r="J84" s="20" t="s">
        <v>1120</v>
      </c>
      <c r="K84" s="17" t="s">
        <v>3625</v>
      </c>
      <c r="L84" s="49">
        <v>11</v>
      </c>
      <c r="M84" s="49">
        <v>0</v>
      </c>
      <c r="N84" s="49">
        <v>11</v>
      </c>
      <c r="O84" s="49">
        <v>9000</v>
      </c>
      <c r="P84" s="49">
        <v>99000</v>
      </c>
      <c r="Q84" s="49">
        <v>29700</v>
      </c>
      <c r="R84" s="49"/>
      <c r="S84" s="155">
        <v>29700</v>
      </c>
      <c r="T84" s="155">
        <v>29700</v>
      </c>
      <c r="U84" s="54" t="s">
        <v>5103</v>
      </c>
    </row>
    <row r="85" spans="1:21" ht="15.75" x14ac:dyDescent="0.25">
      <c r="A85" s="85">
        <v>119</v>
      </c>
      <c r="B85" s="92" t="s">
        <v>65</v>
      </c>
      <c r="C85" s="76" t="s">
        <v>4</v>
      </c>
      <c r="D85" s="17" t="s">
        <v>66</v>
      </c>
      <c r="E85" s="17" t="s">
        <v>7</v>
      </c>
      <c r="F85" s="17" t="s">
        <v>1118</v>
      </c>
      <c r="G85" s="18" t="s">
        <v>4700</v>
      </c>
      <c r="H85" s="19" t="s">
        <v>66</v>
      </c>
      <c r="I85" s="19" t="s">
        <v>1876</v>
      </c>
      <c r="J85" s="20" t="s">
        <v>1120</v>
      </c>
      <c r="K85" s="17" t="s">
        <v>4701</v>
      </c>
      <c r="L85" s="49">
        <v>8</v>
      </c>
      <c r="M85" s="49">
        <v>0</v>
      </c>
      <c r="N85" s="49">
        <v>8</v>
      </c>
      <c r="O85" s="49">
        <v>9000</v>
      </c>
      <c r="P85" s="49">
        <v>72000</v>
      </c>
      <c r="Q85" s="49">
        <v>21600</v>
      </c>
      <c r="R85" s="49"/>
      <c r="S85" s="155">
        <v>21600</v>
      </c>
      <c r="T85" s="155">
        <v>21600</v>
      </c>
      <c r="U85" s="54" t="s">
        <v>5103</v>
      </c>
    </row>
    <row r="86" spans="1:21" ht="15.75" x14ac:dyDescent="0.25">
      <c r="A86" s="156">
        <v>120</v>
      </c>
      <c r="B86" s="92" t="s">
        <v>69</v>
      </c>
      <c r="C86" s="76" t="s">
        <v>4</v>
      </c>
      <c r="D86" s="17" t="s">
        <v>70</v>
      </c>
      <c r="E86" s="17" t="s">
        <v>7</v>
      </c>
      <c r="F86" s="17" t="s">
        <v>1123</v>
      </c>
      <c r="G86" s="22" t="s">
        <v>1913</v>
      </c>
      <c r="H86" s="19" t="s">
        <v>70</v>
      </c>
      <c r="I86" s="19" t="s">
        <v>1876</v>
      </c>
      <c r="J86" s="20" t="s">
        <v>1120</v>
      </c>
      <c r="K86" s="17" t="s">
        <v>3627</v>
      </c>
      <c r="L86" s="49">
        <v>12</v>
      </c>
      <c r="M86" s="49">
        <v>0</v>
      </c>
      <c r="N86" s="49">
        <v>12</v>
      </c>
      <c r="O86" s="49">
        <v>9000</v>
      </c>
      <c r="P86" s="49">
        <v>108000</v>
      </c>
      <c r="Q86" s="49">
        <v>32400</v>
      </c>
      <c r="R86" s="49"/>
      <c r="S86" s="155">
        <v>32400</v>
      </c>
      <c r="T86" s="155">
        <v>32400</v>
      </c>
      <c r="U86" s="54" t="s">
        <v>5103</v>
      </c>
    </row>
    <row r="87" spans="1:21" ht="15.75" x14ac:dyDescent="0.25">
      <c r="A87" s="85">
        <v>121</v>
      </c>
      <c r="B87" s="92" t="s">
        <v>47</v>
      </c>
      <c r="C87" s="76" t="s">
        <v>4</v>
      </c>
      <c r="D87" s="95" t="s">
        <v>48</v>
      </c>
      <c r="E87" s="17" t="s">
        <v>7</v>
      </c>
      <c r="F87" s="17" t="s">
        <v>1123</v>
      </c>
      <c r="G87" s="22" t="s">
        <v>1914</v>
      </c>
      <c r="H87" s="19" t="s">
        <v>48</v>
      </c>
      <c r="I87" s="19" t="s">
        <v>1876</v>
      </c>
      <c r="J87" s="20" t="s">
        <v>1120</v>
      </c>
      <c r="K87" s="17" t="s">
        <v>3628</v>
      </c>
      <c r="L87" s="49">
        <v>12</v>
      </c>
      <c r="M87" s="49">
        <v>0</v>
      </c>
      <c r="N87" s="49">
        <v>12</v>
      </c>
      <c r="O87" s="49">
        <v>9000</v>
      </c>
      <c r="P87" s="49">
        <v>108000</v>
      </c>
      <c r="Q87" s="49">
        <v>32400</v>
      </c>
      <c r="R87" s="49"/>
      <c r="S87" s="155">
        <v>32400</v>
      </c>
      <c r="T87" s="155">
        <v>32400</v>
      </c>
      <c r="U87" s="54" t="s">
        <v>5103</v>
      </c>
    </row>
    <row r="88" spans="1:21" ht="15.75" x14ac:dyDescent="0.25">
      <c r="A88" s="156">
        <v>122</v>
      </c>
      <c r="B88" s="93" t="s">
        <v>45</v>
      </c>
      <c r="C88" s="80" t="s">
        <v>4</v>
      </c>
      <c r="D88" s="30" t="s">
        <v>46</v>
      </c>
      <c r="E88" s="30" t="s">
        <v>7</v>
      </c>
      <c r="F88" s="30" t="s">
        <v>1123</v>
      </c>
      <c r="G88" s="57" t="s">
        <v>1915</v>
      </c>
      <c r="H88" s="32" t="s">
        <v>46</v>
      </c>
      <c r="I88" s="32" t="s">
        <v>1876</v>
      </c>
      <c r="J88" s="33" t="s">
        <v>1120</v>
      </c>
      <c r="K88" s="30" t="s">
        <v>1138</v>
      </c>
      <c r="L88" s="49">
        <v>13</v>
      </c>
      <c r="M88" s="49">
        <v>0</v>
      </c>
      <c r="N88" s="49">
        <v>13</v>
      </c>
      <c r="O88" s="49">
        <v>9000</v>
      </c>
      <c r="P88" s="49">
        <v>117000</v>
      </c>
      <c r="Q88" s="49">
        <v>35100</v>
      </c>
      <c r="R88" s="49"/>
      <c r="S88" s="155">
        <v>35100</v>
      </c>
      <c r="T88" s="155">
        <v>35100</v>
      </c>
      <c r="U88" s="54" t="s">
        <v>5103</v>
      </c>
    </row>
    <row r="89" spans="1:21" ht="15.75" x14ac:dyDescent="0.25">
      <c r="A89" s="85">
        <v>123</v>
      </c>
      <c r="B89" s="93" t="s">
        <v>204</v>
      </c>
      <c r="C89" s="80" t="s">
        <v>4</v>
      </c>
      <c r="D89" s="30" t="s">
        <v>205</v>
      </c>
      <c r="E89" s="30" t="s">
        <v>7</v>
      </c>
      <c r="F89" s="30" t="s">
        <v>1123</v>
      </c>
      <c r="G89" s="57" t="s">
        <v>1940</v>
      </c>
      <c r="H89" s="32" t="s">
        <v>205</v>
      </c>
      <c r="I89" s="32" t="s">
        <v>1917</v>
      </c>
      <c r="J89" s="33" t="s">
        <v>1120</v>
      </c>
      <c r="K89" s="30" t="s">
        <v>3629</v>
      </c>
      <c r="L89" s="49">
        <v>15</v>
      </c>
      <c r="M89" s="49">
        <v>0</v>
      </c>
      <c r="N89" s="49">
        <v>15</v>
      </c>
      <c r="O89" s="49">
        <v>9000</v>
      </c>
      <c r="P89" s="49">
        <v>135000</v>
      </c>
      <c r="Q89" s="49">
        <v>40500</v>
      </c>
      <c r="R89" s="49"/>
      <c r="S89" s="155">
        <v>40500</v>
      </c>
      <c r="T89" s="155">
        <v>40500</v>
      </c>
      <c r="U89" s="54" t="s">
        <v>5103</v>
      </c>
    </row>
    <row r="90" spans="1:21" ht="20.25" customHeight="1" x14ac:dyDescent="0.25">
      <c r="A90" s="156">
        <v>20</v>
      </c>
      <c r="B90" s="93" t="s">
        <v>265</v>
      </c>
      <c r="C90" s="194" t="s">
        <v>230</v>
      </c>
      <c r="D90" s="30" t="s">
        <v>266</v>
      </c>
      <c r="E90" s="30" t="s">
        <v>7</v>
      </c>
      <c r="F90" s="30" t="s">
        <v>1123</v>
      </c>
      <c r="G90" s="57" t="s">
        <v>1829</v>
      </c>
      <c r="H90" s="32" t="s">
        <v>3630</v>
      </c>
      <c r="I90" s="32" t="s">
        <v>1822</v>
      </c>
      <c r="J90" s="33" t="s">
        <v>1120</v>
      </c>
      <c r="K90" s="30" t="s">
        <v>3631</v>
      </c>
      <c r="L90" s="49">
        <v>24</v>
      </c>
      <c r="M90" s="49">
        <v>3</v>
      </c>
      <c r="N90" s="49">
        <v>21</v>
      </c>
      <c r="O90" s="49">
        <v>9000</v>
      </c>
      <c r="P90" s="49">
        <v>216000</v>
      </c>
      <c r="Q90" s="49">
        <v>64800</v>
      </c>
      <c r="R90" s="49"/>
      <c r="S90" s="155">
        <v>64800</v>
      </c>
      <c r="T90" s="155">
        <v>64800</v>
      </c>
      <c r="U90" s="54" t="s">
        <v>5103</v>
      </c>
    </row>
    <row r="91" spans="1:21" ht="15.75" x14ac:dyDescent="0.25">
      <c r="A91" s="85">
        <v>47</v>
      </c>
      <c r="B91" s="92" t="s">
        <v>315</v>
      </c>
      <c r="C91" s="195" t="s">
        <v>230</v>
      </c>
      <c r="D91" s="17" t="s">
        <v>316</v>
      </c>
      <c r="E91" s="17" t="s">
        <v>7</v>
      </c>
      <c r="F91" s="17" t="s">
        <v>1118</v>
      </c>
      <c r="G91" s="22" t="s">
        <v>1624</v>
      </c>
      <c r="H91" s="19" t="s">
        <v>1293</v>
      </c>
      <c r="I91" s="19" t="s">
        <v>1825</v>
      </c>
      <c r="J91" s="20" t="s">
        <v>1120</v>
      </c>
      <c r="K91" s="17" t="s">
        <v>1294</v>
      </c>
      <c r="L91" s="49">
        <v>9</v>
      </c>
      <c r="M91" s="49">
        <v>1</v>
      </c>
      <c r="N91" s="49">
        <v>8</v>
      </c>
      <c r="O91" s="49">
        <v>9000</v>
      </c>
      <c r="P91" s="49">
        <v>81000</v>
      </c>
      <c r="Q91" s="49">
        <v>24300</v>
      </c>
      <c r="R91" s="49"/>
      <c r="S91" s="155">
        <v>24300</v>
      </c>
      <c r="T91" s="155">
        <v>24300</v>
      </c>
      <c r="U91" s="54" t="s">
        <v>5103</v>
      </c>
    </row>
    <row r="92" spans="1:21" ht="15.75" x14ac:dyDescent="0.25">
      <c r="A92" s="156">
        <v>50</v>
      </c>
      <c r="B92" s="92" t="s">
        <v>233</v>
      </c>
      <c r="C92" s="195" t="s">
        <v>230</v>
      </c>
      <c r="D92" s="17" t="s">
        <v>234</v>
      </c>
      <c r="E92" s="17" t="s">
        <v>7</v>
      </c>
      <c r="F92" s="17" t="s">
        <v>1123</v>
      </c>
      <c r="G92" s="22" t="s">
        <v>1830</v>
      </c>
      <c r="H92" s="19" t="s">
        <v>234</v>
      </c>
      <c r="I92" s="19" t="s">
        <v>1822</v>
      </c>
      <c r="J92" s="20" t="s">
        <v>1120</v>
      </c>
      <c r="K92" s="17" t="s">
        <v>3643</v>
      </c>
      <c r="L92" s="49">
        <v>9</v>
      </c>
      <c r="M92" s="49">
        <v>4</v>
      </c>
      <c r="N92" s="49">
        <v>5</v>
      </c>
      <c r="O92" s="49">
        <v>9000</v>
      </c>
      <c r="P92" s="49">
        <v>81000</v>
      </c>
      <c r="Q92" s="49">
        <v>24300</v>
      </c>
      <c r="R92" s="49"/>
      <c r="S92" s="155">
        <v>24300</v>
      </c>
      <c r="T92" s="155">
        <v>24300</v>
      </c>
      <c r="U92" s="54" t="s">
        <v>5103</v>
      </c>
    </row>
    <row r="93" spans="1:21" ht="15.75" x14ac:dyDescent="0.25">
      <c r="A93" s="85">
        <v>51</v>
      </c>
      <c r="B93" s="93" t="s">
        <v>1263</v>
      </c>
      <c r="C93" s="194" t="s">
        <v>230</v>
      </c>
      <c r="D93" s="30" t="s">
        <v>1264</v>
      </c>
      <c r="E93" s="30" t="s">
        <v>7</v>
      </c>
      <c r="F93" s="30" t="s">
        <v>1123</v>
      </c>
      <c r="G93" s="31" t="s">
        <v>1859</v>
      </c>
      <c r="H93" s="32" t="s">
        <v>1860</v>
      </c>
      <c r="I93" s="32" t="s">
        <v>1825</v>
      </c>
      <c r="J93" s="33" t="s">
        <v>1120</v>
      </c>
      <c r="K93" s="34" t="s">
        <v>1265</v>
      </c>
      <c r="L93" s="49">
        <v>10</v>
      </c>
      <c r="M93" s="49">
        <v>0</v>
      </c>
      <c r="N93" s="49">
        <v>10</v>
      </c>
      <c r="O93" s="49">
        <v>9000</v>
      </c>
      <c r="P93" s="49">
        <v>90000</v>
      </c>
      <c r="Q93" s="161">
        <v>27000</v>
      </c>
      <c r="R93" s="96">
        <v>-5000</v>
      </c>
      <c r="S93" s="155">
        <v>22000</v>
      </c>
      <c r="T93" s="155">
        <v>22000</v>
      </c>
      <c r="U93" s="54" t="s">
        <v>5107</v>
      </c>
    </row>
    <row r="94" spans="1:21" ht="15.75" x14ac:dyDescent="0.25">
      <c r="A94" s="85">
        <v>53</v>
      </c>
      <c r="B94" s="92" t="s">
        <v>307</v>
      </c>
      <c r="C94" s="195" t="s">
        <v>230</v>
      </c>
      <c r="D94" s="17" t="s">
        <v>308</v>
      </c>
      <c r="E94" s="17" t="s">
        <v>7</v>
      </c>
      <c r="F94" s="21" t="s">
        <v>1118</v>
      </c>
      <c r="G94" s="18" t="s">
        <v>1861</v>
      </c>
      <c r="H94" s="19" t="s">
        <v>308</v>
      </c>
      <c r="I94" s="19" t="s">
        <v>1825</v>
      </c>
      <c r="J94" s="20" t="s">
        <v>1120</v>
      </c>
      <c r="K94" s="21" t="s">
        <v>1262</v>
      </c>
      <c r="L94" s="49">
        <v>8</v>
      </c>
      <c r="M94" s="49">
        <v>0</v>
      </c>
      <c r="N94" s="49">
        <v>8</v>
      </c>
      <c r="O94" s="49">
        <v>9000</v>
      </c>
      <c r="P94" s="49">
        <v>72000</v>
      </c>
      <c r="Q94" s="49">
        <v>21600</v>
      </c>
      <c r="R94" s="49"/>
      <c r="S94" s="155">
        <v>21600</v>
      </c>
      <c r="T94" s="155">
        <v>21600</v>
      </c>
      <c r="U94" s="54" t="s">
        <v>5103</v>
      </c>
    </row>
    <row r="95" spans="1:21" ht="15.75" x14ac:dyDescent="0.25">
      <c r="A95" s="85">
        <v>55</v>
      </c>
      <c r="B95" s="92" t="s">
        <v>277</v>
      </c>
      <c r="C95" s="195" t="s">
        <v>230</v>
      </c>
      <c r="D95" s="17" t="s">
        <v>278</v>
      </c>
      <c r="E95" s="17" t="s">
        <v>7</v>
      </c>
      <c r="F95" s="17" t="s">
        <v>1123</v>
      </c>
      <c r="G95" s="22" t="s">
        <v>1621</v>
      </c>
      <c r="H95" s="19" t="s">
        <v>1622</v>
      </c>
      <c r="I95" s="19" t="s">
        <v>1822</v>
      </c>
      <c r="J95" s="20" t="s">
        <v>1120</v>
      </c>
      <c r="K95" s="17" t="s">
        <v>1623</v>
      </c>
      <c r="L95" s="49">
        <v>12</v>
      </c>
      <c r="M95" s="49">
        <v>8</v>
      </c>
      <c r="N95" s="49">
        <v>4</v>
      </c>
      <c r="O95" s="49">
        <v>9000</v>
      </c>
      <c r="P95" s="49">
        <v>108000</v>
      </c>
      <c r="Q95" s="161">
        <v>32400</v>
      </c>
      <c r="R95" s="96">
        <v>-2000</v>
      </c>
      <c r="S95" s="155">
        <v>30400</v>
      </c>
      <c r="T95" s="155">
        <v>30400</v>
      </c>
      <c r="U95" s="54" t="s">
        <v>5107</v>
      </c>
    </row>
    <row r="96" spans="1:21" ht="15.75" x14ac:dyDescent="0.25">
      <c r="A96" s="156">
        <v>56</v>
      </c>
      <c r="B96" s="92" t="s">
        <v>255</v>
      </c>
      <c r="C96" s="195" t="s">
        <v>230</v>
      </c>
      <c r="D96" s="17" t="s">
        <v>256</v>
      </c>
      <c r="E96" s="17" t="s">
        <v>7</v>
      </c>
      <c r="F96" s="17" t="s">
        <v>1118</v>
      </c>
      <c r="G96" s="22" t="s">
        <v>1821</v>
      </c>
      <c r="H96" s="19" t="s">
        <v>3637</v>
      </c>
      <c r="I96" s="19" t="s">
        <v>1822</v>
      </c>
      <c r="J96" s="20" t="s">
        <v>1120</v>
      </c>
      <c r="K96" s="17" t="s">
        <v>3638</v>
      </c>
      <c r="L96" s="49">
        <v>11</v>
      </c>
      <c r="M96" s="49">
        <v>0</v>
      </c>
      <c r="N96" s="49">
        <v>11</v>
      </c>
      <c r="O96" s="49">
        <v>9000</v>
      </c>
      <c r="P96" s="49">
        <v>99000</v>
      </c>
      <c r="Q96" s="49">
        <v>29700</v>
      </c>
      <c r="R96" s="49"/>
      <c r="S96" s="155">
        <v>29700</v>
      </c>
      <c r="T96" s="155">
        <v>29700</v>
      </c>
      <c r="U96" s="54" t="s">
        <v>5103</v>
      </c>
    </row>
    <row r="97" spans="1:21" ht="15.75" x14ac:dyDescent="0.25">
      <c r="A97" s="85">
        <v>57</v>
      </c>
      <c r="B97" s="92" t="s">
        <v>271</v>
      </c>
      <c r="C97" s="195" t="s">
        <v>230</v>
      </c>
      <c r="D97" s="17" t="s">
        <v>272</v>
      </c>
      <c r="E97" s="17" t="s">
        <v>7</v>
      </c>
      <c r="F97" s="17" t="s">
        <v>1123</v>
      </c>
      <c r="G97" s="22" t="s">
        <v>1832</v>
      </c>
      <c r="H97" s="19" t="s">
        <v>3648</v>
      </c>
      <c r="I97" s="19" t="s">
        <v>1822</v>
      </c>
      <c r="J97" s="20" t="s">
        <v>1120</v>
      </c>
      <c r="K97" s="17" t="s">
        <v>3649</v>
      </c>
      <c r="L97" s="49">
        <v>9</v>
      </c>
      <c r="M97" s="49">
        <v>2</v>
      </c>
      <c r="N97" s="49">
        <v>7</v>
      </c>
      <c r="O97" s="49">
        <v>9000</v>
      </c>
      <c r="P97" s="49">
        <v>81000</v>
      </c>
      <c r="Q97" s="49">
        <v>24300</v>
      </c>
      <c r="R97" s="96">
        <v>-1000</v>
      </c>
      <c r="S97" s="155">
        <v>23300</v>
      </c>
      <c r="T97" s="155">
        <v>23300</v>
      </c>
      <c r="U97" s="54" t="s">
        <v>5107</v>
      </c>
    </row>
    <row r="98" spans="1:21" ht="15.75" x14ac:dyDescent="0.25">
      <c r="A98" s="156">
        <v>58</v>
      </c>
      <c r="B98" s="92" t="s">
        <v>337</v>
      </c>
      <c r="C98" s="194" t="s">
        <v>230</v>
      </c>
      <c r="D98" s="17" t="s">
        <v>338</v>
      </c>
      <c r="E98" s="17" t="s">
        <v>7</v>
      </c>
      <c r="F98" s="17" t="s">
        <v>1123</v>
      </c>
      <c r="G98" s="31" t="s">
        <v>1868</v>
      </c>
      <c r="H98" s="32" t="s">
        <v>1291</v>
      </c>
      <c r="I98" s="32" t="s">
        <v>1825</v>
      </c>
      <c r="J98" s="33" t="s">
        <v>1120</v>
      </c>
      <c r="K98" s="34" t="s">
        <v>1292</v>
      </c>
      <c r="L98" s="49">
        <v>16</v>
      </c>
      <c r="M98" s="49">
        <v>17</v>
      </c>
      <c r="N98" s="49">
        <v>-1</v>
      </c>
      <c r="O98" s="49">
        <v>9000</v>
      </c>
      <c r="P98" s="49">
        <v>144000</v>
      </c>
      <c r="Q98" s="161">
        <v>43200</v>
      </c>
      <c r="R98" s="96">
        <v>-700</v>
      </c>
      <c r="S98" s="155">
        <v>-43900</v>
      </c>
      <c r="T98" s="155">
        <v>36200</v>
      </c>
      <c r="U98" s="54" t="s">
        <v>5107</v>
      </c>
    </row>
    <row r="99" spans="1:21" ht="15.75" x14ac:dyDescent="0.25">
      <c r="A99" s="85">
        <v>59</v>
      </c>
      <c r="B99" s="92" t="s">
        <v>331</v>
      </c>
      <c r="C99" s="195" t="s">
        <v>230</v>
      </c>
      <c r="D99" s="17" t="s">
        <v>332</v>
      </c>
      <c r="E99" s="17" t="s">
        <v>7</v>
      </c>
      <c r="F99" s="17" t="s">
        <v>1123</v>
      </c>
      <c r="G99" s="22" t="s">
        <v>1869</v>
      </c>
      <c r="H99" s="19" t="s">
        <v>1278</v>
      </c>
      <c r="I99" s="19" t="s">
        <v>1825</v>
      </c>
      <c r="J99" s="20" t="s">
        <v>1120</v>
      </c>
      <c r="K99" s="17" t="s">
        <v>1279</v>
      </c>
      <c r="L99" s="49">
        <v>7</v>
      </c>
      <c r="M99" s="49">
        <v>1</v>
      </c>
      <c r="N99" s="49">
        <v>6</v>
      </c>
      <c r="O99" s="49">
        <v>9000</v>
      </c>
      <c r="P99" s="49">
        <v>63000</v>
      </c>
      <c r="Q99" s="49">
        <v>18900</v>
      </c>
      <c r="R99" s="49"/>
      <c r="S99" s="155">
        <v>18900</v>
      </c>
      <c r="T99" s="155">
        <v>18900</v>
      </c>
      <c r="U99" s="54" t="s">
        <v>5103</v>
      </c>
    </row>
    <row r="100" spans="1:21" ht="15.75" x14ac:dyDescent="0.25">
      <c r="A100" s="85">
        <v>109</v>
      </c>
      <c r="B100" s="93" t="s">
        <v>287</v>
      </c>
      <c r="C100" s="194" t="s">
        <v>230</v>
      </c>
      <c r="D100" s="30" t="s">
        <v>288</v>
      </c>
      <c r="E100" s="30" t="s">
        <v>7</v>
      </c>
      <c r="F100" s="30" t="s">
        <v>1118</v>
      </c>
      <c r="G100" s="57" t="s">
        <v>1630</v>
      </c>
      <c r="H100" s="32" t="s">
        <v>1631</v>
      </c>
      <c r="I100" s="32" t="s">
        <v>1822</v>
      </c>
      <c r="J100" s="33" t="s">
        <v>1120</v>
      </c>
      <c r="K100" s="30" t="s">
        <v>1632</v>
      </c>
      <c r="L100" s="49">
        <v>12</v>
      </c>
      <c r="M100" s="49">
        <v>1</v>
      </c>
      <c r="N100" s="49">
        <v>11</v>
      </c>
      <c r="O100" s="49">
        <v>9000</v>
      </c>
      <c r="P100" s="49">
        <v>108000</v>
      </c>
      <c r="Q100" s="49">
        <v>32400</v>
      </c>
      <c r="R100" s="49"/>
      <c r="S100" s="155">
        <v>32400</v>
      </c>
      <c r="T100" s="155">
        <v>32400</v>
      </c>
      <c r="U100" s="54" t="s">
        <v>5103</v>
      </c>
    </row>
    <row r="101" spans="1:21" ht="21.75" customHeight="1" x14ac:dyDescent="0.25">
      <c r="A101" s="156">
        <v>110</v>
      </c>
      <c r="B101" s="93" t="s">
        <v>251</v>
      </c>
      <c r="C101" s="194" t="s">
        <v>230</v>
      </c>
      <c r="D101" s="30" t="s">
        <v>252</v>
      </c>
      <c r="E101" s="30" t="s">
        <v>7</v>
      </c>
      <c r="F101" s="30" t="s">
        <v>1123</v>
      </c>
      <c r="G101" s="57" t="s">
        <v>1873</v>
      </c>
      <c r="H101" s="32" t="s">
        <v>252</v>
      </c>
      <c r="I101" s="32" t="s">
        <v>1822</v>
      </c>
      <c r="J101" s="33" t="s">
        <v>1120</v>
      </c>
      <c r="K101" s="30" t="s">
        <v>3653</v>
      </c>
      <c r="L101" s="49">
        <v>11</v>
      </c>
      <c r="M101" s="49">
        <v>5</v>
      </c>
      <c r="N101" s="49">
        <v>6</v>
      </c>
      <c r="O101" s="49">
        <v>9000</v>
      </c>
      <c r="P101" s="49">
        <v>99000</v>
      </c>
      <c r="Q101" s="49">
        <v>29700</v>
      </c>
      <c r="R101" s="49"/>
      <c r="S101" s="155">
        <v>29700</v>
      </c>
      <c r="T101" s="155">
        <v>29700</v>
      </c>
      <c r="U101" s="54" t="s">
        <v>5103</v>
      </c>
    </row>
    <row r="102" spans="1:21" ht="15.75" x14ac:dyDescent="0.25">
      <c r="A102" s="156">
        <v>2</v>
      </c>
      <c r="B102" s="92" t="s">
        <v>674</v>
      </c>
      <c r="C102" s="196" t="s">
        <v>592</v>
      </c>
      <c r="D102" s="157" t="s">
        <v>675</v>
      </c>
      <c r="E102" s="157" t="s">
        <v>7</v>
      </c>
      <c r="F102" s="157" t="s">
        <v>1211</v>
      </c>
      <c r="G102" s="158" t="s">
        <v>1693</v>
      </c>
      <c r="H102" s="159" t="s">
        <v>1418</v>
      </c>
      <c r="I102" s="159" t="s">
        <v>1950</v>
      </c>
      <c r="J102" s="160" t="s">
        <v>1120</v>
      </c>
      <c r="K102" s="157" t="s">
        <v>1419</v>
      </c>
      <c r="L102" s="161">
        <v>27</v>
      </c>
      <c r="M102" s="161">
        <v>0</v>
      </c>
      <c r="N102" s="161">
        <v>27</v>
      </c>
      <c r="O102" s="161">
        <v>9000</v>
      </c>
      <c r="P102" s="49">
        <v>243000</v>
      </c>
      <c r="Q102" s="161">
        <v>72900</v>
      </c>
      <c r="R102" s="161"/>
      <c r="S102" s="162">
        <v>72900</v>
      </c>
      <c r="T102" s="162">
        <v>72900</v>
      </c>
      <c r="U102" s="163" t="s">
        <v>5103</v>
      </c>
    </row>
    <row r="103" spans="1:21" ht="15.75" x14ac:dyDescent="0.25">
      <c r="A103" s="156">
        <v>18</v>
      </c>
      <c r="B103" s="92" t="s">
        <v>686</v>
      </c>
      <c r="C103" s="196" t="s">
        <v>592</v>
      </c>
      <c r="D103" s="157" t="s">
        <v>687</v>
      </c>
      <c r="E103" s="157" t="s">
        <v>7</v>
      </c>
      <c r="F103" s="157" t="s">
        <v>1211</v>
      </c>
      <c r="G103" s="158" t="s">
        <v>1701</v>
      </c>
      <c r="H103" s="159" t="s">
        <v>3745</v>
      </c>
      <c r="I103" s="159" t="s">
        <v>1950</v>
      </c>
      <c r="J103" s="160" t="s">
        <v>1120</v>
      </c>
      <c r="K103" s="157" t="s">
        <v>1424</v>
      </c>
      <c r="L103" s="161">
        <v>62</v>
      </c>
      <c r="M103" s="161">
        <v>1</v>
      </c>
      <c r="N103" s="161">
        <v>61</v>
      </c>
      <c r="O103" s="161">
        <v>9000</v>
      </c>
      <c r="P103" s="49">
        <v>558000</v>
      </c>
      <c r="Q103" s="161">
        <v>167400</v>
      </c>
      <c r="R103" s="161"/>
      <c r="S103" s="162">
        <v>167400</v>
      </c>
      <c r="T103" s="162">
        <v>167400</v>
      </c>
      <c r="U103" s="163" t="s">
        <v>5103</v>
      </c>
    </row>
    <row r="104" spans="1:21" ht="15.75" x14ac:dyDescent="0.25">
      <c r="A104" s="85">
        <v>21</v>
      </c>
      <c r="B104" s="92" t="s">
        <v>629</v>
      </c>
      <c r="C104" s="196" t="s">
        <v>592</v>
      </c>
      <c r="D104" s="157" t="s">
        <v>630</v>
      </c>
      <c r="E104" s="157" t="s">
        <v>7</v>
      </c>
      <c r="F104" s="157" t="s">
        <v>1324</v>
      </c>
      <c r="G104" s="158" t="s">
        <v>1712</v>
      </c>
      <c r="H104" s="159" t="s">
        <v>3748</v>
      </c>
      <c r="I104" s="159" t="s">
        <v>1958</v>
      </c>
      <c r="J104" s="160" t="s">
        <v>1120</v>
      </c>
      <c r="K104" s="157" t="s">
        <v>1410</v>
      </c>
      <c r="L104" s="161">
        <v>8</v>
      </c>
      <c r="M104" s="161">
        <v>3</v>
      </c>
      <c r="N104" s="161">
        <v>5</v>
      </c>
      <c r="O104" s="161">
        <v>9000</v>
      </c>
      <c r="P104" s="49">
        <v>72000</v>
      </c>
      <c r="Q104" s="161">
        <v>21600</v>
      </c>
      <c r="R104" s="96">
        <v>-5000</v>
      </c>
      <c r="S104" s="162">
        <v>16600</v>
      </c>
      <c r="T104" s="162">
        <v>16600</v>
      </c>
      <c r="U104" s="163" t="s">
        <v>5107</v>
      </c>
    </row>
    <row r="105" spans="1:21" ht="22.5" customHeight="1" x14ac:dyDescent="0.25">
      <c r="A105" s="156">
        <v>28</v>
      </c>
      <c r="B105" s="92" t="s">
        <v>682</v>
      </c>
      <c r="C105" s="196" t="s">
        <v>592</v>
      </c>
      <c r="D105" s="157" t="s">
        <v>683</v>
      </c>
      <c r="E105" s="157" t="s">
        <v>7</v>
      </c>
      <c r="F105" s="157" t="s">
        <v>1324</v>
      </c>
      <c r="G105" s="158" t="s">
        <v>1951</v>
      </c>
      <c r="H105" s="159" t="s">
        <v>4588</v>
      </c>
      <c r="I105" s="159" t="s">
        <v>1950</v>
      </c>
      <c r="J105" s="160" t="s">
        <v>1120</v>
      </c>
      <c r="K105" s="157" t="s">
        <v>3749</v>
      </c>
      <c r="L105" s="161">
        <v>141</v>
      </c>
      <c r="M105" s="161">
        <v>116</v>
      </c>
      <c r="N105" s="161">
        <v>25</v>
      </c>
      <c r="O105" s="161">
        <v>9000</v>
      </c>
      <c r="P105" s="49">
        <v>1269000</v>
      </c>
      <c r="Q105" s="161">
        <v>380700</v>
      </c>
      <c r="R105" s="96">
        <v>-10000</v>
      </c>
      <c r="S105" s="162">
        <v>370700</v>
      </c>
      <c r="T105" s="162">
        <v>370700</v>
      </c>
      <c r="U105" s="163" t="s">
        <v>5107</v>
      </c>
    </row>
    <row r="106" spans="1:21" ht="15.75" x14ac:dyDescent="0.25">
      <c r="A106" s="156">
        <v>30</v>
      </c>
      <c r="B106" s="92" t="s">
        <v>676</v>
      </c>
      <c r="C106" s="196" t="s">
        <v>592</v>
      </c>
      <c r="D106" s="157" t="s">
        <v>677</v>
      </c>
      <c r="E106" s="157" t="s">
        <v>7</v>
      </c>
      <c r="F106" s="157" t="s">
        <v>1324</v>
      </c>
      <c r="G106" s="158" t="s">
        <v>1699</v>
      </c>
      <c r="H106" s="159" t="s">
        <v>3750</v>
      </c>
      <c r="I106" s="159" t="s">
        <v>1950</v>
      </c>
      <c r="J106" s="160" t="s">
        <v>1120</v>
      </c>
      <c r="K106" s="157" t="s">
        <v>1420</v>
      </c>
      <c r="L106" s="161">
        <v>77</v>
      </c>
      <c r="M106" s="161">
        <v>1</v>
      </c>
      <c r="N106" s="161">
        <v>76</v>
      </c>
      <c r="O106" s="161">
        <v>9000</v>
      </c>
      <c r="P106" s="49">
        <v>693000</v>
      </c>
      <c r="Q106" s="161">
        <v>207900</v>
      </c>
      <c r="R106" s="161"/>
      <c r="S106" s="162">
        <v>207900</v>
      </c>
      <c r="T106" s="162">
        <v>207900</v>
      </c>
      <c r="U106" s="163" t="s">
        <v>5103</v>
      </c>
    </row>
    <row r="107" spans="1:21" ht="31.5" x14ac:dyDescent="0.25">
      <c r="A107" s="156">
        <v>60</v>
      </c>
      <c r="B107" s="92" t="s">
        <v>2164</v>
      </c>
      <c r="C107" s="196" t="s">
        <v>592</v>
      </c>
      <c r="D107" s="157" t="s">
        <v>1439</v>
      </c>
      <c r="E107" s="157" t="s">
        <v>7</v>
      </c>
      <c r="F107" s="157" t="s">
        <v>1123</v>
      </c>
      <c r="G107" s="158" t="s">
        <v>2072</v>
      </c>
      <c r="H107" s="159" t="s">
        <v>1440</v>
      </c>
      <c r="I107" s="159" t="s">
        <v>1950</v>
      </c>
      <c r="J107" s="160" t="s">
        <v>1120</v>
      </c>
      <c r="K107" s="157" t="s">
        <v>1441</v>
      </c>
      <c r="L107" s="161">
        <v>27</v>
      </c>
      <c r="M107" s="161">
        <v>3</v>
      </c>
      <c r="N107" s="161">
        <v>24</v>
      </c>
      <c r="O107" s="161">
        <v>9000</v>
      </c>
      <c r="P107" s="49">
        <v>243000</v>
      </c>
      <c r="Q107" s="161">
        <v>72900</v>
      </c>
      <c r="R107" s="161"/>
      <c r="S107" s="162">
        <v>72900</v>
      </c>
      <c r="T107" s="162">
        <v>72900</v>
      </c>
      <c r="U107" s="163" t="s">
        <v>5103</v>
      </c>
    </row>
    <row r="108" spans="1:21" ht="15.75" x14ac:dyDescent="0.25">
      <c r="A108" s="156">
        <v>62</v>
      </c>
      <c r="B108" s="92" t="s">
        <v>684</v>
      </c>
      <c r="C108" s="196" t="s">
        <v>592</v>
      </c>
      <c r="D108" s="157" t="s">
        <v>685</v>
      </c>
      <c r="E108" s="157" t="s">
        <v>7</v>
      </c>
      <c r="F108" s="157" t="s">
        <v>1324</v>
      </c>
      <c r="G108" s="158" t="s">
        <v>1949</v>
      </c>
      <c r="H108" s="159" t="s">
        <v>3752</v>
      </c>
      <c r="I108" s="159" t="s">
        <v>1950</v>
      </c>
      <c r="J108" s="160" t="s">
        <v>1120</v>
      </c>
      <c r="K108" s="157" t="s">
        <v>3753</v>
      </c>
      <c r="L108" s="161">
        <v>120</v>
      </c>
      <c r="M108" s="161">
        <v>18</v>
      </c>
      <c r="N108" s="161">
        <v>102</v>
      </c>
      <c r="O108" s="161">
        <v>9000</v>
      </c>
      <c r="P108" s="49">
        <v>1080000</v>
      </c>
      <c r="Q108" s="161">
        <v>324000</v>
      </c>
      <c r="R108" s="161"/>
      <c r="S108" s="162">
        <v>324000</v>
      </c>
      <c r="T108" s="162">
        <v>324000</v>
      </c>
      <c r="U108" s="163" t="s">
        <v>5103</v>
      </c>
    </row>
    <row r="109" spans="1:21" ht="15.75" x14ac:dyDescent="0.25">
      <c r="A109" s="85">
        <v>75</v>
      </c>
      <c r="B109" s="92" t="s">
        <v>1432</v>
      </c>
      <c r="C109" s="196" t="s">
        <v>592</v>
      </c>
      <c r="D109" s="17" t="s">
        <v>4621</v>
      </c>
      <c r="E109" s="17" t="s">
        <v>7</v>
      </c>
      <c r="F109" s="17" t="s">
        <v>1123</v>
      </c>
      <c r="G109" s="18" t="s">
        <v>1696</v>
      </c>
      <c r="H109" s="19" t="s">
        <v>1434</v>
      </c>
      <c r="I109" s="19" t="s">
        <v>1950</v>
      </c>
      <c r="J109" s="20" t="s">
        <v>1120</v>
      </c>
      <c r="K109" s="21" t="s">
        <v>1435</v>
      </c>
      <c r="L109" s="49">
        <v>22</v>
      </c>
      <c r="M109" s="49">
        <v>11</v>
      </c>
      <c r="N109" s="49">
        <v>11</v>
      </c>
      <c r="O109" s="49">
        <v>9000</v>
      </c>
      <c r="P109" s="49">
        <v>198000</v>
      </c>
      <c r="Q109" s="49">
        <v>59400</v>
      </c>
      <c r="R109" s="49"/>
      <c r="S109" s="155">
        <v>59400</v>
      </c>
      <c r="T109" s="155">
        <v>59400</v>
      </c>
      <c r="U109" s="54" t="s">
        <v>5103</v>
      </c>
    </row>
    <row r="110" spans="1:21" ht="15.75" x14ac:dyDescent="0.25">
      <c r="A110" s="156">
        <v>78</v>
      </c>
      <c r="B110" s="93" t="s">
        <v>752</v>
      </c>
      <c r="C110" s="197" t="s">
        <v>592</v>
      </c>
      <c r="D110" s="164" t="s">
        <v>753</v>
      </c>
      <c r="E110" s="164" t="s">
        <v>7</v>
      </c>
      <c r="F110" s="164" t="s">
        <v>1324</v>
      </c>
      <c r="G110" s="165" t="s">
        <v>1700</v>
      </c>
      <c r="H110" s="166" t="s">
        <v>1444</v>
      </c>
      <c r="I110" s="166" t="s">
        <v>1950</v>
      </c>
      <c r="J110" s="167" t="s">
        <v>1120</v>
      </c>
      <c r="K110" s="164" t="s">
        <v>1445</v>
      </c>
      <c r="L110" s="161">
        <v>82</v>
      </c>
      <c r="M110" s="161">
        <v>2</v>
      </c>
      <c r="N110" s="161">
        <v>80</v>
      </c>
      <c r="O110" s="161">
        <v>9000</v>
      </c>
      <c r="P110" s="49">
        <v>738000</v>
      </c>
      <c r="Q110" s="161">
        <v>221400</v>
      </c>
      <c r="R110" s="161"/>
      <c r="S110" s="162">
        <v>221400</v>
      </c>
      <c r="T110" s="162">
        <v>221400</v>
      </c>
      <c r="U110" s="163" t="s">
        <v>5103</v>
      </c>
    </row>
    <row r="111" spans="1:21" ht="15.75" x14ac:dyDescent="0.25">
      <c r="A111" s="85">
        <v>79</v>
      </c>
      <c r="B111" s="93" t="s">
        <v>702</v>
      </c>
      <c r="C111" s="197" t="s">
        <v>592</v>
      </c>
      <c r="D111" s="164" t="s">
        <v>703</v>
      </c>
      <c r="E111" s="164" t="s">
        <v>7</v>
      </c>
      <c r="F111" s="164" t="s">
        <v>1324</v>
      </c>
      <c r="G111" s="165" t="s">
        <v>1983</v>
      </c>
      <c r="H111" s="166" t="s">
        <v>1425</v>
      </c>
      <c r="I111" s="166" t="s">
        <v>1950</v>
      </c>
      <c r="J111" s="167" t="s">
        <v>1120</v>
      </c>
      <c r="K111" s="164" t="s">
        <v>1426</v>
      </c>
      <c r="L111" s="161">
        <v>70</v>
      </c>
      <c r="M111" s="161">
        <v>5</v>
      </c>
      <c r="N111" s="161">
        <v>65</v>
      </c>
      <c r="O111" s="161">
        <v>9000</v>
      </c>
      <c r="P111" s="49">
        <v>630000</v>
      </c>
      <c r="Q111" s="161">
        <v>189000</v>
      </c>
      <c r="R111" s="161"/>
      <c r="S111" s="162">
        <v>189000</v>
      </c>
      <c r="T111" s="162">
        <v>189000</v>
      </c>
      <c r="U111" s="163" t="s">
        <v>5103</v>
      </c>
    </row>
    <row r="112" spans="1:21" ht="15.75" x14ac:dyDescent="0.25">
      <c r="A112" s="85">
        <v>81</v>
      </c>
      <c r="B112" s="92" t="s">
        <v>740</v>
      </c>
      <c r="C112" s="196" t="s">
        <v>592</v>
      </c>
      <c r="D112" s="157" t="s">
        <v>741</v>
      </c>
      <c r="E112" s="157" t="s">
        <v>7</v>
      </c>
      <c r="F112" s="157" t="s">
        <v>1324</v>
      </c>
      <c r="G112" s="158" t="s">
        <v>2070</v>
      </c>
      <c r="H112" s="159" t="s">
        <v>3758</v>
      </c>
      <c r="I112" s="159" t="s">
        <v>1950</v>
      </c>
      <c r="J112" s="160" t="s">
        <v>1120</v>
      </c>
      <c r="K112" s="157" t="s">
        <v>3759</v>
      </c>
      <c r="L112" s="161">
        <v>30</v>
      </c>
      <c r="M112" s="161">
        <v>7</v>
      </c>
      <c r="N112" s="161">
        <v>23</v>
      </c>
      <c r="O112" s="161">
        <v>9000</v>
      </c>
      <c r="P112" s="49">
        <v>270000</v>
      </c>
      <c r="Q112" s="161">
        <v>81000</v>
      </c>
      <c r="R112" s="96">
        <v>-10000</v>
      </c>
      <c r="S112" s="162">
        <v>71000</v>
      </c>
      <c r="T112" s="162">
        <v>71000</v>
      </c>
      <c r="U112" s="163" t="s">
        <v>5107</v>
      </c>
    </row>
    <row r="113" spans="1:21" ht="15.75" x14ac:dyDescent="0.25">
      <c r="A113" s="156">
        <v>82</v>
      </c>
      <c r="B113" s="92" t="s">
        <v>666</v>
      </c>
      <c r="C113" s="196" t="s">
        <v>592</v>
      </c>
      <c r="D113" s="157" t="s">
        <v>667</v>
      </c>
      <c r="E113" s="157" t="s">
        <v>7</v>
      </c>
      <c r="F113" s="157" t="s">
        <v>1324</v>
      </c>
      <c r="G113" s="158" t="s">
        <v>1984</v>
      </c>
      <c r="H113" s="159" t="s">
        <v>667</v>
      </c>
      <c r="I113" s="159" t="s">
        <v>1950</v>
      </c>
      <c r="J113" s="160" t="s">
        <v>1120</v>
      </c>
      <c r="K113" s="157" t="s">
        <v>3760</v>
      </c>
      <c r="L113" s="161">
        <v>35</v>
      </c>
      <c r="M113" s="161">
        <v>12</v>
      </c>
      <c r="N113" s="161">
        <v>23</v>
      </c>
      <c r="O113" s="161">
        <v>9000</v>
      </c>
      <c r="P113" s="49">
        <v>315000</v>
      </c>
      <c r="Q113" s="161">
        <v>94500</v>
      </c>
      <c r="R113" s="96">
        <v>-10000</v>
      </c>
      <c r="S113" s="162">
        <v>84500</v>
      </c>
      <c r="T113" s="162">
        <v>84500</v>
      </c>
      <c r="U113" s="163" t="s">
        <v>5107</v>
      </c>
    </row>
    <row r="114" spans="1:21" ht="15.75" x14ac:dyDescent="0.25">
      <c r="A114" s="156">
        <v>84</v>
      </c>
      <c r="B114" s="92" t="s">
        <v>696</v>
      </c>
      <c r="C114" s="196" t="s">
        <v>592</v>
      </c>
      <c r="D114" s="157" t="s">
        <v>697</v>
      </c>
      <c r="E114" s="157" t="s">
        <v>7</v>
      </c>
      <c r="F114" s="157" t="s">
        <v>1324</v>
      </c>
      <c r="G114" s="158" t="s">
        <v>1952</v>
      </c>
      <c r="H114" s="159" t="s">
        <v>3763</v>
      </c>
      <c r="I114" s="159" t="s">
        <v>1950</v>
      </c>
      <c r="J114" s="160" t="s">
        <v>1120</v>
      </c>
      <c r="K114" s="157" t="s">
        <v>3764</v>
      </c>
      <c r="L114" s="161">
        <v>153</v>
      </c>
      <c r="M114" s="161">
        <v>1</v>
      </c>
      <c r="N114" s="161">
        <v>152</v>
      </c>
      <c r="O114" s="161">
        <v>9000</v>
      </c>
      <c r="P114" s="49">
        <v>1377000</v>
      </c>
      <c r="Q114" s="161">
        <v>413100</v>
      </c>
      <c r="R114" s="161"/>
      <c r="S114" s="162">
        <v>413100</v>
      </c>
      <c r="T114" s="162">
        <v>413100</v>
      </c>
      <c r="U114" s="163" t="s">
        <v>5103</v>
      </c>
    </row>
    <row r="115" spans="1:21" ht="15.75" x14ac:dyDescent="0.25">
      <c r="A115" s="85">
        <v>85</v>
      </c>
      <c r="B115" s="93" t="s">
        <v>2260</v>
      </c>
      <c r="C115" s="196" t="s">
        <v>592</v>
      </c>
      <c r="D115" s="164" t="s">
        <v>2261</v>
      </c>
      <c r="E115" s="164" t="s">
        <v>7</v>
      </c>
      <c r="F115" s="164" t="s">
        <v>1118</v>
      </c>
      <c r="G115" s="158" t="s">
        <v>1952</v>
      </c>
      <c r="H115" s="159" t="s">
        <v>3763</v>
      </c>
      <c r="I115" s="159" t="s">
        <v>1950</v>
      </c>
      <c r="J115" s="160" t="s">
        <v>1120</v>
      </c>
      <c r="K115" s="157" t="s">
        <v>3764</v>
      </c>
      <c r="L115" s="161">
        <v>24</v>
      </c>
      <c r="M115" s="161">
        <v>6</v>
      </c>
      <c r="N115" s="161">
        <v>18</v>
      </c>
      <c r="O115" s="161">
        <v>9000</v>
      </c>
      <c r="P115" s="49">
        <v>216000</v>
      </c>
      <c r="Q115" s="161">
        <v>64800</v>
      </c>
      <c r="R115" s="161"/>
      <c r="S115" s="162">
        <v>64800</v>
      </c>
      <c r="T115" s="162">
        <v>64800</v>
      </c>
      <c r="U115" s="163" t="s">
        <v>5103</v>
      </c>
    </row>
    <row r="116" spans="1:21" ht="15.75" x14ac:dyDescent="0.25">
      <c r="A116" s="156">
        <v>86</v>
      </c>
      <c r="B116" s="92" t="s">
        <v>1421</v>
      </c>
      <c r="C116" s="196" t="s">
        <v>592</v>
      </c>
      <c r="D116" s="157" t="s">
        <v>1422</v>
      </c>
      <c r="E116" s="157" t="s">
        <v>7</v>
      </c>
      <c r="F116" s="157" t="s">
        <v>1123</v>
      </c>
      <c r="G116" s="168" t="s">
        <v>1957</v>
      </c>
      <c r="H116" s="159" t="s">
        <v>1422</v>
      </c>
      <c r="I116" s="159" t="s">
        <v>1950</v>
      </c>
      <c r="J116" s="160" t="s">
        <v>1120</v>
      </c>
      <c r="K116" s="169" t="s">
        <v>1423</v>
      </c>
      <c r="L116" s="161">
        <v>57</v>
      </c>
      <c r="M116" s="161">
        <v>0</v>
      </c>
      <c r="N116" s="161">
        <v>57</v>
      </c>
      <c r="O116" s="161">
        <v>9000</v>
      </c>
      <c r="P116" s="49">
        <v>513000</v>
      </c>
      <c r="Q116" s="161">
        <v>153900</v>
      </c>
      <c r="R116" s="161"/>
      <c r="S116" s="162">
        <v>153900</v>
      </c>
      <c r="T116" s="162">
        <v>153900</v>
      </c>
      <c r="U116" s="163" t="s">
        <v>5103</v>
      </c>
    </row>
    <row r="117" spans="1:21" ht="15.75" x14ac:dyDescent="0.25">
      <c r="A117" s="85">
        <v>89</v>
      </c>
      <c r="B117" s="92" t="s">
        <v>623</v>
      </c>
      <c r="C117" s="196" t="s">
        <v>592</v>
      </c>
      <c r="D117" s="157" t="s">
        <v>624</v>
      </c>
      <c r="E117" s="157" t="s">
        <v>7</v>
      </c>
      <c r="F117" s="157" t="s">
        <v>1324</v>
      </c>
      <c r="G117" s="158" t="s">
        <v>2063</v>
      </c>
      <c r="H117" s="159" t="s">
        <v>3784</v>
      </c>
      <c r="I117" s="159" t="s">
        <v>1958</v>
      </c>
      <c r="J117" s="160" t="s">
        <v>1120</v>
      </c>
      <c r="K117" s="157" t="s">
        <v>3785</v>
      </c>
      <c r="L117" s="161">
        <v>43</v>
      </c>
      <c r="M117" s="161">
        <v>47</v>
      </c>
      <c r="N117" s="161">
        <v>-4</v>
      </c>
      <c r="O117" s="161">
        <v>9000</v>
      </c>
      <c r="P117" s="49">
        <v>387000</v>
      </c>
      <c r="Q117" s="161">
        <v>116100</v>
      </c>
      <c r="R117" s="96">
        <v>-3000</v>
      </c>
      <c r="S117" s="162">
        <v>-119100</v>
      </c>
      <c r="T117" s="162">
        <v>86100</v>
      </c>
      <c r="U117" s="163" t="s">
        <v>5107</v>
      </c>
    </row>
    <row r="118" spans="1:21" ht="15.75" x14ac:dyDescent="0.25">
      <c r="A118" s="156">
        <v>90</v>
      </c>
      <c r="B118" s="92" t="s">
        <v>770</v>
      </c>
      <c r="C118" s="196" t="s">
        <v>592</v>
      </c>
      <c r="D118" s="157" t="s">
        <v>771</v>
      </c>
      <c r="E118" s="157" t="s">
        <v>7</v>
      </c>
      <c r="F118" s="157" t="s">
        <v>1123</v>
      </c>
      <c r="G118" s="158" t="s">
        <v>1703</v>
      </c>
      <c r="H118" s="159" t="s">
        <v>1429</v>
      </c>
      <c r="I118" s="159" t="s">
        <v>1950</v>
      </c>
      <c r="J118" s="160" t="s">
        <v>1120</v>
      </c>
      <c r="K118" s="157" t="s">
        <v>1430</v>
      </c>
      <c r="L118" s="161">
        <v>15</v>
      </c>
      <c r="M118" s="161">
        <v>0</v>
      </c>
      <c r="N118" s="161">
        <v>15</v>
      </c>
      <c r="O118" s="161">
        <v>9000</v>
      </c>
      <c r="P118" s="49">
        <v>135000</v>
      </c>
      <c r="Q118" s="161">
        <v>40500</v>
      </c>
      <c r="R118" s="161"/>
      <c r="S118" s="162">
        <v>40500</v>
      </c>
      <c r="T118" s="162">
        <v>40500</v>
      </c>
      <c r="U118" s="163" t="s">
        <v>5103</v>
      </c>
    </row>
    <row r="119" spans="1:21" ht="15.75" x14ac:dyDescent="0.25">
      <c r="A119" s="85">
        <v>91</v>
      </c>
      <c r="B119" s="92" t="s">
        <v>754</v>
      </c>
      <c r="C119" s="196" t="s">
        <v>592</v>
      </c>
      <c r="D119" s="176" t="s">
        <v>4649</v>
      </c>
      <c r="E119" s="157" t="s">
        <v>7</v>
      </c>
      <c r="F119" s="157" t="s">
        <v>1324</v>
      </c>
      <c r="G119" s="158" t="s">
        <v>1987</v>
      </c>
      <c r="H119" s="159" t="s">
        <v>3066</v>
      </c>
      <c r="I119" s="159" t="s">
        <v>1950</v>
      </c>
      <c r="J119" s="160" t="s">
        <v>1120</v>
      </c>
      <c r="K119" s="157" t="s">
        <v>3818</v>
      </c>
      <c r="L119" s="161">
        <v>71</v>
      </c>
      <c r="M119" s="161">
        <v>0</v>
      </c>
      <c r="N119" s="161">
        <v>71</v>
      </c>
      <c r="O119" s="161">
        <v>9000</v>
      </c>
      <c r="P119" s="49">
        <v>639000</v>
      </c>
      <c r="Q119" s="161">
        <v>191700</v>
      </c>
      <c r="R119" s="161"/>
      <c r="S119" s="162">
        <v>191700</v>
      </c>
      <c r="T119" s="162">
        <v>191700</v>
      </c>
      <c r="U119" s="163" t="s">
        <v>5103</v>
      </c>
    </row>
    <row r="120" spans="1:21" ht="15.75" x14ac:dyDescent="0.25">
      <c r="A120" s="156">
        <v>94</v>
      </c>
      <c r="B120" s="92" t="s">
        <v>730</v>
      </c>
      <c r="C120" s="196" t="s">
        <v>592</v>
      </c>
      <c r="D120" s="157" t="s">
        <v>731</v>
      </c>
      <c r="E120" s="157" t="s">
        <v>7</v>
      </c>
      <c r="F120" s="157" t="s">
        <v>1123</v>
      </c>
      <c r="G120" s="168" t="s">
        <v>2488</v>
      </c>
      <c r="H120" s="159" t="s">
        <v>3816</v>
      </c>
      <c r="I120" s="159" t="s">
        <v>1950</v>
      </c>
      <c r="J120" s="160" t="s">
        <v>1120</v>
      </c>
      <c r="K120" s="169" t="s">
        <v>3817</v>
      </c>
      <c r="L120" s="161">
        <v>13</v>
      </c>
      <c r="M120" s="161">
        <v>7</v>
      </c>
      <c r="N120" s="161">
        <v>6</v>
      </c>
      <c r="O120" s="161">
        <v>9000</v>
      </c>
      <c r="P120" s="49">
        <v>117000</v>
      </c>
      <c r="Q120" s="161">
        <v>35100</v>
      </c>
      <c r="R120" s="96">
        <v>-5000</v>
      </c>
      <c r="S120" s="162">
        <v>30100</v>
      </c>
      <c r="T120" s="162">
        <v>30100</v>
      </c>
      <c r="U120" s="163" t="s">
        <v>5090</v>
      </c>
    </row>
    <row r="121" spans="1:21" ht="15.75" x14ac:dyDescent="0.25">
      <c r="A121" s="156">
        <v>96</v>
      </c>
      <c r="B121" s="92" t="s">
        <v>728</v>
      </c>
      <c r="C121" s="196" t="s">
        <v>592</v>
      </c>
      <c r="D121" s="157" t="s">
        <v>729</v>
      </c>
      <c r="E121" s="157" t="s">
        <v>7</v>
      </c>
      <c r="F121" s="157" t="s">
        <v>1324</v>
      </c>
      <c r="G121" s="158" t="s">
        <v>1989</v>
      </c>
      <c r="H121" s="159" t="s">
        <v>3822</v>
      </c>
      <c r="I121" s="159" t="s">
        <v>1950</v>
      </c>
      <c r="J121" s="160" t="s">
        <v>1120</v>
      </c>
      <c r="K121" s="157" t="s">
        <v>3823</v>
      </c>
      <c r="L121" s="161">
        <v>9</v>
      </c>
      <c r="M121" s="161">
        <v>1</v>
      </c>
      <c r="N121" s="161">
        <v>8</v>
      </c>
      <c r="O121" s="161">
        <v>9000</v>
      </c>
      <c r="P121" s="49">
        <v>81000</v>
      </c>
      <c r="Q121" s="161">
        <v>24300</v>
      </c>
      <c r="R121" s="161"/>
      <c r="S121" s="162">
        <v>24300</v>
      </c>
      <c r="T121" s="162">
        <v>24300</v>
      </c>
      <c r="U121" s="163" t="s">
        <v>5103</v>
      </c>
    </row>
    <row r="122" spans="1:21" ht="15.75" x14ac:dyDescent="0.25">
      <c r="A122" s="85">
        <v>97</v>
      </c>
      <c r="B122" s="92" t="s">
        <v>595</v>
      </c>
      <c r="C122" s="196" t="s">
        <v>592</v>
      </c>
      <c r="D122" s="157" t="s">
        <v>596</v>
      </c>
      <c r="E122" s="157" t="s">
        <v>7</v>
      </c>
      <c r="F122" s="157" t="s">
        <v>1324</v>
      </c>
      <c r="G122" s="158" t="s">
        <v>1965</v>
      </c>
      <c r="H122" s="159" t="s">
        <v>1405</v>
      </c>
      <c r="I122" s="159" t="s">
        <v>1958</v>
      </c>
      <c r="J122" s="160" t="s">
        <v>1120</v>
      </c>
      <c r="K122" s="157" t="s">
        <v>1406</v>
      </c>
      <c r="L122" s="161">
        <v>16</v>
      </c>
      <c r="M122" s="161">
        <v>14</v>
      </c>
      <c r="N122" s="161">
        <v>2</v>
      </c>
      <c r="O122" s="161">
        <v>9000</v>
      </c>
      <c r="P122" s="49">
        <v>144000</v>
      </c>
      <c r="Q122" s="161">
        <v>43200</v>
      </c>
      <c r="R122" s="96">
        <v>-1000</v>
      </c>
      <c r="S122" s="162">
        <v>42200</v>
      </c>
      <c r="T122" s="162">
        <v>42200</v>
      </c>
      <c r="U122" s="163" t="s">
        <v>5107</v>
      </c>
    </row>
    <row r="123" spans="1:21" ht="15.75" x14ac:dyDescent="0.25">
      <c r="A123" s="156">
        <v>98</v>
      </c>
      <c r="B123" s="92" t="s">
        <v>766</v>
      </c>
      <c r="C123" s="196" t="s">
        <v>592</v>
      </c>
      <c r="D123" s="157" t="s">
        <v>767</v>
      </c>
      <c r="E123" s="157" t="s">
        <v>7</v>
      </c>
      <c r="F123" s="157" t="s">
        <v>1118</v>
      </c>
      <c r="G123" s="158" t="s">
        <v>1701</v>
      </c>
      <c r="H123" s="159" t="s">
        <v>1702</v>
      </c>
      <c r="I123" s="159" t="s">
        <v>1950</v>
      </c>
      <c r="J123" s="160" t="s">
        <v>1120</v>
      </c>
      <c r="K123" s="157" t="s">
        <v>1424</v>
      </c>
      <c r="L123" s="161">
        <v>63</v>
      </c>
      <c r="M123" s="161">
        <v>34</v>
      </c>
      <c r="N123" s="161">
        <v>29</v>
      </c>
      <c r="O123" s="161">
        <v>9000</v>
      </c>
      <c r="P123" s="49">
        <v>567000</v>
      </c>
      <c r="Q123" s="161">
        <v>170100</v>
      </c>
      <c r="R123" s="96">
        <v>-10000</v>
      </c>
      <c r="S123" s="162">
        <v>160100</v>
      </c>
      <c r="T123" s="162">
        <v>160100</v>
      </c>
      <c r="U123" s="163" t="s">
        <v>5107</v>
      </c>
    </row>
    <row r="124" spans="1:21" ht="15.75" x14ac:dyDescent="0.25">
      <c r="A124" s="156">
        <v>100</v>
      </c>
      <c r="B124" s="92" t="s">
        <v>772</v>
      </c>
      <c r="C124" s="196" t="s">
        <v>592</v>
      </c>
      <c r="D124" s="157" t="s">
        <v>773</v>
      </c>
      <c r="E124" s="157" t="s">
        <v>7</v>
      </c>
      <c r="F124" s="157" t="s">
        <v>1123</v>
      </c>
      <c r="G124" s="158" t="s">
        <v>1704</v>
      </c>
      <c r="H124" s="159" t="s">
        <v>1705</v>
      </c>
      <c r="I124" s="159" t="s">
        <v>1950</v>
      </c>
      <c r="J124" s="160" t="s">
        <v>1120</v>
      </c>
      <c r="K124" s="157" t="s">
        <v>1706</v>
      </c>
      <c r="L124" s="161">
        <v>26</v>
      </c>
      <c r="M124" s="161">
        <v>2</v>
      </c>
      <c r="N124" s="161">
        <v>24</v>
      </c>
      <c r="O124" s="161">
        <v>9000</v>
      </c>
      <c r="P124" s="49">
        <v>234000</v>
      </c>
      <c r="Q124" s="161">
        <v>70200</v>
      </c>
      <c r="R124" s="161"/>
      <c r="S124" s="162">
        <v>70200</v>
      </c>
      <c r="T124" s="162">
        <v>70200</v>
      </c>
      <c r="U124" s="163" t="s">
        <v>5103</v>
      </c>
    </row>
    <row r="125" spans="1:21" ht="15.75" x14ac:dyDescent="0.25">
      <c r="A125" s="85">
        <v>103</v>
      </c>
      <c r="B125" s="92" t="s">
        <v>664</v>
      </c>
      <c r="C125" s="196" t="s">
        <v>592</v>
      </c>
      <c r="D125" s="157" t="s">
        <v>665</v>
      </c>
      <c r="E125" s="157" t="s">
        <v>7</v>
      </c>
      <c r="F125" s="157" t="s">
        <v>1324</v>
      </c>
      <c r="G125" s="158" t="s">
        <v>1991</v>
      </c>
      <c r="H125" s="159" t="s">
        <v>3836</v>
      </c>
      <c r="I125" s="159" t="s">
        <v>3096</v>
      </c>
      <c r="J125" s="160" t="s">
        <v>1120</v>
      </c>
      <c r="K125" s="157" t="s">
        <v>3837</v>
      </c>
      <c r="L125" s="161">
        <v>12</v>
      </c>
      <c r="M125" s="161">
        <v>0</v>
      </c>
      <c r="N125" s="161">
        <v>12</v>
      </c>
      <c r="O125" s="161">
        <v>9000</v>
      </c>
      <c r="P125" s="49">
        <v>108000</v>
      </c>
      <c r="Q125" s="161">
        <v>32400</v>
      </c>
      <c r="R125" s="161"/>
      <c r="S125" s="162">
        <v>32400</v>
      </c>
      <c r="T125" s="162">
        <v>32400</v>
      </c>
      <c r="U125" s="163" t="s">
        <v>5103</v>
      </c>
    </row>
    <row r="126" spans="1:21" ht="15.75" x14ac:dyDescent="0.25">
      <c r="A126" s="85">
        <v>115</v>
      </c>
      <c r="B126" s="92" t="s">
        <v>700</v>
      </c>
      <c r="C126" s="198" t="s">
        <v>592</v>
      </c>
      <c r="D126" s="175" t="s">
        <v>701</v>
      </c>
      <c r="E126" s="175" t="s">
        <v>7</v>
      </c>
      <c r="F126" s="175" t="s">
        <v>1324</v>
      </c>
      <c r="G126" s="177" t="s">
        <v>1955</v>
      </c>
      <c r="H126" s="179" t="s">
        <v>701</v>
      </c>
      <c r="I126" s="179" t="s">
        <v>1950</v>
      </c>
      <c r="J126" s="181" t="s">
        <v>1120</v>
      </c>
      <c r="K126" s="175" t="s">
        <v>3812</v>
      </c>
      <c r="L126" s="161">
        <v>113</v>
      </c>
      <c r="M126" s="161">
        <v>37</v>
      </c>
      <c r="N126" s="161">
        <v>76</v>
      </c>
      <c r="O126" s="161">
        <v>9000</v>
      </c>
      <c r="P126" s="49">
        <v>1017000</v>
      </c>
      <c r="Q126" s="161">
        <v>305100</v>
      </c>
      <c r="R126" s="161"/>
      <c r="S126" s="162">
        <v>305100</v>
      </c>
      <c r="T126" s="162">
        <v>305100</v>
      </c>
      <c r="U126" s="163" t="s">
        <v>5103</v>
      </c>
    </row>
    <row r="127" spans="1:21" ht="15" x14ac:dyDescent="0.2">
      <c r="A127" s="73"/>
      <c r="B127" s="170" t="s">
        <v>5114</v>
      </c>
      <c r="C127" s="171"/>
      <c r="D127" s="171"/>
      <c r="E127" s="171"/>
      <c r="F127" s="171"/>
      <c r="G127" s="171"/>
      <c r="H127" s="171"/>
      <c r="I127" s="171"/>
      <c r="J127" s="171"/>
      <c r="K127" s="171"/>
      <c r="L127" s="172">
        <f t="shared" ref="L127:T127" si="0">SUM(L4:L126)</f>
        <v>2843</v>
      </c>
      <c r="M127" s="173">
        <f t="shared" si="0"/>
        <v>478</v>
      </c>
      <c r="N127" s="173">
        <f t="shared" si="0"/>
        <v>2365</v>
      </c>
      <c r="O127" s="173">
        <f t="shared" si="0"/>
        <v>1107000</v>
      </c>
      <c r="P127" s="173">
        <f t="shared" si="0"/>
        <v>25587000</v>
      </c>
      <c r="Q127" s="173">
        <f t="shared" si="0"/>
        <v>7676100</v>
      </c>
      <c r="R127" s="173">
        <f t="shared" si="0"/>
        <v>-105500</v>
      </c>
      <c r="S127" s="173">
        <f t="shared" si="0"/>
        <v>7252000</v>
      </c>
      <c r="T127" s="173">
        <f t="shared" si="0"/>
        <v>7537300</v>
      </c>
      <c r="U127" s="174"/>
    </row>
  </sheetData>
  <mergeCells count="1">
    <mergeCell ref="A2:U2"/>
  </mergeCells>
  <pageMargins left="0.7" right="0.7" top="0.75" bottom="0.75" header="0.3" footer="0.3"/>
  <pageSetup scale="45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2:IP777"/>
  <sheetViews>
    <sheetView topLeftCell="A510" zoomScale="95" zoomScaleNormal="95" workbookViewId="0">
      <selection activeCell="C326" sqref="C326"/>
    </sheetView>
  </sheetViews>
  <sheetFormatPr defaultRowHeight="15.75" x14ac:dyDescent="0.25"/>
  <cols>
    <col min="1" max="1" width="5.85546875" style="27" bestFit="1" customWidth="1"/>
    <col min="2" max="2" width="11.5703125" style="27" customWidth="1"/>
    <col min="3" max="3" width="33" style="13" customWidth="1"/>
    <col min="4" max="4" width="9.5703125" style="13" customWidth="1"/>
    <col min="5" max="5" width="20.7109375" style="13" customWidth="1"/>
    <col min="6" max="6" width="18.85546875" style="25" customWidth="1"/>
    <col min="7" max="7" width="24.42578125" style="26" customWidth="1"/>
    <col min="8" max="8" width="13.7109375" style="26" customWidth="1"/>
    <col min="9" max="9" width="10.85546875" style="13" customWidth="1"/>
    <col min="10" max="10" width="11.42578125" style="13" customWidth="1"/>
    <col min="11" max="11" width="15.42578125" style="13" customWidth="1"/>
    <col min="12" max="12" width="14.42578125" style="13" customWidth="1"/>
    <col min="13" max="13" width="17.140625" style="13" customWidth="1"/>
    <col min="14" max="17" width="18.28515625" style="13" customWidth="1"/>
    <col min="18" max="18" width="15.5703125" style="27" bestFit="1" customWidth="1"/>
    <col min="19" max="19" width="18.5703125" style="28" bestFit="1" customWidth="1"/>
    <col min="20" max="20" width="18.5703125" style="125" bestFit="1" customWidth="1"/>
    <col min="21" max="21" width="23.85546875" style="13" bestFit="1" customWidth="1"/>
    <col min="22" max="22" width="19.140625" style="1" bestFit="1" customWidth="1"/>
    <col min="23" max="16384" width="9.140625" style="1"/>
  </cols>
  <sheetData>
    <row r="2" spans="1:250" ht="31.5" customHeight="1" x14ac:dyDescent="0.25">
      <c r="I2" s="26"/>
    </row>
    <row r="5" spans="1:250" ht="28.5" customHeight="1" x14ac:dyDescent="0.45">
      <c r="A5" s="199" t="s">
        <v>5079</v>
      </c>
      <c r="B5" s="200"/>
      <c r="C5" s="199"/>
      <c r="D5" s="199"/>
      <c r="E5" s="199"/>
      <c r="F5" s="199"/>
      <c r="G5" s="199"/>
      <c r="H5" s="199"/>
      <c r="I5" s="199"/>
      <c r="J5" s="199"/>
      <c r="K5" s="199"/>
      <c r="L5" s="201"/>
      <c r="M5" s="199"/>
      <c r="N5" s="199"/>
      <c r="O5" s="199"/>
      <c r="P5" s="199"/>
      <c r="Q5" s="199"/>
      <c r="R5" s="199"/>
      <c r="S5" s="199"/>
      <c r="T5" s="199"/>
    </row>
    <row r="6" spans="1:250" s="51" customFormat="1" ht="94.5" customHeight="1" x14ac:dyDescent="0.25">
      <c r="A6" s="62" t="s">
        <v>8</v>
      </c>
      <c r="B6" s="15" t="s">
        <v>0</v>
      </c>
      <c r="C6" s="15" t="s">
        <v>1110</v>
      </c>
      <c r="D6" s="15" t="s">
        <v>1</v>
      </c>
      <c r="E6" s="15" t="s">
        <v>1111</v>
      </c>
      <c r="F6" s="52" t="s">
        <v>1112</v>
      </c>
      <c r="G6" s="53" t="s">
        <v>2215</v>
      </c>
      <c r="H6" s="53" t="s">
        <v>1738</v>
      </c>
      <c r="I6" s="15" t="s">
        <v>1113</v>
      </c>
      <c r="J6" s="15" t="s">
        <v>1114</v>
      </c>
      <c r="K6" s="15" t="s">
        <v>1115</v>
      </c>
      <c r="L6" s="62" t="s">
        <v>1116</v>
      </c>
      <c r="M6" s="15" t="s">
        <v>1117</v>
      </c>
      <c r="N6" s="15" t="s">
        <v>5091</v>
      </c>
      <c r="O6" s="15" t="s">
        <v>5092</v>
      </c>
      <c r="P6" s="15" t="s">
        <v>5080</v>
      </c>
      <c r="Q6" s="15" t="s">
        <v>5081</v>
      </c>
      <c r="R6" s="15" t="s">
        <v>4693</v>
      </c>
      <c r="S6" s="16" t="s">
        <v>4710</v>
      </c>
      <c r="T6" s="16" t="s">
        <v>4711</v>
      </c>
      <c r="U6" s="13" t="s">
        <v>5093</v>
      </c>
      <c r="V6" s="1" t="s">
        <v>5094</v>
      </c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</row>
    <row r="7" spans="1:250" hidden="1" x14ac:dyDescent="0.25">
      <c r="A7" s="85">
        <v>1</v>
      </c>
      <c r="B7" s="103" t="s">
        <v>111</v>
      </c>
      <c r="C7" s="45" t="s">
        <v>112</v>
      </c>
      <c r="D7" s="45" t="s">
        <v>7</v>
      </c>
      <c r="E7" s="45" t="s">
        <v>1118</v>
      </c>
      <c r="F7" s="46" t="s">
        <v>1923</v>
      </c>
      <c r="G7" s="47" t="s">
        <v>3564</v>
      </c>
      <c r="H7" s="47" t="s">
        <v>1876</v>
      </c>
      <c r="I7" s="48" t="s">
        <v>1120</v>
      </c>
      <c r="J7" s="45" t="s">
        <v>4</v>
      </c>
      <c r="K7" s="45" t="s">
        <v>3565</v>
      </c>
      <c r="L7" s="49">
        <f>VLOOKUP(B7,'Enrolment Data 2024'!$B$13:$I$636,8,FALSE)</f>
        <v>32</v>
      </c>
      <c r="M7" s="49">
        <v>9000</v>
      </c>
      <c r="N7" s="49">
        <f>L7*M7</f>
        <v>288000</v>
      </c>
      <c r="O7" s="49">
        <f>VLOOKUP(B7,'Tranche 1 &amp; 2 2024 Actuals'!$B$7:$R$536,17,FALSE)</f>
        <v>102600</v>
      </c>
      <c r="P7" s="49">
        <f>VLOOKUP(B7,'Tranche 2 2024 Actuals'!$B$7:$T$486,19,FALSE)</f>
        <v>102600</v>
      </c>
      <c r="Q7" s="49">
        <f>N7-O7-P7</f>
        <v>82800</v>
      </c>
      <c r="R7" s="49">
        <f>VLOOKUP(B7,'[1]ECCE Trnch 1 Master List'!B$3:T$679,19,FALSE)</f>
        <v>0</v>
      </c>
      <c r="S7" s="50">
        <f>Q7-R7</f>
        <v>82800</v>
      </c>
      <c r="T7" s="126">
        <f t="shared" ref="T7" si="0">IF(S7&gt;=0,S7,0)</f>
        <v>82800</v>
      </c>
      <c r="U7" s="13">
        <f>VLOOKUP(B7,'Tranche 1 &amp; 2 2024 Actuals'!$B$7:$T$536,19,FALSE)</f>
        <v>205200</v>
      </c>
      <c r="V7" s="147">
        <f>T7+U7</f>
        <v>288000</v>
      </c>
    </row>
    <row r="8" spans="1:250" ht="15" hidden="1" customHeight="1" x14ac:dyDescent="0.25">
      <c r="A8" s="29">
        <f t="shared" ref="A8:A71" si="1">A7+1</f>
        <v>2</v>
      </c>
      <c r="B8" s="92" t="s">
        <v>15</v>
      </c>
      <c r="C8" s="17" t="s">
        <v>16</v>
      </c>
      <c r="D8" s="17" t="s">
        <v>7</v>
      </c>
      <c r="E8" s="17" t="s">
        <v>1123</v>
      </c>
      <c r="F8" s="22" t="s">
        <v>1888</v>
      </c>
      <c r="G8" s="19" t="s">
        <v>3566</v>
      </c>
      <c r="H8" s="19" t="s">
        <v>1876</v>
      </c>
      <c r="I8" s="20" t="s">
        <v>1120</v>
      </c>
      <c r="J8" s="17" t="s">
        <v>4</v>
      </c>
      <c r="K8" s="17" t="s">
        <v>3567</v>
      </c>
      <c r="L8" s="49">
        <f>VLOOKUP(B8,'Enrolment Data 2024'!$B$13:$I$636,8,FALSE)</f>
        <v>13</v>
      </c>
      <c r="M8" s="49">
        <v>9000</v>
      </c>
      <c r="N8" s="49">
        <f t="shared" ref="N8:N71" si="2">L8*M8</f>
        <v>117000</v>
      </c>
      <c r="O8" s="49">
        <f>VLOOKUP(B8,'Tranche 1 &amp; 2 2024 Actuals'!$B$7:$R$536,17,FALSE)</f>
        <v>54000</v>
      </c>
      <c r="P8" s="49">
        <f>VLOOKUP(B8,'Tranche 2 2024 Actuals'!$B$7:$T$486,19,FALSE)</f>
        <v>54000</v>
      </c>
      <c r="Q8" s="49">
        <f t="shared" ref="Q8:Q47" si="3">N8-O8-P8</f>
        <v>9000</v>
      </c>
      <c r="R8" s="49">
        <f>VLOOKUP(B8,'[1]ECCE Trnch 1 Master List'!B$3:T$679,19,FALSE)</f>
        <v>0</v>
      </c>
      <c r="S8" s="50">
        <f t="shared" ref="S8:S71" si="4">Q8-R8</f>
        <v>9000</v>
      </c>
      <c r="T8" s="126">
        <f t="shared" ref="T8:T71" si="5">IF(S8&gt;=0,S8,0)</f>
        <v>9000</v>
      </c>
      <c r="U8" s="13">
        <f>VLOOKUP(B8,'Tranche 1 &amp; 2 2024 Actuals'!$B$7:$T$536,19,FALSE)</f>
        <v>108000</v>
      </c>
      <c r="V8" s="147">
        <f t="shared" ref="V8:V71" si="6">T8+U8</f>
        <v>117000</v>
      </c>
    </row>
    <row r="9" spans="1:250" hidden="1" x14ac:dyDescent="0.25">
      <c r="A9" s="29">
        <f t="shared" si="1"/>
        <v>3</v>
      </c>
      <c r="B9" s="92" t="s">
        <v>105</v>
      </c>
      <c r="C9" s="17" t="s">
        <v>106</v>
      </c>
      <c r="D9" s="17" t="s">
        <v>7</v>
      </c>
      <c r="E9" s="17" t="s">
        <v>1123</v>
      </c>
      <c r="F9" s="22" t="s">
        <v>1875</v>
      </c>
      <c r="G9" s="19" t="s">
        <v>1157</v>
      </c>
      <c r="H9" s="19" t="s">
        <v>1876</v>
      </c>
      <c r="I9" s="20" t="s">
        <v>1120</v>
      </c>
      <c r="J9" s="17" t="s">
        <v>4</v>
      </c>
      <c r="K9" s="17" t="s">
        <v>1158</v>
      </c>
      <c r="L9" s="49">
        <f>VLOOKUP(B9,'Enrolment Data 2024'!$B$13:$I$636,8,FALSE)</f>
        <v>21</v>
      </c>
      <c r="M9" s="49">
        <v>9000</v>
      </c>
      <c r="N9" s="49">
        <f t="shared" si="2"/>
        <v>189000</v>
      </c>
      <c r="O9" s="49">
        <f>VLOOKUP(B9,'Tranche 1 &amp; 2 2024 Actuals'!$B$7:$R$536,17,FALSE)</f>
        <v>40500</v>
      </c>
      <c r="P9" s="49">
        <f>VLOOKUP(B9,'Tranche 2 2024 Actuals'!$B$7:$T$486,19,FALSE)</f>
        <v>40500</v>
      </c>
      <c r="Q9" s="49">
        <f t="shared" si="3"/>
        <v>108000</v>
      </c>
      <c r="R9" s="49">
        <f>VLOOKUP(B9,'[1]ECCE Trnch 1 Master List'!B$3:T$679,19,FALSE)</f>
        <v>0</v>
      </c>
      <c r="S9" s="50">
        <f t="shared" si="4"/>
        <v>108000</v>
      </c>
      <c r="T9" s="126">
        <f t="shared" si="5"/>
        <v>108000</v>
      </c>
      <c r="U9" s="13">
        <f>VLOOKUP(B9,'Tranche 1 &amp; 2 2024 Actuals'!$B$7:$T$536,19,FALSE)</f>
        <v>81000</v>
      </c>
      <c r="V9" s="147">
        <f t="shared" si="6"/>
        <v>189000</v>
      </c>
    </row>
    <row r="10" spans="1:250" ht="15" hidden="1" customHeight="1" x14ac:dyDescent="0.25">
      <c r="A10" s="29">
        <f t="shared" si="1"/>
        <v>4</v>
      </c>
      <c r="B10" s="92" t="s">
        <v>132</v>
      </c>
      <c r="C10" s="17" t="s">
        <v>133</v>
      </c>
      <c r="D10" s="17" t="s">
        <v>7</v>
      </c>
      <c r="E10" s="17" t="s">
        <v>1118</v>
      </c>
      <c r="F10" s="22" t="s">
        <v>1907</v>
      </c>
      <c r="G10" s="19" t="s">
        <v>1143</v>
      </c>
      <c r="H10" s="19" t="s">
        <v>1876</v>
      </c>
      <c r="I10" s="20" t="s">
        <v>1120</v>
      </c>
      <c r="J10" s="17" t="s">
        <v>4</v>
      </c>
      <c r="K10" s="17" t="s">
        <v>1144</v>
      </c>
      <c r="L10" s="49">
        <f>VLOOKUP(B10,'Enrolment Data 2024'!$B$13:$I$636,8,FALSE)</f>
        <v>16</v>
      </c>
      <c r="M10" s="49">
        <v>9000</v>
      </c>
      <c r="N10" s="49">
        <f t="shared" si="2"/>
        <v>144000</v>
      </c>
      <c r="O10" s="49">
        <f>VLOOKUP(B10,'Tranche 1 &amp; 2 2024 Actuals'!$B$7:$R$536,17,FALSE)</f>
        <v>49400</v>
      </c>
      <c r="P10" s="49">
        <f>VLOOKUP(B10,'Tranche 2 2024 Actuals'!$B$7:$T$486,19,FALSE)</f>
        <v>44102</v>
      </c>
      <c r="Q10" s="49">
        <f t="shared" si="3"/>
        <v>50498</v>
      </c>
      <c r="R10" s="49"/>
      <c r="S10" s="50">
        <f t="shared" si="4"/>
        <v>50498</v>
      </c>
      <c r="T10" s="126">
        <f t="shared" si="5"/>
        <v>50498</v>
      </c>
      <c r="U10" s="13">
        <f>VLOOKUP(B10,'Tranche 1 &amp; 2 2024 Actuals'!$B$7:$T$536,19,FALSE)</f>
        <v>93502</v>
      </c>
      <c r="V10" s="147">
        <f t="shared" si="6"/>
        <v>144000</v>
      </c>
    </row>
    <row r="11" spans="1:250" hidden="1" x14ac:dyDescent="0.25">
      <c r="A11" s="29">
        <f t="shared" si="1"/>
        <v>5</v>
      </c>
      <c r="B11" s="92" t="s">
        <v>166</v>
      </c>
      <c r="C11" s="17" t="s">
        <v>167</v>
      </c>
      <c r="D11" s="17" t="s">
        <v>7</v>
      </c>
      <c r="E11" s="17" t="s">
        <v>1118</v>
      </c>
      <c r="F11" s="22" t="s">
        <v>1920</v>
      </c>
      <c r="G11" s="19" t="s">
        <v>1136</v>
      </c>
      <c r="H11" s="19" t="s">
        <v>3568</v>
      </c>
      <c r="I11" s="20" t="s">
        <v>1120</v>
      </c>
      <c r="J11" s="17" t="s">
        <v>4</v>
      </c>
      <c r="K11" s="17" t="s">
        <v>1137</v>
      </c>
      <c r="L11" s="49">
        <f>VLOOKUP(B11,'Enrolment Data 2024'!$B$13:$I$636,8,FALSE)</f>
        <v>12</v>
      </c>
      <c r="M11" s="49">
        <v>9000</v>
      </c>
      <c r="N11" s="49">
        <f t="shared" si="2"/>
        <v>108000</v>
      </c>
      <c r="O11" s="49">
        <f>VLOOKUP(B11,'Tranche 1 &amp; 2 2024 Actuals'!$B$7:$R$536,17,FALSE)</f>
        <v>24300</v>
      </c>
      <c r="P11" s="49">
        <f>VLOOKUP(B11,'Tranche 2 2024 Actuals'!$B$7:$T$486,19,FALSE)</f>
        <v>24300</v>
      </c>
      <c r="Q11" s="49">
        <f t="shared" si="3"/>
        <v>59400</v>
      </c>
      <c r="R11" s="49"/>
      <c r="S11" s="50">
        <f t="shared" si="4"/>
        <v>59400</v>
      </c>
      <c r="T11" s="126">
        <f t="shared" si="5"/>
        <v>59400</v>
      </c>
      <c r="U11" s="13">
        <f>VLOOKUP(B11,'Tranche 1 &amp; 2 2024 Actuals'!$B$7:$T$536,19,FALSE)</f>
        <v>48600</v>
      </c>
      <c r="V11" s="147">
        <f t="shared" si="6"/>
        <v>108000</v>
      </c>
    </row>
    <row r="12" spans="1:250" hidden="1" x14ac:dyDescent="0.25">
      <c r="A12" s="29">
        <f t="shared" si="1"/>
        <v>6</v>
      </c>
      <c r="B12" s="92" t="s">
        <v>73</v>
      </c>
      <c r="C12" s="17" t="s">
        <v>74</v>
      </c>
      <c r="D12" s="17" t="s">
        <v>7</v>
      </c>
      <c r="E12" s="17" t="s">
        <v>1118</v>
      </c>
      <c r="F12" s="22" t="s">
        <v>1610</v>
      </c>
      <c r="G12" s="19" t="s">
        <v>1147</v>
      </c>
      <c r="H12" s="19" t="s">
        <v>1876</v>
      </c>
      <c r="I12" s="20" t="s">
        <v>1120</v>
      </c>
      <c r="J12" s="17" t="s">
        <v>4</v>
      </c>
      <c r="K12" s="17" t="s">
        <v>1148</v>
      </c>
      <c r="L12" s="49">
        <f>VLOOKUP(B12,'Enrolment Data 2024'!$B$13:$I$636,8,FALSE)</f>
        <v>9</v>
      </c>
      <c r="M12" s="49">
        <v>9000</v>
      </c>
      <c r="N12" s="49">
        <f t="shared" si="2"/>
        <v>81000</v>
      </c>
      <c r="O12" s="49">
        <f>VLOOKUP(B12,'Tranche 1 &amp; 2 2024 Actuals'!$B$7:$R$536,17,FALSE)</f>
        <v>40500</v>
      </c>
      <c r="P12" s="49">
        <f>VLOOKUP(B12,'Tranche 2 2024 Actuals'!$B$7:$T$486,19,FALSE)</f>
        <v>40500</v>
      </c>
      <c r="Q12" s="49">
        <f t="shared" si="3"/>
        <v>0</v>
      </c>
      <c r="R12" s="49">
        <f>VLOOKUP(B12,'[1]ECCE Trnch 1 Master List'!B$3:T$679,19,FALSE)</f>
        <v>0</v>
      </c>
      <c r="S12" s="50">
        <f t="shared" si="4"/>
        <v>0</v>
      </c>
      <c r="T12" s="126">
        <f t="shared" si="5"/>
        <v>0</v>
      </c>
      <c r="U12" s="13">
        <f>VLOOKUP(B12,'Tranche 1 &amp; 2 2024 Actuals'!$B$7:$T$536,19,FALSE)</f>
        <v>81000</v>
      </c>
      <c r="V12" s="147">
        <f t="shared" si="6"/>
        <v>81000</v>
      </c>
    </row>
    <row r="13" spans="1:250" ht="15" hidden="1" customHeight="1" x14ac:dyDescent="0.25">
      <c r="A13" s="29">
        <f t="shared" si="1"/>
        <v>7</v>
      </c>
      <c r="B13" s="139" t="s">
        <v>216</v>
      </c>
      <c r="C13" s="17" t="s">
        <v>217</v>
      </c>
      <c r="D13" s="17" t="s">
        <v>7</v>
      </c>
      <c r="E13" s="17" t="s">
        <v>1123</v>
      </c>
      <c r="F13" s="22" t="s">
        <v>1924</v>
      </c>
      <c r="G13" s="19" t="s">
        <v>3569</v>
      </c>
      <c r="H13" s="19" t="s">
        <v>1917</v>
      </c>
      <c r="I13" s="20" t="s">
        <v>1120</v>
      </c>
      <c r="J13" s="17" t="s">
        <v>4</v>
      </c>
      <c r="K13" s="17" t="s">
        <v>3570</v>
      </c>
      <c r="L13" s="49">
        <f>VLOOKUP(B13,'Enrolment Data 2024'!$B$13:$I$636,8,FALSE)</f>
        <v>6</v>
      </c>
      <c r="M13" s="49">
        <v>9000</v>
      </c>
      <c r="N13" s="49">
        <f t="shared" si="2"/>
        <v>54000</v>
      </c>
      <c r="O13" s="49">
        <f>VLOOKUP(B13,'Tranche 1 &amp; 2 2024 Actuals'!$B$7:$R$536,17,FALSE)</f>
        <v>35100</v>
      </c>
      <c r="P13" s="49">
        <f>VLOOKUP(B13,'Tranche 2 2024 Actuals'!$B$7:$T$486,19,FALSE)</f>
        <v>35100</v>
      </c>
      <c r="Q13" s="49">
        <f t="shared" si="3"/>
        <v>-16200</v>
      </c>
      <c r="R13" s="49">
        <f>VLOOKUP(B13,'[1]ECCE Trnch 1 Master List'!B$3:T$679,19,FALSE)</f>
        <v>0</v>
      </c>
      <c r="S13" s="141">
        <f t="shared" si="4"/>
        <v>-16200</v>
      </c>
      <c r="T13" s="126">
        <f t="shared" si="5"/>
        <v>0</v>
      </c>
      <c r="U13" s="13">
        <f>VLOOKUP(B13,'Tranche 1 &amp; 2 2024 Actuals'!$B$7:$T$536,19,FALSE)</f>
        <v>70200</v>
      </c>
      <c r="V13" s="147">
        <f t="shared" si="6"/>
        <v>70200</v>
      </c>
    </row>
    <row r="14" spans="1:250" hidden="1" x14ac:dyDescent="0.25">
      <c r="A14" s="29">
        <f t="shared" si="1"/>
        <v>8</v>
      </c>
      <c r="B14" s="92" t="s">
        <v>152</v>
      </c>
      <c r="C14" s="17" t="s">
        <v>153</v>
      </c>
      <c r="D14" s="17" t="s">
        <v>7</v>
      </c>
      <c r="E14" s="17" t="s">
        <v>1118</v>
      </c>
      <c r="F14" s="22" t="s">
        <v>2059</v>
      </c>
      <c r="G14" s="19" t="s">
        <v>3571</v>
      </c>
      <c r="H14" s="19" t="s">
        <v>1876</v>
      </c>
      <c r="I14" s="20" t="s">
        <v>1120</v>
      </c>
      <c r="J14" s="17" t="s">
        <v>4</v>
      </c>
      <c r="K14" s="17" t="s">
        <v>3572</v>
      </c>
      <c r="L14" s="49">
        <f>VLOOKUP(B14,'Enrolment Data 2024'!$B$13:$I$636,8,FALSE)</f>
        <v>23</v>
      </c>
      <c r="M14" s="49">
        <v>9000</v>
      </c>
      <c r="N14" s="49">
        <f t="shared" si="2"/>
        <v>207000</v>
      </c>
      <c r="O14" s="49">
        <f>VLOOKUP(B14,'Tranche 1 &amp; 2 2024 Actuals'!$B$7:$R$536,17,FALSE)</f>
        <v>86400</v>
      </c>
      <c r="P14" s="49">
        <f>VLOOKUP(B14,'Tranche 2 2024 Actuals'!$B$7:$T$486,19,FALSE)</f>
        <v>86400</v>
      </c>
      <c r="Q14" s="49">
        <f t="shared" si="3"/>
        <v>34200</v>
      </c>
      <c r="R14" s="49">
        <f>VLOOKUP(B14,'[1]ECCE Trnch 1 Master List'!B$3:T$679,19,FALSE)</f>
        <v>0</v>
      </c>
      <c r="S14" s="50">
        <f t="shared" si="4"/>
        <v>34200</v>
      </c>
      <c r="T14" s="126">
        <f t="shared" si="5"/>
        <v>34200</v>
      </c>
      <c r="U14" s="13">
        <f>VLOOKUP(B14,'Tranche 1 &amp; 2 2024 Actuals'!$B$7:$T$536,19,FALSE)</f>
        <v>172800</v>
      </c>
      <c r="V14" s="147">
        <f t="shared" si="6"/>
        <v>207000</v>
      </c>
    </row>
    <row r="15" spans="1:250" ht="15" hidden="1" customHeight="1" x14ac:dyDescent="0.25">
      <c r="A15" s="29">
        <f t="shared" si="1"/>
        <v>9</v>
      </c>
      <c r="B15" s="92" t="s">
        <v>37</v>
      </c>
      <c r="C15" s="17" t="s">
        <v>38</v>
      </c>
      <c r="D15" s="17" t="s">
        <v>7</v>
      </c>
      <c r="E15" s="17" t="s">
        <v>1118</v>
      </c>
      <c r="F15" s="22" t="s">
        <v>1888</v>
      </c>
      <c r="G15" s="19" t="s">
        <v>3566</v>
      </c>
      <c r="H15" s="19" t="s">
        <v>1876</v>
      </c>
      <c r="I15" s="20" t="s">
        <v>1120</v>
      </c>
      <c r="J15" s="17" t="s">
        <v>4</v>
      </c>
      <c r="K15" s="17" t="s">
        <v>3567</v>
      </c>
      <c r="L15" s="49">
        <f>VLOOKUP(B15,'Enrolment Data 2024'!$B$13:$I$636,8,FALSE)</f>
        <v>18</v>
      </c>
      <c r="M15" s="49">
        <v>9000</v>
      </c>
      <c r="N15" s="49">
        <f t="shared" si="2"/>
        <v>162000</v>
      </c>
      <c r="O15" s="49">
        <f>VLOOKUP(B15,'Tranche 1 &amp; 2 2024 Actuals'!$B$7:$R$536,17,FALSE)</f>
        <v>35100</v>
      </c>
      <c r="P15" s="49">
        <f>VLOOKUP(B15,'Tranche 2 2024 Actuals'!$B$7:$T$486,19,FALSE)</f>
        <v>35100</v>
      </c>
      <c r="Q15" s="49">
        <f t="shared" si="3"/>
        <v>91800</v>
      </c>
      <c r="R15" s="49"/>
      <c r="S15" s="50">
        <f t="shared" si="4"/>
        <v>91800</v>
      </c>
      <c r="T15" s="126">
        <f t="shared" si="5"/>
        <v>91800</v>
      </c>
      <c r="U15" s="13">
        <f>VLOOKUP(B15,'Tranche 1 &amp; 2 2024 Actuals'!$B$7:$T$536,19,FALSE)</f>
        <v>70200</v>
      </c>
      <c r="V15" s="147">
        <f t="shared" si="6"/>
        <v>162000</v>
      </c>
    </row>
    <row r="16" spans="1:250" hidden="1" x14ac:dyDescent="0.25">
      <c r="A16" s="29">
        <f t="shared" si="1"/>
        <v>10</v>
      </c>
      <c r="B16" s="92" t="s">
        <v>142</v>
      </c>
      <c r="C16" s="17" t="s">
        <v>143</v>
      </c>
      <c r="D16" s="17" t="s">
        <v>7</v>
      </c>
      <c r="E16" s="17" t="s">
        <v>1118</v>
      </c>
      <c r="F16" s="22" t="s">
        <v>1895</v>
      </c>
      <c r="G16" s="19" t="s">
        <v>26</v>
      </c>
      <c r="H16" s="19" t="s">
        <v>1876</v>
      </c>
      <c r="I16" s="20" t="s">
        <v>1120</v>
      </c>
      <c r="J16" s="17" t="s">
        <v>4</v>
      </c>
      <c r="K16" s="17" t="s">
        <v>1131</v>
      </c>
      <c r="L16" s="49">
        <f>VLOOKUP(B16,'Enrolment Data 2024'!$B$13:$I$636,8,FALSE)</f>
        <v>29</v>
      </c>
      <c r="M16" s="49">
        <v>9000</v>
      </c>
      <c r="N16" s="49">
        <f t="shared" si="2"/>
        <v>261000</v>
      </c>
      <c r="O16" s="49">
        <f>VLOOKUP(B16,'Tranche 1 &amp; 2 2024 Actuals'!$B$7:$R$536,17,FALSE)</f>
        <v>81000</v>
      </c>
      <c r="P16" s="49">
        <f>VLOOKUP(B16,'Tranche 2 2024 Actuals'!$B$7:$T$486,19,FALSE)</f>
        <v>81000</v>
      </c>
      <c r="Q16" s="49">
        <f t="shared" si="3"/>
        <v>99000</v>
      </c>
      <c r="R16" s="49">
        <f>VLOOKUP(B16,'[1]ECCE Trnch 1 Master List'!B$3:T$679,19,FALSE)</f>
        <v>0</v>
      </c>
      <c r="S16" s="50">
        <f t="shared" si="4"/>
        <v>99000</v>
      </c>
      <c r="T16" s="126">
        <f t="shared" si="5"/>
        <v>99000</v>
      </c>
      <c r="U16" s="13">
        <f>VLOOKUP(B16,'Tranche 1 &amp; 2 2024 Actuals'!$B$7:$T$536,19,FALSE)</f>
        <v>162000</v>
      </c>
      <c r="V16" s="147">
        <f t="shared" si="6"/>
        <v>261000</v>
      </c>
    </row>
    <row r="17" spans="1:22" ht="15" hidden="1" customHeight="1" x14ac:dyDescent="0.25">
      <c r="A17" s="29">
        <f t="shared" si="1"/>
        <v>11</v>
      </c>
      <c r="B17" s="92" t="s">
        <v>190</v>
      </c>
      <c r="C17" s="17" t="s">
        <v>191</v>
      </c>
      <c r="D17" s="17" t="s">
        <v>7</v>
      </c>
      <c r="E17" s="17" t="s">
        <v>1118</v>
      </c>
      <c r="F17" s="22" t="s">
        <v>1937</v>
      </c>
      <c r="G17" s="19" t="s">
        <v>1189</v>
      </c>
      <c r="H17" s="19" t="s">
        <v>1917</v>
      </c>
      <c r="I17" s="20" t="s">
        <v>1120</v>
      </c>
      <c r="J17" s="17" t="s">
        <v>4</v>
      </c>
      <c r="K17" s="17" t="s">
        <v>1190</v>
      </c>
      <c r="L17" s="49">
        <f>VLOOKUP(B17,'Enrolment Data 2024'!$B$13:$I$636,8,FALSE)</f>
        <v>7</v>
      </c>
      <c r="M17" s="49">
        <v>9000</v>
      </c>
      <c r="N17" s="49">
        <f t="shared" si="2"/>
        <v>63000</v>
      </c>
      <c r="O17" s="49">
        <f>VLOOKUP(B17,'Tranche 1 &amp; 2 2024 Actuals'!$B$7:$R$536,17,FALSE)</f>
        <v>29700</v>
      </c>
      <c r="P17" s="49">
        <f>VLOOKUP(B17,'Tranche 2 2024 Actuals'!$B$7:$T$486,19,FALSE)</f>
        <v>29700</v>
      </c>
      <c r="Q17" s="49">
        <f t="shared" si="3"/>
        <v>3600</v>
      </c>
      <c r="R17" s="49"/>
      <c r="S17" s="50">
        <f t="shared" si="4"/>
        <v>3600</v>
      </c>
      <c r="T17" s="126">
        <f t="shared" si="5"/>
        <v>3600</v>
      </c>
      <c r="U17" s="13">
        <f>VLOOKUP(B17,'Tranche 1 &amp; 2 2024 Actuals'!$B$7:$T$536,19,FALSE)</f>
        <v>59400</v>
      </c>
      <c r="V17" s="147">
        <f t="shared" si="6"/>
        <v>63000</v>
      </c>
    </row>
    <row r="18" spans="1:22" ht="15" hidden="1" customHeight="1" x14ac:dyDescent="0.25">
      <c r="A18" s="29">
        <f t="shared" si="1"/>
        <v>12</v>
      </c>
      <c r="B18" s="93" t="s">
        <v>71</v>
      </c>
      <c r="C18" s="30" t="s">
        <v>1145</v>
      </c>
      <c r="D18" s="30" t="s">
        <v>7</v>
      </c>
      <c r="E18" s="30" t="s">
        <v>1118</v>
      </c>
      <c r="F18" s="57" t="s">
        <v>1878</v>
      </c>
      <c r="G18" s="32" t="s">
        <v>1145</v>
      </c>
      <c r="H18" s="32" t="s">
        <v>1876</v>
      </c>
      <c r="I18" s="33" t="s">
        <v>1120</v>
      </c>
      <c r="J18" s="30" t="s">
        <v>4</v>
      </c>
      <c r="K18" s="30" t="s">
        <v>1146</v>
      </c>
      <c r="L18" s="49">
        <f>VLOOKUP(B18,'Enrolment Data 2024'!$B$13:$I$636,8,FALSE)</f>
        <v>22</v>
      </c>
      <c r="M18" s="49">
        <v>9000</v>
      </c>
      <c r="N18" s="49">
        <f t="shared" si="2"/>
        <v>198000</v>
      </c>
      <c r="O18" s="49">
        <f>VLOOKUP(B18,'Tranche 1 &amp; 2 2024 Actuals'!$B$7:$R$536,17,FALSE)</f>
        <v>75600</v>
      </c>
      <c r="P18" s="49">
        <f>VLOOKUP(B18,'Tranche 2 2024 Actuals'!$B$7:$T$486,19,FALSE)</f>
        <v>75600</v>
      </c>
      <c r="Q18" s="49">
        <f t="shared" si="3"/>
        <v>46800</v>
      </c>
      <c r="R18" s="49">
        <f>VLOOKUP(B18,'[1]ECCE Trnch 1 Master List'!B$3:T$679,19,FALSE)</f>
        <v>0</v>
      </c>
      <c r="S18" s="50">
        <f t="shared" si="4"/>
        <v>46800</v>
      </c>
      <c r="T18" s="126">
        <f t="shared" si="5"/>
        <v>46800</v>
      </c>
      <c r="U18" s="13">
        <f>VLOOKUP(B18,'Tranche 1 &amp; 2 2024 Actuals'!$B$7:$T$536,19,FALSE)</f>
        <v>151200</v>
      </c>
      <c r="V18" s="147">
        <f t="shared" si="6"/>
        <v>198000</v>
      </c>
    </row>
    <row r="19" spans="1:22" ht="15" hidden="1" customHeight="1" x14ac:dyDescent="0.25">
      <c r="A19" s="29">
        <f t="shared" si="1"/>
        <v>13</v>
      </c>
      <c r="B19" s="42" t="s">
        <v>1151</v>
      </c>
      <c r="C19" s="29" t="s">
        <v>1152</v>
      </c>
      <c r="D19" s="29" t="s">
        <v>7</v>
      </c>
      <c r="E19" s="29" t="s">
        <v>1118</v>
      </c>
      <c r="F19" s="38" t="s">
        <v>1878</v>
      </c>
      <c r="G19" s="39" t="s">
        <v>1145</v>
      </c>
      <c r="H19" s="39" t="s">
        <v>1876</v>
      </c>
      <c r="I19" s="29" t="s">
        <v>1120</v>
      </c>
      <c r="J19" s="29" t="s">
        <v>4</v>
      </c>
      <c r="K19" s="40" t="s">
        <v>1146</v>
      </c>
      <c r="L19" s="49">
        <f>VLOOKUP(B19,'Enrolment Data 2024'!$B$13:$I$636,8,FALSE)</f>
        <v>16</v>
      </c>
      <c r="M19" s="49">
        <v>9000</v>
      </c>
      <c r="N19" s="49">
        <f t="shared" si="2"/>
        <v>144000</v>
      </c>
      <c r="O19" s="49">
        <f>VLOOKUP(B19,'Tranche 1 &amp; 2 2024 Actuals'!$B$7:$R$536,17,FALSE)</f>
        <v>24300</v>
      </c>
      <c r="P19" s="49">
        <f>VLOOKUP(B19,'Tranche 2 2024 Actuals'!$B$7:$T$486,19,FALSE)</f>
        <v>24300</v>
      </c>
      <c r="Q19" s="49">
        <f t="shared" si="3"/>
        <v>95400</v>
      </c>
      <c r="R19" s="49">
        <f>VLOOKUP(B19,'[1]ECCE Trnch 1 Master List'!B$3:T$679,19,FALSE)</f>
        <v>0</v>
      </c>
      <c r="S19" s="50">
        <f t="shared" si="4"/>
        <v>95400</v>
      </c>
      <c r="T19" s="126">
        <f t="shared" si="5"/>
        <v>95400</v>
      </c>
      <c r="U19" s="13">
        <f>VLOOKUP(B19,'Tranche 1 &amp; 2 2024 Actuals'!$B$7:$T$536,19,FALSE)</f>
        <v>48600</v>
      </c>
      <c r="V19" s="147">
        <f t="shared" si="6"/>
        <v>144000</v>
      </c>
    </row>
    <row r="20" spans="1:22" hidden="1" x14ac:dyDescent="0.25">
      <c r="A20" s="29">
        <f t="shared" si="1"/>
        <v>14</v>
      </c>
      <c r="B20" s="92" t="s">
        <v>57</v>
      </c>
      <c r="C20" s="17" t="s">
        <v>58</v>
      </c>
      <c r="D20" s="17" t="s">
        <v>7</v>
      </c>
      <c r="E20" s="17" t="s">
        <v>1118</v>
      </c>
      <c r="F20" s="22" t="s">
        <v>1615</v>
      </c>
      <c r="G20" s="19" t="s">
        <v>1141</v>
      </c>
      <c r="H20" s="19" t="s">
        <v>1876</v>
      </c>
      <c r="I20" s="20" t="s">
        <v>1120</v>
      </c>
      <c r="J20" s="17" t="s">
        <v>4</v>
      </c>
      <c r="K20" s="17" t="s">
        <v>1142</v>
      </c>
      <c r="L20" s="49">
        <f>VLOOKUP(B20,'Enrolment Data 2024'!$B$13:$I$636,8,FALSE)</f>
        <v>9</v>
      </c>
      <c r="M20" s="49">
        <v>9000</v>
      </c>
      <c r="N20" s="49">
        <f t="shared" si="2"/>
        <v>81000</v>
      </c>
      <c r="O20" s="49">
        <f>VLOOKUP(B20,'Tranche 1 &amp; 2 2024 Actuals'!$B$7:$R$536,17,FALSE)</f>
        <v>27000</v>
      </c>
      <c r="P20" s="49">
        <f>VLOOKUP(B20,'Tranche 2 2024 Actuals'!$B$7:$T$486,19,FALSE)</f>
        <v>27000</v>
      </c>
      <c r="Q20" s="49">
        <f t="shared" si="3"/>
        <v>27000</v>
      </c>
      <c r="R20" s="49"/>
      <c r="S20" s="50">
        <f t="shared" si="4"/>
        <v>27000</v>
      </c>
      <c r="T20" s="126">
        <f t="shared" si="5"/>
        <v>27000</v>
      </c>
      <c r="U20" s="13">
        <f>VLOOKUP(B20,'Tranche 1 &amp; 2 2024 Actuals'!$B$7:$T$536,19,FALSE)</f>
        <v>54000</v>
      </c>
      <c r="V20" s="147">
        <f t="shared" si="6"/>
        <v>81000</v>
      </c>
    </row>
    <row r="21" spans="1:22" hidden="1" x14ac:dyDescent="0.25">
      <c r="A21" s="29">
        <f t="shared" si="1"/>
        <v>15</v>
      </c>
      <c r="B21" s="92" t="s">
        <v>115</v>
      </c>
      <c r="C21" s="17" t="s">
        <v>2085</v>
      </c>
      <c r="D21" s="17" t="s">
        <v>7</v>
      </c>
      <c r="E21" s="17" t="s">
        <v>1123</v>
      </c>
      <c r="F21" s="22" t="s">
        <v>1879</v>
      </c>
      <c r="G21" s="19" t="s">
        <v>1163</v>
      </c>
      <c r="H21" s="19" t="s">
        <v>1876</v>
      </c>
      <c r="I21" s="20" t="s">
        <v>1120</v>
      </c>
      <c r="J21" s="17" t="s">
        <v>4</v>
      </c>
      <c r="K21" s="17" t="s">
        <v>1164</v>
      </c>
      <c r="L21" s="49">
        <f>VLOOKUP(B21,'Enrolment Data 2024'!$B$13:$I$636,8,FALSE)</f>
        <v>27</v>
      </c>
      <c r="M21" s="49">
        <v>9000</v>
      </c>
      <c r="N21" s="49">
        <f t="shared" si="2"/>
        <v>243000</v>
      </c>
      <c r="O21" s="49">
        <f>VLOOKUP(B21,'Tranche 1 &amp; 2 2024 Actuals'!$B$7:$R$536,17,FALSE)</f>
        <v>81000</v>
      </c>
      <c r="P21" s="49">
        <f>VLOOKUP(B21,'Tranche 2 2024 Actuals'!$B$7:$T$486,19,FALSE)</f>
        <v>81000</v>
      </c>
      <c r="Q21" s="49">
        <f t="shared" si="3"/>
        <v>81000</v>
      </c>
      <c r="R21" s="49">
        <f>VLOOKUP(B21,'[1]ECCE Trnch 1 Master List'!B$3:T$679,19,FALSE)</f>
        <v>0</v>
      </c>
      <c r="S21" s="50">
        <f t="shared" si="4"/>
        <v>81000</v>
      </c>
      <c r="T21" s="126">
        <f t="shared" si="5"/>
        <v>81000</v>
      </c>
      <c r="U21" s="13">
        <f>VLOOKUP(B21,'Tranche 1 &amp; 2 2024 Actuals'!$B$7:$T$536,19,FALSE)</f>
        <v>162000</v>
      </c>
      <c r="V21" s="147">
        <f t="shared" si="6"/>
        <v>243000</v>
      </c>
    </row>
    <row r="22" spans="1:22" ht="15" hidden="1" customHeight="1" x14ac:dyDescent="0.25">
      <c r="A22" s="29">
        <f t="shared" si="1"/>
        <v>16</v>
      </c>
      <c r="B22" s="139" t="s">
        <v>192</v>
      </c>
      <c r="C22" s="17" t="s">
        <v>193</v>
      </c>
      <c r="D22" s="17" t="s">
        <v>7</v>
      </c>
      <c r="E22" s="17" t="s">
        <v>1123</v>
      </c>
      <c r="F22" s="22" t="s">
        <v>1925</v>
      </c>
      <c r="G22" s="19" t="s">
        <v>193</v>
      </c>
      <c r="H22" s="19" t="s">
        <v>1917</v>
      </c>
      <c r="I22" s="20" t="s">
        <v>1120</v>
      </c>
      <c r="J22" s="17" t="s">
        <v>4</v>
      </c>
      <c r="K22" s="17" t="s">
        <v>3573</v>
      </c>
      <c r="L22" s="49">
        <f>VLOOKUP(B22,'Enrolment Data 2024'!$B$13:$I$636,8,FALSE)</f>
        <v>7</v>
      </c>
      <c r="M22" s="49">
        <v>9000</v>
      </c>
      <c r="N22" s="49">
        <f t="shared" si="2"/>
        <v>63000</v>
      </c>
      <c r="O22" s="49">
        <f>VLOOKUP(B22,'Tranche 1 &amp; 2 2024 Actuals'!$B$7:$R$536,17,FALSE)</f>
        <v>35100</v>
      </c>
      <c r="P22" s="49">
        <f>VLOOKUP(B22,'Tranche 2 2024 Actuals'!$B$7:$T$486,19,FALSE)</f>
        <v>35100</v>
      </c>
      <c r="Q22" s="49">
        <f t="shared" si="3"/>
        <v>-7200</v>
      </c>
      <c r="R22" s="49">
        <f>VLOOKUP(B22,'[1]ECCE Trnch 1 Master List'!B$3:T$679,19,FALSE)</f>
        <v>0</v>
      </c>
      <c r="S22" s="141">
        <f t="shared" si="4"/>
        <v>-7200</v>
      </c>
      <c r="T22" s="126">
        <f t="shared" si="5"/>
        <v>0</v>
      </c>
      <c r="U22" s="13">
        <f>VLOOKUP(B22,'Tranche 1 &amp; 2 2024 Actuals'!$B$7:$T$536,19,FALSE)</f>
        <v>70200</v>
      </c>
      <c r="V22" s="147">
        <f t="shared" si="6"/>
        <v>70200</v>
      </c>
    </row>
    <row r="23" spans="1:22" ht="15" hidden="1" customHeight="1" x14ac:dyDescent="0.25">
      <c r="A23" s="29">
        <f t="shared" si="1"/>
        <v>17</v>
      </c>
      <c r="B23" s="92" t="s">
        <v>19</v>
      </c>
      <c r="C23" s="17" t="s">
        <v>20</v>
      </c>
      <c r="D23" s="17" t="s">
        <v>7</v>
      </c>
      <c r="E23" s="30" t="s">
        <v>1118</v>
      </c>
      <c r="F23" s="31" t="s">
        <v>1911</v>
      </c>
      <c r="G23" s="32" t="s">
        <v>1122</v>
      </c>
      <c r="H23" s="32" t="s">
        <v>1876</v>
      </c>
      <c r="I23" s="33" t="s">
        <v>1120</v>
      </c>
      <c r="J23" s="30" t="s">
        <v>4</v>
      </c>
      <c r="K23" s="34" t="s">
        <v>1124</v>
      </c>
      <c r="L23" s="49">
        <f>VLOOKUP(B23,'Enrolment Data 2024'!$B$13:$I$636,8,FALSE)</f>
        <v>12</v>
      </c>
      <c r="M23" s="49">
        <v>9000</v>
      </c>
      <c r="N23" s="49">
        <f t="shared" si="2"/>
        <v>108000</v>
      </c>
      <c r="O23" s="49">
        <f>VLOOKUP(B23,'Tranche 1 &amp; 2 2024 Actuals'!$B$7:$R$536,17,FALSE)</f>
        <v>24300</v>
      </c>
      <c r="P23" s="49">
        <f>VLOOKUP(B23,'Tranche 2 2024 Actuals'!$B$7:$T$486,19,FALSE)</f>
        <v>24300</v>
      </c>
      <c r="Q23" s="49">
        <f t="shared" si="3"/>
        <v>59400</v>
      </c>
      <c r="R23" s="49"/>
      <c r="S23" s="50">
        <f t="shared" si="4"/>
        <v>59400</v>
      </c>
      <c r="T23" s="126">
        <f t="shared" si="5"/>
        <v>59400</v>
      </c>
      <c r="U23" s="13">
        <f>VLOOKUP(B23,'Tranche 1 &amp; 2 2024 Actuals'!$B$7:$T$536,19,FALSE)</f>
        <v>48600</v>
      </c>
      <c r="V23" s="147">
        <f t="shared" si="6"/>
        <v>108000</v>
      </c>
    </row>
    <row r="24" spans="1:22" ht="15" hidden="1" customHeight="1" x14ac:dyDescent="0.25">
      <c r="A24" s="29">
        <f t="shared" si="1"/>
        <v>18</v>
      </c>
      <c r="B24" s="92" t="s">
        <v>85</v>
      </c>
      <c r="C24" s="17" t="s">
        <v>86</v>
      </c>
      <c r="D24" s="17" t="s">
        <v>7</v>
      </c>
      <c r="E24" s="17" t="s">
        <v>1123</v>
      </c>
      <c r="F24" s="22" t="s">
        <v>1877</v>
      </c>
      <c r="G24" s="19" t="s">
        <v>3574</v>
      </c>
      <c r="H24" s="19" t="s">
        <v>1876</v>
      </c>
      <c r="I24" s="20" t="s">
        <v>1120</v>
      </c>
      <c r="J24" s="17" t="s">
        <v>4</v>
      </c>
      <c r="K24" s="17" t="s">
        <v>3575</v>
      </c>
      <c r="L24" s="49">
        <f>VLOOKUP(B24,'Enrolment Data 2024'!$B$13:$I$636,8,FALSE)</f>
        <v>12</v>
      </c>
      <c r="M24" s="49">
        <v>9000</v>
      </c>
      <c r="N24" s="49">
        <f t="shared" si="2"/>
        <v>108000</v>
      </c>
      <c r="O24" s="49">
        <f>VLOOKUP(B24,'Tranche 1 &amp; 2 2024 Actuals'!$B$7:$R$536,17,FALSE)</f>
        <v>32400</v>
      </c>
      <c r="P24" s="49">
        <f>VLOOKUP(B24,'Tranche 2 2024 Actuals'!$B$7:$T$486,19,FALSE)</f>
        <v>32400</v>
      </c>
      <c r="Q24" s="49">
        <f t="shared" si="3"/>
        <v>43200</v>
      </c>
      <c r="R24" s="49">
        <f>VLOOKUP(B24,'[1]ECCE Trnch 1 Master List'!B$3:T$679,19,FALSE)</f>
        <v>0</v>
      </c>
      <c r="S24" s="50">
        <f t="shared" si="4"/>
        <v>43200</v>
      </c>
      <c r="T24" s="126">
        <f t="shared" si="5"/>
        <v>43200</v>
      </c>
      <c r="U24" s="13">
        <f>VLOOKUP(B24,'Tranche 1 &amp; 2 2024 Actuals'!$B$7:$T$536,19,FALSE)</f>
        <v>64800</v>
      </c>
      <c r="V24" s="147">
        <f t="shared" si="6"/>
        <v>108000</v>
      </c>
    </row>
    <row r="25" spans="1:22" ht="15" hidden="1" customHeight="1" x14ac:dyDescent="0.25">
      <c r="A25" s="29">
        <f t="shared" si="1"/>
        <v>19</v>
      </c>
      <c r="B25" s="139" t="s">
        <v>136</v>
      </c>
      <c r="C25" s="17" t="s">
        <v>137</v>
      </c>
      <c r="D25" s="17" t="s">
        <v>7</v>
      </c>
      <c r="E25" s="17" t="s">
        <v>1118</v>
      </c>
      <c r="F25" s="22" t="s">
        <v>1614</v>
      </c>
      <c r="G25" s="19" t="s">
        <v>1132</v>
      </c>
      <c r="H25" s="19" t="s">
        <v>3490</v>
      </c>
      <c r="I25" s="20" t="s">
        <v>1120</v>
      </c>
      <c r="J25" s="17" t="s">
        <v>4</v>
      </c>
      <c r="K25" s="17" t="s">
        <v>1133</v>
      </c>
      <c r="L25" s="49">
        <f>VLOOKUP(B25,'Enrolment Data 2024'!$B$13:$I$636,8,FALSE)</f>
        <v>4</v>
      </c>
      <c r="M25" s="49">
        <v>9000</v>
      </c>
      <c r="N25" s="49">
        <f t="shared" si="2"/>
        <v>36000</v>
      </c>
      <c r="O25" s="49">
        <f>VLOOKUP(B25,'Tranche 1 &amp; 2 2024 Actuals'!$B$7:$R$536,17,FALSE)</f>
        <v>24300</v>
      </c>
      <c r="P25" s="49">
        <f>VLOOKUP(B25,'Tranche 2 2024 Actuals'!$B$7:$T$486,19,FALSE)</f>
        <v>24300</v>
      </c>
      <c r="Q25" s="49">
        <f t="shared" si="3"/>
        <v>-12600</v>
      </c>
      <c r="R25" s="49">
        <f>VLOOKUP(B25,'[1]ECCE Trnch 1 Master List'!B$3:T$679,19,FALSE)</f>
        <v>0</v>
      </c>
      <c r="S25" s="141">
        <f t="shared" si="4"/>
        <v>-12600</v>
      </c>
      <c r="T25" s="126">
        <f t="shared" si="5"/>
        <v>0</v>
      </c>
      <c r="U25" s="13">
        <f>VLOOKUP(B25,'Tranche 1 &amp; 2 2024 Actuals'!$B$7:$T$536,19,FALSE)</f>
        <v>48600</v>
      </c>
      <c r="V25" s="147">
        <f t="shared" si="6"/>
        <v>48600</v>
      </c>
    </row>
    <row r="26" spans="1:22" hidden="1" x14ac:dyDescent="0.25">
      <c r="A26" s="29">
        <f t="shared" si="1"/>
        <v>20</v>
      </c>
      <c r="B26" s="92" t="s">
        <v>168</v>
      </c>
      <c r="C26" s="17" t="s">
        <v>169</v>
      </c>
      <c r="D26" s="17" t="s">
        <v>7</v>
      </c>
      <c r="E26" s="17" t="s">
        <v>1123</v>
      </c>
      <c r="F26" s="22" t="s">
        <v>1919</v>
      </c>
      <c r="G26" s="19" t="s">
        <v>3577</v>
      </c>
      <c r="H26" s="19" t="s">
        <v>3568</v>
      </c>
      <c r="I26" s="20" t="s">
        <v>1120</v>
      </c>
      <c r="J26" s="17" t="s">
        <v>4</v>
      </c>
      <c r="K26" s="17" t="s">
        <v>3578</v>
      </c>
      <c r="L26" s="49">
        <f>VLOOKUP(B26,'Enrolment Data 2024'!$B$13:$I$636,8,FALSE)</f>
        <v>7</v>
      </c>
      <c r="M26" s="49">
        <v>9000</v>
      </c>
      <c r="N26" s="49">
        <f t="shared" si="2"/>
        <v>63000</v>
      </c>
      <c r="O26" s="49">
        <f>VLOOKUP(B26,'Tranche 1 &amp; 2 2024 Actuals'!$B$7:$R$536,17,FALSE)</f>
        <v>21600</v>
      </c>
      <c r="P26" s="49">
        <f>VLOOKUP(B26,'Tranche 2 2024 Actuals'!$B$7:$T$486,19,FALSE)</f>
        <v>21600</v>
      </c>
      <c r="Q26" s="49">
        <f t="shared" si="3"/>
        <v>19800</v>
      </c>
      <c r="R26" s="49">
        <f>VLOOKUP(B26,'[1]ECCE Trnch 1 Master List'!B$3:T$679,19,FALSE)</f>
        <v>0</v>
      </c>
      <c r="S26" s="50">
        <f t="shared" si="4"/>
        <v>19800</v>
      </c>
      <c r="T26" s="126">
        <f t="shared" si="5"/>
        <v>19800</v>
      </c>
      <c r="U26" s="13">
        <f>VLOOKUP(B26,'Tranche 1 &amp; 2 2024 Actuals'!$B$7:$T$536,19,FALSE)</f>
        <v>43200</v>
      </c>
      <c r="V26" s="147">
        <f t="shared" si="6"/>
        <v>63000</v>
      </c>
    </row>
    <row r="27" spans="1:22" hidden="1" x14ac:dyDescent="0.25">
      <c r="A27" s="29">
        <f t="shared" si="1"/>
        <v>21</v>
      </c>
      <c r="B27" s="92" t="s">
        <v>1180</v>
      </c>
      <c r="C27" s="17" t="s">
        <v>3576</v>
      </c>
      <c r="D27" s="17" t="s">
        <v>7</v>
      </c>
      <c r="E27" s="17" t="s">
        <v>1118</v>
      </c>
      <c r="F27" s="18" t="s">
        <v>1906</v>
      </c>
      <c r="G27" s="19" t="s">
        <v>1176</v>
      </c>
      <c r="H27" s="19" t="s">
        <v>1876</v>
      </c>
      <c r="I27" s="20" t="s">
        <v>1120</v>
      </c>
      <c r="J27" s="17" t="s">
        <v>4</v>
      </c>
      <c r="K27" s="21" t="s">
        <v>1177</v>
      </c>
      <c r="L27" s="49">
        <f>VLOOKUP(B27,'Enrolment Data 2024'!$B$13:$I$636,8,FALSE)</f>
        <v>15</v>
      </c>
      <c r="M27" s="49">
        <v>9000</v>
      </c>
      <c r="N27" s="49">
        <f t="shared" si="2"/>
        <v>135000</v>
      </c>
      <c r="O27" s="49">
        <f>VLOOKUP(B27,'Tranche 1 &amp; 2 2024 Actuals'!$B$7:$R$536,17,FALSE)</f>
        <v>54000</v>
      </c>
      <c r="P27" s="49">
        <f>VLOOKUP(B27,'Tranche 2 2024 Actuals'!$B$7:$T$486,19,FALSE)</f>
        <v>54000</v>
      </c>
      <c r="Q27" s="49">
        <f t="shared" si="3"/>
        <v>27000</v>
      </c>
      <c r="R27" s="49">
        <f>VLOOKUP(B27,'[1]ECCE Trnch 1 Master List'!B$3:T$679,19,FALSE)</f>
        <v>0</v>
      </c>
      <c r="S27" s="50">
        <f t="shared" si="4"/>
        <v>27000</v>
      </c>
      <c r="T27" s="126">
        <f t="shared" si="5"/>
        <v>27000</v>
      </c>
      <c r="U27" s="13">
        <f>VLOOKUP(B27,'Tranche 1 &amp; 2 2024 Actuals'!$B$7:$T$536,19,FALSE)</f>
        <v>108000</v>
      </c>
      <c r="V27" s="147">
        <f t="shared" si="6"/>
        <v>135000</v>
      </c>
    </row>
    <row r="28" spans="1:22" ht="15" hidden="1" customHeight="1" x14ac:dyDescent="0.25">
      <c r="A28" s="29">
        <f t="shared" si="1"/>
        <v>22</v>
      </c>
      <c r="B28" s="138" t="s">
        <v>162</v>
      </c>
      <c r="C28" s="30" t="s">
        <v>4266</v>
      </c>
      <c r="D28" s="30" t="s">
        <v>7</v>
      </c>
      <c r="E28" s="30" t="s">
        <v>1123</v>
      </c>
      <c r="F28" s="57" t="s">
        <v>1611</v>
      </c>
      <c r="G28" s="32" t="s">
        <v>1149</v>
      </c>
      <c r="H28" s="32" t="s">
        <v>1876</v>
      </c>
      <c r="I28" s="33" t="s">
        <v>1120</v>
      </c>
      <c r="J28" s="30" t="s">
        <v>4</v>
      </c>
      <c r="K28" s="30" t="s">
        <v>1150</v>
      </c>
      <c r="L28" s="49">
        <f>VLOOKUP(B28,'Enrolment Data 2024'!$B$13:$I$636,8,FALSE)</f>
        <v>2</v>
      </c>
      <c r="M28" s="49">
        <v>9000</v>
      </c>
      <c r="N28" s="49">
        <f t="shared" si="2"/>
        <v>18000</v>
      </c>
      <c r="O28" s="49"/>
      <c r="P28" s="49"/>
      <c r="Q28" s="49">
        <f t="shared" si="3"/>
        <v>18000</v>
      </c>
      <c r="R28" s="49"/>
      <c r="S28" s="50">
        <f t="shared" si="4"/>
        <v>18000</v>
      </c>
      <c r="T28" s="126">
        <f t="shared" si="5"/>
        <v>18000</v>
      </c>
      <c r="V28" s="147">
        <f t="shared" si="6"/>
        <v>18000</v>
      </c>
    </row>
    <row r="29" spans="1:22" ht="15" hidden="1" customHeight="1" x14ac:dyDescent="0.25">
      <c r="A29" s="29">
        <f t="shared" si="1"/>
        <v>23</v>
      </c>
      <c r="B29" s="93" t="s">
        <v>93</v>
      </c>
      <c r="C29" s="30" t="s">
        <v>94</v>
      </c>
      <c r="D29" s="30" t="s">
        <v>7</v>
      </c>
      <c r="E29" s="30" t="s">
        <v>1118</v>
      </c>
      <c r="F29" s="57" t="s">
        <v>1880</v>
      </c>
      <c r="G29" s="32" t="s">
        <v>94</v>
      </c>
      <c r="H29" s="32" t="s">
        <v>1876</v>
      </c>
      <c r="I29" s="33" t="s">
        <v>1120</v>
      </c>
      <c r="J29" s="30" t="s">
        <v>4</v>
      </c>
      <c r="K29" s="30" t="s">
        <v>3579</v>
      </c>
      <c r="L29" s="49">
        <f>VLOOKUP(B29,'Enrolment Data 2024'!$B$13:$I$636,8,FALSE)</f>
        <v>7</v>
      </c>
      <c r="M29" s="49">
        <v>9000</v>
      </c>
      <c r="N29" s="49">
        <f t="shared" si="2"/>
        <v>63000</v>
      </c>
      <c r="O29" s="49">
        <f>VLOOKUP(B29,'Tranche 1 &amp; 2 2024 Actuals'!$B$7:$R$536,17,FALSE)</f>
        <v>29700</v>
      </c>
      <c r="P29" s="49">
        <f>VLOOKUP(B29,'Tranche 2 2024 Actuals'!$B$7:$T$486,19,FALSE)</f>
        <v>29700</v>
      </c>
      <c r="Q29" s="49">
        <f t="shared" si="3"/>
        <v>3600</v>
      </c>
      <c r="R29" s="49"/>
      <c r="S29" s="50">
        <f t="shared" si="4"/>
        <v>3600</v>
      </c>
      <c r="T29" s="126">
        <f t="shared" si="5"/>
        <v>3600</v>
      </c>
      <c r="U29" s="13">
        <f>VLOOKUP(B29,'Tranche 1 &amp; 2 2024 Actuals'!$B$7:$T$536,19,FALSE)</f>
        <v>59400</v>
      </c>
      <c r="V29" s="147">
        <f t="shared" si="6"/>
        <v>63000</v>
      </c>
    </row>
    <row r="30" spans="1:22" ht="15" hidden="1" customHeight="1" x14ac:dyDescent="0.25">
      <c r="A30" s="29">
        <f t="shared" si="1"/>
        <v>24</v>
      </c>
      <c r="B30" s="93" t="s">
        <v>154</v>
      </c>
      <c r="C30" s="30" t="s">
        <v>155</v>
      </c>
      <c r="D30" s="30" t="s">
        <v>7</v>
      </c>
      <c r="E30" s="30" t="s">
        <v>1118</v>
      </c>
      <c r="F30" s="57" t="s">
        <v>1887</v>
      </c>
      <c r="G30" s="32" t="s">
        <v>3620</v>
      </c>
      <c r="H30" s="32" t="s">
        <v>1876</v>
      </c>
      <c r="I30" s="33" t="s">
        <v>1120</v>
      </c>
      <c r="J30" s="30" t="s">
        <v>4</v>
      </c>
      <c r="K30" s="30" t="s">
        <v>1181</v>
      </c>
      <c r="L30" s="49">
        <f>VLOOKUP(B30,'Enrolment Data 2024'!$B$13:$I$636,8,FALSE)</f>
        <v>16</v>
      </c>
      <c r="M30" s="49">
        <v>9000</v>
      </c>
      <c r="N30" s="49">
        <f t="shared" si="2"/>
        <v>144000</v>
      </c>
      <c r="O30" s="49">
        <f>VLOOKUP(B30,'Tranche 1 &amp; 2 2024 Actuals'!$B$7:$R$536,17,FALSE)</f>
        <v>37800</v>
      </c>
      <c r="P30" s="49">
        <f>VLOOKUP(B30,'Tranche 2 2024 Actuals'!$B$7:$T$486,19,FALSE)</f>
        <v>37800</v>
      </c>
      <c r="Q30" s="49">
        <f t="shared" si="3"/>
        <v>68400</v>
      </c>
      <c r="R30" s="49">
        <f>VLOOKUP(B30,'[1]ECCE Trnch 1 Master List'!B$3:T$679,19,FALSE)</f>
        <v>0</v>
      </c>
      <c r="S30" s="50">
        <f t="shared" si="4"/>
        <v>68400</v>
      </c>
      <c r="T30" s="126">
        <f t="shared" si="5"/>
        <v>68400</v>
      </c>
      <c r="U30" s="13">
        <f>VLOOKUP(B30,'Tranche 1 &amp; 2 2024 Actuals'!$B$7:$T$536,19,FALSE)</f>
        <v>75600</v>
      </c>
      <c r="V30" s="147">
        <f t="shared" si="6"/>
        <v>144000</v>
      </c>
    </row>
    <row r="31" spans="1:22" ht="15" hidden="1" customHeight="1" x14ac:dyDescent="0.25">
      <c r="A31" s="29">
        <f t="shared" si="1"/>
        <v>25</v>
      </c>
      <c r="B31" s="93" t="s">
        <v>130</v>
      </c>
      <c r="C31" s="30" t="s">
        <v>131</v>
      </c>
      <c r="D31" s="30" t="s">
        <v>7</v>
      </c>
      <c r="E31" s="30" t="s">
        <v>1118</v>
      </c>
      <c r="F31" s="57" t="s">
        <v>1891</v>
      </c>
      <c r="G31" s="32" t="s">
        <v>3580</v>
      </c>
      <c r="H31" s="32" t="s">
        <v>1876</v>
      </c>
      <c r="I31" s="33" t="s">
        <v>1120</v>
      </c>
      <c r="J31" s="30" t="s">
        <v>4</v>
      </c>
      <c r="K31" s="30" t="s">
        <v>3581</v>
      </c>
      <c r="L31" s="49">
        <f>VLOOKUP(B31,'Enrolment Data 2024'!$B$13:$I$636,8,FALSE)</f>
        <v>8</v>
      </c>
      <c r="M31" s="49">
        <v>9000</v>
      </c>
      <c r="N31" s="49">
        <f t="shared" si="2"/>
        <v>72000</v>
      </c>
      <c r="O31" s="49">
        <f>VLOOKUP(B31,'Tranche 1 &amp; 2 2024 Actuals'!$B$7:$R$536,17,FALSE)</f>
        <v>13500</v>
      </c>
      <c r="P31" s="49">
        <f>VLOOKUP(B31,'Tranche 2 2024 Actuals'!$B$7:$T$486,19,FALSE)</f>
        <v>13500</v>
      </c>
      <c r="Q31" s="49">
        <f t="shared" si="3"/>
        <v>45000</v>
      </c>
      <c r="R31" s="49">
        <f>VLOOKUP(B31,'[1]ECCE Trnch 1 Master List'!B$3:T$679,19,FALSE)</f>
        <v>0</v>
      </c>
      <c r="S31" s="50">
        <f t="shared" si="4"/>
        <v>45000</v>
      </c>
      <c r="T31" s="126">
        <f t="shared" si="5"/>
        <v>45000</v>
      </c>
      <c r="U31" s="13">
        <f>VLOOKUP(B31,'Tranche 1 &amp; 2 2024 Actuals'!$B$7:$T$536,19,FALSE)</f>
        <v>27000</v>
      </c>
      <c r="V31" s="147">
        <f t="shared" si="6"/>
        <v>72000</v>
      </c>
    </row>
    <row r="32" spans="1:22" ht="15" hidden="1" customHeight="1" x14ac:dyDescent="0.25">
      <c r="A32" s="29">
        <f t="shared" si="1"/>
        <v>26</v>
      </c>
      <c r="B32" s="138" t="s">
        <v>206</v>
      </c>
      <c r="C32" s="30" t="s">
        <v>207</v>
      </c>
      <c r="D32" s="30" t="s">
        <v>7</v>
      </c>
      <c r="E32" s="30" t="s">
        <v>1118</v>
      </c>
      <c r="F32" s="57" t="s">
        <v>1929</v>
      </c>
      <c r="G32" s="32" t="s">
        <v>1185</v>
      </c>
      <c r="H32" s="32" t="s">
        <v>1917</v>
      </c>
      <c r="I32" s="33" t="s">
        <v>1120</v>
      </c>
      <c r="J32" s="30" t="s">
        <v>4</v>
      </c>
      <c r="K32" s="30" t="s">
        <v>1186</v>
      </c>
      <c r="L32" s="49"/>
      <c r="M32" s="49">
        <v>9000</v>
      </c>
      <c r="N32" s="49">
        <f t="shared" si="2"/>
        <v>0</v>
      </c>
      <c r="O32" s="49"/>
      <c r="P32" s="49"/>
      <c r="Q32" s="49">
        <f t="shared" si="3"/>
        <v>0</v>
      </c>
      <c r="R32" s="49"/>
      <c r="S32" s="50">
        <f t="shared" si="4"/>
        <v>0</v>
      </c>
      <c r="T32" s="126">
        <f t="shared" si="5"/>
        <v>0</v>
      </c>
      <c r="V32" s="147">
        <f t="shared" si="6"/>
        <v>0</v>
      </c>
    </row>
    <row r="33" spans="1:22" hidden="1" x14ac:dyDescent="0.25">
      <c r="A33" s="29">
        <f t="shared" si="1"/>
        <v>27</v>
      </c>
      <c r="B33" s="93" t="s">
        <v>174</v>
      </c>
      <c r="C33" s="30" t="s">
        <v>175</v>
      </c>
      <c r="D33" s="30" t="s">
        <v>7</v>
      </c>
      <c r="E33" s="30" t="s">
        <v>1118</v>
      </c>
      <c r="F33" s="57" t="s">
        <v>1936</v>
      </c>
      <c r="G33" s="32" t="s">
        <v>3582</v>
      </c>
      <c r="H33" s="32" t="s">
        <v>1917</v>
      </c>
      <c r="I33" s="33" t="s">
        <v>1120</v>
      </c>
      <c r="J33" s="30" t="s">
        <v>4</v>
      </c>
      <c r="K33" s="30" t="s">
        <v>3583</v>
      </c>
      <c r="L33" s="49">
        <f>VLOOKUP(B33,'Enrolment Data 2024'!$B$13:$I$636,8,FALSE)</f>
        <v>13</v>
      </c>
      <c r="M33" s="49">
        <v>9000</v>
      </c>
      <c r="N33" s="49">
        <f t="shared" si="2"/>
        <v>117000</v>
      </c>
      <c r="O33" s="49">
        <f>VLOOKUP(B33,'Tranche 1 &amp; 2 2024 Actuals'!$B$7:$R$536,17,FALSE)</f>
        <v>45900</v>
      </c>
      <c r="P33" s="49">
        <f>VLOOKUP(B33,'Tranche 2 2024 Actuals'!$B$7:$T$486,19,FALSE)</f>
        <v>45900</v>
      </c>
      <c r="Q33" s="49">
        <f t="shared" si="3"/>
        <v>25200</v>
      </c>
      <c r="R33" s="49">
        <f>VLOOKUP(B33,'[1]ECCE Trnch 1 Master List'!B$3:T$679,19,FALSE)</f>
        <v>0</v>
      </c>
      <c r="S33" s="50">
        <f t="shared" si="4"/>
        <v>25200</v>
      </c>
      <c r="T33" s="126">
        <f t="shared" si="5"/>
        <v>25200</v>
      </c>
      <c r="U33" s="13">
        <f>VLOOKUP(B33,'Tranche 1 &amp; 2 2024 Actuals'!$B$7:$T$536,19,FALSE)</f>
        <v>91800</v>
      </c>
      <c r="V33" s="147">
        <f t="shared" si="6"/>
        <v>117000</v>
      </c>
    </row>
    <row r="34" spans="1:22" hidden="1" x14ac:dyDescent="0.25">
      <c r="A34" s="29">
        <f t="shared" si="1"/>
        <v>28</v>
      </c>
      <c r="B34" s="93" t="s">
        <v>13</v>
      </c>
      <c r="C34" s="30" t="s">
        <v>14</v>
      </c>
      <c r="D34" s="30" t="s">
        <v>7</v>
      </c>
      <c r="E34" s="30" t="s">
        <v>1123</v>
      </c>
      <c r="F34" s="57" t="s">
        <v>1881</v>
      </c>
      <c r="G34" s="32" t="s">
        <v>14</v>
      </c>
      <c r="H34" s="32" t="s">
        <v>1876</v>
      </c>
      <c r="I34" s="33" t="s">
        <v>1120</v>
      </c>
      <c r="J34" s="30" t="s">
        <v>4</v>
      </c>
      <c r="K34" s="30" t="s">
        <v>3584</v>
      </c>
      <c r="L34" s="49">
        <f>VLOOKUP(B34,'Enrolment Data 2024'!$B$13:$I$636,8,FALSE)</f>
        <v>14</v>
      </c>
      <c r="M34" s="49">
        <v>9000</v>
      </c>
      <c r="N34" s="49">
        <f t="shared" si="2"/>
        <v>126000</v>
      </c>
      <c r="O34" s="49">
        <f>VLOOKUP(B34,'Tranche 1 &amp; 2 2024 Actuals'!$B$7:$R$536,17,FALSE)</f>
        <v>45900</v>
      </c>
      <c r="P34" s="49">
        <f>VLOOKUP(B34,'Tranche 2 2024 Actuals'!$B$7:$T$486,19,FALSE)</f>
        <v>45900</v>
      </c>
      <c r="Q34" s="49">
        <f t="shared" si="3"/>
        <v>34200</v>
      </c>
      <c r="R34" s="49">
        <v>0</v>
      </c>
      <c r="S34" s="50">
        <f t="shared" si="4"/>
        <v>34200</v>
      </c>
      <c r="T34" s="126">
        <f t="shared" si="5"/>
        <v>34200</v>
      </c>
      <c r="U34" s="13">
        <f>VLOOKUP(B34,'Tranche 1 &amp; 2 2024 Actuals'!$B$7:$T$536,19,FALSE)</f>
        <v>91800</v>
      </c>
      <c r="V34" s="147">
        <f t="shared" si="6"/>
        <v>126000</v>
      </c>
    </row>
    <row r="35" spans="1:22" ht="15" hidden="1" customHeight="1" x14ac:dyDescent="0.25">
      <c r="A35" s="29">
        <f t="shared" si="1"/>
        <v>29</v>
      </c>
      <c r="B35" s="93" t="s">
        <v>178</v>
      </c>
      <c r="C35" s="30" t="s">
        <v>179</v>
      </c>
      <c r="D35" s="30" t="s">
        <v>7</v>
      </c>
      <c r="E35" s="30" t="s">
        <v>1123</v>
      </c>
      <c r="F35" s="57" t="s">
        <v>1612</v>
      </c>
      <c r="G35" s="32" t="s">
        <v>179</v>
      </c>
      <c r="H35" s="32" t="s">
        <v>1917</v>
      </c>
      <c r="I35" s="33" t="s">
        <v>1120</v>
      </c>
      <c r="J35" s="30" t="s">
        <v>4</v>
      </c>
      <c r="K35" s="30" t="s">
        <v>1613</v>
      </c>
      <c r="L35" s="49">
        <f>VLOOKUP(B35,'Enrolment Data 2024'!$B$13:$I$636,8,FALSE)</f>
        <v>7</v>
      </c>
      <c r="M35" s="49">
        <v>9000</v>
      </c>
      <c r="N35" s="49">
        <f t="shared" si="2"/>
        <v>63000</v>
      </c>
      <c r="O35" s="49">
        <f>VLOOKUP(B35,'Tranche 1 &amp; 2 2024 Actuals'!$B$7:$R$536,17,FALSE)</f>
        <v>21600</v>
      </c>
      <c r="P35" s="49">
        <f>VLOOKUP(B35,'Tranche 2 2024 Actuals'!$B$7:$T$486,19,FALSE)</f>
        <v>21600</v>
      </c>
      <c r="Q35" s="49">
        <f t="shared" si="3"/>
        <v>19800</v>
      </c>
      <c r="R35" s="49">
        <f>VLOOKUP(B35,'[1]ECCE Trnch 1 Master List'!B$3:T$679,19,FALSE)</f>
        <v>0</v>
      </c>
      <c r="S35" s="50">
        <f t="shared" si="4"/>
        <v>19800</v>
      </c>
      <c r="T35" s="126">
        <f t="shared" si="5"/>
        <v>19800</v>
      </c>
      <c r="U35" s="13">
        <f>VLOOKUP(B35,'Tranche 1 &amp; 2 2024 Actuals'!$B$7:$T$536,19,FALSE)</f>
        <v>43200</v>
      </c>
      <c r="V35" s="147">
        <f t="shared" si="6"/>
        <v>63000</v>
      </c>
    </row>
    <row r="36" spans="1:22" hidden="1" x14ac:dyDescent="0.25">
      <c r="A36" s="29">
        <f t="shared" si="1"/>
        <v>30</v>
      </c>
      <c r="B36" s="93" t="s">
        <v>89</v>
      </c>
      <c r="C36" s="30" t="s">
        <v>90</v>
      </c>
      <c r="D36" s="30" t="s">
        <v>7</v>
      </c>
      <c r="E36" s="30" t="s">
        <v>1123</v>
      </c>
      <c r="F36" s="57" t="s">
        <v>1883</v>
      </c>
      <c r="G36" s="32" t="s">
        <v>3585</v>
      </c>
      <c r="H36" s="32" t="s">
        <v>1876</v>
      </c>
      <c r="I36" s="33" t="s">
        <v>1120</v>
      </c>
      <c r="J36" s="30" t="s">
        <v>4</v>
      </c>
      <c r="K36" s="30" t="s">
        <v>3586</v>
      </c>
      <c r="L36" s="49">
        <f>VLOOKUP(B36,'Enrolment Data 2024'!$B$13:$I$636,8,FALSE)</f>
        <v>10</v>
      </c>
      <c r="M36" s="49">
        <v>9000</v>
      </c>
      <c r="N36" s="49">
        <f t="shared" si="2"/>
        <v>90000</v>
      </c>
      <c r="O36" s="49">
        <f>VLOOKUP(B36,'Tranche 1 &amp; 2 2024 Actuals'!$B$7:$R$536,17,FALSE)</f>
        <v>18900</v>
      </c>
      <c r="P36" s="49">
        <f>VLOOKUP(B36,'Tranche 2 2024 Actuals'!$B$7:$T$486,19,FALSE)</f>
        <v>18900</v>
      </c>
      <c r="Q36" s="49">
        <f t="shared" si="3"/>
        <v>52200</v>
      </c>
      <c r="R36" s="49">
        <f>VLOOKUP(B36,'[1]ECCE Trnch 1 Master List'!B$3:T$679,19,FALSE)</f>
        <v>0</v>
      </c>
      <c r="S36" s="50">
        <f t="shared" si="4"/>
        <v>52200</v>
      </c>
      <c r="T36" s="126">
        <f t="shared" si="5"/>
        <v>52200</v>
      </c>
      <c r="U36" s="13">
        <f>VLOOKUP(B36,'Tranche 1 &amp; 2 2024 Actuals'!$B$7:$T$536,19,FALSE)</f>
        <v>37800</v>
      </c>
      <c r="V36" s="147">
        <f t="shared" si="6"/>
        <v>90000</v>
      </c>
    </row>
    <row r="37" spans="1:22" hidden="1" x14ac:dyDescent="0.25">
      <c r="A37" s="29">
        <f t="shared" si="1"/>
        <v>31</v>
      </c>
      <c r="B37" s="93" t="s">
        <v>146</v>
      </c>
      <c r="C37" s="30" t="s">
        <v>147</v>
      </c>
      <c r="D37" s="30" t="s">
        <v>7</v>
      </c>
      <c r="E37" s="30" t="s">
        <v>1118</v>
      </c>
      <c r="F37" s="57" t="s">
        <v>1889</v>
      </c>
      <c r="G37" s="32" t="s">
        <v>1129</v>
      </c>
      <c r="H37" s="32" t="s">
        <v>1876</v>
      </c>
      <c r="I37" s="33" t="s">
        <v>1120</v>
      </c>
      <c r="J37" s="30" t="s">
        <v>4</v>
      </c>
      <c r="K37" s="30" t="s">
        <v>1130</v>
      </c>
      <c r="L37" s="49">
        <f>VLOOKUP(B37,'Enrolment Data 2024'!$B$13:$I$636,8,FALSE)</f>
        <v>7</v>
      </c>
      <c r="M37" s="49">
        <v>9000</v>
      </c>
      <c r="N37" s="49">
        <f t="shared" si="2"/>
        <v>63000</v>
      </c>
      <c r="O37" s="49">
        <f>VLOOKUP(B37,'Tranche 1 &amp; 2 2024 Actuals'!$B$7:$R$536,17,FALSE)</f>
        <v>27000</v>
      </c>
      <c r="P37" s="49">
        <f>VLOOKUP(B37,'Tranche 2 2024 Actuals'!$B$7:$T$486,19,FALSE)</f>
        <v>27000</v>
      </c>
      <c r="Q37" s="49">
        <f t="shared" si="3"/>
        <v>9000</v>
      </c>
      <c r="R37" s="49">
        <f>VLOOKUP(B37,'[1]ECCE Trnch 1 Master List'!B$3:T$679,19,FALSE)</f>
        <v>0</v>
      </c>
      <c r="S37" s="50">
        <f t="shared" si="4"/>
        <v>9000</v>
      </c>
      <c r="T37" s="126">
        <f t="shared" si="5"/>
        <v>9000</v>
      </c>
      <c r="U37" s="13">
        <f>VLOOKUP(B37,'Tranche 1 &amp; 2 2024 Actuals'!$B$7:$T$536,19,FALSE)</f>
        <v>54000</v>
      </c>
      <c r="V37" s="147">
        <f t="shared" si="6"/>
        <v>63000</v>
      </c>
    </row>
    <row r="38" spans="1:22" ht="15" hidden="1" customHeight="1" x14ac:dyDescent="0.25">
      <c r="A38" s="29">
        <f t="shared" si="1"/>
        <v>32</v>
      </c>
      <c r="B38" s="93" t="s">
        <v>156</v>
      </c>
      <c r="C38" s="30" t="s">
        <v>157</v>
      </c>
      <c r="D38" s="30" t="s">
        <v>7</v>
      </c>
      <c r="E38" s="30" t="s">
        <v>1118</v>
      </c>
      <c r="F38" s="57" t="s">
        <v>1909</v>
      </c>
      <c r="G38" s="32" t="s">
        <v>3587</v>
      </c>
      <c r="H38" s="32" t="s">
        <v>1876</v>
      </c>
      <c r="I38" s="33" t="s">
        <v>1120</v>
      </c>
      <c r="J38" s="30" t="s">
        <v>4</v>
      </c>
      <c r="K38" s="30" t="s">
        <v>3588</v>
      </c>
      <c r="L38" s="49">
        <f>VLOOKUP(B38,'Enrolment Data 2024'!$B$13:$I$636,8,FALSE)</f>
        <v>20</v>
      </c>
      <c r="M38" s="49">
        <v>9000</v>
      </c>
      <c r="N38" s="49">
        <f t="shared" si="2"/>
        <v>180000</v>
      </c>
      <c r="O38" s="49">
        <f>VLOOKUP(B38,'Tranche 1 &amp; 2 2024 Actuals'!$B$7:$R$536,17,FALSE)</f>
        <v>43200</v>
      </c>
      <c r="P38" s="49">
        <f>VLOOKUP(B38,'Tranche 2 2024 Actuals'!$B$7:$T$486,19,FALSE)</f>
        <v>43200</v>
      </c>
      <c r="Q38" s="49">
        <f t="shared" si="3"/>
        <v>93600</v>
      </c>
      <c r="R38" s="49">
        <f>VLOOKUP(B38,'[1]ECCE Trnch 1 Master List'!B$3:T$679,19,FALSE)</f>
        <v>0</v>
      </c>
      <c r="S38" s="50">
        <f t="shared" si="4"/>
        <v>93600</v>
      </c>
      <c r="T38" s="126">
        <f t="shared" si="5"/>
        <v>93600</v>
      </c>
      <c r="U38" s="13">
        <f>VLOOKUP(B38,'Tranche 1 &amp; 2 2024 Actuals'!$B$7:$T$536,19,FALSE)</f>
        <v>86400</v>
      </c>
      <c r="V38" s="147">
        <f t="shared" si="6"/>
        <v>180000</v>
      </c>
    </row>
    <row r="39" spans="1:22" ht="15" hidden="1" customHeight="1" x14ac:dyDescent="0.25">
      <c r="A39" s="29">
        <f t="shared" si="1"/>
        <v>33</v>
      </c>
      <c r="B39" s="138" t="s">
        <v>124</v>
      </c>
      <c r="C39" s="30" t="s">
        <v>125</v>
      </c>
      <c r="D39" s="30" t="s">
        <v>7</v>
      </c>
      <c r="E39" s="30" t="s">
        <v>1123</v>
      </c>
      <c r="F39" s="57" t="s">
        <v>1882</v>
      </c>
      <c r="G39" s="32" t="s">
        <v>3589</v>
      </c>
      <c r="H39" s="32" t="s">
        <v>1876</v>
      </c>
      <c r="I39" s="33" t="s">
        <v>1120</v>
      </c>
      <c r="J39" s="30" t="s">
        <v>4</v>
      </c>
      <c r="K39" s="30" t="s">
        <v>3590</v>
      </c>
      <c r="L39" s="49">
        <f>VLOOKUP(B39,'Enrolment Data 2024'!$B$13:$I$636,8,FALSE)</f>
        <v>22</v>
      </c>
      <c r="M39" s="49">
        <v>9000</v>
      </c>
      <c r="N39" s="49">
        <f t="shared" si="2"/>
        <v>198000</v>
      </c>
      <c r="O39" s="49">
        <f>VLOOKUP(B39,'Tranche 1 &amp; 2 2024 Actuals'!$B$7:$R$536,17,FALSE)</f>
        <v>116100</v>
      </c>
      <c r="P39" s="49">
        <f>VLOOKUP(B39,'Tranche 2 2024 Actuals'!$B$7:$T$486,19,FALSE)</f>
        <v>116100</v>
      </c>
      <c r="Q39" s="49">
        <f t="shared" si="3"/>
        <v>-34200</v>
      </c>
      <c r="R39" s="49"/>
      <c r="S39" s="141">
        <f t="shared" si="4"/>
        <v>-34200</v>
      </c>
      <c r="T39" s="126">
        <f t="shared" si="5"/>
        <v>0</v>
      </c>
      <c r="U39" s="13">
        <f>VLOOKUP(B39,'Tranche 1 &amp; 2 2024 Actuals'!$B$7:$T$536,19,FALSE)</f>
        <v>232200</v>
      </c>
      <c r="V39" s="147">
        <f t="shared" si="6"/>
        <v>232200</v>
      </c>
    </row>
    <row r="40" spans="1:22" ht="15" hidden="1" customHeight="1" x14ac:dyDescent="0.25">
      <c r="A40" s="29">
        <f t="shared" si="1"/>
        <v>34</v>
      </c>
      <c r="B40" s="138" t="s">
        <v>77</v>
      </c>
      <c r="C40" s="30" t="s">
        <v>78</v>
      </c>
      <c r="D40" s="30" t="s">
        <v>7</v>
      </c>
      <c r="E40" s="30" t="s">
        <v>1123</v>
      </c>
      <c r="F40" s="57" t="s">
        <v>1884</v>
      </c>
      <c r="G40" s="32" t="s">
        <v>78</v>
      </c>
      <c r="H40" s="32" t="s">
        <v>1876</v>
      </c>
      <c r="I40" s="33" t="s">
        <v>1120</v>
      </c>
      <c r="J40" s="30" t="s">
        <v>4</v>
      </c>
      <c r="K40" s="30" t="s">
        <v>2284</v>
      </c>
      <c r="L40" s="49">
        <f>VLOOKUP(B40,'Enrolment Data 2024'!$B$13:$I$636,8,FALSE)</f>
        <v>15</v>
      </c>
      <c r="M40" s="49">
        <v>9000</v>
      </c>
      <c r="N40" s="49">
        <f t="shared" si="2"/>
        <v>135000</v>
      </c>
      <c r="O40" s="49">
        <f>VLOOKUP(B40,'Tranche 1 &amp; 2 2024 Actuals'!$B$7:$R$536,17,FALSE)</f>
        <v>99900</v>
      </c>
      <c r="P40" s="49">
        <f>VLOOKUP(B40,'Tranche 2 2024 Actuals'!$B$7:$T$486,19,FALSE)</f>
        <v>99900</v>
      </c>
      <c r="Q40" s="49">
        <f t="shared" si="3"/>
        <v>-64800</v>
      </c>
      <c r="R40" s="49"/>
      <c r="S40" s="141">
        <f t="shared" si="4"/>
        <v>-64800</v>
      </c>
      <c r="T40" s="126">
        <f t="shared" si="5"/>
        <v>0</v>
      </c>
      <c r="U40" s="13">
        <f>VLOOKUP(B40,'Tranche 1 &amp; 2 2024 Actuals'!$B$7:$T$536,19,FALSE)</f>
        <v>199800</v>
      </c>
      <c r="V40" s="147">
        <f t="shared" si="6"/>
        <v>199800</v>
      </c>
    </row>
    <row r="41" spans="1:22" ht="15" hidden="1" customHeight="1" x14ac:dyDescent="0.25">
      <c r="A41" s="29">
        <f t="shared" si="1"/>
        <v>35</v>
      </c>
      <c r="B41" s="93" t="s">
        <v>23</v>
      </c>
      <c r="C41" s="30" t="s">
        <v>24</v>
      </c>
      <c r="D41" s="30" t="s">
        <v>7</v>
      </c>
      <c r="E41" s="30" t="s">
        <v>1123</v>
      </c>
      <c r="F41" s="57" t="s">
        <v>1885</v>
      </c>
      <c r="G41" s="32" t="s">
        <v>24</v>
      </c>
      <c r="H41" s="32" t="s">
        <v>1876</v>
      </c>
      <c r="I41" s="33" t="s">
        <v>1120</v>
      </c>
      <c r="J41" s="30" t="s">
        <v>4</v>
      </c>
      <c r="K41" s="30" t="s">
        <v>1127</v>
      </c>
      <c r="L41" s="49">
        <f>VLOOKUP(B41,'Enrolment Data 2024'!$B$13:$I$636,8,FALSE)</f>
        <v>25</v>
      </c>
      <c r="M41" s="49">
        <v>9000</v>
      </c>
      <c r="N41" s="49">
        <f t="shared" si="2"/>
        <v>225000</v>
      </c>
      <c r="O41" s="49">
        <f>VLOOKUP(B41,'Tranche 1 &amp; 2 2024 Actuals'!$B$7:$R$536,17,FALSE)</f>
        <v>81000</v>
      </c>
      <c r="P41" s="49">
        <f>VLOOKUP(B41,'Tranche 2 2024 Actuals'!$B$7:$T$486,19,FALSE)</f>
        <v>81000</v>
      </c>
      <c r="Q41" s="49">
        <f t="shared" si="3"/>
        <v>63000</v>
      </c>
      <c r="R41" s="49"/>
      <c r="S41" s="50">
        <f t="shared" si="4"/>
        <v>63000</v>
      </c>
      <c r="T41" s="126">
        <f t="shared" si="5"/>
        <v>63000</v>
      </c>
      <c r="U41" s="13">
        <f>VLOOKUP(B41,'Tranche 1 &amp; 2 2024 Actuals'!$B$7:$T$536,19,FALSE)</f>
        <v>162000</v>
      </c>
      <c r="V41" s="147">
        <f t="shared" si="6"/>
        <v>225000</v>
      </c>
    </row>
    <row r="42" spans="1:22" hidden="1" x14ac:dyDescent="0.25">
      <c r="A42" s="29">
        <f t="shared" si="1"/>
        <v>36</v>
      </c>
      <c r="B42" s="138" t="s">
        <v>198</v>
      </c>
      <c r="C42" s="30" t="s">
        <v>199</v>
      </c>
      <c r="D42" s="30" t="s">
        <v>7</v>
      </c>
      <c r="E42" s="30" t="s">
        <v>1123</v>
      </c>
      <c r="F42" s="57" t="s">
        <v>1927</v>
      </c>
      <c r="G42" s="32" t="s">
        <v>199</v>
      </c>
      <c r="H42" s="32" t="s">
        <v>1917</v>
      </c>
      <c r="I42" s="33" t="s">
        <v>1120</v>
      </c>
      <c r="J42" s="30" t="s">
        <v>4</v>
      </c>
      <c r="K42" s="30" t="s">
        <v>3591</v>
      </c>
      <c r="L42" s="49"/>
      <c r="M42" s="49">
        <v>9000</v>
      </c>
      <c r="N42" s="49">
        <f t="shared" si="2"/>
        <v>0</v>
      </c>
      <c r="O42" s="49">
        <f>VLOOKUP(B42,'Tranche 1 &amp; 2 2024 Actuals'!$B$7:$R$536,17,FALSE)</f>
        <v>13500</v>
      </c>
      <c r="P42" s="49">
        <f>VLOOKUP(B42,'Tranche 2 2024 Actuals'!$B$7:$T$486,19,FALSE)</f>
        <v>13500</v>
      </c>
      <c r="Q42" s="49">
        <f t="shared" si="3"/>
        <v>-27000</v>
      </c>
      <c r="R42" s="49"/>
      <c r="S42" s="141">
        <f t="shared" si="4"/>
        <v>-27000</v>
      </c>
      <c r="T42" s="126">
        <f t="shared" si="5"/>
        <v>0</v>
      </c>
      <c r="U42" s="13">
        <f>VLOOKUP(B42,'Tranche 1 &amp; 2 2024 Actuals'!$B$7:$T$536,19,FALSE)</f>
        <v>27000</v>
      </c>
      <c r="V42" s="147">
        <f t="shared" si="6"/>
        <v>27000</v>
      </c>
    </row>
    <row r="43" spans="1:22" hidden="1" x14ac:dyDescent="0.25">
      <c r="A43" s="29">
        <f t="shared" si="1"/>
        <v>37</v>
      </c>
      <c r="B43" s="93" t="s">
        <v>1161</v>
      </c>
      <c r="C43" s="30" t="s">
        <v>1162</v>
      </c>
      <c r="D43" s="30" t="s">
        <v>7</v>
      </c>
      <c r="E43" s="30" t="s">
        <v>1118</v>
      </c>
      <c r="F43" s="31" t="s">
        <v>1886</v>
      </c>
      <c r="G43" s="32" t="s">
        <v>1153</v>
      </c>
      <c r="H43" s="32" t="s">
        <v>1876</v>
      </c>
      <c r="I43" s="33" t="s">
        <v>1120</v>
      </c>
      <c r="J43" s="30" t="s">
        <v>4</v>
      </c>
      <c r="K43" s="34" t="s">
        <v>1154</v>
      </c>
      <c r="L43" s="49">
        <f>VLOOKUP(B43,'Enrolment Data 2024'!$B$13:$I$636,8,FALSE)</f>
        <v>8</v>
      </c>
      <c r="M43" s="49">
        <v>9000</v>
      </c>
      <c r="N43" s="49">
        <f t="shared" si="2"/>
        <v>72000</v>
      </c>
      <c r="O43" s="49">
        <f>VLOOKUP(B43,'Tranche 1 &amp; 2 2024 Actuals'!$B$7:$R$536,17,FALSE)</f>
        <v>27000</v>
      </c>
      <c r="P43" s="49">
        <f>VLOOKUP(B43,'Tranche 2 2024 Actuals'!$B$7:$T$486,19,FALSE)</f>
        <v>27000</v>
      </c>
      <c r="Q43" s="49">
        <f t="shared" si="3"/>
        <v>18000</v>
      </c>
      <c r="R43" s="11">
        <f>VLOOKUP(B43,'[1]ECCE Trnch 1 Master List'!B$3:T$679,19,FALSE)</f>
        <v>0</v>
      </c>
      <c r="S43" s="50">
        <f t="shared" si="4"/>
        <v>18000</v>
      </c>
      <c r="T43" s="126">
        <f t="shared" si="5"/>
        <v>18000</v>
      </c>
      <c r="U43" s="13">
        <f>VLOOKUP(B43,'Tranche 1 &amp; 2 2024 Actuals'!$B$7:$T$536,19,FALSE)</f>
        <v>54000</v>
      </c>
      <c r="V43" s="147">
        <f t="shared" si="6"/>
        <v>72000</v>
      </c>
    </row>
    <row r="44" spans="1:22" ht="15.6" hidden="1" customHeight="1" x14ac:dyDescent="0.25">
      <c r="A44" s="29">
        <f t="shared" si="1"/>
        <v>38</v>
      </c>
      <c r="B44" s="138" t="s">
        <v>35</v>
      </c>
      <c r="C44" s="30" t="s">
        <v>36</v>
      </c>
      <c r="D44" s="30" t="s">
        <v>7</v>
      </c>
      <c r="E44" s="30" t="s">
        <v>1118</v>
      </c>
      <c r="F44" s="57" t="s">
        <v>1911</v>
      </c>
      <c r="G44" s="32" t="s">
        <v>1122</v>
      </c>
      <c r="H44" s="32" t="s">
        <v>1876</v>
      </c>
      <c r="I44" s="33" t="s">
        <v>1120</v>
      </c>
      <c r="J44" s="30" t="s">
        <v>4</v>
      </c>
      <c r="K44" s="30" t="s">
        <v>1124</v>
      </c>
      <c r="L44" s="49">
        <f>VLOOKUP(B44,'Enrolment Data 2024'!$B$13:$I$636,8,FALSE)</f>
        <v>8</v>
      </c>
      <c r="M44" s="49">
        <v>9000</v>
      </c>
      <c r="N44" s="49">
        <f t="shared" si="2"/>
        <v>72000</v>
      </c>
      <c r="O44" s="49">
        <f>VLOOKUP(B44,'Tranche 1 &amp; 2 2024 Actuals'!$B$7:$R$536,17,FALSE)</f>
        <v>37800</v>
      </c>
      <c r="P44" s="49">
        <f>VLOOKUP(B44,'Tranche 2 2024 Actuals'!$B$7:$T$486,19,FALSE)</f>
        <v>37800</v>
      </c>
      <c r="Q44" s="49">
        <f t="shared" si="3"/>
        <v>-3600</v>
      </c>
      <c r="R44" s="49">
        <f>VLOOKUP(B44,'[1]ECCE Trnch 1 Master List'!B$3:T$679,19,FALSE)</f>
        <v>0</v>
      </c>
      <c r="S44" s="141">
        <f t="shared" si="4"/>
        <v>-3600</v>
      </c>
      <c r="T44" s="126">
        <f t="shared" si="5"/>
        <v>0</v>
      </c>
      <c r="U44" s="13">
        <f>VLOOKUP(B44,'Tranche 1 &amp; 2 2024 Actuals'!$B$7:$T$536,19,FALSE)</f>
        <v>75600</v>
      </c>
      <c r="V44" s="147">
        <f t="shared" si="6"/>
        <v>75600</v>
      </c>
    </row>
    <row r="45" spans="1:22" hidden="1" x14ac:dyDescent="0.25">
      <c r="A45" s="29">
        <f t="shared" si="1"/>
        <v>39</v>
      </c>
      <c r="B45" s="92" t="s">
        <v>41</v>
      </c>
      <c r="C45" s="17" t="s">
        <v>42</v>
      </c>
      <c r="D45" s="17" t="s">
        <v>7</v>
      </c>
      <c r="E45" s="17" t="s">
        <v>1123</v>
      </c>
      <c r="F45" s="18" t="s">
        <v>1920</v>
      </c>
      <c r="G45" s="19" t="s">
        <v>1136</v>
      </c>
      <c r="H45" s="19" t="s">
        <v>3568</v>
      </c>
      <c r="I45" s="20" t="s">
        <v>1120</v>
      </c>
      <c r="J45" s="17" t="s">
        <v>4</v>
      </c>
      <c r="K45" s="21" t="s">
        <v>1137</v>
      </c>
      <c r="L45" s="49">
        <f>VLOOKUP(B45,'Enrolment Data 2024'!$B$13:$I$636,8,FALSE)</f>
        <v>29</v>
      </c>
      <c r="M45" s="49">
        <v>9000</v>
      </c>
      <c r="N45" s="49">
        <f t="shared" si="2"/>
        <v>261000</v>
      </c>
      <c r="O45" s="49">
        <f>VLOOKUP(B45,'Tranche 1 &amp; 2 2024 Actuals'!$B$7:$R$536,17,FALSE)</f>
        <v>78300</v>
      </c>
      <c r="P45" s="49">
        <f>VLOOKUP(B45,'Tranche 2 2024 Actuals'!$B$7:$T$486,19,FALSE)</f>
        <v>78300</v>
      </c>
      <c r="Q45" s="49">
        <f t="shared" si="3"/>
        <v>104400</v>
      </c>
      <c r="R45" s="49">
        <f>VLOOKUP(B45,'[1]ECCE Trnch 1 Master List'!B$3:T$679,19,FALSE)</f>
        <v>0</v>
      </c>
      <c r="S45" s="50">
        <f t="shared" si="4"/>
        <v>104400</v>
      </c>
      <c r="T45" s="126">
        <f t="shared" si="5"/>
        <v>104400</v>
      </c>
      <c r="U45" s="13">
        <f>VLOOKUP(B45,'Tranche 1 &amp; 2 2024 Actuals'!$B$7:$T$536,19,FALSE)</f>
        <v>156600</v>
      </c>
      <c r="V45" s="147">
        <f t="shared" si="6"/>
        <v>261000</v>
      </c>
    </row>
    <row r="46" spans="1:22" ht="15" hidden="1" customHeight="1" x14ac:dyDescent="0.25">
      <c r="A46" s="29">
        <f t="shared" si="1"/>
        <v>40</v>
      </c>
      <c r="B46" s="92" t="s">
        <v>53</v>
      </c>
      <c r="C46" s="17" t="s">
        <v>54</v>
      </c>
      <c r="D46" s="17" t="s">
        <v>7</v>
      </c>
      <c r="E46" s="17" t="s">
        <v>1118</v>
      </c>
      <c r="F46" s="22" t="s">
        <v>1899</v>
      </c>
      <c r="G46" s="19" t="s">
        <v>3592</v>
      </c>
      <c r="H46" s="19" t="s">
        <v>1876</v>
      </c>
      <c r="I46" s="20" t="s">
        <v>1120</v>
      </c>
      <c r="J46" s="17" t="s">
        <v>4</v>
      </c>
      <c r="K46" s="17" t="s">
        <v>3593</v>
      </c>
      <c r="L46" s="49">
        <f>VLOOKUP(B46,'Enrolment Data 2024'!$B$13:$I$636,8,FALSE)</f>
        <v>7</v>
      </c>
      <c r="M46" s="49">
        <v>9000</v>
      </c>
      <c r="N46" s="49">
        <f t="shared" si="2"/>
        <v>63000</v>
      </c>
      <c r="O46" s="49">
        <f>VLOOKUP(B46,'Tranche 1 &amp; 2 2024 Actuals'!$B$7:$R$536,17,FALSE)</f>
        <v>19300</v>
      </c>
      <c r="P46" s="49">
        <f>VLOOKUP(B46,'Tranche 2 2024 Actuals'!$B$7:$T$486,19,FALSE)</f>
        <v>19300</v>
      </c>
      <c r="Q46" s="49">
        <f t="shared" si="3"/>
        <v>24400</v>
      </c>
      <c r="R46" s="49">
        <v>5000</v>
      </c>
      <c r="S46" s="50">
        <f t="shared" si="4"/>
        <v>19400</v>
      </c>
      <c r="T46" s="126">
        <f t="shared" si="5"/>
        <v>19400</v>
      </c>
      <c r="U46" s="13">
        <f>VLOOKUP(B46,'Tranche 1 &amp; 2 2024 Actuals'!$B$7:$T$536,19,FALSE)</f>
        <v>38600</v>
      </c>
      <c r="V46" s="147">
        <f t="shared" si="6"/>
        <v>58000</v>
      </c>
    </row>
    <row r="47" spans="1:22" ht="15" hidden="1" customHeight="1" x14ac:dyDescent="0.25">
      <c r="A47" s="29">
        <f t="shared" si="1"/>
        <v>41</v>
      </c>
      <c r="B47" s="138" t="s">
        <v>128</v>
      </c>
      <c r="C47" s="30" t="s">
        <v>129</v>
      </c>
      <c r="D47" s="30" t="s">
        <v>7</v>
      </c>
      <c r="E47" s="30" t="s">
        <v>1118</v>
      </c>
      <c r="F47" s="57" t="s">
        <v>1948</v>
      </c>
      <c r="G47" s="32" t="s">
        <v>1165</v>
      </c>
      <c r="H47" s="32" t="s">
        <v>1876</v>
      </c>
      <c r="I47" s="33" t="s">
        <v>1120</v>
      </c>
      <c r="J47" s="30" t="s">
        <v>4</v>
      </c>
      <c r="K47" s="30" t="s">
        <v>1166</v>
      </c>
      <c r="L47" s="49"/>
      <c r="M47" s="49">
        <v>9000</v>
      </c>
      <c r="N47" s="49">
        <f t="shared" si="2"/>
        <v>0</v>
      </c>
      <c r="O47" s="49"/>
      <c r="P47" s="49"/>
      <c r="Q47" s="49">
        <f t="shared" si="3"/>
        <v>0</v>
      </c>
      <c r="R47" s="49">
        <f>VLOOKUP(B47,'[1]ECCE Trnch 1 Master List'!B$3:T$679,19,FALSE)</f>
        <v>0</v>
      </c>
      <c r="S47" s="50">
        <f t="shared" si="4"/>
        <v>0</v>
      </c>
      <c r="T47" s="126">
        <f t="shared" si="5"/>
        <v>0</v>
      </c>
      <c r="V47" s="147">
        <f t="shared" si="6"/>
        <v>0</v>
      </c>
    </row>
    <row r="48" spans="1:22" ht="15" hidden="1" customHeight="1" x14ac:dyDescent="0.25">
      <c r="A48" s="29">
        <f t="shared" si="1"/>
        <v>42</v>
      </c>
      <c r="B48" s="139" t="s">
        <v>148</v>
      </c>
      <c r="C48" s="17" t="s">
        <v>149</v>
      </c>
      <c r="D48" s="17" t="s">
        <v>7</v>
      </c>
      <c r="E48" s="17" t="s">
        <v>1118</v>
      </c>
      <c r="F48" s="22" t="s">
        <v>1889</v>
      </c>
      <c r="G48" s="19" t="s">
        <v>1129</v>
      </c>
      <c r="H48" s="19" t="s">
        <v>1876</v>
      </c>
      <c r="I48" s="20" t="s">
        <v>1120</v>
      </c>
      <c r="J48" s="17" t="s">
        <v>4</v>
      </c>
      <c r="K48" s="17" t="s">
        <v>1130</v>
      </c>
      <c r="L48" s="49"/>
      <c r="M48" s="49">
        <v>9000</v>
      </c>
      <c r="N48" s="49">
        <f t="shared" si="2"/>
        <v>0</v>
      </c>
      <c r="O48" s="49"/>
      <c r="P48" s="49"/>
      <c r="Q48" s="49">
        <f>N48-O48-P48</f>
        <v>0</v>
      </c>
      <c r="R48" s="11"/>
      <c r="S48" s="50">
        <f t="shared" si="4"/>
        <v>0</v>
      </c>
      <c r="T48" s="126">
        <f t="shared" si="5"/>
        <v>0</v>
      </c>
      <c r="V48" s="147">
        <f t="shared" si="6"/>
        <v>0</v>
      </c>
    </row>
    <row r="49" spans="1:22" ht="15" hidden="1" customHeight="1" x14ac:dyDescent="0.25">
      <c r="A49" s="29">
        <f t="shared" si="1"/>
        <v>43</v>
      </c>
      <c r="B49" s="92" t="s">
        <v>208</v>
      </c>
      <c r="C49" s="17" t="s">
        <v>209</v>
      </c>
      <c r="D49" s="17" t="s">
        <v>7</v>
      </c>
      <c r="E49" s="17" t="s">
        <v>1123</v>
      </c>
      <c r="F49" s="22" t="s">
        <v>1928</v>
      </c>
      <c r="G49" s="19" t="s">
        <v>209</v>
      </c>
      <c r="H49" s="19" t="s">
        <v>1917</v>
      </c>
      <c r="I49" s="20" t="s">
        <v>1120</v>
      </c>
      <c r="J49" s="17" t="s">
        <v>4</v>
      </c>
      <c r="K49" s="17" t="s">
        <v>1198</v>
      </c>
      <c r="L49" s="49">
        <f>VLOOKUP(B49,'Enrolment Data 2024'!$B$13:$I$636,8,FALSE)</f>
        <v>9</v>
      </c>
      <c r="M49" s="49">
        <v>9000</v>
      </c>
      <c r="N49" s="49">
        <f t="shared" si="2"/>
        <v>81000</v>
      </c>
      <c r="O49" s="49">
        <f>VLOOKUP(B49,'Tranche 1 &amp; 2 2024 Actuals'!$B$7:$R$536,17,FALSE)</f>
        <v>35100</v>
      </c>
      <c r="P49" s="49">
        <f>VLOOKUP(B49,'Tranche 2 2024 Actuals'!$B$7:$T$486,19,FALSE)</f>
        <v>35100</v>
      </c>
      <c r="Q49" s="49">
        <f>N49-O49-P49</f>
        <v>10800</v>
      </c>
      <c r="R49" s="49">
        <f>VLOOKUP(B49,'[1]ECCE Trnch 1 Master List'!B$3:T$679,19,FALSE)</f>
        <v>0</v>
      </c>
      <c r="S49" s="50">
        <f t="shared" si="4"/>
        <v>10800</v>
      </c>
      <c r="T49" s="126">
        <f t="shared" si="5"/>
        <v>10800</v>
      </c>
      <c r="U49" s="13">
        <f>VLOOKUP(B49,'Tranche 1 &amp; 2 2024 Actuals'!$B$7:$T$536,19,FALSE)</f>
        <v>70200</v>
      </c>
      <c r="V49" s="147">
        <f t="shared" si="6"/>
        <v>81000</v>
      </c>
    </row>
    <row r="50" spans="1:22" ht="15" hidden="1" customHeight="1" x14ac:dyDescent="0.25">
      <c r="A50" s="29">
        <f t="shared" si="1"/>
        <v>44</v>
      </c>
      <c r="B50" s="92" t="s">
        <v>95</v>
      </c>
      <c r="C50" s="17" t="s">
        <v>96</v>
      </c>
      <c r="D50" s="17" t="s">
        <v>7</v>
      </c>
      <c r="E50" s="17" t="s">
        <v>1118</v>
      </c>
      <c r="F50" s="18" t="s">
        <v>1903</v>
      </c>
      <c r="G50" s="19" t="s">
        <v>1119</v>
      </c>
      <c r="H50" s="19" t="s">
        <v>1876</v>
      </c>
      <c r="I50" s="20" t="s">
        <v>1120</v>
      </c>
      <c r="J50" s="17" t="s">
        <v>4</v>
      </c>
      <c r="K50" s="21" t="s">
        <v>1121</v>
      </c>
      <c r="L50" s="49">
        <f>VLOOKUP(B50,'Enrolment Data 2024'!$B$13:$I$636,8,FALSE)</f>
        <v>19</v>
      </c>
      <c r="M50" s="49">
        <v>9000</v>
      </c>
      <c r="N50" s="49">
        <f t="shared" si="2"/>
        <v>171000</v>
      </c>
      <c r="O50" s="49">
        <f>VLOOKUP(B50,'Tranche 1 &amp; 2 2024 Actuals'!$B$7:$R$536,17,FALSE)</f>
        <v>27000</v>
      </c>
      <c r="P50" s="49">
        <f>VLOOKUP(B50,'Tranche 2 2024 Actuals'!$B$7:$T$486,19,FALSE)</f>
        <v>27000</v>
      </c>
      <c r="Q50" s="49">
        <f t="shared" ref="Q50:Q55" si="7">N50-O50-P50</f>
        <v>117000</v>
      </c>
      <c r="R50" s="49">
        <f>VLOOKUP(B50,'[1]ECCE Trnch 1 Master List'!B$3:T$679,19,FALSE)</f>
        <v>0</v>
      </c>
      <c r="S50" s="50">
        <f t="shared" si="4"/>
        <v>117000</v>
      </c>
      <c r="T50" s="126">
        <f t="shared" si="5"/>
        <v>117000</v>
      </c>
      <c r="U50" s="13">
        <f>VLOOKUP(B50,'Tranche 1 &amp; 2 2024 Actuals'!$B$7:$T$536,19,FALSE)</f>
        <v>54000</v>
      </c>
      <c r="V50" s="147">
        <f t="shared" si="6"/>
        <v>171000</v>
      </c>
    </row>
    <row r="51" spans="1:22" hidden="1" x14ac:dyDescent="0.25">
      <c r="A51" s="29">
        <f t="shared" si="1"/>
        <v>45</v>
      </c>
      <c r="B51" s="139" t="s">
        <v>126</v>
      </c>
      <c r="C51" s="17" t="s">
        <v>127</v>
      </c>
      <c r="D51" s="17" t="s">
        <v>7</v>
      </c>
      <c r="E51" s="17" t="s">
        <v>1123</v>
      </c>
      <c r="F51" s="22" t="s">
        <v>1948</v>
      </c>
      <c r="G51" s="19" t="s">
        <v>1165</v>
      </c>
      <c r="H51" s="19" t="s">
        <v>1876</v>
      </c>
      <c r="I51" s="20" t="s">
        <v>1120</v>
      </c>
      <c r="J51" s="17" t="s">
        <v>4</v>
      </c>
      <c r="K51" s="17" t="s">
        <v>1166</v>
      </c>
      <c r="L51" s="49">
        <f>VLOOKUP(B51,'Enrolment Data 2024'!$B$13:$I$636,8,FALSE)</f>
        <v>8</v>
      </c>
      <c r="M51" s="49">
        <v>9000</v>
      </c>
      <c r="N51" s="49">
        <f t="shared" si="2"/>
        <v>72000</v>
      </c>
      <c r="O51" s="49">
        <f>VLOOKUP(B51,'Tranche 1 &amp; 2 2024 Actuals'!$B$7:$R$536,17,FALSE)</f>
        <v>40500</v>
      </c>
      <c r="P51" s="49">
        <f>VLOOKUP(B51,'Tranche 2 2024 Actuals'!$B$7:$T$486,19,FALSE)</f>
        <v>40500</v>
      </c>
      <c r="Q51" s="49">
        <f t="shared" si="7"/>
        <v>-9000</v>
      </c>
      <c r="R51" s="49">
        <v>0</v>
      </c>
      <c r="S51" s="141">
        <f t="shared" si="4"/>
        <v>-9000</v>
      </c>
      <c r="T51" s="126">
        <f t="shared" si="5"/>
        <v>0</v>
      </c>
      <c r="U51" s="13">
        <f>VLOOKUP(B51,'Tranche 1 &amp; 2 2024 Actuals'!$B$7:$T$536,19,FALSE)</f>
        <v>81000</v>
      </c>
      <c r="V51" s="147">
        <f t="shared" si="6"/>
        <v>81000</v>
      </c>
    </row>
    <row r="52" spans="1:22" ht="15" hidden="1" customHeight="1" x14ac:dyDescent="0.25">
      <c r="A52" s="29">
        <f t="shared" si="1"/>
        <v>46</v>
      </c>
      <c r="B52" s="92" t="s">
        <v>134</v>
      </c>
      <c r="C52" s="17" t="s">
        <v>135</v>
      </c>
      <c r="D52" s="17" t="s">
        <v>7</v>
      </c>
      <c r="E52" s="17" t="s">
        <v>1123</v>
      </c>
      <c r="F52" s="22" t="s">
        <v>1615</v>
      </c>
      <c r="G52" s="19" t="s">
        <v>1141</v>
      </c>
      <c r="H52" s="19" t="s">
        <v>1876</v>
      </c>
      <c r="I52" s="20" t="s">
        <v>1120</v>
      </c>
      <c r="J52" s="17" t="s">
        <v>4</v>
      </c>
      <c r="K52" s="17" t="s">
        <v>1142</v>
      </c>
      <c r="L52" s="49">
        <f>VLOOKUP(B52,'Enrolment Data 2024'!$B$13:$I$636,8,FALSE)</f>
        <v>23</v>
      </c>
      <c r="M52" s="49">
        <v>9000</v>
      </c>
      <c r="N52" s="49">
        <f t="shared" si="2"/>
        <v>207000</v>
      </c>
      <c r="O52" s="49">
        <f>VLOOKUP(B52,'Tranche 1 &amp; 2 2024 Actuals'!$B$7:$R$536,17,FALSE)</f>
        <v>56700</v>
      </c>
      <c r="P52" s="49">
        <f>VLOOKUP(B52,'Tranche 2 2024 Actuals'!$B$7:$T$486,19,FALSE)</f>
        <v>56700</v>
      </c>
      <c r="Q52" s="49">
        <f t="shared" si="7"/>
        <v>93600</v>
      </c>
      <c r="R52" s="49">
        <f>VLOOKUP(B52,'[1]ECCE Trnch 1 Master List'!B$3:T$679,19,FALSE)</f>
        <v>0</v>
      </c>
      <c r="S52" s="50">
        <f t="shared" si="4"/>
        <v>93600</v>
      </c>
      <c r="T52" s="126">
        <f t="shared" si="5"/>
        <v>93600</v>
      </c>
      <c r="U52" s="13">
        <f>VLOOKUP(B52,'Tranche 1 &amp; 2 2024 Actuals'!$B$7:$T$536,19,FALSE)</f>
        <v>113400</v>
      </c>
      <c r="V52" s="147">
        <f t="shared" si="6"/>
        <v>207000</v>
      </c>
    </row>
    <row r="53" spans="1:22" ht="15" hidden="1" customHeight="1" x14ac:dyDescent="0.25">
      <c r="A53" s="29">
        <f t="shared" si="1"/>
        <v>47</v>
      </c>
      <c r="B53" s="92" t="s">
        <v>1184</v>
      </c>
      <c r="C53" s="17" t="s">
        <v>1185</v>
      </c>
      <c r="D53" s="17" t="s">
        <v>7</v>
      </c>
      <c r="E53" s="17" t="s">
        <v>1123</v>
      </c>
      <c r="F53" s="18" t="s">
        <v>1929</v>
      </c>
      <c r="G53" s="19" t="s">
        <v>1185</v>
      </c>
      <c r="H53" s="19" t="s">
        <v>1917</v>
      </c>
      <c r="I53" s="20" t="s">
        <v>1120</v>
      </c>
      <c r="J53" s="17" t="s">
        <v>4</v>
      </c>
      <c r="K53" s="21" t="s">
        <v>1186</v>
      </c>
      <c r="L53" s="49">
        <f>VLOOKUP(B53,'Enrolment Data 2024'!$B$13:$I$636,8,FALSE)</f>
        <v>15</v>
      </c>
      <c r="M53" s="49">
        <v>9000</v>
      </c>
      <c r="N53" s="49">
        <f t="shared" si="2"/>
        <v>135000</v>
      </c>
      <c r="O53" s="49">
        <f>VLOOKUP(B53,'Tranche 1 &amp; 2 2024 Actuals'!$B$7:$R$536,17,FALSE)</f>
        <v>21600</v>
      </c>
      <c r="P53" s="49">
        <f>VLOOKUP(B53,'Tranche 2 2024 Actuals'!$B$7:$T$486,19,FALSE)</f>
        <v>21600</v>
      </c>
      <c r="Q53" s="49">
        <f t="shared" si="7"/>
        <v>91800</v>
      </c>
      <c r="R53" s="49">
        <f>VLOOKUP(B53,'[1]ECCE Trnch 1 Master List'!B$3:T$679,19,FALSE)</f>
        <v>0</v>
      </c>
      <c r="S53" s="50">
        <f t="shared" si="4"/>
        <v>91800</v>
      </c>
      <c r="T53" s="126">
        <f t="shared" si="5"/>
        <v>91800</v>
      </c>
      <c r="U53" s="13">
        <f>VLOOKUP(B53,'Tranche 1 &amp; 2 2024 Actuals'!$B$7:$T$536,19,FALSE)</f>
        <v>43200</v>
      </c>
      <c r="V53" s="147">
        <f t="shared" si="6"/>
        <v>135000</v>
      </c>
    </row>
    <row r="54" spans="1:22" ht="15" hidden="1" customHeight="1" x14ac:dyDescent="0.25">
      <c r="A54" s="29">
        <f t="shared" si="1"/>
        <v>48</v>
      </c>
      <c r="B54" s="92" t="s">
        <v>1128</v>
      </c>
      <c r="C54" s="17" t="s">
        <v>1129</v>
      </c>
      <c r="D54" s="17" t="s">
        <v>7</v>
      </c>
      <c r="E54" s="17" t="s">
        <v>1123</v>
      </c>
      <c r="F54" s="18" t="s">
        <v>1889</v>
      </c>
      <c r="G54" s="19" t="s">
        <v>1129</v>
      </c>
      <c r="H54" s="19" t="s">
        <v>1876</v>
      </c>
      <c r="I54" s="20" t="s">
        <v>1120</v>
      </c>
      <c r="J54" s="17" t="s">
        <v>4</v>
      </c>
      <c r="K54" s="21" t="s">
        <v>1130</v>
      </c>
      <c r="L54" s="49">
        <f>VLOOKUP(B54,'Enrolment Data 2024'!$B$13:$I$636,8,FALSE)</f>
        <v>16</v>
      </c>
      <c r="M54" s="49">
        <v>9000</v>
      </c>
      <c r="N54" s="49">
        <f t="shared" si="2"/>
        <v>144000</v>
      </c>
      <c r="O54" s="49">
        <f>VLOOKUP(B54,'Tranche 1 &amp; 2 2024 Actuals'!$B$7:$R$536,17,FALSE)</f>
        <v>48600</v>
      </c>
      <c r="P54" s="49">
        <f>VLOOKUP(B54,'Tranche 2 2024 Actuals'!$B$7:$T$486,19,FALSE)</f>
        <v>48600</v>
      </c>
      <c r="Q54" s="49">
        <f t="shared" si="7"/>
        <v>46800</v>
      </c>
      <c r="R54" s="49">
        <f>VLOOKUP(B54,'[1]ECCE Trnch 1 Master List'!B$3:T$679,19,FALSE)</f>
        <v>0</v>
      </c>
      <c r="S54" s="50">
        <f t="shared" si="4"/>
        <v>46800</v>
      </c>
      <c r="T54" s="126">
        <f t="shared" si="5"/>
        <v>46800</v>
      </c>
      <c r="U54" s="13">
        <f>VLOOKUP(B54,'Tranche 1 &amp; 2 2024 Actuals'!$B$7:$T$536,19,FALSE)</f>
        <v>97200</v>
      </c>
      <c r="V54" s="147">
        <f t="shared" si="6"/>
        <v>144000</v>
      </c>
    </row>
    <row r="55" spans="1:22" hidden="1" x14ac:dyDescent="0.25">
      <c r="A55" s="29">
        <f t="shared" si="1"/>
        <v>49</v>
      </c>
      <c r="B55" s="139" t="s">
        <v>218</v>
      </c>
      <c r="C55" s="17" t="s">
        <v>219</v>
      </c>
      <c r="D55" s="17" t="s">
        <v>7</v>
      </c>
      <c r="E55" s="17" t="s">
        <v>1123</v>
      </c>
      <c r="F55" s="22" t="s">
        <v>1943</v>
      </c>
      <c r="G55" s="19" t="s">
        <v>1199</v>
      </c>
      <c r="H55" s="19" t="s">
        <v>1942</v>
      </c>
      <c r="I55" s="20" t="s">
        <v>1120</v>
      </c>
      <c r="J55" s="17" t="s">
        <v>4</v>
      </c>
      <c r="K55" s="17" t="s">
        <v>1200</v>
      </c>
      <c r="L55" s="49">
        <f>VLOOKUP(B55,'Enrolment Data 2024'!$B$13:$I$636,8,FALSE)</f>
        <v>9</v>
      </c>
      <c r="M55" s="49">
        <v>9000</v>
      </c>
      <c r="N55" s="49">
        <f t="shared" si="2"/>
        <v>81000</v>
      </c>
      <c r="O55" s="49">
        <f>VLOOKUP(B55,'Tranche 1 &amp; 2 2024 Actuals'!$B$7:$R$536,17,FALSE)</f>
        <v>43200</v>
      </c>
      <c r="P55" s="49">
        <f>VLOOKUP(B55,'Tranche 2 2024 Actuals'!$B$7:$T$486,19,FALSE)</f>
        <v>43200</v>
      </c>
      <c r="Q55" s="49">
        <f t="shared" si="7"/>
        <v>-5400</v>
      </c>
      <c r="R55" s="49">
        <f>VLOOKUP(B55,'[1]ECCE Trnch 1 Master List'!B$3:T$679,19,FALSE)</f>
        <v>0</v>
      </c>
      <c r="S55" s="141">
        <f t="shared" si="4"/>
        <v>-5400</v>
      </c>
      <c r="T55" s="126">
        <f t="shared" si="5"/>
        <v>0</v>
      </c>
      <c r="U55" s="13">
        <f>VLOOKUP(B55,'Tranche 1 &amp; 2 2024 Actuals'!$B$7:$T$536,19,FALSE)</f>
        <v>86400</v>
      </c>
      <c r="V55" s="147">
        <f t="shared" si="6"/>
        <v>86400</v>
      </c>
    </row>
    <row r="56" spans="1:22" hidden="1" x14ac:dyDescent="0.25">
      <c r="A56" s="29">
        <f t="shared" si="1"/>
        <v>50</v>
      </c>
      <c r="B56" s="92" t="s">
        <v>2216</v>
      </c>
      <c r="C56" s="17" t="s">
        <v>2217</v>
      </c>
      <c r="D56" s="17" t="s">
        <v>7</v>
      </c>
      <c r="E56" s="17" t="s">
        <v>1118</v>
      </c>
      <c r="F56" s="18" t="s">
        <v>1885</v>
      </c>
      <c r="G56" s="19" t="s">
        <v>24</v>
      </c>
      <c r="H56" s="19" t="s">
        <v>1876</v>
      </c>
      <c r="I56" s="20" t="s">
        <v>1120</v>
      </c>
      <c r="J56" s="17" t="s">
        <v>4</v>
      </c>
      <c r="K56" s="17" t="s">
        <v>1127</v>
      </c>
      <c r="L56" s="49">
        <f>VLOOKUP(B56,'Enrolment Data 2024'!$B$13:$I$636,8,FALSE)</f>
        <v>20</v>
      </c>
      <c r="M56" s="49">
        <v>9000</v>
      </c>
      <c r="N56" s="49">
        <f t="shared" si="2"/>
        <v>180000</v>
      </c>
      <c r="O56" s="49"/>
      <c r="P56" s="49"/>
      <c r="Q56" s="49">
        <f>N56-O56-P56</f>
        <v>180000</v>
      </c>
      <c r="R56" s="49"/>
      <c r="S56" s="50">
        <f t="shared" si="4"/>
        <v>180000</v>
      </c>
      <c r="T56" s="126">
        <f t="shared" si="5"/>
        <v>180000</v>
      </c>
      <c r="V56" s="147">
        <f t="shared" si="6"/>
        <v>180000</v>
      </c>
    </row>
    <row r="57" spans="1:22" hidden="1" x14ac:dyDescent="0.25">
      <c r="A57" s="29">
        <f t="shared" si="1"/>
        <v>51</v>
      </c>
      <c r="B57" s="92" t="s">
        <v>200</v>
      </c>
      <c r="C57" s="17" t="s">
        <v>201</v>
      </c>
      <c r="D57" s="17" t="s">
        <v>7</v>
      </c>
      <c r="E57" s="17" t="s">
        <v>1123</v>
      </c>
      <c r="F57" s="22" t="s">
        <v>1930</v>
      </c>
      <c r="G57" s="19" t="s">
        <v>201</v>
      </c>
      <c r="H57" s="19" t="s">
        <v>1917</v>
      </c>
      <c r="I57" s="20" t="s">
        <v>1120</v>
      </c>
      <c r="J57" s="17" t="s">
        <v>4</v>
      </c>
      <c r="K57" s="17" t="s">
        <v>3594</v>
      </c>
      <c r="L57" s="49">
        <f>VLOOKUP(B57,'Enrolment Data 2024'!$B$13:$I$636,8,FALSE)</f>
        <v>14</v>
      </c>
      <c r="M57" s="49">
        <v>9000</v>
      </c>
      <c r="N57" s="49">
        <f t="shared" si="2"/>
        <v>126000</v>
      </c>
      <c r="O57" s="49">
        <f>VLOOKUP(B57,'Tranche 1 &amp; 2 2024 Actuals'!$B$7:$R$536,17,FALSE)</f>
        <v>24300</v>
      </c>
      <c r="P57" s="49">
        <f>VLOOKUP(B57,'Tranche 2 2024 Actuals'!$B$7:$T$486,19,FALSE)</f>
        <v>24300</v>
      </c>
      <c r="Q57" s="49">
        <f>N57-O57-P57</f>
        <v>77400</v>
      </c>
      <c r="R57" s="11">
        <f>VLOOKUP(B57,'[1]ECCE Trnch 1 Master List'!B$3:T$679,19,FALSE)</f>
        <v>0</v>
      </c>
      <c r="S57" s="50">
        <f t="shared" si="4"/>
        <v>77400</v>
      </c>
      <c r="T57" s="126">
        <f t="shared" si="5"/>
        <v>77400</v>
      </c>
      <c r="U57" s="13">
        <f>VLOOKUP(B57,'Tranche 1 &amp; 2 2024 Actuals'!$B$7:$T$536,19,FALSE)</f>
        <v>48600</v>
      </c>
      <c r="V57" s="147">
        <f t="shared" si="6"/>
        <v>126000</v>
      </c>
    </row>
    <row r="58" spans="1:22" hidden="1" x14ac:dyDescent="0.25">
      <c r="A58" s="29">
        <f t="shared" si="1"/>
        <v>52</v>
      </c>
      <c r="B58" s="139" t="s">
        <v>150</v>
      </c>
      <c r="C58" s="17" t="s">
        <v>151</v>
      </c>
      <c r="D58" s="17" t="s">
        <v>7</v>
      </c>
      <c r="E58" s="17" t="s">
        <v>1118</v>
      </c>
      <c r="F58" s="22" t="s">
        <v>1889</v>
      </c>
      <c r="G58" s="19" t="s">
        <v>1129</v>
      </c>
      <c r="H58" s="19" t="s">
        <v>1876</v>
      </c>
      <c r="I58" s="20" t="s">
        <v>1120</v>
      </c>
      <c r="J58" s="17" t="s">
        <v>4</v>
      </c>
      <c r="K58" s="17" t="s">
        <v>1130</v>
      </c>
      <c r="L58" s="49">
        <f>VLOOKUP(B58,'Enrolment Data 2024'!$B$13:$I$636,8,FALSE)</f>
        <v>6</v>
      </c>
      <c r="M58" s="49">
        <v>9000</v>
      </c>
      <c r="N58" s="49">
        <f t="shared" si="2"/>
        <v>54000</v>
      </c>
      <c r="O58" s="49">
        <f>VLOOKUP(B58,'Tranche 1 &amp; 2 2024 Actuals'!$B$7:$R$536,17,FALSE)</f>
        <v>35100</v>
      </c>
      <c r="P58" s="49">
        <f>VLOOKUP(B58,'Tranche 2 2024 Actuals'!$B$7:$T$486,19,FALSE)</f>
        <v>35100</v>
      </c>
      <c r="Q58" s="49">
        <f t="shared" ref="Q58:Q95" si="8">N58-O58-P58</f>
        <v>-16200</v>
      </c>
      <c r="R58" s="49"/>
      <c r="S58" s="141">
        <f t="shared" si="4"/>
        <v>-16200</v>
      </c>
      <c r="T58" s="126">
        <f t="shared" si="5"/>
        <v>0</v>
      </c>
      <c r="U58" s="13">
        <f>VLOOKUP(B58,'Tranche 1 &amp; 2 2024 Actuals'!$B$7:$T$536,19,FALSE)</f>
        <v>70200</v>
      </c>
      <c r="V58" s="147">
        <f t="shared" si="6"/>
        <v>70200</v>
      </c>
    </row>
    <row r="59" spans="1:22" ht="15" hidden="1" customHeight="1" x14ac:dyDescent="0.25">
      <c r="A59" s="29">
        <f t="shared" si="1"/>
        <v>53</v>
      </c>
      <c r="B59" s="92" t="s">
        <v>228</v>
      </c>
      <c r="C59" s="17" t="s">
        <v>4657</v>
      </c>
      <c r="D59" s="17" t="s">
        <v>7</v>
      </c>
      <c r="E59" s="17" t="s">
        <v>1123</v>
      </c>
      <c r="F59" s="22" t="s">
        <v>1944</v>
      </c>
      <c r="G59" s="19" t="s">
        <v>1205</v>
      </c>
      <c r="H59" s="19" t="s">
        <v>1942</v>
      </c>
      <c r="I59" s="20" t="s">
        <v>1120</v>
      </c>
      <c r="J59" s="17" t="s">
        <v>4</v>
      </c>
      <c r="K59" s="17" t="s">
        <v>1206</v>
      </c>
      <c r="L59" s="49">
        <f>VLOOKUP(B59,'Enrolment Data 2024'!$B$13:$I$636,8,FALSE)</f>
        <v>7</v>
      </c>
      <c r="M59" s="49">
        <v>9000</v>
      </c>
      <c r="N59" s="49">
        <f t="shared" si="2"/>
        <v>63000</v>
      </c>
      <c r="O59" s="49">
        <f>VLOOKUP(B59,'Tranche 1 &amp; 2 2024 Actuals'!$B$7:$R$536,17,FALSE)</f>
        <v>13500</v>
      </c>
      <c r="P59" s="49">
        <f>VLOOKUP(B59,'Tranche 2 2024 Actuals'!$B$7:$T$486,19,FALSE)</f>
        <v>13500</v>
      </c>
      <c r="Q59" s="49">
        <f t="shared" si="8"/>
        <v>36000</v>
      </c>
      <c r="R59" s="49">
        <f>VLOOKUP(B59,'[1]ECCE Trnch 1 Master List'!B$3:T$679,19,FALSE)</f>
        <v>0</v>
      </c>
      <c r="S59" s="50">
        <f t="shared" si="4"/>
        <v>36000</v>
      </c>
      <c r="T59" s="126">
        <f t="shared" si="5"/>
        <v>36000</v>
      </c>
      <c r="U59" s="13">
        <f>VLOOKUP(B59,'Tranche 1 &amp; 2 2024 Actuals'!$B$7:$T$536,19,FALSE)</f>
        <v>27000</v>
      </c>
      <c r="V59" s="147">
        <f t="shared" si="6"/>
        <v>63000</v>
      </c>
    </row>
    <row r="60" spans="1:22" hidden="1" x14ac:dyDescent="0.25">
      <c r="A60" s="29">
        <f t="shared" si="1"/>
        <v>54</v>
      </c>
      <c r="B60" s="138" t="s">
        <v>224</v>
      </c>
      <c r="C60" s="30" t="s">
        <v>225</v>
      </c>
      <c r="D60" s="30" t="s">
        <v>7</v>
      </c>
      <c r="E60" s="30" t="s">
        <v>1118</v>
      </c>
      <c r="F60" s="57" t="s">
        <v>1944</v>
      </c>
      <c r="G60" s="32" t="s">
        <v>1205</v>
      </c>
      <c r="H60" s="32" t="s">
        <v>1942</v>
      </c>
      <c r="I60" s="33" t="s">
        <v>1120</v>
      </c>
      <c r="J60" s="30" t="s">
        <v>4</v>
      </c>
      <c r="K60" s="30" t="s">
        <v>1206</v>
      </c>
      <c r="L60" s="49"/>
      <c r="M60" s="49">
        <v>9000</v>
      </c>
      <c r="N60" s="49">
        <f t="shared" si="2"/>
        <v>0</v>
      </c>
      <c r="O60" s="49"/>
      <c r="P60" s="49"/>
      <c r="Q60" s="49">
        <f t="shared" si="8"/>
        <v>0</v>
      </c>
      <c r="R60" s="71">
        <v>0</v>
      </c>
      <c r="S60" s="50">
        <f t="shared" si="4"/>
        <v>0</v>
      </c>
      <c r="T60" s="126">
        <f t="shared" si="5"/>
        <v>0</v>
      </c>
      <c r="V60" s="147">
        <f t="shared" si="6"/>
        <v>0</v>
      </c>
    </row>
    <row r="61" spans="1:22" hidden="1" x14ac:dyDescent="0.25">
      <c r="A61" s="29">
        <f t="shared" si="1"/>
        <v>55</v>
      </c>
      <c r="B61" s="138" t="s">
        <v>109</v>
      </c>
      <c r="C61" s="30" t="s">
        <v>110</v>
      </c>
      <c r="D61" s="30" t="s">
        <v>7</v>
      </c>
      <c r="E61" s="30" t="s">
        <v>1118</v>
      </c>
      <c r="F61" s="57" t="s">
        <v>1921</v>
      </c>
      <c r="G61" s="32" t="s">
        <v>3595</v>
      </c>
      <c r="H61" s="32" t="s">
        <v>3596</v>
      </c>
      <c r="I61" s="33" t="s">
        <v>1120</v>
      </c>
      <c r="J61" s="30" t="s">
        <v>4</v>
      </c>
      <c r="K61" s="30" t="s">
        <v>3597</v>
      </c>
      <c r="L61" s="49">
        <f>VLOOKUP(B61,'Enrolment Data 2024'!$B$13:$I$636,8,FALSE)</f>
        <v>4</v>
      </c>
      <c r="M61" s="49">
        <v>9000</v>
      </c>
      <c r="N61" s="49">
        <f t="shared" si="2"/>
        <v>36000</v>
      </c>
      <c r="O61" s="49">
        <f>VLOOKUP(B61,'Tranche 1 &amp; 2 2024 Actuals'!$B$7:$R$536,17,FALSE)</f>
        <v>37800</v>
      </c>
      <c r="P61" s="49">
        <f>VLOOKUP(B61,'Tranche 2 2024 Actuals'!$B$7:$T$486,19,FALSE)</f>
        <v>37800</v>
      </c>
      <c r="Q61" s="49">
        <f t="shared" si="8"/>
        <v>-39600</v>
      </c>
      <c r="R61" s="49"/>
      <c r="S61" s="141">
        <f t="shared" si="4"/>
        <v>-39600</v>
      </c>
      <c r="T61" s="126">
        <f t="shared" si="5"/>
        <v>0</v>
      </c>
      <c r="U61" s="13">
        <f>VLOOKUP(B61,'Tranche 1 &amp; 2 2024 Actuals'!$B$7:$T$536,19,FALSE)</f>
        <v>75600</v>
      </c>
      <c r="V61" s="147">
        <f t="shared" si="6"/>
        <v>75600</v>
      </c>
    </row>
    <row r="62" spans="1:22" hidden="1" x14ac:dyDescent="0.25">
      <c r="A62" s="29">
        <f t="shared" si="1"/>
        <v>56</v>
      </c>
      <c r="B62" s="93" t="s">
        <v>212</v>
      </c>
      <c r="C62" s="30" t="s">
        <v>213</v>
      </c>
      <c r="D62" s="30" t="s">
        <v>7</v>
      </c>
      <c r="E62" s="30" t="s">
        <v>1123</v>
      </c>
      <c r="F62" s="57" t="s">
        <v>1931</v>
      </c>
      <c r="G62" s="32" t="s">
        <v>213</v>
      </c>
      <c r="H62" s="32" t="s">
        <v>1917</v>
      </c>
      <c r="I62" s="33" t="s">
        <v>1120</v>
      </c>
      <c r="J62" s="30" t="s">
        <v>4</v>
      </c>
      <c r="K62" s="30" t="s">
        <v>3598</v>
      </c>
      <c r="L62" s="49">
        <f>VLOOKUP(B62,'Enrolment Data 2024'!$B$13:$I$636,8,FALSE)</f>
        <v>15</v>
      </c>
      <c r="M62" s="49">
        <v>9000</v>
      </c>
      <c r="N62" s="49">
        <f t="shared" si="2"/>
        <v>135000</v>
      </c>
      <c r="O62" s="49">
        <f>VLOOKUP(B62,'Tranche 1 &amp; 2 2024 Actuals'!$B$7:$R$536,17,FALSE)</f>
        <v>24300</v>
      </c>
      <c r="P62" s="49">
        <f>VLOOKUP(B62,'Tranche 2 2024 Actuals'!$B$7:$T$486,19,FALSE)</f>
        <v>24300</v>
      </c>
      <c r="Q62" s="49">
        <f t="shared" si="8"/>
        <v>86400</v>
      </c>
      <c r="R62" s="49">
        <f>VLOOKUP(B62,'[1]ECCE Trnch 1 Master List'!B$3:T$679,19,FALSE)</f>
        <v>0</v>
      </c>
      <c r="S62" s="50">
        <f t="shared" si="4"/>
        <v>86400</v>
      </c>
      <c r="T62" s="126">
        <f t="shared" si="5"/>
        <v>86400</v>
      </c>
      <c r="U62" s="13">
        <f>VLOOKUP(B62,'Tranche 1 &amp; 2 2024 Actuals'!$B$7:$T$536,19,FALSE)</f>
        <v>48600</v>
      </c>
      <c r="V62" s="147">
        <f t="shared" si="6"/>
        <v>135000</v>
      </c>
    </row>
    <row r="63" spans="1:22" ht="15" hidden="1" customHeight="1" x14ac:dyDescent="0.25">
      <c r="A63" s="29">
        <f t="shared" si="1"/>
        <v>57</v>
      </c>
      <c r="B63" s="93" t="s">
        <v>49</v>
      </c>
      <c r="C63" s="30" t="s">
        <v>50</v>
      </c>
      <c r="D63" s="30" t="s">
        <v>7</v>
      </c>
      <c r="E63" s="30" t="s">
        <v>1118</v>
      </c>
      <c r="F63" s="57" t="s">
        <v>1892</v>
      </c>
      <c r="G63" s="32" t="s">
        <v>1139</v>
      </c>
      <c r="H63" s="32" t="s">
        <v>1876</v>
      </c>
      <c r="I63" s="33" t="s">
        <v>1120</v>
      </c>
      <c r="J63" s="30" t="s">
        <v>4</v>
      </c>
      <c r="K63" s="30" t="s">
        <v>1140</v>
      </c>
      <c r="L63" s="49">
        <f>VLOOKUP(B63,'Enrolment Data 2024'!$B$13:$I$636,8,FALSE)</f>
        <v>23</v>
      </c>
      <c r="M63" s="49">
        <v>9000</v>
      </c>
      <c r="N63" s="49">
        <f t="shared" si="2"/>
        <v>207000</v>
      </c>
      <c r="O63" s="49">
        <f>VLOOKUP(B63,'Tranche 1 &amp; 2 2024 Actuals'!$B$7:$R$536,17,FALSE)</f>
        <v>67500</v>
      </c>
      <c r="P63" s="49">
        <f>VLOOKUP(B63,'Tranche 2 2024 Actuals'!$B$7:$T$486,19,FALSE)</f>
        <v>67500</v>
      </c>
      <c r="Q63" s="49">
        <f t="shared" si="8"/>
        <v>72000</v>
      </c>
      <c r="R63" s="49">
        <f>VLOOKUP(B63,'[1]ECCE Trnch 1 Master List'!B$3:T$679,19,FALSE)</f>
        <v>0</v>
      </c>
      <c r="S63" s="50">
        <f t="shared" si="4"/>
        <v>72000</v>
      </c>
      <c r="T63" s="126">
        <f t="shared" si="5"/>
        <v>72000</v>
      </c>
      <c r="U63" s="13">
        <f>VLOOKUP(B63,'Tranche 1 &amp; 2 2024 Actuals'!$B$7:$T$536,19,FALSE)</f>
        <v>135000</v>
      </c>
      <c r="V63" s="147">
        <f t="shared" si="6"/>
        <v>207000</v>
      </c>
    </row>
    <row r="64" spans="1:22" ht="15" hidden="1" customHeight="1" x14ac:dyDescent="0.25">
      <c r="A64" s="29">
        <f t="shared" si="1"/>
        <v>58</v>
      </c>
      <c r="B64" s="93" t="s">
        <v>186</v>
      </c>
      <c r="C64" s="30" t="s">
        <v>187</v>
      </c>
      <c r="D64" s="30" t="s">
        <v>7</v>
      </c>
      <c r="E64" s="30" t="s">
        <v>1123</v>
      </c>
      <c r="F64" s="57" t="s">
        <v>1932</v>
      </c>
      <c r="G64" s="32" t="s">
        <v>1187</v>
      </c>
      <c r="H64" s="32" t="s">
        <v>1917</v>
      </c>
      <c r="I64" s="33" t="s">
        <v>1120</v>
      </c>
      <c r="J64" s="30" t="s">
        <v>4</v>
      </c>
      <c r="K64" s="30" t="s">
        <v>1188</v>
      </c>
      <c r="L64" s="49">
        <f>VLOOKUP(B64,'Enrolment Data 2024'!$B$13:$I$636,8,FALSE)</f>
        <v>11</v>
      </c>
      <c r="M64" s="49">
        <v>9000</v>
      </c>
      <c r="N64" s="49">
        <f t="shared" si="2"/>
        <v>99000</v>
      </c>
      <c r="O64" s="49">
        <f>VLOOKUP(B64,'Tranche 1 &amp; 2 2024 Actuals'!$B$7:$R$536,17,FALSE)</f>
        <v>35100</v>
      </c>
      <c r="P64" s="49">
        <f>VLOOKUP(B64,'Tranche 2 2024 Actuals'!$B$7:$T$486,19,FALSE)</f>
        <v>35100</v>
      </c>
      <c r="Q64" s="49">
        <f t="shared" si="8"/>
        <v>28800</v>
      </c>
      <c r="R64" s="49">
        <f>VLOOKUP(B64,'[1]ECCE Trnch 1 Master List'!B$3:T$679,19,FALSE)</f>
        <v>0</v>
      </c>
      <c r="S64" s="50">
        <f t="shared" si="4"/>
        <v>28800</v>
      </c>
      <c r="T64" s="126">
        <f t="shared" si="5"/>
        <v>28800</v>
      </c>
      <c r="U64" s="13">
        <f>VLOOKUP(B64,'Tranche 1 &amp; 2 2024 Actuals'!$B$7:$T$536,19,FALSE)</f>
        <v>70200</v>
      </c>
      <c r="V64" s="147">
        <f t="shared" si="6"/>
        <v>99000</v>
      </c>
    </row>
    <row r="65" spans="1:22" hidden="1" x14ac:dyDescent="0.25">
      <c r="A65" s="29">
        <f t="shared" si="1"/>
        <v>59</v>
      </c>
      <c r="B65" s="93" t="s">
        <v>2086</v>
      </c>
      <c r="C65" s="30" t="s">
        <v>2087</v>
      </c>
      <c r="D65" s="30" t="s">
        <v>7</v>
      </c>
      <c r="E65" s="30" t="s">
        <v>1123</v>
      </c>
      <c r="F65" s="31" t="s">
        <v>1933</v>
      </c>
      <c r="G65" s="32" t="s">
        <v>1182</v>
      </c>
      <c r="H65" s="32" t="s">
        <v>1917</v>
      </c>
      <c r="I65" s="33" t="s">
        <v>1120</v>
      </c>
      <c r="J65" s="30" t="s">
        <v>4</v>
      </c>
      <c r="K65" s="34" t="s">
        <v>1183</v>
      </c>
      <c r="L65" s="49">
        <f>VLOOKUP(B65,'Enrolment Data 2024'!$B$13:$I$636,8,FALSE)</f>
        <v>8</v>
      </c>
      <c r="M65" s="49">
        <v>9000</v>
      </c>
      <c r="N65" s="49">
        <f t="shared" si="2"/>
        <v>72000</v>
      </c>
      <c r="O65" s="49">
        <f>VLOOKUP(B65,'Tranche 1 &amp; 2 2024 Actuals'!$B$7:$R$536,17,FALSE)</f>
        <v>27000</v>
      </c>
      <c r="P65" s="49">
        <f>VLOOKUP(B65,'Tranche 2 2024 Actuals'!$B$7:$T$486,19,FALSE)</f>
        <v>27000</v>
      </c>
      <c r="Q65" s="49">
        <f t="shared" si="8"/>
        <v>18000</v>
      </c>
      <c r="R65" s="49">
        <f>VLOOKUP(B65,'[1]ECCE Trnch 1 Master List'!B$3:T$679,19,FALSE)</f>
        <v>0</v>
      </c>
      <c r="S65" s="50">
        <f t="shared" si="4"/>
        <v>18000</v>
      </c>
      <c r="T65" s="126">
        <f t="shared" si="5"/>
        <v>18000</v>
      </c>
      <c r="U65" s="13">
        <f>VLOOKUP(B65,'Tranche 1 &amp; 2 2024 Actuals'!$B$7:$T$536,19,FALSE)</f>
        <v>54000</v>
      </c>
      <c r="V65" s="147">
        <f t="shared" si="6"/>
        <v>72000</v>
      </c>
    </row>
    <row r="66" spans="1:22" hidden="1" x14ac:dyDescent="0.25">
      <c r="A66" s="29">
        <f t="shared" si="1"/>
        <v>60</v>
      </c>
      <c r="B66" s="138" t="s">
        <v>210</v>
      </c>
      <c r="C66" s="30" t="s">
        <v>211</v>
      </c>
      <c r="D66" s="30" t="s">
        <v>7</v>
      </c>
      <c r="E66" s="30" t="s">
        <v>1118</v>
      </c>
      <c r="F66" s="57" t="s">
        <v>1929</v>
      </c>
      <c r="G66" s="32" t="s">
        <v>1185</v>
      </c>
      <c r="H66" s="32" t="s">
        <v>1917</v>
      </c>
      <c r="I66" s="33" t="s">
        <v>1120</v>
      </c>
      <c r="J66" s="30" t="s">
        <v>4</v>
      </c>
      <c r="K66" s="30" t="s">
        <v>1186</v>
      </c>
      <c r="L66" s="49"/>
      <c r="M66" s="49">
        <v>9000</v>
      </c>
      <c r="N66" s="49">
        <f t="shared" si="2"/>
        <v>0</v>
      </c>
      <c r="O66" s="49"/>
      <c r="P66" s="49"/>
      <c r="Q66" s="49">
        <f t="shared" si="8"/>
        <v>0</v>
      </c>
      <c r="R66" s="49"/>
      <c r="S66" s="50">
        <f t="shared" si="4"/>
        <v>0</v>
      </c>
      <c r="T66" s="126">
        <f t="shared" si="5"/>
        <v>0</v>
      </c>
      <c r="V66" s="147">
        <f t="shared" si="6"/>
        <v>0</v>
      </c>
    </row>
    <row r="67" spans="1:22" hidden="1" x14ac:dyDescent="0.25">
      <c r="A67" s="29">
        <f t="shared" si="1"/>
        <v>61</v>
      </c>
      <c r="B67" s="93" t="s">
        <v>1168</v>
      </c>
      <c r="C67" s="30" t="s">
        <v>1169</v>
      </c>
      <c r="D67" s="30" t="s">
        <v>7</v>
      </c>
      <c r="E67" s="30" t="s">
        <v>1123</v>
      </c>
      <c r="F67" s="31" t="s">
        <v>1875</v>
      </c>
      <c r="G67" s="32" t="s">
        <v>1157</v>
      </c>
      <c r="H67" s="32" t="s">
        <v>1876</v>
      </c>
      <c r="I67" s="33" t="s">
        <v>1120</v>
      </c>
      <c r="J67" s="30" t="s">
        <v>4</v>
      </c>
      <c r="K67" s="30" t="s">
        <v>1158</v>
      </c>
      <c r="L67" s="49">
        <f>VLOOKUP(B67,'Enrolment Data 2024'!$B$13:$I$636,8,FALSE)</f>
        <v>12</v>
      </c>
      <c r="M67" s="49">
        <v>9000</v>
      </c>
      <c r="N67" s="49">
        <f t="shared" si="2"/>
        <v>108000</v>
      </c>
      <c r="O67" s="49">
        <f>VLOOKUP(B67,'Tranche 1 &amp; 2 2024 Actuals'!$B$7:$R$536,17,FALSE)</f>
        <v>43200</v>
      </c>
      <c r="P67" s="49">
        <f>VLOOKUP(B67,'Tranche 2 2024 Actuals'!$B$7:$T$486,19,FALSE)</f>
        <v>43200</v>
      </c>
      <c r="Q67" s="49">
        <f t="shared" si="8"/>
        <v>21600</v>
      </c>
      <c r="R67" s="49">
        <f>VLOOKUP(B67,'[1]ECCE Trnch 1 Master List'!B$3:T$679,19,FALSE)</f>
        <v>0</v>
      </c>
      <c r="S67" s="50">
        <f t="shared" si="4"/>
        <v>21600</v>
      </c>
      <c r="T67" s="126">
        <f t="shared" si="5"/>
        <v>21600</v>
      </c>
      <c r="U67" s="13">
        <f>VLOOKUP(B67,'Tranche 1 &amp; 2 2024 Actuals'!$B$7:$T$536,19,FALSE)</f>
        <v>86400</v>
      </c>
      <c r="V67" s="147">
        <f t="shared" si="6"/>
        <v>108000</v>
      </c>
    </row>
    <row r="68" spans="1:22" ht="15" hidden="1" customHeight="1" x14ac:dyDescent="0.25">
      <c r="A68" s="29">
        <f t="shared" si="1"/>
        <v>62</v>
      </c>
      <c r="B68" s="93" t="s">
        <v>79</v>
      </c>
      <c r="C68" s="30" t="s">
        <v>4656</v>
      </c>
      <c r="D68" s="30" t="s">
        <v>7</v>
      </c>
      <c r="E68" s="30" t="s">
        <v>1118</v>
      </c>
      <c r="F68" s="57" t="s">
        <v>1611</v>
      </c>
      <c r="G68" s="32" t="s">
        <v>1149</v>
      </c>
      <c r="H68" s="32" t="s">
        <v>1876</v>
      </c>
      <c r="I68" s="33" t="s">
        <v>1120</v>
      </c>
      <c r="J68" s="30" t="s">
        <v>4</v>
      </c>
      <c r="K68" s="30" t="s">
        <v>1150</v>
      </c>
      <c r="L68" s="49">
        <f>VLOOKUP(B68,'Enrolment Data 2024'!$B$13:$I$636,8,FALSE)</f>
        <v>13</v>
      </c>
      <c r="M68" s="49">
        <v>9000</v>
      </c>
      <c r="N68" s="49">
        <f t="shared" si="2"/>
        <v>117000</v>
      </c>
      <c r="O68" s="49">
        <f>VLOOKUP(B68,'Tranche 1 &amp; 2 2024 Actuals'!$B$7:$R$536,17,FALSE)</f>
        <v>24300</v>
      </c>
      <c r="P68" s="49">
        <f>VLOOKUP(B68,'Tranche 2 2024 Actuals'!$B$7:$T$486,19,FALSE)</f>
        <v>24300</v>
      </c>
      <c r="Q68" s="49">
        <f t="shared" si="8"/>
        <v>68400</v>
      </c>
      <c r="R68" s="11">
        <f>VLOOKUP(B68,'[1]ECCE Trnch 1 Master List'!B$3:T$679,19,FALSE)</f>
        <v>0</v>
      </c>
      <c r="S68" s="50">
        <f t="shared" si="4"/>
        <v>68400</v>
      </c>
      <c r="T68" s="126">
        <f t="shared" si="5"/>
        <v>68400</v>
      </c>
      <c r="U68" s="13">
        <f>VLOOKUP(B68,'Tranche 1 &amp; 2 2024 Actuals'!$B$7:$T$536,19,FALSE)</f>
        <v>48600</v>
      </c>
      <c r="V68" s="147">
        <f t="shared" si="6"/>
        <v>117000</v>
      </c>
    </row>
    <row r="69" spans="1:22" hidden="1" x14ac:dyDescent="0.25">
      <c r="A69" s="29">
        <f t="shared" si="1"/>
        <v>63</v>
      </c>
      <c r="B69" s="93" t="s">
        <v>51</v>
      </c>
      <c r="C69" s="30" t="s">
        <v>52</v>
      </c>
      <c r="D69" s="30" t="s">
        <v>7</v>
      </c>
      <c r="E69" s="30" t="s">
        <v>1123</v>
      </c>
      <c r="F69" s="57" t="s">
        <v>1894</v>
      </c>
      <c r="G69" s="32" t="s">
        <v>3599</v>
      </c>
      <c r="H69" s="32" t="s">
        <v>1876</v>
      </c>
      <c r="I69" s="33" t="s">
        <v>1120</v>
      </c>
      <c r="J69" s="30" t="s">
        <v>4</v>
      </c>
      <c r="K69" s="30" t="s">
        <v>3600</v>
      </c>
      <c r="L69" s="49">
        <f>VLOOKUP(B69,'Enrolment Data 2024'!$B$13:$I$636,8,FALSE)</f>
        <v>8</v>
      </c>
      <c r="M69" s="49">
        <v>9000</v>
      </c>
      <c r="N69" s="49">
        <f t="shared" si="2"/>
        <v>72000</v>
      </c>
      <c r="O69" s="49">
        <f>VLOOKUP(B69,'Tranche 1 &amp; 2 2024 Actuals'!$B$7:$R$536,17,FALSE)</f>
        <v>29700</v>
      </c>
      <c r="P69" s="49">
        <f>VLOOKUP(B69,'Tranche 2 2024 Actuals'!$B$7:$T$486,19,FALSE)</f>
        <v>29700</v>
      </c>
      <c r="Q69" s="49">
        <f t="shared" si="8"/>
        <v>12600</v>
      </c>
      <c r="R69" s="49"/>
      <c r="S69" s="50">
        <f t="shared" si="4"/>
        <v>12600</v>
      </c>
      <c r="T69" s="126">
        <f t="shared" si="5"/>
        <v>12600</v>
      </c>
      <c r="U69" s="13">
        <f>VLOOKUP(B69,'Tranche 1 &amp; 2 2024 Actuals'!$B$7:$T$536,19,FALSE)</f>
        <v>59400</v>
      </c>
      <c r="V69" s="147">
        <f t="shared" si="6"/>
        <v>72000</v>
      </c>
    </row>
    <row r="70" spans="1:22" ht="15" hidden="1" customHeight="1" x14ac:dyDescent="0.25">
      <c r="A70" s="29">
        <f t="shared" si="1"/>
        <v>64</v>
      </c>
      <c r="B70" s="93" t="s">
        <v>81</v>
      </c>
      <c r="C70" s="30" t="s">
        <v>82</v>
      </c>
      <c r="D70" s="30" t="s">
        <v>7</v>
      </c>
      <c r="E70" s="30" t="s">
        <v>1123</v>
      </c>
      <c r="F70" s="57" t="s">
        <v>1893</v>
      </c>
      <c r="G70" s="32" t="s">
        <v>3601</v>
      </c>
      <c r="H70" s="32" t="s">
        <v>1876</v>
      </c>
      <c r="I70" s="33" t="s">
        <v>1120</v>
      </c>
      <c r="J70" s="30" t="s">
        <v>4</v>
      </c>
      <c r="K70" s="30" t="s">
        <v>3602</v>
      </c>
      <c r="L70" s="49">
        <f>VLOOKUP(B70,'Enrolment Data 2024'!$B$13:$I$636,8,FALSE)</f>
        <v>12</v>
      </c>
      <c r="M70" s="49">
        <v>9000</v>
      </c>
      <c r="N70" s="49">
        <f t="shared" si="2"/>
        <v>108000</v>
      </c>
      <c r="O70" s="49">
        <f>VLOOKUP(B70,'Tranche 1 &amp; 2 2024 Actuals'!$B$7:$R$536,17,FALSE)</f>
        <v>24300</v>
      </c>
      <c r="P70" s="49">
        <f>VLOOKUP(B70,'Tranche 2 2024 Actuals'!$B$7:$T$486,19,FALSE)</f>
        <v>24300</v>
      </c>
      <c r="Q70" s="49">
        <f t="shared" si="8"/>
        <v>59400</v>
      </c>
      <c r="R70" s="49"/>
      <c r="S70" s="50">
        <f t="shared" si="4"/>
        <v>59400</v>
      </c>
      <c r="T70" s="126">
        <f t="shared" si="5"/>
        <v>59400</v>
      </c>
      <c r="U70" s="13">
        <f>VLOOKUP(B70,'Tranche 1 &amp; 2 2024 Actuals'!$B$7:$T$536,19,FALSE)</f>
        <v>48600</v>
      </c>
      <c r="V70" s="147">
        <f t="shared" si="6"/>
        <v>108000</v>
      </c>
    </row>
    <row r="71" spans="1:22" hidden="1" x14ac:dyDescent="0.25">
      <c r="A71" s="29">
        <f t="shared" si="1"/>
        <v>65</v>
      </c>
      <c r="B71" s="138" t="s">
        <v>83</v>
      </c>
      <c r="C71" s="30" t="s">
        <v>84</v>
      </c>
      <c r="D71" s="30" t="s">
        <v>7</v>
      </c>
      <c r="E71" s="30" t="s">
        <v>1118</v>
      </c>
      <c r="F71" s="57" t="s">
        <v>1886</v>
      </c>
      <c r="G71" s="32" t="s">
        <v>1153</v>
      </c>
      <c r="H71" s="32" t="s">
        <v>1876</v>
      </c>
      <c r="I71" s="33" t="s">
        <v>1120</v>
      </c>
      <c r="J71" s="30" t="s">
        <v>4</v>
      </c>
      <c r="K71" s="30" t="s">
        <v>1154</v>
      </c>
      <c r="L71" s="49">
        <f>VLOOKUP(B71,'Enrolment Data 2024'!$B$13:$I$636,8,FALSE)</f>
        <v>13</v>
      </c>
      <c r="M71" s="49">
        <v>9000</v>
      </c>
      <c r="N71" s="49">
        <f t="shared" si="2"/>
        <v>117000</v>
      </c>
      <c r="O71" s="49">
        <f>VLOOKUP(B71,'Tranche 1 &amp; 2 2024 Actuals'!$B$7:$R$536,17,FALSE)</f>
        <v>83700</v>
      </c>
      <c r="P71" s="49">
        <f>VLOOKUP(B71,'Tranche 2 2024 Actuals'!$B$7:$T$486,19,FALSE)</f>
        <v>83700</v>
      </c>
      <c r="Q71" s="49">
        <f t="shared" si="8"/>
        <v>-50400</v>
      </c>
      <c r="R71" s="49"/>
      <c r="S71" s="141">
        <f t="shared" si="4"/>
        <v>-50400</v>
      </c>
      <c r="T71" s="126">
        <f t="shared" si="5"/>
        <v>0</v>
      </c>
      <c r="U71" s="13">
        <f>VLOOKUP(B71,'Tranche 1 &amp; 2 2024 Actuals'!$B$7:$T$536,19,FALSE)</f>
        <v>167400</v>
      </c>
      <c r="V71" s="147">
        <f t="shared" si="6"/>
        <v>167400</v>
      </c>
    </row>
    <row r="72" spans="1:22" hidden="1" x14ac:dyDescent="0.25">
      <c r="A72" s="29">
        <f t="shared" ref="A72:A135" si="9">A71+1</f>
        <v>66</v>
      </c>
      <c r="B72" s="138" t="s">
        <v>59</v>
      </c>
      <c r="C72" s="30" t="s">
        <v>60</v>
      </c>
      <c r="D72" s="30" t="s">
        <v>7</v>
      </c>
      <c r="E72" s="30" t="s">
        <v>1118</v>
      </c>
      <c r="F72" s="57" t="s">
        <v>1615</v>
      </c>
      <c r="G72" s="32" t="s">
        <v>1141</v>
      </c>
      <c r="H72" s="32" t="s">
        <v>1876</v>
      </c>
      <c r="I72" s="33" t="s">
        <v>1120</v>
      </c>
      <c r="J72" s="30" t="s">
        <v>4</v>
      </c>
      <c r="K72" s="30" t="s">
        <v>1142</v>
      </c>
      <c r="L72" s="49"/>
      <c r="M72" s="49">
        <v>9000</v>
      </c>
      <c r="N72" s="49">
        <f t="shared" ref="N72:N135" si="10">L72*M72</f>
        <v>0</v>
      </c>
      <c r="O72" s="49"/>
      <c r="P72" s="49"/>
      <c r="Q72" s="49">
        <f t="shared" si="8"/>
        <v>0</v>
      </c>
      <c r="R72" s="49">
        <f>VLOOKUP(B72,'[1]ECCE Trnch 1 Master List'!B$3:T$679,19,FALSE)</f>
        <v>0</v>
      </c>
      <c r="S72" s="50">
        <f t="shared" ref="S72:S135" si="11">Q72-R72</f>
        <v>0</v>
      </c>
      <c r="T72" s="126">
        <f t="shared" ref="T72:T135" si="12">IF(S72&gt;=0,S72,0)</f>
        <v>0</v>
      </c>
      <c r="V72" s="147">
        <f t="shared" ref="V72:V135" si="13">T72+U72</f>
        <v>0</v>
      </c>
    </row>
    <row r="73" spans="1:22" hidden="1" x14ac:dyDescent="0.25">
      <c r="A73" s="29">
        <f t="shared" si="9"/>
        <v>67</v>
      </c>
      <c r="B73" s="93" t="s">
        <v>160</v>
      </c>
      <c r="C73" s="30" t="s">
        <v>161</v>
      </c>
      <c r="D73" s="30" t="s">
        <v>7</v>
      </c>
      <c r="E73" s="30" t="s">
        <v>1123</v>
      </c>
      <c r="F73" s="31" t="s">
        <v>1922</v>
      </c>
      <c r="G73" s="32" t="s">
        <v>1155</v>
      </c>
      <c r="H73" s="32" t="s">
        <v>2526</v>
      </c>
      <c r="I73" s="33" t="s">
        <v>1120</v>
      </c>
      <c r="J73" s="30" t="s">
        <v>4</v>
      </c>
      <c r="K73" s="34" t="s">
        <v>1156</v>
      </c>
      <c r="L73" s="49">
        <f>VLOOKUP(B73,'Enrolment Data 2024'!$B$13:$I$636,8,FALSE)</f>
        <v>6</v>
      </c>
      <c r="M73" s="49">
        <v>9000</v>
      </c>
      <c r="N73" s="49">
        <f t="shared" si="10"/>
        <v>54000</v>
      </c>
      <c r="O73" s="49"/>
      <c r="P73" s="49"/>
      <c r="Q73" s="49">
        <f t="shared" si="8"/>
        <v>54000</v>
      </c>
      <c r="R73" s="49">
        <f>VLOOKUP(B73,'[1]ECCE Trnch 1 Master List'!B$3:T$679,19,FALSE)</f>
        <v>0</v>
      </c>
      <c r="S73" s="50">
        <f t="shared" si="11"/>
        <v>54000</v>
      </c>
      <c r="T73" s="126">
        <f t="shared" si="12"/>
        <v>54000</v>
      </c>
      <c r="V73" s="147">
        <f t="shared" si="13"/>
        <v>54000</v>
      </c>
    </row>
    <row r="74" spans="1:22" ht="15" hidden="1" customHeight="1" x14ac:dyDescent="0.25">
      <c r="A74" s="29">
        <f t="shared" si="9"/>
        <v>68</v>
      </c>
      <c r="B74" s="93" t="s">
        <v>25</v>
      </c>
      <c r="C74" s="30" t="s">
        <v>26</v>
      </c>
      <c r="D74" s="30" t="s">
        <v>7</v>
      </c>
      <c r="E74" s="30" t="s">
        <v>1123</v>
      </c>
      <c r="F74" s="57" t="s">
        <v>1895</v>
      </c>
      <c r="G74" s="32" t="s">
        <v>26</v>
      </c>
      <c r="H74" s="32" t="s">
        <v>1876</v>
      </c>
      <c r="I74" s="33" t="s">
        <v>1120</v>
      </c>
      <c r="J74" s="30" t="s">
        <v>4</v>
      </c>
      <c r="K74" s="30" t="s">
        <v>1131</v>
      </c>
      <c r="L74" s="49">
        <f>VLOOKUP(B74,'Enrolment Data 2024'!$B$13:$I$636,8,FALSE)</f>
        <v>22</v>
      </c>
      <c r="M74" s="49">
        <v>9000</v>
      </c>
      <c r="N74" s="49">
        <f t="shared" si="10"/>
        <v>198000</v>
      </c>
      <c r="O74" s="49">
        <f>VLOOKUP(B74,'Tranche 1 &amp; 2 2024 Actuals'!$B$7:$R$536,17,FALSE)</f>
        <v>83700</v>
      </c>
      <c r="P74" s="49">
        <f>VLOOKUP(B74,'Tranche 2 2024 Actuals'!$B$7:$T$486,19,FALSE)</f>
        <v>83700</v>
      </c>
      <c r="Q74" s="49">
        <f t="shared" si="8"/>
        <v>30600</v>
      </c>
      <c r="R74" s="49">
        <f>VLOOKUP(B74,'[1]ECCE Trnch 1 Master List'!B$3:T$679,19,FALSE)</f>
        <v>0</v>
      </c>
      <c r="S74" s="50">
        <f t="shared" si="11"/>
        <v>30600</v>
      </c>
      <c r="T74" s="126">
        <f t="shared" si="12"/>
        <v>30600</v>
      </c>
      <c r="U74" s="13">
        <f>VLOOKUP(B74,'Tranche 1 &amp; 2 2024 Actuals'!$B$7:$T$536,19,FALSE)</f>
        <v>167400</v>
      </c>
      <c r="V74" s="147">
        <f t="shared" si="13"/>
        <v>198000</v>
      </c>
    </row>
    <row r="75" spans="1:22" ht="15" hidden="1" customHeight="1" x14ac:dyDescent="0.25">
      <c r="A75" s="29">
        <f t="shared" si="9"/>
        <v>69</v>
      </c>
      <c r="B75" s="93" t="s">
        <v>140</v>
      </c>
      <c r="C75" s="30" t="s">
        <v>141</v>
      </c>
      <c r="D75" s="30" t="s">
        <v>7</v>
      </c>
      <c r="E75" s="30" t="s">
        <v>1118</v>
      </c>
      <c r="F75" s="57" t="s">
        <v>1877</v>
      </c>
      <c r="G75" s="32" t="s">
        <v>3603</v>
      </c>
      <c r="H75" s="32" t="s">
        <v>1876</v>
      </c>
      <c r="I75" s="33" t="s">
        <v>1120</v>
      </c>
      <c r="J75" s="30" t="s">
        <v>4</v>
      </c>
      <c r="K75" s="30" t="s">
        <v>3575</v>
      </c>
      <c r="L75" s="49">
        <f>VLOOKUP(B75,'Enrolment Data 2024'!$B$13:$I$636,8,FALSE)</f>
        <v>8</v>
      </c>
      <c r="M75" s="49">
        <v>9000</v>
      </c>
      <c r="N75" s="49">
        <f t="shared" si="10"/>
        <v>72000</v>
      </c>
      <c r="O75" s="49">
        <f>VLOOKUP(B75,'Tranche 1 &amp; 2 2024 Actuals'!$B$7:$R$536,17,FALSE)</f>
        <v>24300</v>
      </c>
      <c r="P75" s="49">
        <f>VLOOKUP(B75,'Tranche 2 2024 Actuals'!$B$7:$T$486,19,FALSE)</f>
        <v>24300</v>
      </c>
      <c r="Q75" s="49">
        <f t="shared" si="8"/>
        <v>23400</v>
      </c>
      <c r="R75" s="49">
        <f>VLOOKUP(B75,'[1]ECCE Trnch 1 Master List'!B$3:T$679,19,FALSE)</f>
        <v>0</v>
      </c>
      <c r="S75" s="50">
        <f t="shared" si="11"/>
        <v>23400</v>
      </c>
      <c r="T75" s="126">
        <f t="shared" si="12"/>
        <v>23400</v>
      </c>
      <c r="U75" s="13">
        <f>VLOOKUP(B75,'Tranche 1 &amp; 2 2024 Actuals'!$B$7:$T$536,19,FALSE)</f>
        <v>48600</v>
      </c>
      <c r="V75" s="147">
        <f t="shared" si="13"/>
        <v>72000</v>
      </c>
    </row>
    <row r="76" spans="1:22" ht="15" hidden="1" customHeight="1" x14ac:dyDescent="0.25">
      <c r="A76" s="29">
        <f t="shared" si="9"/>
        <v>70</v>
      </c>
      <c r="B76" s="93" t="s">
        <v>17</v>
      </c>
      <c r="C76" s="30" t="s">
        <v>18</v>
      </c>
      <c r="D76" s="30" t="s">
        <v>7</v>
      </c>
      <c r="E76" s="30" t="s">
        <v>1123</v>
      </c>
      <c r="F76" s="57" t="s">
        <v>1896</v>
      </c>
      <c r="G76" s="32" t="s">
        <v>18</v>
      </c>
      <c r="H76" s="32" t="s">
        <v>1876</v>
      </c>
      <c r="I76" s="33" t="s">
        <v>1120</v>
      </c>
      <c r="J76" s="30" t="s">
        <v>4</v>
      </c>
      <c r="K76" s="30" t="s">
        <v>3604</v>
      </c>
      <c r="L76" s="49">
        <f>VLOOKUP(B76,'Enrolment Data 2024'!$B$13:$I$636,8,FALSE)</f>
        <v>37</v>
      </c>
      <c r="M76" s="49">
        <v>9000</v>
      </c>
      <c r="N76" s="49">
        <f t="shared" si="10"/>
        <v>333000</v>
      </c>
      <c r="O76" s="49">
        <f>VLOOKUP(B76,'Tranche 1 &amp; 2 2024 Actuals'!$B$7:$R$536,17,FALSE)</f>
        <v>108000</v>
      </c>
      <c r="P76" s="49">
        <f>VLOOKUP(B76,'Tranche 2 2024 Actuals'!$B$7:$T$486,19,FALSE)</f>
        <v>108000</v>
      </c>
      <c r="Q76" s="49">
        <f t="shared" si="8"/>
        <v>117000</v>
      </c>
      <c r="R76" s="49">
        <f>VLOOKUP(B76,'[1]ECCE Trnch 1 Master List'!B$3:T$679,19,FALSE)</f>
        <v>0</v>
      </c>
      <c r="S76" s="50">
        <f t="shared" si="11"/>
        <v>117000</v>
      </c>
      <c r="T76" s="126">
        <f t="shared" si="12"/>
        <v>117000</v>
      </c>
      <c r="U76" s="13">
        <f>VLOOKUP(B76,'Tranche 1 &amp; 2 2024 Actuals'!$B$7:$T$536,19,FALSE)</f>
        <v>216000</v>
      </c>
      <c r="V76" s="147">
        <f t="shared" si="13"/>
        <v>333000</v>
      </c>
    </row>
    <row r="77" spans="1:22" ht="15" hidden="1" customHeight="1" x14ac:dyDescent="0.25">
      <c r="A77" s="29">
        <f t="shared" si="9"/>
        <v>71</v>
      </c>
      <c r="B77" s="93" t="s">
        <v>97</v>
      </c>
      <c r="C77" s="30" t="s">
        <v>98</v>
      </c>
      <c r="D77" s="30" t="s">
        <v>7</v>
      </c>
      <c r="E77" s="30" t="s">
        <v>1123</v>
      </c>
      <c r="F77" s="57" t="s">
        <v>1911</v>
      </c>
      <c r="G77" s="32" t="s">
        <v>1122</v>
      </c>
      <c r="H77" s="32" t="s">
        <v>1876</v>
      </c>
      <c r="I77" s="33" t="s">
        <v>1120</v>
      </c>
      <c r="J77" s="30" t="s">
        <v>4</v>
      </c>
      <c r="K77" s="30" t="s">
        <v>1124</v>
      </c>
      <c r="L77" s="49">
        <f>VLOOKUP(B77,'Enrolment Data 2024'!$B$13:$I$636,8,FALSE)</f>
        <v>33</v>
      </c>
      <c r="M77" s="49">
        <v>9000</v>
      </c>
      <c r="N77" s="49">
        <f t="shared" si="10"/>
        <v>297000</v>
      </c>
      <c r="O77" s="49">
        <f>VLOOKUP(B77,'Tranche 1 &amp; 2 2024 Actuals'!$B$7:$R$536,17,FALSE)</f>
        <v>118800</v>
      </c>
      <c r="P77" s="49">
        <f>VLOOKUP(B77,'Tranche 2 2024 Actuals'!$B$7:$T$486,19,FALSE)</f>
        <v>118800</v>
      </c>
      <c r="Q77" s="49">
        <f t="shared" si="8"/>
        <v>59400</v>
      </c>
      <c r="R77" s="49">
        <f>VLOOKUP(B77,'[1]ECCE Trnch 1 Master List'!B$3:T$679,19,FALSE)</f>
        <v>0</v>
      </c>
      <c r="S77" s="50">
        <f t="shared" si="11"/>
        <v>59400</v>
      </c>
      <c r="T77" s="126">
        <f t="shared" si="12"/>
        <v>59400</v>
      </c>
      <c r="U77" s="13">
        <f>VLOOKUP(B77,'Tranche 1 &amp; 2 2024 Actuals'!$B$7:$T$536,19,FALSE)</f>
        <v>237600</v>
      </c>
      <c r="V77" s="147">
        <f t="shared" si="13"/>
        <v>297000</v>
      </c>
    </row>
    <row r="78" spans="1:22" ht="15" hidden="1" customHeight="1" x14ac:dyDescent="0.25">
      <c r="A78" s="29">
        <f t="shared" si="9"/>
        <v>72</v>
      </c>
      <c r="B78" s="93" t="s">
        <v>180</v>
      </c>
      <c r="C78" s="30" t="s">
        <v>181</v>
      </c>
      <c r="D78" s="30" t="s">
        <v>7</v>
      </c>
      <c r="E78" s="30" t="s">
        <v>1123</v>
      </c>
      <c r="F78" s="57" t="s">
        <v>1934</v>
      </c>
      <c r="G78" s="32" t="s">
        <v>181</v>
      </c>
      <c r="H78" s="32" t="s">
        <v>1917</v>
      </c>
      <c r="I78" s="33" t="s">
        <v>1120</v>
      </c>
      <c r="J78" s="30" t="s">
        <v>4</v>
      </c>
      <c r="K78" s="30" t="s">
        <v>3605</v>
      </c>
      <c r="L78" s="49">
        <f>VLOOKUP(B78,'Enrolment Data 2024'!$B$13:$I$636,8,FALSE)</f>
        <v>13</v>
      </c>
      <c r="M78" s="49">
        <v>9000</v>
      </c>
      <c r="N78" s="49">
        <f t="shared" si="10"/>
        <v>117000</v>
      </c>
      <c r="O78" s="49">
        <f>VLOOKUP(B78,'Tranche 1 &amp; 2 2024 Actuals'!$B$7:$R$536,17,FALSE)</f>
        <v>13500</v>
      </c>
      <c r="P78" s="49">
        <f>VLOOKUP(B78,'Tranche 2 2024 Actuals'!$B$7:$T$486,19,FALSE)</f>
        <v>13500</v>
      </c>
      <c r="Q78" s="49">
        <f t="shared" si="8"/>
        <v>90000</v>
      </c>
      <c r="R78" s="11">
        <f>VLOOKUP(B78,'[1]ECCE Trnch 1 Master List'!B$3:T$679,19,FALSE)</f>
        <v>0</v>
      </c>
      <c r="S78" s="50">
        <f t="shared" si="11"/>
        <v>90000</v>
      </c>
      <c r="T78" s="126">
        <f t="shared" si="12"/>
        <v>90000</v>
      </c>
      <c r="U78" s="13">
        <f>VLOOKUP(B78,'Tranche 1 &amp; 2 2024 Actuals'!$B$7:$T$536,19,FALSE)</f>
        <v>27000</v>
      </c>
      <c r="V78" s="147">
        <f t="shared" si="13"/>
        <v>117000</v>
      </c>
    </row>
    <row r="79" spans="1:22" ht="15" hidden="1" customHeight="1" x14ac:dyDescent="0.25">
      <c r="A79" s="29">
        <f t="shared" si="9"/>
        <v>73</v>
      </c>
      <c r="B79" s="138" t="s">
        <v>39</v>
      </c>
      <c r="C79" s="30" t="s">
        <v>40</v>
      </c>
      <c r="D79" s="30" t="s">
        <v>7</v>
      </c>
      <c r="E79" s="30" t="s">
        <v>1123</v>
      </c>
      <c r="F79" s="57" t="s">
        <v>1897</v>
      </c>
      <c r="G79" s="32" t="s">
        <v>40</v>
      </c>
      <c r="H79" s="32" t="s">
        <v>1876</v>
      </c>
      <c r="I79" s="33" t="s">
        <v>1120</v>
      </c>
      <c r="J79" s="30" t="s">
        <v>4</v>
      </c>
      <c r="K79" s="30" t="s">
        <v>3606</v>
      </c>
      <c r="L79" s="49">
        <f>VLOOKUP(B79,'Enrolment Data 2024'!$B$13:$I$636,8,FALSE)</f>
        <v>15</v>
      </c>
      <c r="M79" s="49">
        <v>9000</v>
      </c>
      <c r="N79" s="49">
        <f t="shared" si="10"/>
        <v>135000</v>
      </c>
      <c r="O79" s="49">
        <f>VLOOKUP(B79,'Tranche 1 &amp; 2 2024 Actuals'!$B$7:$R$536,17,FALSE)</f>
        <v>70200</v>
      </c>
      <c r="P79" s="49">
        <f>VLOOKUP(B79,'Tranche 2 2024 Actuals'!$B$7:$T$486,19,FALSE)</f>
        <v>70200</v>
      </c>
      <c r="Q79" s="49">
        <f t="shared" si="8"/>
        <v>-5400</v>
      </c>
      <c r="R79" s="11">
        <f>VLOOKUP(B79,'[1]ECCE Trnch 1 Master List'!B$3:T$679,19,FALSE)</f>
        <v>0</v>
      </c>
      <c r="S79" s="141">
        <f t="shared" si="11"/>
        <v>-5400</v>
      </c>
      <c r="T79" s="126">
        <f t="shared" si="12"/>
        <v>0</v>
      </c>
      <c r="U79" s="13">
        <f>VLOOKUP(B79,'Tranche 1 &amp; 2 2024 Actuals'!$B$7:$T$536,19,FALSE)</f>
        <v>140400</v>
      </c>
      <c r="V79" s="147">
        <f t="shared" si="13"/>
        <v>140400</v>
      </c>
    </row>
    <row r="80" spans="1:22" ht="15" hidden="1" customHeight="1" x14ac:dyDescent="0.25">
      <c r="A80" s="29">
        <f t="shared" si="9"/>
        <v>74</v>
      </c>
      <c r="B80" s="93" t="s">
        <v>202</v>
      </c>
      <c r="C80" s="30" t="s">
        <v>203</v>
      </c>
      <c r="D80" s="30" t="s">
        <v>7</v>
      </c>
      <c r="E80" s="30" t="s">
        <v>1123</v>
      </c>
      <c r="F80" s="31" t="s">
        <v>1935</v>
      </c>
      <c r="G80" s="32" t="s">
        <v>203</v>
      </c>
      <c r="H80" s="32" t="s">
        <v>1942</v>
      </c>
      <c r="I80" s="33" t="s">
        <v>1120</v>
      </c>
      <c r="J80" s="30" t="s">
        <v>4</v>
      </c>
      <c r="K80" s="30" t="s">
        <v>1197</v>
      </c>
      <c r="L80" s="49">
        <f>VLOOKUP(B80,'Enrolment Data 2024'!$B$13:$I$636,8,FALSE)</f>
        <v>8</v>
      </c>
      <c r="M80" s="49">
        <v>9000</v>
      </c>
      <c r="N80" s="49">
        <f t="shared" si="10"/>
        <v>72000</v>
      </c>
      <c r="O80" s="49">
        <f>VLOOKUP(B80,'Tranche 1 &amp; 2 2024 Actuals'!$B$7:$R$536,17,FALSE)</f>
        <v>8500</v>
      </c>
      <c r="P80" s="49">
        <f>VLOOKUP(B80,'Tranche 2 2024 Actuals'!$B$7:$T$486,19,FALSE)</f>
        <v>8500</v>
      </c>
      <c r="Q80" s="49">
        <f t="shared" si="8"/>
        <v>55000</v>
      </c>
      <c r="R80" s="49">
        <v>5000</v>
      </c>
      <c r="S80" s="50">
        <f t="shared" si="11"/>
        <v>50000</v>
      </c>
      <c r="T80" s="126">
        <f t="shared" si="12"/>
        <v>50000</v>
      </c>
      <c r="U80" s="13">
        <f>VLOOKUP(B80,'Tranche 1 &amp; 2 2024 Actuals'!$B$7:$T$536,19,FALSE)</f>
        <v>17000</v>
      </c>
      <c r="V80" s="147">
        <f t="shared" si="13"/>
        <v>67000</v>
      </c>
    </row>
    <row r="81" spans="1:22" ht="15" hidden="1" customHeight="1" x14ac:dyDescent="0.25">
      <c r="A81" s="29">
        <f t="shared" si="9"/>
        <v>75</v>
      </c>
      <c r="B81" s="93" t="s">
        <v>63</v>
      </c>
      <c r="C81" s="30" t="s">
        <v>64</v>
      </c>
      <c r="D81" s="30" t="s">
        <v>7</v>
      </c>
      <c r="E81" s="30" t="s">
        <v>1123</v>
      </c>
      <c r="F81" s="57" t="s">
        <v>1615</v>
      </c>
      <c r="G81" s="32" t="s">
        <v>1141</v>
      </c>
      <c r="H81" s="32" t="s">
        <v>1876</v>
      </c>
      <c r="I81" s="33" t="s">
        <v>1120</v>
      </c>
      <c r="J81" s="30" t="s">
        <v>4</v>
      </c>
      <c r="K81" s="30" t="s">
        <v>1142</v>
      </c>
      <c r="L81" s="49">
        <f>VLOOKUP(B81,'Enrolment Data 2024'!$B$13:$I$636,8,FALSE)</f>
        <v>8</v>
      </c>
      <c r="M81" s="49">
        <v>9000</v>
      </c>
      <c r="N81" s="49">
        <f t="shared" si="10"/>
        <v>72000</v>
      </c>
      <c r="O81" s="49">
        <f>VLOOKUP(B81,'Tranche 1 &amp; 2 2024 Actuals'!$B$7:$R$536,17,FALSE)</f>
        <v>10800</v>
      </c>
      <c r="P81" s="49">
        <f>VLOOKUP(B81,'Tranche 2 2024 Actuals'!$B$7:$T$486,19,FALSE)</f>
        <v>10800</v>
      </c>
      <c r="Q81" s="49">
        <f t="shared" si="8"/>
        <v>50400</v>
      </c>
      <c r="R81" s="49">
        <v>10000</v>
      </c>
      <c r="S81" s="50">
        <f t="shared" si="11"/>
        <v>40400</v>
      </c>
      <c r="T81" s="126">
        <f t="shared" si="12"/>
        <v>40400</v>
      </c>
      <c r="U81" s="13">
        <f>VLOOKUP(B81,'Tranche 1 &amp; 2 2024 Actuals'!$B$7:$T$536,19,FALSE)</f>
        <v>21600</v>
      </c>
      <c r="V81" s="147">
        <f t="shared" si="13"/>
        <v>62000</v>
      </c>
    </row>
    <row r="82" spans="1:22" ht="15" hidden="1" customHeight="1" x14ac:dyDescent="0.25">
      <c r="A82" s="29">
        <f t="shared" si="9"/>
        <v>76</v>
      </c>
      <c r="B82" s="93" t="s">
        <v>1191</v>
      </c>
      <c r="C82" s="30" t="s">
        <v>1192</v>
      </c>
      <c r="D82" s="30" t="s">
        <v>7</v>
      </c>
      <c r="E82" s="30" t="s">
        <v>1123</v>
      </c>
      <c r="F82" s="31" t="s">
        <v>1937</v>
      </c>
      <c r="G82" s="32" t="s">
        <v>1189</v>
      </c>
      <c r="H82" s="32" t="s">
        <v>1917</v>
      </c>
      <c r="I82" s="33" t="s">
        <v>1120</v>
      </c>
      <c r="J82" s="30" t="s">
        <v>4</v>
      </c>
      <c r="K82" s="34" t="s">
        <v>1190</v>
      </c>
      <c r="L82" s="49">
        <f>VLOOKUP(B82,'Enrolment Data 2024'!$B$13:$I$636,8,FALSE)</f>
        <v>13</v>
      </c>
      <c r="M82" s="49">
        <v>9000</v>
      </c>
      <c r="N82" s="49">
        <f t="shared" si="10"/>
        <v>117000</v>
      </c>
      <c r="O82" s="49">
        <f>VLOOKUP(B82,'Tranche 1 &amp; 2 2024 Actuals'!$B$7:$R$536,17,FALSE)</f>
        <v>37800</v>
      </c>
      <c r="P82" s="49">
        <f>VLOOKUP(B82,'Tranche 2 2024 Actuals'!$B$7:$T$486,19,FALSE)</f>
        <v>37800</v>
      </c>
      <c r="Q82" s="49">
        <f t="shared" si="8"/>
        <v>41400</v>
      </c>
      <c r="R82" s="49">
        <f>VLOOKUP(B82,'[1]ECCE Trnch 1 Master List'!B$3:T$679,19,FALSE)</f>
        <v>0</v>
      </c>
      <c r="S82" s="50">
        <f t="shared" si="11"/>
        <v>41400</v>
      </c>
      <c r="T82" s="126">
        <f t="shared" si="12"/>
        <v>41400</v>
      </c>
      <c r="U82" s="13">
        <f>VLOOKUP(B82,'Tranche 1 &amp; 2 2024 Actuals'!$B$7:$T$536,19,FALSE)</f>
        <v>75600</v>
      </c>
      <c r="V82" s="147">
        <f t="shared" si="13"/>
        <v>117000</v>
      </c>
    </row>
    <row r="83" spans="1:22" ht="15" hidden="1" customHeight="1" x14ac:dyDescent="0.25">
      <c r="A83" s="29">
        <f t="shared" si="9"/>
        <v>77</v>
      </c>
      <c r="B83" s="93" t="s">
        <v>1174</v>
      </c>
      <c r="C83" s="30" t="s">
        <v>1175</v>
      </c>
      <c r="D83" s="30" t="s">
        <v>7</v>
      </c>
      <c r="E83" s="30" t="s">
        <v>1118</v>
      </c>
      <c r="F83" s="31" t="s">
        <v>1906</v>
      </c>
      <c r="G83" s="32" t="s">
        <v>1176</v>
      </c>
      <c r="H83" s="32" t="s">
        <v>1876</v>
      </c>
      <c r="I83" s="33" t="s">
        <v>1120</v>
      </c>
      <c r="J83" s="30" t="s">
        <v>4</v>
      </c>
      <c r="K83" s="34" t="s">
        <v>1177</v>
      </c>
      <c r="L83" s="49">
        <f>VLOOKUP(B83,'Enrolment Data 2024'!$B$13:$I$636,8,FALSE)</f>
        <v>14</v>
      </c>
      <c r="M83" s="49">
        <v>9000</v>
      </c>
      <c r="N83" s="49">
        <f t="shared" si="10"/>
        <v>126000</v>
      </c>
      <c r="O83" s="49">
        <f>VLOOKUP(B83,'Tranche 1 &amp; 2 2024 Actuals'!$B$7:$R$536,17,FALSE)</f>
        <v>37800</v>
      </c>
      <c r="P83" s="49">
        <f>VLOOKUP(B83,'Tranche 2 2024 Actuals'!$B$7:$T$486,19,FALSE)</f>
        <v>37800</v>
      </c>
      <c r="Q83" s="49">
        <f t="shared" si="8"/>
        <v>50400</v>
      </c>
      <c r="R83" s="49">
        <f>VLOOKUP(B83,'[1]ECCE Trnch 1 Master List'!B$3:T$679,19,FALSE)</f>
        <v>0</v>
      </c>
      <c r="S83" s="50">
        <f t="shared" si="11"/>
        <v>50400</v>
      </c>
      <c r="T83" s="126">
        <f t="shared" si="12"/>
        <v>50400</v>
      </c>
      <c r="U83" s="13">
        <f>VLOOKUP(B83,'Tranche 1 &amp; 2 2024 Actuals'!$B$7:$T$536,19,FALSE)</f>
        <v>75600</v>
      </c>
      <c r="V83" s="147">
        <f t="shared" si="13"/>
        <v>126000</v>
      </c>
    </row>
    <row r="84" spans="1:22" ht="15" hidden="1" customHeight="1" x14ac:dyDescent="0.25">
      <c r="A84" s="29">
        <f t="shared" si="9"/>
        <v>78</v>
      </c>
      <c r="B84" s="93" t="s">
        <v>170</v>
      </c>
      <c r="C84" s="30" t="s">
        <v>171</v>
      </c>
      <c r="D84" s="30" t="s">
        <v>7</v>
      </c>
      <c r="E84" s="30" t="s">
        <v>1118</v>
      </c>
      <c r="F84" s="57" t="s">
        <v>1921</v>
      </c>
      <c r="G84" s="32" t="s">
        <v>3595</v>
      </c>
      <c r="H84" s="32" t="s">
        <v>3596</v>
      </c>
      <c r="I84" s="33" t="s">
        <v>1120</v>
      </c>
      <c r="J84" s="30" t="s">
        <v>4</v>
      </c>
      <c r="K84" s="30" t="s">
        <v>3597</v>
      </c>
      <c r="L84" s="49">
        <f>VLOOKUP(B84,'Enrolment Data 2024'!$B$13:$I$636,8,FALSE)</f>
        <v>11</v>
      </c>
      <c r="M84" s="49">
        <v>9000</v>
      </c>
      <c r="N84" s="49">
        <f t="shared" si="10"/>
        <v>99000</v>
      </c>
      <c r="O84" s="49">
        <f>VLOOKUP(B84,'Tranche 1 &amp; 2 2024 Actuals'!$B$7:$R$536,17,FALSE)</f>
        <v>45900</v>
      </c>
      <c r="P84" s="49">
        <f>VLOOKUP(B84,'Tranche 2 2024 Actuals'!$B$7:$T$486,19,FALSE)</f>
        <v>45900</v>
      </c>
      <c r="Q84" s="49">
        <f t="shared" si="8"/>
        <v>7200</v>
      </c>
      <c r="R84" s="49">
        <f>VLOOKUP(B84,'[1]ECCE Trnch 1 Master List'!B$3:T$679,19,FALSE)</f>
        <v>0</v>
      </c>
      <c r="S84" s="50">
        <f t="shared" si="11"/>
        <v>7200</v>
      </c>
      <c r="T84" s="126">
        <f t="shared" si="12"/>
        <v>7200</v>
      </c>
      <c r="U84" s="13">
        <f>VLOOKUP(B84,'Tranche 1 &amp; 2 2024 Actuals'!$B$7:$T$536,19,FALSE)</f>
        <v>91800</v>
      </c>
      <c r="V84" s="147">
        <f t="shared" si="13"/>
        <v>99000</v>
      </c>
    </row>
    <row r="85" spans="1:22" ht="15" hidden="1" customHeight="1" x14ac:dyDescent="0.25">
      <c r="A85" s="29">
        <f t="shared" si="9"/>
        <v>79</v>
      </c>
      <c r="B85" s="138" t="s">
        <v>172</v>
      </c>
      <c r="C85" s="30" t="s">
        <v>173</v>
      </c>
      <c r="D85" s="30" t="s">
        <v>7</v>
      </c>
      <c r="E85" s="30" t="s">
        <v>1118</v>
      </c>
      <c r="F85" s="57" t="s">
        <v>1921</v>
      </c>
      <c r="G85" s="32" t="s">
        <v>3595</v>
      </c>
      <c r="H85" s="32" t="s">
        <v>3596</v>
      </c>
      <c r="I85" s="33" t="s">
        <v>1120</v>
      </c>
      <c r="J85" s="30" t="s">
        <v>4</v>
      </c>
      <c r="K85" s="30" t="s">
        <v>3597</v>
      </c>
      <c r="L85" s="49">
        <f>VLOOKUP(B85,'Enrolment Data 2024'!$B$13:$I$636,8,FALSE)</f>
        <v>10</v>
      </c>
      <c r="M85" s="49">
        <v>9000</v>
      </c>
      <c r="N85" s="49">
        <f t="shared" si="10"/>
        <v>90000</v>
      </c>
      <c r="O85" s="49">
        <f>VLOOKUP(B85,'Tranche 1 &amp; 2 2024 Actuals'!$B$7:$R$536,17,FALSE)</f>
        <v>56700</v>
      </c>
      <c r="P85" s="49">
        <f>VLOOKUP(B85,'Tranche 2 2024 Actuals'!$B$7:$T$486,19,FALSE)</f>
        <v>56700</v>
      </c>
      <c r="Q85" s="49">
        <f t="shared" si="8"/>
        <v>-23400</v>
      </c>
      <c r="R85" s="49">
        <f>VLOOKUP(B85,'[1]ECCE Trnch 1 Master List'!B$3:T$679,19,FALSE)</f>
        <v>0</v>
      </c>
      <c r="S85" s="141">
        <f t="shared" si="11"/>
        <v>-23400</v>
      </c>
      <c r="T85" s="126">
        <f t="shared" si="12"/>
        <v>0</v>
      </c>
      <c r="U85" s="13">
        <f>VLOOKUP(B85,'Tranche 1 &amp; 2 2024 Actuals'!$B$7:$T$536,19,FALSE)</f>
        <v>113400</v>
      </c>
      <c r="V85" s="147">
        <f t="shared" si="13"/>
        <v>113400</v>
      </c>
    </row>
    <row r="86" spans="1:22" ht="15" hidden="1" customHeight="1" x14ac:dyDescent="0.25">
      <c r="A86" s="29">
        <f t="shared" si="9"/>
        <v>80</v>
      </c>
      <c r="B86" s="93" t="s">
        <v>196</v>
      </c>
      <c r="C86" s="30" t="s">
        <v>197</v>
      </c>
      <c r="D86" s="30" t="s">
        <v>7</v>
      </c>
      <c r="E86" s="30" t="s">
        <v>1123</v>
      </c>
      <c r="F86" s="57" t="s">
        <v>2061</v>
      </c>
      <c r="G86" s="32" t="s">
        <v>3607</v>
      </c>
      <c r="H86" s="32" t="s">
        <v>1917</v>
      </c>
      <c r="I86" s="33" t="s">
        <v>1120</v>
      </c>
      <c r="J86" s="30" t="s">
        <v>4</v>
      </c>
      <c r="K86" s="30" t="s">
        <v>3608</v>
      </c>
      <c r="L86" s="49">
        <f>VLOOKUP(B86,'Enrolment Data 2024'!$B$13:$I$636,8,FALSE)</f>
        <v>16</v>
      </c>
      <c r="M86" s="49">
        <v>9000</v>
      </c>
      <c r="N86" s="49">
        <f t="shared" si="10"/>
        <v>144000</v>
      </c>
      <c r="O86" s="49">
        <f>VLOOKUP(B86,'Tranche 1 &amp; 2 2024 Actuals'!$B$7:$R$536,17,FALSE)</f>
        <v>54000</v>
      </c>
      <c r="P86" s="49">
        <f>VLOOKUP(B86,'Tranche 2 2024 Actuals'!$B$7:$T$486,19,FALSE)</f>
        <v>54000</v>
      </c>
      <c r="Q86" s="49">
        <f t="shared" si="8"/>
        <v>36000</v>
      </c>
      <c r="R86" s="49">
        <f>VLOOKUP(B86,'[1]ECCE Trnch 1 Master List'!B$3:T$679,19,FALSE)</f>
        <v>0</v>
      </c>
      <c r="S86" s="50">
        <f t="shared" si="11"/>
        <v>36000</v>
      </c>
      <c r="T86" s="126">
        <f t="shared" si="12"/>
        <v>36000</v>
      </c>
      <c r="U86" s="13">
        <f>VLOOKUP(B86,'Tranche 1 &amp; 2 2024 Actuals'!$B$7:$T$536,19,FALSE)</f>
        <v>108000</v>
      </c>
      <c r="V86" s="147">
        <f t="shared" si="13"/>
        <v>144000</v>
      </c>
    </row>
    <row r="87" spans="1:22" ht="15" hidden="1" customHeight="1" x14ac:dyDescent="0.25">
      <c r="A87" s="29">
        <f t="shared" si="9"/>
        <v>81</v>
      </c>
      <c r="B87" s="92" t="s">
        <v>116</v>
      </c>
      <c r="C87" s="17" t="s">
        <v>117</v>
      </c>
      <c r="D87" s="17" t="s">
        <v>7</v>
      </c>
      <c r="E87" s="17" t="s">
        <v>1118</v>
      </c>
      <c r="F87" s="22" t="s">
        <v>1904</v>
      </c>
      <c r="G87" s="19" t="s">
        <v>100</v>
      </c>
      <c r="H87" s="19" t="s">
        <v>1876</v>
      </c>
      <c r="I87" s="20" t="s">
        <v>1120</v>
      </c>
      <c r="J87" s="17" t="s">
        <v>4</v>
      </c>
      <c r="K87" s="17" t="s">
        <v>1126</v>
      </c>
      <c r="L87" s="49">
        <f>VLOOKUP(B87,'Enrolment Data 2024'!$B$13:$I$636,8,FALSE)</f>
        <v>23</v>
      </c>
      <c r="M87" s="49">
        <v>9000</v>
      </c>
      <c r="N87" s="49">
        <f t="shared" si="10"/>
        <v>207000</v>
      </c>
      <c r="O87" s="49">
        <f>VLOOKUP(B87,'Tranche 1 &amp; 2 2024 Actuals'!$B$7:$R$536,17,FALSE)</f>
        <v>81000</v>
      </c>
      <c r="P87" s="49">
        <f>VLOOKUP(B87,'Tranche 2 2024 Actuals'!$B$7:$T$486,19,FALSE)</f>
        <v>81000</v>
      </c>
      <c r="Q87" s="49">
        <f t="shared" si="8"/>
        <v>45000</v>
      </c>
      <c r="R87" s="49"/>
      <c r="S87" s="50">
        <f t="shared" si="11"/>
        <v>45000</v>
      </c>
      <c r="T87" s="126">
        <f t="shared" si="12"/>
        <v>45000</v>
      </c>
      <c r="U87" s="13">
        <f>VLOOKUP(B87,'Tranche 1 &amp; 2 2024 Actuals'!$B$7:$T$536,19,FALSE)</f>
        <v>162000</v>
      </c>
      <c r="V87" s="147">
        <f t="shared" si="13"/>
        <v>207000</v>
      </c>
    </row>
    <row r="88" spans="1:22" hidden="1" x14ac:dyDescent="0.25">
      <c r="A88" s="29">
        <f t="shared" si="9"/>
        <v>82</v>
      </c>
      <c r="B88" s="139" t="s">
        <v>43</v>
      </c>
      <c r="C88" s="17" t="s">
        <v>44</v>
      </c>
      <c r="D88" s="17" t="s">
        <v>7</v>
      </c>
      <c r="E88" s="17" t="s">
        <v>1118</v>
      </c>
      <c r="F88" s="22" t="s">
        <v>1900</v>
      </c>
      <c r="G88" s="19" t="s">
        <v>44</v>
      </c>
      <c r="H88" s="19" t="s">
        <v>1876</v>
      </c>
      <c r="I88" s="20" t="s">
        <v>1120</v>
      </c>
      <c r="J88" s="17" t="s">
        <v>4</v>
      </c>
      <c r="K88" s="17" t="s">
        <v>3609</v>
      </c>
      <c r="L88" s="49">
        <f>VLOOKUP(B88,'Enrolment Data 2024'!$B$13:$I$636,8,FALSE)</f>
        <v>3</v>
      </c>
      <c r="M88" s="49">
        <v>9000</v>
      </c>
      <c r="N88" s="49">
        <f t="shared" si="10"/>
        <v>27000</v>
      </c>
      <c r="O88" s="49">
        <f>VLOOKUP(B88,'Tranche 1 &amp; 2 2024 Actuals'!$B$7:$R$536,17,FALSE)</f>
        <v>24300</v>
      </c>
      <c r="P88" s="49">
        <f>VLOOKUP(B88,'Tranche 2 2024 Actuals'!$B$7:$T$486,19,FALSE)</f>
        <v>24300</v>
      </c>
      <c r="Q88" s="49">
        <f t="shared" si="8"/>
        <v>-21600</v>
      </c>
      <c r="R88" s="49">
        <f>VLOOKUP(B88,'[1]ECCE Trnch 1 Master List'!B$3:T$679,19,FALSE)</f>
        <v>0</v>
      </c>
      <c r="S88" s="141">
        <f t="shared" si="11"/>
        <v>-21600</v>
      </c>
      <c r="T88" s="126">
        <f t="shared" si="12"/>
        <v>0</v>
      </c>
      <c r="U88" s="13">
        <f>VLOOKUP(B88,'Tranche 1 &amp; 2 2024 Actuals'!$B$7:$T$536,19,FALSE)</f>
        <v>48600</v>
      </c>
      <c r="V88" s="147">
        <f t="shared" si="13"/>
        <v>48600</v>
      </c>
    </row>
    <row r="89" spans="1:22" ht="15" hidden="1" customHeight="1" x14ac:dyDescent="0.25">
      <c r="A89" s="29">
        <f t="shared" si="9"/>
        <v>83</v>
      </c>
      <c r="B89" s="139" t="s">
        <v>144</v>
      </c>
      <c r="C89" s="17" t="s">
        <v>145</v>
      </c>
      <c r="D89" s="17" t="s">
        <v>7</v>
      </c>
      <c r="E89" s="17" t="s">
        <v>1118</v>
      </c>
      <c r="F89" s="22" t="s">
        <v>1895</v>
      </c>
      <c r="G89" s="19" t="s">
        <v>26</v>
      </c>
      <c r="H89" s="19" t="s">
        <v>1876</v>
      </c>
      <c r="I89" s="20" t="s">
        <v>1120</v>
      </c>
      <c r="J89" s="17" t="s">
        <v>4</v>
      </c>
      <c r="K89" s="17" t="s">
        <v>1131</v>
      </c>
      <c r="L89" s="49"/>
      <c r="M89" s="49">
        <v>9000</v>
      </c>
      <c r="N89" s="49">
        <f t="shared" si="10"/>
        <v>0</v>
      </c>
      <c r="O89" s="49"/>
      <c r="P89" s="49"/>
      <c r="Q89" s="49">
        <f t="shared" si="8"/>
        <v>0</v>
      </c>
      <c r="R89" s="49">
        <f>VLOOKUP(B89,'[1]ECCE Trnch 1 Master List'!B$3:T$679,19,FALSE)</f>
        <v>0</v>
      </c>
      <c r="S89" s="50">
        <f t="shared" si="11"/>
        <v>0</v>
      </c>
      <c r="T89" s="126">
        <f t="shared" si="12"/>
        <v>0</v>
      </c>
      <c r="V89" s="147">
        <f t="shared" si="13"/>
        <v>0</v>
      </c>
    </row>
    <row r="90" spans="1:22" ht="15" hidden="1" customHeight="1" x14ac:dyDescent="0.25">
      <c r="A90" s="29">
        <f t="shared" si="9"/>
        <v>84</v>
      </c>
      <c r="B90" s="92" t="s">
        <v>21</v>
      </c>
      <c r="C90" s="17" t="s">
        <v>22</v>
      </c>
      <c r="D90" s="17" t="s">
        <v>7</v>
      </c>
      <c r="E90" s="17" t="s">
        <v>1123</v>
      </c>
      <c r="F90" s="22" t="s">
        <v>1905</v>
      </c>
      <c r="G90" s="19" t="s">
        <v>3610</v>
      </c>
      <c r="H90" s="19" t="s">
        <v>1876</v>
      </c>
      <c r="I90" s="20" t="s">
        <v>1120</v>
      </c>
      <c r="J90" s="17" t="s">
        <v>4</v>
      </c>
      <c r="K90" s="17" t="s">
        <v>3611</v>
      </c>
      <c r="L90" s="49">
        <f>VLOOKUP(B90,'Enrolment Data 2024'!$B$13:$I$636,8,FALSE)</f>
        <v>29</v>
      </c>
      <c r="M90" s="49">
        <v>9000</v>
      </c>
      <c r="N90" s="49">
        <f t="shared" si="10"/>
        <v>261000</v>
      </c>
      <c r="O90" s="49">
        <f>VLOOKUP(B90,'Tranche 1 &amp; 2 2024 Actuals'!$B$7:$R$536,17,FALSE)</f>
        <v>94500</v>
      </c>
      <c r="P90" s="49">
        <f>VLOOKUP(B90,'Tranche 2 2024 Actuals'!$B$7:$T$486,19,FALSE)</f>
        <v>94500</v>
      </c>
      <c r="Q90" s="49">
        <f t="shared" si="8"/>
        <v>72000</v>
      </c>
      <c r="R90" s="49">
        <f>VLOOKUP(B90,'[1]ECCE Trnch 1 Master List'!B$3:T$679,19,FALSE)</f>
        <v>0</v>
      </c>
      <c r="S90" s="50">
        <f t="shared" si="11"/>
        <v>72000</v>
      </c>
      <c r="T90" s="126">
        <f t="shared" si="12"/>
        <v>72000</v>
      </c>
      <c r="U90" s="13">
        <f>VLOOKUP(B90,'Tranche 1 &amp; 2 2024 Actuals'!$B$7:$T$536,19,FALSE)</f>
        <v>189000</v>
      </c>
      <c r="V90" s="147">
        <f t="shared" si="13"/>
        <v>261000</v>
      </c>
    </row>
    <row r="91" spans="1:22" ht="15" hidden="1" customHeight="1" x14ac:dyDescent="0.25">
      <c r="A91" s="29">
        <f t="shared" si="9"/>
        <v>85</v>
      </c>
      <c r="B91" s="92" t="s">
        <v>214</v>
      </c>
      <c r="C91" s="17" t="s">
        <v>4601</v>
      </c>
      <c r="D91" s="17" t="s">
        <v>7</v>
      </c>
      <c r="E91" s="17" t="s">
        <v>1118</v>
      </c>
      <c r="F91" s="22" t="s">
        <v>1936</v>
      </c>
      <c r="G91" s="19" t="s">
        <v>3582</v>
      </c>
      <c r="H91" s="19" t="s">
        <v>1917</v>
      </c>
      <c r="I91" s="20" t="s">
        <v>1120</v>
      </c>
      <c r="J91" s="17" t="s">
        <v>4</v>
      </c>
      <c r="K91" s="17" t="s">
        <v>3583</v>
      </c>
      <c r="L91" s="49">
        <f>VLOOKUP(B91,'Enrolment Data 2024'!$B$13:$I$636,8,FALSE)</f>
        <v>14</v>
      </c>
      <c r="M91" s="49">
        <v>9000</v>
      </c>
      <c r="N91" s="49">
        <f t="shared" si="10"/>
        <v>126000</v>
      </c>
      <c r="O91" s="49">
        <f>VLOOKUP(B91,'Tranche 1 &amp; 2 2024 Actuals'!$B$7:$R$536,17,FALSE)</f>
        <v>43200</v>
      </c>
      <c r="P91" s="49">
        <f>VLOOKUP(B91,'Tranche 2 2024 Actuals'!$B$7:$T$486,19,FALSE)</f>
        <v>43200</v>
      </c>
      <c r="Q91" s="49">
        <f t="shared" si="8"/>
        <v>39600</v>
      </c>
      <c r="R91" s="49">
        <f>VLOOKUP(B91,'[1]ECCE Trnch 1 Master List'!B$3:T$679,19,FALSE)</f>
        <v>0</v>
      </c>
      <c r="S91" s="50">
        <f t="shared" si="11"/>
        <v>39600</v>
      </c>
      <c r="T91" s="126">
        <f t="shared" si="12"/>
        <v>39600</v>
      </c>
      <c r="U91" s="13">
        <f>VLOOKUP(B91,'Tranche 1 &amp; 2 2024 Actuals'!$B$7:$T$536,19,FALSE)</f>
        <v>86400</v>
      </c>
      <c r="V91" s="147">
        <f t="shared" si="13"/>
        <v>126000</v>
      </c>
    </row>
    <row r="92" spans="1:22" ht="15" hidden="1" customHeight="1" x14ac:dyDescent="0.25">
      <c r="A92" s="29">
        <f t="shared" si="9"/>
        <v>86</v>
      </c>
      <c r="B92" s="92" t="s">
        <v>67</v>
      </c>
      <c r="C92" s="17" t="s">
        <v>68</v>
      </c>
      <c r="D92" s="17" t="s">
        <v>7</v>
      </c>
      <c r="E92" s="17" t="s">
        <v>1118</v>
      </c>
      <c r="F92" s="22" t="s">
        <v>2060</v>
      </c>
      <c r="G92" s="19" t="s">
        <v>3612</v>
      </c>
      <c r="H92" s="19" t="s">
        <v>1876</v>
      </c>
      <c r="I92" s="20" t="s">
        <v>1120</v>
      </c>
      <c r="J92" s="17" t="s">
        <v>4</v>
      </c>
      <c r="K92" s="17" t="s">
        <v>3613</v>
      </c>
      <c r="L92" s="49">
        <f>VLOOKUP(B92,'Enrolment Data 2024'!$B$13:$I$636,8,FALSE)</f>
        <v>13</v>
      </c>
      <c r="M92" s="49">
        <v>9000</v>
      </c>
      <c r="N92" s="49">
        <f t="shared" si="10"/>
        <v>117000</v>
      </c>
      <c r="O92" s="49">
        <f>VLOOKUP(B92,'Tranche 1 &amp; 2 2024 Actuals'!$B$7:$R$536,17,FALSE)</f>
        <v>40500</v>
      </c>
      <c r="P92" s="49">
        <f>VLOOKUP(B92,'Tranche 2 2024 Actuals'!$B$7:$T$486,19,FALSE)</f>
        <v>40500</v>
      </c>
      <c r="Q92" s="49">
        <f t="shared" si="8"/>
        <v>36000</v>
      </c>
      <c r="R92" s="49">
        <f>VLOOKUP(B92,'[1]ECCE Trnch 1 Master List'!B$3:T$679,19,FALSE)</f>
        <v>0</v>
      </c>
      <c r="S92" s="50">
        <f t="shared" si="11"/>
        <v>36000</v>
      </c>
      <c r="T92" s="126">
        <f t="shared" si="12"/>
        <v>36000</v>
      </c>
      <c r="U92" s="13">
        <f>VLOOKUP(B92,'Tranche 1 &amp; 2 2024 Actuals'!$B$7:$T$536,19,FALSE)</f>
        <v>81000</v>
      </c>
      <c r="V92" s="147">
        <f t="shared" si="13"/>
        <v>117000</v>
      </c>
    </row>
    <row r="93" spans="1:22" ht="15" hidden="1" customHeight="1" x14ac:dyDescent="0.25">
      <c r="A93" s="29">
        <f t="shared" si="9"/>
        <v>87</v>
      </c>
      <c r="B93" s="92" t="s">
        <v>184</v>
      </c>
      <c r="C93" s="17" t="s">
        <v>185</v>
      </c>
      <c r="D93" s="17" t="s">
        <v>7</v>
      </c>
      <c r="E93" s="17" t="s">
        <v>1123</v>
      </c>
      <c r="F93" s="22" t="s">
        <v>1916</v>
      </c>
      <c r="G93" s="19" t="s">
        <v>185</v>
      </c>
      <c r="H93" s="19" t="s">
        <v>1917</v>
      </c>
      <c r="I93" s="20" t="s">
        <v>1120</v>
      </c>
      <c r="J93" s="17" t="s">
        <v>4</v>
      </c>
      <c r="K93" s="17" t="s">
        <v>3614</v>
      </c>
      <c r="L93" s="49">
        <f>VLOOKUP(B93,'Enrolment Data 2024'!$B$13:$I$636,8,FALSE)</f>
        <v>24</v>
      </c>
      <c r="M93" s="49">
        <v>9000</v>
      </c>
      <c r="N93" s="49">
        <f t="shared" si="10"/>
        <v>216000</v>
      </c>
      <c r="O93" s="49">
        <f>VLOOKUP(B93,'Tranche 1 &amp; 2 2024 Actuals'!$B$7:$R$536,17,FALSE)</f>
        <v>37800</v>
      </c>
      <c r="P93" s="49">
        <f>VLOOKUP(B93,'Tranche 2 2024 Actuals'!$B$7:$T$486,19,FALSE)</f>
        <v>37800</v>
      </c>
      <c r="Q93" s="49">
        <f t="shared" si="8"/>
        <v>140400</v>
      </c>
      <c r="R93" s="11">
        <f>VLOOKUP(B93,'[1]ECCE Trnch 1 Master List'!B$3:T$679,19,FALSE)</f>
        <v>0</v>
      </c>
      <c r="S93" s="50">
        <f t="shared" si="11"/>
        <v>140400</v>
      </c>
      <c r="T93" s="126">
        <f t="shared" si="12"/>
        <v>140400</v>
      </c>
      <c r="U93" s="13">
        <f>VLOOKUP(B93,'Tranche 1 &amp; 2 2024 Actuals'!$B$7:$T$536,19,FALSE)</f>
        <v>75600</v>
      </c>
      <c r="V93" s="147">
        <f t="shared" si="13"/>
        <v>216000</v>
      </c>
    </row>
    <row r="94" spans="1:22" hidden="1" x14ac:dyDescent="0.25">
      <c r="A94" s="29">
        <f t="shared" si="9"/>
        <v>88</v>
      </c>
      <c r="B94" s="42" t="s">
        <v>1134</v>
      </c>
      <c r="C94" s="29" t="s">
        <v>1135</v>
      </c>
      <c r="D94" s="29" t="s">
        <v>7</v>
      </c>
      <c r="E94" s="29" t="s">
        <v>1118</v>
      </c>
      <c r="F94" s="57" t="s">
        <v>1883</v>
      </c>
      <c r="G94" s="32" t="s">
        <v>3585</v>
      </c>
      <c r="H94" s="32" t="s">
        <v>1876</v>
      </c>
      <c r="I94" s="33" t="s">
        <v>1120</v>
      </c>
      <c r="J94" s="30" t="s">
        <v>4</v>
      </c>
      <c r="K94" s="30" t="s">
        <v>3586</v>
      </c>
      <c r="L94" s="49">
        <f>VLOOKUP(B94,'Enrolment Data 2024'!$B$13:$I$636,8,FALSE)</f>
        <v>5</v>
      </c>
      <c r="M94" s="49">
        <v>9000</v>
      </c>
      <c r="N94" s="49">
        <f t="shared" si="10"/>
        <v>45000</v>
      </c>
      <c r="O94" s="49">
        <f>VLOOKUP(B94,'Tranche 1 &amp; 2 2024 Actuals'!$B$7:$R$536,17,FALSE)</f>
        <v>8100</v>
      </c>
      <c r="P94" s="49">
        <f>VLOOKUP(B94,'Tranche 2 2024 Actuals'!$B$7:$T$486,19,FALSE)</f>
        <v>8100</v>
      </c>
      <c r="Q94" s="49">
        <f t="shared" si="8"/>
        <v>28800</v>
      </c>
      <c r="R94" s="49">
        <f>VLOOKUP(B94,'[1]ECCE Trnch 1 Master List'!B$3:T$679,19,FALSE)</f>
        <v>0</v>
      </c>
      <c r="S94" s="50">
        <f t="shared" si="11"/>
        <v>28800</v>
      </c>
      <c r="T94" s="126">
        <f t="shared" si="12"/>
        <v>28800</v>
      </c>
      <c r="U94" s="13">
        <f>VLOOKUP(B94,'Tranche 1 &amp; 2 2024 Actuals'!$B$7:$T$536,19,FALSE)</f>
        <v>16200</v>
      </c>
      <c r="V94" s="147">
        <f t="shared" si="13"/>
        <v>45000</v>
      </c>
    </row>
    <row r="95" spans="1:22" hidden="1" x14ac:dyDescent="0.25">
      <c r="A95" s="29">
        <f t="shared" si="9"/>
        <v>89</v>
      </c>
      <c r="B95" s="93" t="s">
        <v>188</v>
      </c>
      <c r="C95" s="30" t="s">
        <v>189</v>
      </c>
      <c r="D95" s="30" t="s">
        <v>7</v>
      </c>
      <c r="E95" s="30" t="s">
        <v>1118</v>
      </c>
      <c r="F95" s="31" t="s">
        <v>1937</v>
      </c>
      <c r="G95" s="32" t="s">
        <v>1189</v>
      </c>
      <c r="H95" s="32" t="s">
        <v>1917</v>
      </c>
      <c r="I95" s="33" t="s">
        <v>1120</v>
      </c>
      <c r="J95" s="30" t="s">
        <v>4</v>
      </c>
      <c r="K95" s="34" t="s">
        <v>1190</v>
      </c>
      <c r="L95" s="49">
        <f>VLOOKUP(B95,'Enrolment Data 2024'!$B$13:$I$636,8,FALSE)</f>
        <v>9</v>
      </c>
      <c r="M95" s="49">
        <v>9000</v>
      </c>
      <c r="N95" s="49">
        <f t="shared" si="10"/>
        <v>81000</v>
      </c>
      <c r="O95" s="49">
        <f>VLOOKUP(B95,'Tranche 1 &amp; 2 2024 Actuals'!$B$7:$R$536,17,FALSE)</f>
        <v>27400</v>
      </c>
      <c r="P95" s="49">
        <f>VLOOKUP(B95,'Tranche 2 2024 Actuals'!$B$7:$T$486,19,FALSE)</f>
        <v>27400</v>
      </c>
      <c r="Q95" s="49">
        <f t="shared" si="8"/>
        <v>26200</v>
      </c>
      <c r="R95" s="71">
        <v>5000</v>
      </c>
      <c r="S95" s="50">
        <f t="shared" si="11"/>
        <v>21200</v>
      </c>
      <c r="T95" s="126">
        <f t="shared" si="12"/>
        <v>21200</v>
      </c>
      <c r="U95" s="13">
        <f>VLOOKUP(B95,'Tranche 1 &amp; 2 2024 Actuals'!$B$7:$T$536,19,FALSE)</f>
        <v>54800</v>
      </c>
      <c r="V95" s="147">
        <f t="shared" si="13"/>
        <v>76000</v>
      </c>
    </row>
    <row r="96" spans="1:22" hidden="1" x14ac:dyDescent="0.25">
      <c r="A96" s="29">
        <f t="shared" si="9"/>
        <v>90</v>
      </c>
      <c r="B96" s="93" t="s">
        <v>1159</v>
      </c>
      <c r="C96" s="30" t="s">
        <v>1160</v>
      </c>
      <c r="D96" s="30" t="s">
        <v>7</v>
      </c>
      <c r="E96" s="30" t="s">
        <v>1123</v>
      </c>
      <c r="F96" s="31" t="s">
        <v>1901</v>
      </c>
      <c r="G96" s="32" t="s">
        <v>1160</v>
      </c>
      <c r="H96" s="32" t="s">
        <v>1876</v>
      </c>
      <c r="I96" s="33" t="s">
        <v>1120</v>
      </c>
      <c r="J96" s="30" t="s">
        <v>4</v>
      </c>
      <c r="K96" s="34" t="s">
        <v>1902</v>
      </c>
      <c r="L96" s="49">
        <f>VLOOKUP(B96,'Enrolment Data 2024'!$B$13:$I$636,8,FALSE)</f>
        <v>22</v>
      </c>
      <c r="M96" s="49">
        <v>9000</v>
      </c>
      <c r="N96" s="49">
        <f t="shared" si="10"/>
        <v>198000</v>
      </c>
      <c r="O96" s="49"/>
      <c r="P96" s="49"/>
      <c r="Q96" s="49">
        <f>N96-O96-P96</f>
        <v>198000</v>
      </c>
      <c r="R96" s="11">
        <f>VLOOKUP(B96,'[1]ECCE Trnch 1 Master List'!B$3:T$679,19,FALSE)</f>
        <v>0</v>
      </c>
      <c r="S96" s="50">
        <f t="shared" si="11"/>
        <v>198000</v>
      </c>
      <c r="T96" s="126">
        <f t="shared" si="12"/>
        <v>198000</v>
      </c>
      <c r="V96" s="147">
        <f t="shared" si="13"/>
        <v>198000</v>
      </c>
    </row>
    <row r="97" spans="1:22" ht="15" hidden="1" customHeight="1" x14ac:dyDescent="0.25">
      <c r="A97" s="29">
        <f t="shared" si="9"/>
        <v>91</v>
      </c>
      <c r="B97" s="93" t="s">
        <v>222</v>
      </c>
      <c r="C97" s="30" t="s">
        <v>223</v>
      </c>
      <c r="D97" s="30" t="s">
        <v>7</v>
      </c>
      <c r="E97" s="30" t="s">
        <v>1118</v>
      </c>
      <c r="F97" s="31" t="s">
        <v>1945</v>
      </c>
      <c r="G97" s="32" t="s">
        <v>223</v>
      </c>
      <c r="H97" s="32" t="s">
        <v>1942</v>
      </c>
      <c r="I97" s="33" t="s">
        <v>1120</v>
      </c>
      <c r="J97" s="30" t="s">
        <v>4</v>
      </c>
      <c r="K97" s="34" t="s">
        <v>1946</v>
      </c>
      <c r="L97" s="49">
        <f>VLOOKUP(B97,'Enrolment Data 2024'!$B$13:$I$636,8,FALSE)</f>
        <v>9</v>
      </c>
      <c r="M97" s="49">
        <v>9000</v>
      </c>
      <c r="N97" s="49">
        <f t="shared" si="10"/>
        <v>81000</v>
      </c>
      <c r="O97" s="49">
        <f>VLOOKUP(B97,'Tranche 1 &amp; 2 2024 Actuals'!$B$7:$R$536,17,FALSE)</f>
        <v>29700</v>
      </c>
      <c r="P97" s="49">
        <f>VLOOKUP(B97,'Tranche 2 2024 Actuals'!$B$7:$T$486,19,FALSE)</f>
        <v>29700</v>
      </c>
      <c r="Q97" s="49">
        <f>N97-O97-P97</f>
        <v>21600</v>
      </c>
      <c r="R97" s="49">
        <f>VLOOKUP(B97,'[1]ECCE Trnch 1 Master List'!B$3:T$679,19,FALSE)</f>
        <v>0</v>
      </c>
      <c r="S97" s="50">
        <f t="shared" si="11"/>
        <v>21600</v>
      </c>
      <c r="T97" s="126">
        <f t="shared" si="12"/>
        <v>21600</v>
      </c>
      <c r="U97" s="13">
        <f>VLOOKUP(B97,'Tranche 1 &amp; 2 2024 Actuals'!$B$7:$T$536,19,FALSE)</f>
        <v>59400</v>
      </c>
      <c r="V97" s="147">
        <f t="shared" si="13"/>
        <v>81000</v>
      </c>
    </row>
    <row r="98" spans="1:22" ht="15" hidden="1" customHeight="1" x14ac:dyDescent="0.25">
      <c r="A98" s="29">
        <f t="shared" si="9"/>
        <v>92</v>
      </c>
      <c r="B98" s="138" t="s">
        <v>1167</v>
      </c>
      <c r="C98" s="30" t="s">
        <v>2186</v>
      </c>
      <c r="D98" s="30" t="s">
        <v>7</v>
      </c>
      <c r="E98" s="30" t="s">
        <v>2181</v>
      </c>
      <c r="F98" s="31" t="s">
        <v>1892</v>
      </c>
      <c r="G98" s="32" t="s">
        <v>1139</v>
      </c>
      <c r="H98" s="32" t="s">
        <v>1876</v>
      </c>
      <c r="I98" s="33" t="s">
        <v>1120</v>
      </c>
      <c r="J98" s="30" t="s">
        <v>4</v>
      </c>
      <c r="K98" s="34" t="s">
        <v>1140</v>
      </c>
      <c r="L98" s="49"/>
      <c r="M98" s="49">
        <v>9000</v>
      </c>
      <c r="N98" s="49">
        <f t="shared" si="10"/>
        <v>0</v>
      </c>
      <c r="O98" s="49"/>
      <c r="P98" s="49"/>
      <c r="Q98" s="49">
        <f t="shared" ref="Q98:Q131" si="14">N98-O98-P98</f>
        <v>0</v>
      </c>
      <c r="R98" s="71"/>
      <c r="S98" s="50">
        <f t="shared" si="11"/>
        <v>0</v>
      </c>
      <c r="T98" s="126">
        <f t="shared" si="12"/>
        <v>0</v>
      </c>
      <c r="V98" s="147">
        <f t="shared" si="13"/>
        <v>0</v>
      </c>
    </row>
    <row r="99" spans="1:22" ht="15" hidden="1" customHeight="1" x14ac:dyDescent="0.25">
      <c r="A99" s="29">
        <f t="shared" si="9"/>
        <v>93</v>
      </c>
      <c r="B99" s="93" t="s">
        <v>194</v>
      </c>
      <c r="C99" s="30" t="s">
        <v>195</v>
      </c>
      <c r="D99" s="30" t="s">
        <v>7</v>
      </c>
      <c r="E99" s="30" t="s">
        <v>1123</v>
      </c>
      <c r="F99" s="57" t="s">
        <v>1938</v>
      </c>
      <c r="G99" s="32" t="s">
        <v>195</v>
      </c>
      <c r="H99" s="32" t="s">
        <v>1917</v>
      </c>
      <c r="I99" s="33" t="s">
        <v>1120</v>
      </c>
      <c r="J99" s="30" t="s">
        <v>4</v>
      </c>
      <c r="K99" s="30" t="s">
        <v>3615</v>
      </c>
      <c r="L99" s="49">
        <f>VLOOKUP(B99,'Enrolment Data 2024'!$B$13:$I$636,8,FALSE)</f>
        <v>30</v>
      </c>
      <c r="M99" s="49">
        <v>9000</v>
      </c>
      <c r="N99" s="49">
        <f t="shared" si="10"/>
        <v>270000</v>
      </c>
      <c r="O99" s="49">
        <f>VLOOKUP(B99,'Tranche 1 &amp; 2 2024 Actuals'!$B$7:$R$536,17,FALSE)</f>
        <v>70200</v>
      </c>
      <c r="P99" s="49">
        <f>VLOOKUP(B99,'Tranche 2 2024 Actuals'!$B$7:$T$486,19,FALSE)</f>
        <v>70200</v>
      </c>
      <c r="Q99" s="49">
        <f t="shared" si="14"/>
        <v>129600</v>
      </c>
      <c r="R99" s="49">
        <f>VLOOKUP(B99,'[1]ECCE Trnch 1 Master List'!B$3:T$679,19,FALSE)</f>
        <v>0</v>
      </c>
      <c r="S99" s="50">
        <f t="shared" si="11"/>
        <v>129600</v>
      </c>
      <c r="T99" s="126">
        <f t="shared" si="12"/>
        <v>129600</v>
      </c>
      <c r="U99" s="13">
        <f>VLOOKUP(B99,'Tranche 1 &amp; 2 2024 Actuals'!$B$7:$T$536,19,FALSE)</f>
        <v>140400</v>
      </c>
      <c r="V99" s="147">
        <f t="shared" si="13"/>
        <v>270000</v>
      </c>
    </row>
    <row r="100" spans="1:22" ht="15" hidden="1" customHeight="1" x14ac:dyDescent="0.25">
      <c r="A100" s="29">
        <f t="shared" si="9"/>
        <v>94</v>
      </c>
      <c r="B100" s="93" t="s">
        <v>164</v>
      </c>
      <c r="C100" s="30" t="s">
        <v>165</v>
      </c>
      <c r="D100" s="30" t="s">
        <v>7</v>
      </c>
      <c r="E100" s="30" t="s">
        <v>1123</v>
      </c>
      <c r="F100" s="57" t="s">
        <v>1918</v>
      </c>
      <c r="G100" s="32" t="s">
        <v>3616</v>
      </c>
      <c r="H100" s="32" t="s">
        <v>1876</v>
      </c>
      <c r="I100" s="33" t="s">
        <v>1120</v>
      </c>
      <c r="J100" s="30" t="s">
        <v>4</v>
      </c>
      <c r="K100" s="30" t="s">
        <v>3617</v>
      </c>
      <c r="L100" s="49">
        <f>VLOOKUP(B100,'Enrolment Data 2024'!$B$13:$I$636,8,FALSE)</f>
        <v>9</v>
      </c>
      <c r="M100" s="49">
        <v>9000</v>
      </c>
      <c r="N100" s="49">
        <f t="shared" si="10"/>
        <v>81000</v>
      </c>
      <c r="O100" s="49">
        <f>VLOOKUP(B100,'Tranche 1 &amp; 2 2024 Actuals'!$B$7:$R$536,17,FALSE)</f>
        <v>18900</v>
      </c>
      <c r="P100" s="49">
        <f>VLOOKUP(B100,'Tranche 2 2024 Actuals'!$B$7:$T$486,19,FALSE)</f>
        <v>18900</v>
      </c>
      <c r="Q100" s="49">
        <f t="shared" si="14"/>
        <v>43200</v>
      </c>
      <c r="R100" s="49">
        <f>VLOOKUP(B100,'[1]ECCE Trnch 1 Master List'!B$3:T$679,19,FALSE)</f>
        <v>0</v>
      </c>
      <c r="S100" s="50">
        <f t="shared" si="11"/>
        <v>43200</v>
      </c>
      <c r="T100" s="126">
        <f t="shared" si="12"/>
        <v>43200</v>
      </c>
      <c r="U100" s="13">
        <f>VLOOKUP(B100,'Tranche 1 &amp; 2 2024 Actuals'!$B$7:$T$536,19,FALSE)</f>
        <v>37800</v>
      </c>
      <c r="V100" s="147">
        <f t="shared" si="13"/>
        <v>81000</v>
      </c>
    </row>
    <row r="101" spans="1:22" ht="15" hidden="1" customHeight="1" x14ac:dyDescent="0.25">
      <c r="A101" s="29">
        <f t="shared" si="9"/>
        <v>95</v>
      </c>
      <c r="B101" s="93" t="s">
        <v>120</v>
      </c>
      <c r="C101" s="30" t="s">
        <v>121</v>
      </c>
      <c r="D101" s="30" t="s">
        <v>7</v>
      </c>
      <c r="E101" s="30" t="s">
        <v>1123</v>
      </c>
      <c r="F101" s="57" t="s">
        <v>1898</v>
      </c>
      <c r="G101" s="32" t="s">
        <v>3618</v>
      </c>
      <c r="H101" s="32" t="s">
        <v>1876</v>
      </c>
      <c r="I101" s="33" t="s">
        <v>1120</v>
      </c>
      <c r="J101" s="30" t="s">
        <v>4</v>
      </c>
      <c r="K101" s="30" t="s">
        <v>3619</v>
      </c>
      <c r="L101" s="49">
        <f>VLOOKUP(B101,'Enrolment Data 2024'!$B$13:$I$636,8,FALSE)</f>
        <v>9</v>
      </c>
      <c r="M101" s="49">
        <v>9000</v>
      </c>
      <c r="N101" s="49">
        <f t="shared" si="10"/>
        <v>81000</v>
      </c>
      <c r="O101" s="49">
        <f>VLOOKUP(B101,'Tranche 1 &amp; 2 2024 Actuals'!$B$7:$R$536,17,FALSE)</f>
        <v>27000</v>
      </c>
      <c r="P101" s="49">
        <f>VLOOKUP(B101,'Tranche 2 2024 Actuals'!$B$7:$T$486,19,FALSE)</f>
        <v>27000</v>
      </c>
      <c r="Q101" s="49">
        <f t="shared" si="14"/>
        <v>27000</v>
      </c>
      <c r="R101" s="49"/>
      <c r="S101" s="50">
        <f t="shared" si="11"/>
        <v>27000</v>
      </c>
      <c r="T101" s="126">
        <f t="shared" si="12"/>
        <v>27000</v>
      </c>
      <c r="U101" s="13">
        <f>VLOOKUP(B101,'Tranche 1 &amp; 2 2024 Actuals'!$B$7:$T$536,19,FALSE)</f>
        <v>54000</v>
      </c>
      <c r="V101" s="147">
        <f t="shared" si="13"/>
        <v>81000</v>
      </c>
    </row>
    <row r="102" spans="1:22" ht="15" hidden="1" customHeight="1" x14ac:dyDescent="0.25">
      <c r="A102" s="29">
        <f t="shared" si="9"/>
        <v>96</v>
      </c>
      <c r="B102" s="93" t="s">
        <v>31</v>
      </c>
      <c r="C102" s="30" t="s">
        <v>32</v>
      </c>
      <c r="D102" s="30" t="s">
        <v>7</v>
      </c>
      <c r="E102" s="30" t="s">
        <v>1118</v>
      </c>
      <c r="F102" s="57" t="s">
        <v>1614</v>
      </c>
      <c r="G102" s="32" t="s">
        <v>1132</v>
      </c>
      <c r="H102" s="32" t="s">
        <v>3490</v>
      </c>
      <c r="I102" s="33" t="s">
        <v>1120</v>
      </c>
      <c r="J102" s="30" t="s">
        <v>4</v>
      </c>
      <c r="K102" s="30" t="s">
        <v>1133</v>
      </c>
      <c r="L102" s="49">
        <f>VLOOKUP(B102,'Enrolment Data 2024'!$B$13:$I$636,8,FALSE)</f>
        <v>15</v>
      </c>
      <c r="M102" s="49">
        <v>9000</v>
      </c>
      <c r="N102" s="49">
        <f t="shared" si="10"/>
        <v>135000</v>
      </c>
      <c r="O102" s="49">
        <f>VLOOKUP(B102,'Tranche 1 &amp; 2 2024 Actuals'!$B$7:$R$536,17,FALSE)</f>
        <v>51300</v>
      </c>
      <c r="P102" s="49">
        <f>VLOOKUP(B102,'Tranche 2 2024 Actuals'!$B$7:$T$486,19,FALSE)</f>
        <v>51300</v>
      </c>
      <c r="Q102" s="49">
        <f t="shared" si="14"/>
        <v>32400</v>
      </c>
      <c r="R102" s="49">
        <f>VLOOKUP(B102,'[1]ECCE Trnch 1 Master List'!B$3:T$679,19,FALSE)</f>
        <v>0</v>
      </c>
      <c r="S102" s="50">
        <f t="shared" si="11"/>
        <v>32400</v>
      </c>
      <c r="T102" s="126">
        <f t="shared" si="12"/>
        <v>32400</v>
      </c>
      <c r="U102" s="13">
        <f>VLOOKUP(B102,'Tranche 1 &amp; 2 2024 Actuals'!$B$7:$T$536,19,FALSE)</f>
        <v>102600</v>
      </c>
      <c r="V102" s="147">
        <f t="shared" si="13"/>
        <v>135000</v>
      </c>
    </row>
    <row r="103" spans="1:22" hidden="1" x14ac:dyDescent="0.25">
      <c r="A103" s="29">
        <f t="shared" si="9"/>
        <v>97</v>
      </c>
      <c r="B103" s="93" t="s">
        <v>27</v>
      </c>
      <c r="C103" s="30" t="s">
        <v>28</v>
      </c>
      <c r="D103" s="30" t="s">
        <v>7</v>
      </c>
      <c r="E103" s="30" t="s">
        <v>1118</v>
      </c>
      <c r="F103" s="57" t="s">
        <v>1614</v>
      </c>
      <c r="G103" s="32" t="s">
        <v>1132</v>
      </c>
      <c r="H103" s="32" t="s">
        <v>3490</v>
      </c>
      <c r="I103" s="33" t="s">
        <v>1120</v>
      </c>
      <c r="J103" s="30" t="s">
        <v>4</v>
      </c>
      <c r="K103" s="30" t="s">
        <v>1133</v>
      </c>
      <c r="L103" s="49">
        <f>VLOOKUP(B103,'Enrolment Data 2024'!$B$13:$I$636,8,FALSE)</f>
        <v>14</v>
      </c>
      <c r="M103" s="49">
        <v>9000</v>
      </c>
      <c r="N103" s="49">
        <f t="shared" si="10"/>
        <v>126000</v>
      </c>
      <c r="O103" s="49">
        <f>VLOOKUP(B103,'Tranche 1 &amp; 2 2024 Actuals'!$B$7:$R$536,17,FALSE)</f>
        <v>40500</v>
      </c>
      <c r="P103" s="49">
        <f>VLOOKUP(B103,'Tranche 2 2024 Actuals'!$B$7:$T$486,19,FALSE)</f>
        <v>40500</v>
      </c>
      <c r="Q103" s="49">
        <f t="shared" si="14"/>
        <v>45000</v>
      </c>
      <c r="R103" s="49"/>
      <c r="S103" s="50">
        <f t="shared" si="11"/>
        <v>45000</v>
      </c>
      <c r="T103" s="126">
        <f t="shared" si="12"/>
        <v>45000</v>
      </c>
      <c r="U103" s="13">
        <f>VLOOKUP(B103,'Tranche 1 &amp; 2 2024 Actuals'!$B$7:$T$536,19,FALSE)</f>
        <v>81000</v>
      </c>
      <c r="V103" s="147">
        <f t="shared" si="13"/>
        <v>126000</v>
      </c>
    </row>
    <row r="104" spans="1:22" ht="15" hidden="1" customHeight="1" x14ac:dyDescent="0.25">
      <c r="A104" s="29">
        <f t="shared" si="9"/>
        <v>98</v>
      </c>
      <c r="B104" s="138" t="s">
        <v>118</v>
      </c>
      <c r="C104" s="30" t="s">
        <v>119</v>
      </c>
      <c r="D104" s="30" t="s">
        <v>7</v>
      </c>
      <c r="E104" s="30" t="s">
        <v>1123</v>
      </c>
      <c r="F104" s="57" t="s">
        <v>1907</v>
      </c>
      <c r="G104" s="32" t="s">
        <v>1143</v>
      </c>
      <c r="H104" s="32" t="s">
        <v>1876</v>
      </c>
      <c r="I104" s="33" t="s">
        <v>1120</v>
      </c>
      <c r="J104" s="30" t="s">
        <v>4</v>
      </c>
      <c r="K104" s="30" t="s">
        <v>1144</v>
      </c>
      <c r="L104" s="49"/>
      <c r="M104" s="49">
        <v>9000</v>
      </c>
      <c r="N104" s="49">
        <f t="shared" si="10"/>
        <v>0</v>
      </c>
      <c r="O104" s="49">
        <f>VLOOKUP(B104,'Tranche 1 &amp; 2 2024 Actuals'!$B$7:$R$536,17,FALSE)</f>
        <v>48600</v>
      </c>
      <c r="P104" s="49"/>
      <c r="Q104" s="49">
        <f t="shared" si="14"/>
        <v>-48600</v>
      </c>
      <c r="R104" s="49">
        <f>VLOOKUP(B104,'[1]ECCE Trnch 1 Master List'!B$3:T$679,19,FALSE)</f>
        <v>0</v>
      </c>
      <c r="S104" s="141">
        <f t="shared" si="11"/>
        <v>-48600</v>
      </c>
      <c r="T104" s="126">
        <f t="shared" si="12"/>
        <v>0</v>
      </c>
      <c r="U104" s="13">
        <f>VLOOKUP(B104,'Tranche 1 &amp; 2 2024 Actuals'!$B$7:$T$536,19,FALSE)</f>
        <v>48600</v>
      </c>
      <c r="V104" s="147">
        <f t="shared" si="13"/>
        <v>48600</v>
      </c>
    </row>
    <row r="105" spans="1:22" hidden="1" x14ac:dyDescent="0.25">
      <c r="A105" s="29">
        <f t="shared" si="9"/>
        <v>99</v>
      </c>
      <c r="B105" s="93" t="s">
        <v>158</v>
      </c>
      <c r="C105" s="30" t="s">
        <v>159</v>
      </c>
      <c r="D105" s="30" t="s">
        <v>7</v>
      </c>
      <c r="E105" s="30" t="s">
        <v>1123</v>
      </c>
      <c r="F105" s="57" t="s">
        <v>1887</v>
      </c>
      <c r="G105" s="32" t="s">
        <v>3620</v>
      </c>
      <c r="H105" s="32" t="s">
        <v>1876</v>
      </c>
      <c r="I105" s="33" t="s">
        <v>1120</v>
      </c>
      <c r="J105" s="30" t="s">
        <v>4</v>
      </c>
      <c r="K105" s="30" t="s">
        <v>1181</v>
      </c>
      <c r="L105" s="49">
        <f>VLOOKUP(B105,'Enrolment Data 2024'!$B$13:$I$636,8,FALSE)</f>
        <v>39</v>
      </c>
      <c r="M105" s="49">
        <v>9000</v>
      </c>
      <c r="N105" s="49">
        <f t="shared" si="10"/>
        <v>351000</v>
      </c>
      <c r="O105" s="49">
        <f>VLOOKUP(B105,'Tranche 1 &amp; 2 2024 Actuals'!$B$7:$R$536,17,FALSE)</f>
        <v>121500</v>
      </c>
      <c r="P105" s="49">
        <f>VLOOKUP(B105,'Tranche 2 2024 Actuals'!$B$7:$T$486,19,FALSE)</f>
        <v>121500</v>
      </c>
      <c r="Q105" s="49">
        <f t="shared" si="14"/>
        <v>108000</v>
      </c>
      <c r="R105" s="49">
        <f>VLOOKUP(B105,'[1]ECCE Trnch 1 Master List'!B$3:T$679,19,FALSE)</f>
        <v>0</v>
      </c>
      <c r="S105" s="50">
        <f t="shared" si="11"/>
        <v>108000</v>
      </c>
      <c r="T105" s="126">
        <f t="shared" si="12"/>
        <v>108000</v>
      </c>
      <c r="U105" s="13">
        <f>VLOOKUP(B105,'Tranche 1 &amp; 2 2024 Actuals'!$B$7:$T$536,19,FALSE)</f>
        <v>243000</v>
      </c>
      <c r="V105" s="147">
        <f t="shared" si="13"/>
        <v>351000</v>
      </c>
    </row>
    <row r="106" spans="1:22" ht="15" hidden="1" customHeight="1" x14ac:dyDescent="0.25">
      <c r="A106" s="29">
        <f t="shared" si="9"/>
        <v>100</v>
      </c>
      <c r="B106" s="93" t="s">
        <v>91</v>
      </c>
      <c r="C106" s="30" t="s">
        <v>92</v>
      </c>
      <c r="D106" s="30" t="s">
        <v>7</v>
      </c>
      <c r="E106" s="30" t="s">
        <v>1118</v>
      </c>
      <c r="F106" s="57" t="s">
        <v>1614</v>
      </c>
      <c r="G106" s="32" t="s">
        <v>1132</v>
      </c>
      <c r="H106" s="32" t="s">
        <v>3490</v>
      </c>
      <c r="I106" s="33" t="s">
        <v>1120</v>
      </c>
      <c r="J106" s="30" t="s">
        <v>4</v>
      </c>
      <c r="K106" s="30" t="s">
        <v>1133</v>
      </c>
      <c r="L106" s="49">
        <f>VLOOKUP(B106,'Enrolment Data 2024'!$B$13:$I$636,8,FALSE)</f>
        <v>20</v>
      </c>
      <c r="M106" s="49">
        <v>9000</v>
      </c>
      <c r="N106" s="49">
        <f t="shared" si="10"/>
        <v>180000</v>
      </c>
      <c r="O106" s="49">
        <f>VLOOKUP(B106,'Tranche 1 &amp; 2 2024 Actuals'!$B$7:$R$536,17,FALSE)</f>
        <v>32400</v>
      </c>
      <c r="P106" s="49">
        <f>VLOOKUP(B106,'Tranche 2 2024 Actuals'!$B$7:$T$486,19,FALSE)</f>
        <v>32400</v>
      </c>
      <c r="Q106" s="49">
        <f t="shared" si="14"/>
        <v>115200</v>
      </c>
      <c r="R106" s="49"/>
      <c r="S106" s="50">
        <f t="shared" si="11"/>
        <v>115200</v>
      </c>
      <c r="T106" s="126">
        <f t="shared" si="12"/>
        <v>115200</v>
      </c>
      <c r="U106" s="13">
        <f>VLOOKUP(B106,'Tranche 1 &amp; 2 2024 Actuals'!$B$7:$T$536,19,FALSE)</f>
        <v>64800</v>
      </c>
      <c r="V106" s="147">
        <f t="shared" si="13"/>
        <v>180000</v>
      </c>
    </row>
    <row r="107" spans="1:22" ht="15" hidden="1" customHeight="1" x14ac:dyDescent="0.25">
      <c r="A107" s="29">
        <f t="shared" si="9"/>
        <v>101</v>
      </c>
      <c r="B107" s="93" t="s">
        <v>33</v>
      </c>
      <c r="C107" s="30" t="s">
        <v>34</v>
      </c>
      <c r="D107" s="30" t="s">
        <v>7</v>
      </c>
      <c r="E107" s="30" t="s">
        <v>1123</v>
      </c>
      <c r="F107" s="57" t="s">
        <v>1890</v>
      </c>
      <c r="G107" s="32" t="s">
        <v>3621</v>
      </c>
      <c r="H107" s="32" t="s">
        <v>1876</v>
      </c>
      <c r="I107" s="33" t="s">
        <v>1120</v>
      </c>
      <c r="J107" s="30" t="s">
        <v>4</v>
      </c>
      <c r="K107" s="30" t="s">
        <v>3622</v>
      </c>
      <c r="L107" s="49">
        <f>VLOOKUP(B107,'Enrolment Data 2024'!$B$13:$I$636,8,FALSE)</f>
        <v>20</v>
      </c>
      <c r="M107" s="49">
        <v>9000</v>
      </c>
      <c r="N107" s="49">
        <f t="shared" si="10"/>
        <v>180000</v>
      </c>
      <c r="O107" s="49">
        <f>VLOOKUP(B107,'Tranche 1 &amp; 2 2024 Actuals'!$B$7:$R$536,17,FALSE)</f>
        <v>54000</v>
      </c>
      <c r="P107" s="49">
        <f>VLOOKUP(B107,'Tranche 2 2024 Actuals'!$B$7:$T$486,19,FALSE)</f>
        <v>54000</v>
      </c>
      <c r="Q107" s="49">
        <f t="shared" si="14"/>
        <v>72000</v>
      </c>
      <c r="R107" s="49">
        <f>VLOOKUP(B107,'[1]ECCE Trnch 1 Master List'!B$3:T$679,19,FALSE)</f>
        <v>0</v>
      </c>
      <c r="S107" s="50">
        <f t="shared" si="11"/>
        <v>72000</v>
      </c>
      <c r="T107" s="126">
        <f t="shared" si="12"/>
        <v>72000</v>
      </c>
      <c r="U107" s="13">
        <f>VLOOKUP(B107,'Tranche 1 &amp; 2 2024 Actuals'!$B$7:$T$536,19,FALSE)</f>
        <v>108000</v>
      </c>
      <c r="V107" s="147">
        <f t="shared" si="13"/>
        <v>180000</v>
      </c>
    </row>
    <row r="108" spans="1:22" hidden="1" x14ac:dyDescent="0.25">
      <c r="A108" s="29">
        <f t="shared" si="9"/>
        <v>102</v>
      </c>
      <c r="B108" s="138" t="s">
        <v>138</v>
      </c>
      <c r="C108" s="30" t="s">
        <v>139</v>
      </c>
      <c r="D108" s="30" t="s">
        <v>7</v>
      </c>
      <c r="E108" s="30" t="s">
        <v>1118</v>
      </c>
      <c r="F108" s="57" t="s">
        <v>1614</v>
      </c>
      <c r="G108" s="32" t="s">
        <v>1132</v>
      </c>
      <c r="H108" s="32" t="s">
        <v>3490</v>
      </c>
      <c r="I108" s="33" t="s">
        <v>1120</v>
      </c>
      <c r="J108" s="30" t="s">
        <v>4</v>
      </c>
      <c r="K108" s="30" t="s">
        <v>1133</v>
      </c>
      <c r="L108" s="49"/>
      <c r="M108" s="49">
        <v>9000</v>
      </c>
      <c r="N108" s="49">
        <f t="shared" si="10"/>
        <v>0</v>
      </c>
      <c r="O108" s="49"/>
      <c r="P108" s="49"/>
      <c r="Q108" s="49">
        <f t="shared" si="14"/>
        <v>0</v>
      </c>
      <c r="R108" s="49"/>
      <c r="S108" s="50">
        <f t="shared" si="11"/>
        <v>0</v>
      </c>
      <c r="T108" s="126">
        <f t="shared" si="12"/>
        <v>0</v>
      </c>
      <c r="V108" s="147">
        <f t="shared" si="13"/>
        <v>0</v>
      </c>
    </row>
    <row r="109" spans="1:22" ht="15" hidden="1" customHeight="1" x14ac:dyDescent="0.25">
      <c r="A109" s="29">
        <f t="shared" si="9"/>
        <v>103</v>
      </c>
      <c r="B109" s="93" t="s">
        <v>61</v>
      </c>
      <c r="C109" s="30" t="s">
        <v>62</v>
      </c>
      <c r="D109" s="30" t="s">
        <v>7</v>
      </c>
      <c r="E109" s="30" t="s">
        <v>1118</v>
      </c>
      <c r="F109" s="57" t="s">
        <v>1907</v>
      </c>
      <c r="G109" s="32" t="s">
        <v>1143</v>
      </c>
      <c r="H109" s="32" t="s">
        <v>1876</v>
      </c>
      <c r="I109" s="33" t="s">
        <v>1120</v>
      </c>
      <c r="J109" s="30" t="s">
        <v>4</v>
      </c>
      <c r="K109" s="30" t="s">
        <v>1144</v>
      </c>
      <c r="L109" s="49">
        <f>VLOOKUP(B109,'Enrolment Data 2024'!$B$13:$I$636,8,FALSE)</f>
        <v>36</v>
      </c>
      <c r="M109" s="49">
        <v>9000</v>
      </c>
      <c r="N109" s="49">
        <f t="shared" si="10"/>
        <v>324000</v>
      </c>
      <c r="O109" s="49">
        <f>VLOOKUP(B109,'Tranche 1 &amp; 2 2024 Actuals'!$B$7:$R$536,17,FALSE)</f>
        <v>62100</v>
      </c>
      <c r="P109" s="49">
        <f>VLOOKUP(B109,'Tranche 2 2024 Actuals'!$B$7:$T$486,19,FALSE)</f>
        <v>62100</v>
      </c>
      <c r="Q109" s="49">
        <f t="shared" si="14"/>
        <v>199800</v>
      </c>
      <c r="R109" s="49">
        <f>VLOOKUP(B109,'[1]ECCE Trnch 1 Master List'!B$3:T$679,19,FALSE)</f>
        <v>0</v>
      </c>
      <c r="S109" s="50">
        <f t="shared" si="11"/>
        <v>199800</v>
      </c>
      <c r="T109" s="126">
        <f t="shared" si="12"/>
        <v>199800</v>
      </c>
      <c r="U109" s="13">
        <f>VLOOKUP(B109,'Tranche 1 &amp; 2 2024 Actuals'!$B$7:$T$536,19,FALSE)</f>
        <v>124200</v>
      </c>
      <c r="V109" s="147">
        <f t="shared" si="13"/>
        <v>324000</v>
      </c>
    </row>
    <row r="110" spans="1:22" ht="15" hidden="1" customHeight="1" x14ac:dyDescent="0.25">
      <c r="A110" s="29">
        <f t="shared" si="9"/>
        <v>104</v>
      </c>
      <c r="B110" s="93" t="s">
        <v>75</v>
      </c>
      <c r="C110" s="30" t="s">
        <v>76</v>
      </c>
      <c r="D110" s="30" t="s">
        <v>7</v>
      </c>
      <c r="E110" s="30" t="s">
        <v>1123</v>
      </c>
      <c r="F110" s="57" t="s">
        <v>1610</v>
      </c>
      <c r="G110" s="32" t="s">
        <v>1147</v>
      </c>
      <c r="H110" s="32" t="s">
        <v>1876</v>
      </c>
      <c r="I110" s="33" t="s">
        <v>1120</v>
      </c>
      <c r="J110" s="30" t="s">
        <v>4</v>
      </c>
      <c r="K110" s="30" t="s">
        <v>1148</v>
      </c>
      <c r="L110" s="49">
        <f>VLOOKUP(B110,'Enrolment Data 2024'!$B$13:$I$636,8,FALSE)</f>
        <v>33</v>
      </c>
      <c r="M110" s="49">
        <v>9000</v>
      </c>
      <c r="N110" s="49">
        <f t="shared" si="10"/>
        <v>297000</v>
      </c>
      <c r="O110" s="49">
        <f>VLOOKUP(B110,'Tranche 1 &amp; 2 2024 Actuals'!$B$7:$R$536,17,FALSE)</f>
        <v>78300</v>
      </c>
      <c r="P110" s="49">
        <f>VLOOKUP(B110,'Tranche 2 2024 Actuals'!$B$7:$T$486,19,FALSE)</f>
        <v>78300</v>
      </c>
      <c r="Q110" s="49">
        <f t="shared" si="14"/>
        <v>140400</v>
      </c>
      <c r="R110" s="11">
        <f>VLOOKUP(B110,'[1]ECCE Trnch 1 Master List'!B$3:T$679,19,FALSE)</f>
        <v>0</v>
      </c>
      <c r="S110" s="50">
        <f t="shared" si="11"/>
        <v>140400</v>
      </c>
      <c r="T110" s="126">
        <f t="shared" si="12"/>
        <v>140400</v>
      </c>
      <c r="U110" s="13">
        <f>VLOOKUP(B110,'Tranche 1 &amp; 2 2024 Actuals'!$B$7:$T$536,19,FALSE)</f>
        <v>156600</v>
      </c>
      <c r="V110" s="147">
        <f t="shared" si="13"/>
        <v>297000</v>
      </c>
    </row>
    <row r="111" spans="1:22" ht="15" hidden="1" customHeight="1" x14ac:dyDescent="0.25">
      <c r="A111" s="29">
        <f t="shared" si="9"/>
        <v>105</v>
      </c>
      <c r="B111" s="93" t="s">
        <v>99</v>
      </c>
      <c r="C111" s="30" t="s">
        <v>100</v>
      </c>
      <c r="D111" s="30" t="s">
        <v>7</v>
      </c>
      <c r="E111" s="30" t="s">
        <v>1123</v>
      </c>
      <c r="F111" s="57" t="s">
        <v>1904</v>
      </c>
      <c r="G111" s="32" t="s">
        <v>100</v>
      </c>
      <c r="H111" s="32" t="s">
        <v>1876</v>
      </c>
      <c r="I111" s="33" t="s">
        <v>1120</v>
      </c>
      <c r="J111" s="30" t="s">
        <v>4</v>
      </c>
      <c r="K111" s="30" t="s">
        <v>1126</v>
      </c>
      <c r="L111" s="49">
        <f>VLOOKUP(B111,'Enrolment Data 2024'!$B$13:$I$636,8,FALSE)</f>
        <v>20</v>
      </c>
      <c r="M111" s="49">
        <v>9000</v>
      </c>
      <c r="N111" s="49">
        <f t="shared" si="10"/>
        <v>180000</v>
      </c>
      <c r="O111" s="49">
        <f>VLOOKUP(B111,'Tranche 1 &amp; 2 2024 Actuals'!$B$7:$R$536,17,FALSE)</f>
        <v>91800</v>
      </c>
      <c r="P111" s="49">
        <f>VLOOKUP(B111,'Tranche 2 2024 Actuals'!$B$7:$T$486,19,FALSE)</f>
        <v>91800</v>
      </c>
      <c r="Q111" s="49">
        <f t="shared" si="14"/>
        <v>-3600</v>
      </c>
      <c r="R111" s="49">
        <f>VLOOKUP(B111,'[1]ECCE Trnch 1 Master List'!B$3:T$679,19,FALSE)</f>
        <v>0</v>
      </c>
      <c r="S111" s="50">
        <f t="shared" si="11"/>
        <v>-3600</v>
      </c>
      <c r="T111" s="126">
        <f t="shared" si="12"/>
        <v>0</v>
      </c>
      <c r="U111" s="13">
        <f>VLOOKUP(B111,'Tranche 1 &amp; 2 2024 Actuals'!$B$7:$T$536,19,FALSE)</f>
        <v>183600</v>
      </c>
      <c r="V111" s="147">
        <f t="shared" si="13"/>
        <v>183600</v>
      </c>
    </row>
    <row r="112" spans="1:22" ht="15" hidden="1" customHeight="1" x14ac:dyDescent="0.25">
      <c r="A112" s="29">
        <f t="shared" si="9"/>
        <v>106</v>
      </c>
      <c r="B112" s="138" t="s">
        <v>1201</v>
      </c>
      <c r="C112" s="30" t="s">
        <v>1202</v>
      </c>
      <c r="D112" s="30" t="s">
        <v>7</v>
      </c>
      <c r="E112" s="30" t="s">
        <v>1118</v>
      </c>
      <c r="F112" s="31" t="s">
        <v>1943</v>
      </c>
      <c r="G112" s="32" t="s">
        <v>1199</v>
      </c>
      <c r="H112" s="32" t="s">
        <v>1942</v>
      </c>
      <c r="I112" s="33" t="s">
        <v>1120</v>
      </c>
      <c r="J112" s="30" t="s">
        <v>4</v>
      </c>
      <c r="K112" s="34" t="s">
        <v>1200</v>
      </c>
      <c r="L112" s="49"/>
      <c r="M112" s="49">
        <v>9000</v>
      </c>
      <c r="N112" s="49">
        <f t="shared" si="10"/>
        <v>0</v>
      </c>
      <c r="O112" s="49"/>
      <c r="P112" s="49"/>
      <c r="Q112" s="49">
        <f t="shared" si="14"/>
        <v>0</v>
      </c>
      <c r="R112" s="71"/>
      <c r="S112" s="50">
        <f t="shared" si="11"/>
        <v>0</v>
      </c>
      <c r="T112" s="126">
        <f t="shared" si="12"/>
        <v>0</v>
      </c>
      <c r="V112" s="147">
        <f t="shared" si="13"/>
        <v>0</v>
      </c>
    </row>
    <row r="113" spans="1:22" hidden="1" x14ac:dyDescent="0.25">
      <c r="A113" s="29">
        <f t="shared" si="9"/>
        <v>107</v>
      </c>
      <c r="B113" s="93" t="s">
        <v>182</v>
      </c>
      <c r="C113" s="30" t="s">
        <v>183</v>
      </c>
      <c r="D113" s="30" t="s">
        <v>7</v>
      </c>
      <c r="E113" s="30" t="s">
        <v>1123</v>
      </c>
      <c r="F113" s="57" t="s">
        <v>1939</v>
      </c>
      <c r="G113" s="32" t="s">
        <v>183</v>
      </c>
      <c r="H113" s="32" t="s">
        <v>1917</v>
      </c>
      <c r="I113" s="33" t="s">
        <v>1120</v>
      </c>
      <c r="J113" s="30" t="s">
        <v>4</v>
      </c>
      <c r="K113" s="30" t="s">
        <v>3623</v>
      </c>
      <c r="L113" s="49">
        <f>VLOOKUP(B113,'Enrolment Data 2024'!$B$13:$I$636,8,FALSE)</f>
        <v>25</v>
      </c>
      <c r="M113" s="49">
        <v>9000</v>
      </c>
      <c r="N113" s="49">
        <f t="shared" si="10"/>
        <v>225000</v>
      </c>
      <c r="O113" s="49">
        <f>VLOOKUP(B113,'Tranche 1 &amp; 2 2024 Actuals'!$B$7:$R$536,17,FALSE)</f>
        <v>78300</v>
      </c>
      <c r="P113" s="49">
        <f>VLOOKUP(B113,'Tranche 2 2024 Actuals'!$B$7:$T$486,19,FALSE)</f>
        <v>78300</v>
      </c>
      <c r="Q113" s="49">
        <f t="shared" si="14"/>
        <v>68400</v>
      </c>
      <c r="R113" s="49">
        <f>VLOOKUP(B113,'[1]ECCE Trnch 1 Master List'!B$3:T$679,19,FALSE)</f>
        <v>0</v>
      </c>
      <c r="S113" s="50">
        <f t="shared" si="11"/>
        <v>68400</v>
      </c>
      <c r="T113" s="126">
        <f t="shared" si="12"/>
        <v>68400</v>
      </c>
      <c r="U113" s="13">
        <f>VLOOKUP(B113,'Tranche 1 &amp; 2 2024 Actuals'!$B$7:$T$536,19,FALSE)</f>
        <v>156600</v>
      </c>
      <c r="V113" s="147">
        <f t="shared" si="13"/>
        <v>225000</v>
      </c>
    </row>
    <row r="114" spans="1:22" hidden="1" x14ac:dyDescent="0.25">
      <c r="A114" s="29">
        <f t="shared" si="9"/>
        <v>108</v>
      </c>
      <c r="B114" s="138" t="s">
        <v>29</v>
      </c>
      <c r="C114" s="30" t="s">
        <v>30</v>
      </c>
      <c r="D114" s="30" t="s">
        <v>7</v>
      </c>
      <c r="E114" s="30" t="s">
        <v>1118</v>
      </c>
      <c r="F114" s="57" t="s">
        <v>1614</v>
      </c>
      <c r="G114" s="32" t="s">
        <v>1132</v>
      </c>
      <c r="H114" s="32" t="s">
        <v>3490</v>
      </c>
      <c r="I114" s="33" t="s">
        <v>1120</v>
      </c>
      <c r="J114" s="30" t="s">
        <v>4</v>
      </c>
      <c r="K114" s="30" t="s">
        <v>1133</v>
      </c>
      <c r="L114" s="49">
        <f>VLOOKUP(B114,'Enrolment Data 2024'!$B$13:$I$636,8,FALSE)</f>
        <v>11</v>
      </c>
      <c r="M114" s="49">
        <v>9000</v>
      </c>
      <c r="N114" s="49">
        <f t="shared" si="10"/>
        <v>99000</v>
      </c>
      <c r="O114" s="49">
        <f>VLOOKUP(B114,'Tranche 1 &amp; 2 2024 Actuals'!$B$7:$R$536,17,FALSE)</f>
        <v>72900</v>
      </c>
      <c r="P114" s="49">
        <f>VLOOKUP(B114,'Tranche 2 2024 Actuals'!$B$7:$T$486,19,FALSE)</f>
        <v>72900</v>
      </c>
      <c r="Q114" s="49">
        <f t="shared" si="14"/>
        <v>-46800</v>
      </c>
      <c r="R114" s="49">
        <f>VLOOKUP(B114,'[1]ECCE Trnch 1 Master List'!B$3:T$679,19,FALSE)</f>
        <v>0</v>
      </c>
      <c r="S114" s="141">
        <f t="shared" si="11"/>
        <v>-46800</v>
      </c>
      <c r="T114" s="126">
        <f t="shared" si="12"/>
        <v>0</v>
      </c>
      <c r="U114" s="13">
        <f>VLOOKUP(B114,'Tranche 1 &amp; 2 2024 Actuals'!$B$7:$T$536,19,FALSE)</f>
        <v>145800</v>
      </c>
      <c r="V114" s="147">
        <f t="shared" si="13"/>
        <v>145800</v>
      </c>
    </row>
    <row r="115" spans="1:22" hidden="1" x14ac:dyDescent="0.25">
      <c r="A115" s="29">
        <f t="shared" si="9"/>
        <v>109</v>
      </c>
      <c r="B115" s="93" t="s">
        <v>11</v>
      </c>
      <c r="C115" s="30" t="s">
        <v>12</v>
      </c>
      <c r="D115" s="30" t="s">
        <v>7</v>
      </c>
      <c r="E115" s="30" t="s">
        <v>1123</v>
      </c>
      <c r="F115" s="57" t="s">
        <v>1908</v>
      </c>
      <c r="G115" s="32" t="s">
        <v>12</v>
      </c>
      <c r="H115" s="32" t="s">
        <v>12</v>
      </c>
      <c r="I115" s="33" t="s">
        <v>1120</v>
      </c>
      <c r="J115" s="30" t="s">
        <v>4</v>
      </c>
      <c r="K115" s="30" t="s">
        <v>1125</v>
      </c>
      <c r="L115" s="49">
        <f>VLOOKUP(B115,'Enrolment Data 2024'!$B$13:$I$636,8,FALSE)</f>
        <v>18</v>
      </c>
      <c r="M115" s="49">
        <v>9000</v>
      </c>
      <c r="N115" s="49">
        <f t="shared" si="10"/>
        <v>162000</v>
      </c>
      <c r="O115" s="49">
        <f>VLOOKUP(B115,'Tranche 1 &amp; 2 2024 Actuals'!$B$7:$R$536,17,FALSE)</f>
        <v>64800</v>
      </c>
      <c r="P115" s="49">
        <f>VLOOKUP(B115,'Tranche 2 2024 Actuals'!$B$7:$T$486,19,FALSE)</f>
        <v>64800</v>
      </c>
      <c r="Q115" s="49">
        <f t="shared" si="14"/>
        <v>32400</v>
      </c>
      <c r="R115" s="49">
        <f>VLOOKUP(B115,'[1]ECCE Trnch 1 Master List'!B$3:T$679,19,FALSE)</f>
        <v>0</v>
      </c>
      <c r="S115" s="50">
        <f t="shared" si="11"/>
        <v>32400</v>
      </c>
      <c r="T115" s="126">
        <f t="shared" si="12"/>
        <v>32400</v>
      </c>
      <c r="U115" s="13">
        <f>VLOOKUP(B115,'Tranche 1 &amp; 2 2024 Actuals'!$B$7:$T$536,19,FALSE)</f>
        <v>129600</v>
      </c>
      <c r="V115" s="147">
        <f t="shared" si="13"/>
        <v>162000</v>
      </c>
    </row>
    <row r="116" spans="1:22" hidden="1" x14ac:dyDescent="0.25">
      <c r="A116" s="29">
        <f t="shared" si="9"/>
        <v>110</v>
      </c>
      <c r="B116" s="93" t="s">
        <v>1193</v>
      </c>
      <c r="C116" s="30" t="s">
        <v>3624</v>
      </c>
      <c r="D116" s="30" t="s">
        <v>7</v>
      </c>
      <c r="E116" s="30" t="s">
        <v>1123</v>
      </c>
      <c r="F116" s="31" t="s">
        <v>1926</v>
      </c>
      <c r="G116" s="32" t="s">
        <v>1195</v>
      </c>
      <c r="H116" s="32" t="s">
        <v>1917</v>
      </c>
      <c r="I116" s="33" t="s">
        <v>1120</v>
      </c>
      <c r="J116" s="30" t="s">
        <v>4</v>
      </c>
      <c r="K116" s="34" t="s">
        <v>1196</v>
      </c>
      <c r="L116" s="49">
        <f>VLOOKUP(B116,'Enrolment Data 2024'!$B$13:$I$636,8,FALSE)</f>
        <v>8</v>
      </c>
      <c r="M116" s="49">
        <v>9000</v>
      </c>
      <c r="N116" s="49">
        <f t="shared" si="10"/>
        <v>72000</v>
      </c>
      <c r="O116" s="49">
        <f>VLOOKUP(B116,'Tranche 1 &amp; 2 2024 Actuals'!$B$7:$R$536,17,FALSE)</f>
        <v>21600</v>
      </c>
      <c r="P116" s="49">
        <f>VLOOKUP(B116,'Tranche 2 2024 Actuals'!$B$7:$T$486,19,FALSE)</f>
        <v>21600</v>
      </c>
      <c r="Q116" s="49">
        <f t="shared" si="14"/>
        <v>28800</v>
      </c>
      <c r="R116" s="49">
        <f>VLOOKUP(B116,'[1]ECCE Trnch 1 Master List'!B$3:T$679,19,FALSE)</f>
        <v>0</v>
      </c>
      <c r="S116" s="50">
        <f t="shared" si="11"/>
        <v>28800</v>
      </c>
      <c r="T116" s="126">
        <f t="shared" si="12"/>
        <v>28800</v>
      </c>
      <c r="U116" s="13">
        <f>VLOOKUP(B116,'Tranche 1 &amp; 2 2024 Actuals'!$B$7:$T$536,19,FALSE)</f>
        <v>43200</v>
      </c>
      <c r="V116" s="147">
        <f t="shared" si="13"/>
        <v>72000</v>
      </c>
    </row>
    <row r="117" spans="1:22" ht="15" hidden="1" customHeight="1" x14ac:dyDescent="0.25">
      <c r="A117" s="29">
        <f t="shared" si="9"/>
        <v>111</v>
      </c>
      <c r="B117" s="93" t="s">
        <v>107</v>
      </c>
      <c r="C117" s="30" t="s">
        <v>108</v>
      </c>
      <c r="D117" s="30" t="s">
        <v>7</v>
      </c>
      <c r="E117" s="30" t="s">
        <v>1118</v>
      </c>
      <c r="F117" s="57" t="s">
        <v>1610</v>
      </c>
      <c r="G117" s="32" t="s">
        <v>1147</v>
      </c>
      <c r="H117" s="32" t="s">
        <v>1876</v>
      </c>
      <c r="I117" s="33" t="s">
        <v>1120</v>
      </c>
      <c r="J117" s="30" t="s">
        <v>4</v>
      </c>
      <c r="K117" s="30" t="s">
        <v>1148</v>
      </c>
      <c r="L117" s="49">
        <f>VLOOKUP(B117,'Enrolment Data 2024'!$B$13:$I$636,8,FALSE)</f>
        <v>8</v>
      </c>
      <c r="M117" s="49">
        <v>9000</v>
      </c>
      <c r="N117" s="49">
        <f t="shared" si="10"/>
        <v>72000</v>
      </c>
      <c r="O117" s="49">
        <f>VLOOKUP(B117,'Tranche 1 &amp; 2 2024 Actuals'!$B$7:$R$536,17,FALSE)</f>
        <v>35100</v>
      </c>
      <c r="P117" s="49">
        <f>VLOOKUP(B117,'Tranche 2 2024 Actuals'!$B$7:$T$486,19,FALSE)</f>
        <v>35100</v>
      </c>
      <c r="Q117" s="49">
        <f t="shared" si="14"/>
        <v>1800</v>
      </c>
      <c r="R117" s="49"/>
      <c r="S117" s="50">
        <f t="shared" si="11"/>
        <v>1800</v>
      </c>
      <c r="T117" s="126">
        <f t="shared" si="12"/>
        <v>1800</v>
      </c>
      <c r="U117" s="13">
        <f>VLOOKUP(B117,'Tranche 1 &amp; 2 2024 Actuals'!$B$7:$T$536,19,FALSE)</f>
        <v>70200</v>
      </c>
      <c r="V117" s="147">
        <f t="shared" si="13"/>
        <v>72000</v>
      </c>
    </row>
    <row r="118" spans="1:22" hidden="1" x14ac:dyDescent="0.25">
      <c r="A118" s="29">
        <f t="shared" si="9"/>
        <v>112</v>
      </c>
      <c r="B118" s="93" t="s">
        <v>226</v>
      </c>
      <c r="C118" s="30" t="s">
        <v>227</v>
      </c>
      <c r="D118" s="30" t="s">
        <v>7</v>
      </c>
      <c r="E118" s="30" t="s">
        <v>1123</v>
      </c>
      <c r="F118" s="57" t="s">
        <v>1947</v>
      </c>
      <c r="G118" s="32" t="s">
        <v>227</v>
      </c>
      <c r="H118" s="32" t="s">
        <v>1942</v>
      </c>
      <c r="I118" s="33" t="s">
        <v>1120</v>
      </c>
      <c r="J118" s="30" t="s">
        <v>4</v>
      </c>
      <c r="K118" s="30" t="s">
        <v>1207</v>
      </c>
      <c r="L118" s="49">
        <f>VLOOKUP(B118,'Enrolment Data 2024'!$B$13:$I$636,8,FALSE)</f>
        <v>11</v>
      </c>
      <c r="M118" s="49">
        <v>9000</v>
      </c>
      <c r="N118" s="49">
        <f t="shared" si="10"/>
        <v>99000</v>
      </c>
      <c r="O118" s="49">
        <f>VLOOKUP(B118,'Tranche 1 &amp; 2 2024 Actuals'!$B$7:$R$536,17,FALSE)</f>
        <v>35100</v>
      </c>
      <c r="P118" s="49">
        <f>VLOOKUP(B118,'Tranche 2 2024 Actuals'!$B$7:$T$486,19,FALSE)</f>
        <v>35100</v>
      </c>
      <c r="Q118" s="49">
        <f t="shared" si="14"/>
        <v>28800</v>
      </c>
      <c r="R118" s="49"/>
      <c r="S118" s="50">
        <f t="shared" si="11"/>
        <v>28800</v>
      </c>
      <c r="T118" s="126">
        <f t="shared" si="12"/>
        <v>28800</v>
      </c>
      <c r="U118" s="13">
        <f>VLOOKUP(B118,'Tranche 1 &amp; 2 2024 Actuals'!$B$7:$T$536,19,FALSE)</f>
        <v>70200</v>
      </c>
      <c r="V118" s="147">
        <f t="shared" si="13"/>
        <v>99000</v>
      </c>
    </row>
    <row r="119" spans="1:22" ht="15" hidden="1" customHeight="1" x14ac:dyDescent="0.25">
      <c r="A119" s="29">
        <f t="shared" si="9"/>
        <v>113</v>
      </c>
      <c r="B119" s="139" t="s">
        <v>5</v>
      </c>
      <c r="C119" s="17" t="s">
        <v>6</v>
      </c>
      <c r="D119" s="17" t="s">
        <v>7</v>
      </c>
      <c r="E119" s="17" t="s">
        <v>1118</v>
      </c>
      <c r="F119" s="22" t="s">
        <v>1891</v>
      </c>
      <c r="G119" s="19" t="s">
        <v>3580</v>
      </c>
      <c r="H119" s="19" t="s">
        <v>1876</v>
      </c>
      <c r="I119" s="20" t="s">
        <v>1120</v>
      </c>
      <c r="J119" s="17" t="s">
        <v>4</v>
      </c>
      <c r="K119" s="17" t="s">
        <v>3581</v>
      </c>
      <c r="L119" s="49">
        <f>VLOOKUP(B119,'Enrolment Data 2024'!$B$13:$I$636,8,FALSE)</f>
        <v>2</v>
      </c>
      <c r="M119" s="49">
        <v>9000</v>
      </c>
      <c r="N119" s="49">
        <f t="shared" si="10"/>
        <v>18000</v>
      </c>
      <c r="O119" s="49">
        <f>VLOOKUP(B119,'Tranche 1 &amp; 2 2024 Actuals'!$B$7:$R$536,17,FALSE)</f>
        <v>27000</v>
      </c>
      <c r="P119" s="49">
        <f>VLOOKUP(B119,'Tranche 2 2024 Actuals'!$B$7:$T$486,19,FALSE)</f>
        <v>27000</v>
      </c>
      <c r="Q119" s="49">
        <f t="shared" si="14"/>
        <v>-36000</v>
      </c>
      <c r="R119" s="49"/>
      <c r="S119" s="141">
        <f t="shared" si="11"/>
        <v>-36000</v>
      </c>
      <c r="T119" s="126">
        <f t="shared" si="12"/>
        <v>0</v>
      </c>
      <c r="U119" s="13">
        <f>VLOOKUP(B119,'Tranche 1 &amp; 2 2024 Actuals'!$B$7:$T$536,19,FALSE)</f>
        <v>54000</v>
      </c>
      <c r="V119" s="147">
        <f t="shared" si="13"/>
        <v>54000</v>
      </c>
    </row>
    <row r="120" spans="1:22" hidden="1" x14ac:dyDescent="0.25">
      <c r="A120" s="29">
        <f t="shared" si="9"/>
        <v>114</v>
      </c>
      <c r="B120" s="92" t="s">
        <v>101</v>
      </c>
      <c r="C120" s="17" t="s">
        <v>102</v>
      </c>
      <c r="D120" s="17" t="s">
        <v>7</v>
      </c>
      <c r="E120" s="17" t="s">
        <v>1118</v>
      </c>
      <c r="F120" s="18" t="s">
        <v>1875</v>
      </c>
      <c r="G120" s="19" t="s">
        <v>102</v>
      </c>
      <c r="H120" s="19" t="s">
        <v>1876</v>
      </c>
      <c r="I120" s="20" t="s">
        <v>1120</v>
      </c>
      <c r="J120" s="17" t="s">
        <v>4</v>
      </c>
      <c r="K120" s="17" t="s">
        <v>4699</v>
      </c>
      <c r="L120" s="49">
        <f>VLOOKUP(B120,'Enrolment Data 2024'!$B$13:$I$636,8,FALSE)</f>
        <v>22</v>
      </c>
      <c r="M120" s="49">
        <v>9000</v>
      </c>
      <c r="N120" s="49">
        <f t="shared" si="10"/>
        <v>198000</v>
      </c>
      <c r="O120" s="49">
        <f>VLOOKUP(B120,'Tranche 1 &amp; 2 2024 Actuals'!$B$7:$R$536,17,FALSE)</f>
        <v>89100</v>
      </c>
      <c r="P120" s="49">
        <f>VLOOKUP(B120,'Tranche 2 2024 Actuals'!$B$7:$T$486,19,FALSE)</f>
        <v>89100</v>
      </c>
      <c r="Q120" s="49">
        <f t="shared" si="14"/>
        <v>19800</v>
      </c>
      <c r="R120" s="49">
        <f>VLOOKUP(B120,'[1]ECCE Trnch 1 Master List'!B$3:T$679,19,FALSE)</f>
        <v>0</v>
      </c>
      <c r="S120" s="50">
        <f t="shared" si="11"/>
        <v>19800</v>
      </c>
      <c r="T120" s="126">
        <f t="shared" si="12"/>
        <v>19800</v>
      </c>
      <c r="U120" s="13">
        <f>VLOOKUP(B120,'Tranche 1 &amp; 2 2024 Actuals'!$B$7:$T$536,19,FALSE)</f>
        <v>178200</v>
      </c>
      <c r="V120" s="147">
        <f t="shared" si="13"/>
        <v>198000</v>
      </c>
    </row>
    <row r="121" spans="1:22" hidden="1" x14ac:dyDescent="0.25">
      <c r="A121" s="29">
        <f t="shared" si="9"/>
        <v>115</v>
      </c>
      <c r="B121" s="92" t="s">
        <v>1178</v>
      </c>
      <c r="C121" s="17" t="s">
        <v>1179</v>
      </c>
      <c r="D121" s="17" t="s">
        <v>7</v>
      </c>
      <c r="E121" s="17" t="s">
        <v>1118</v>
      </c>
      <c r="F121" s="18" t="s">
        <v>1906</v>
      </c>
      <c r="G121" s="19" t="s">
        <v>1176</v>
      </c>
      <c r="H121" s="19" t="s">
        <v>1876</v>
      </c>
      <c r="I121" s="20" t="s">
        <v>1120</v>
      </c>
      <c r="J121" s="17" t="s">
        <v>4</v>
      </c>
      <c r="K121" s="21" t="s">
        <v>1177</v>
      </c>
      <c r="L121" s="49">
        <f>VLOOKUP(B121,'Enrolment Data 2024'!$B$13:$I$636,8,FALSE)</f>
        <v>14</v>
      </c>
      <c r="M121" s="49">
        <v>9000</v>
      </c>
      <c r="N121" s="49">
        <f t="shared" si="10"/>
        <v>126000</v>
      </c>
      <c r="O121" s="49">
        <f>VLOOKUP(B121,'Tranche 1 &amp; 2 2024 Actuals'!$B$7:$R$536,17,FALSE)</f>
        <v>35100</v>
      </c>
      <c r="P121" s="49">
        <f>VLOOKUP(B121,'Tranche 2 2024 Actuals'!$B$7:$T$486,19,FALSE)</f>
        <v>35100</v>
      </c>
      <c r="Q121" s="49">
        <f t="shared" si="14"/>
        <v>55800</v>
      </c>
      <c r="R121" s="49">
        <f>VLOOKUP(B121,'[1]ECCE Trnch 1 Master List'!B$3:T$679,19,FALSE)</f>
        <v>0</v>
      </c>
      <c r="S121" s="50">
        <f t="shared" si="11"/>
        <v>55800</v>
      </c>
      <c r="T121" s="126">
        <f t="shared" si="12"/>
        <v>55800</v>
      </c>
      <c r="U121" s="13">
        <f>VLOOKUP(B121,'Tranche 1 &amp; 2 2024 Actuals'!$B$7:$T$536,19,FALSE)</f>
        <v>70200</v>
      </c>
      <c r="V121" s="147">
        <f t="shared" si="13"/>
        <v>126000</v>
      </c>
    </row>
    <row r="122" spans="1:22" hidden="1" x14ac:dyDescent="0.25">
      <c r="A122" s="29">
        <f t="shared" si="9"/>
        <v>116</v>
      </c>
      <c r="B122" s="139" t="s">
        <v>87</v>
      </c>
      <c r="C122" s="17" t="s">
        <v>88</v>
      </c>
      <c r="D122" s="17" t="s">
        <v>7</v>
      </c>
      <c r="E122" s="17" t="s">
        <v>1118</v>
      </c>
      <c r="F122" s="22" t="s">
        <v>1877</v>
      </c>
      <c r="G122" s="19" t="s">
        <v>3574</v>
      </c>
      <c r="H122" s="19" t="s">
        <v>1876</v>
      </c>
      <c r="I122" s="20" t="s">
        <v>1120</v>
      </c>
      <c r="J122" s="17" t="s">
        <v>4</v>
      </c>
      <c r="K122" s="17" t="s">
        <v>3575</v>
      </c>
      <c r="L122" s="49">
        <f>VLOOKUP(B122,'Enrolment Data 2024'!$B$13:$I$636,8,FALSE)</f>
        <v>2</v>
      </c>
      <c r="M122" s="49">
        <v>9000</v>
      </c>
      <c r="N122" s="49">
        <f t="shared" si="10"/>
        <v>18000</v>
      </c>
      <c r="O122" s="49">
        <f>VLOOKUP(B122,'Tranche 1 &amp; 2 2024 Actuals'!$B$7:$R$536,17,FALSE)</f>
        <v>27000</v>
      </c>
      <c r="P122" s="49">
        <f>VLOOKUP(B122,'Tranche 2 2024 Actuals'!$B$7:$T$486,19,FALSE)</f>
        <v>27000</v>
      </c>
      <c r="Q122" s="49">
        <f t="shared" si="14"/>
        <v>-36000</v>
      </c>
      <c r="R122" s="49">
        <f>VLOOKUP(B122,'[1]ECCE Trnch 1 Master List'!B$3:T$679,19,FALSE)</f>
        <v>0</v>
      </c>
      <c r="S122" s="141">
        <f t="shared" si="11"/>
        <v>-36000</v>
      </c>
      <c r="T122" s="126">
        <f t="shared" si="12"/>
        <v>0</v>
      </c>
      <c r="U122" s="13">
        <f>VLOOKUP(B122,'Tranche 1 &amp; 2 2024 Actuals'!$B$7:$T$536,19,FALSE)</f>
        <v>54000</v>
      </c>
      <c r="V122" s="147">
        <f t="shared" si="13"/>
        <v>54000</v>
      </c>
    </row>
    <row r="123" spans="1:22" hidden="1" x14ac:dyDescent="0.25">
      <c r="A123" s="29">
        <f t="shared" si="9"/>
        <v>117</v>
      </c>
      <c r="B123" s="92" t="s">
        <v>103</v>
      </c>
      <c r="C123" s="17" t="s">
        <v>104</v>
      </c>
      <c r="D123" s="17" t="s">
        <v>7</v>
      </c>
      <c r="E123" s="17" t="s">
        <v>1118</v>
      </c>
      <c r="F123" s="22" t="s">
        <v>1910</v>
      </c>
      <c r="G123" s="19" t="s">
        <v>104</v>
      </c>
      <c r="H123" s="19" t="s">
        <v>1876</v>
      </c>
      <c r="I123" s="20" t="s">
        <v>1120</v>
      </c>
      <c r="J123" s="17" t="s">
        <v>4</v>
      </c>
      <c r="K123" s="17" t="s">
        <v>3625</v>
      </c>
      <c r="L123" s="49">
        <f>VLOOKUP(B123,'Enrolment Data 2024'!$B$13:$I$636,8,FALSE)</f>
        <v>13</v>
      </c>
      <c r="M123" s="49">
        <v>9000</v>
      </c>
      <c r="N123" s="49">
        <f t="shared" si="10"/>
        <v>117000</v>
      </c>
      <c r="O123" s="49">
        <f>VLOOKUP(B123,'Tranche 1 &amp; 2 2024 Actuals'!$B$7:$R$536,17,FALSE)</f>
        <v>45900</v>
      </c>
      <c r="P123" s="49">
        <f>VLOOKUP(B123,'Tranche 2 2024 Actuals'!$B$7:$T$486,19,FALSE)</f>
        <v>45900</v>
      </c>
      <c r="Q123" s="49">
        <f t="shared" si="14"/>
        <v>25200</v>
      </c>
      <c r="R123" s="49">
        <f>VLOOKUP(B123,'[1]ECCE Trnch 1 Master List'!B$3:T$679,19,FALSE)</f>
        <v>0</v>
      </c>
      <c r="S123" s="50">
        <f t="shared" si="11"/>
        <v>25200</v>
      </c>
      <c r="T123" s="126">
        <f t="shared" si="12"/>
        <v>25200</v>
      </c>
      <c r="U123" s="13">
        <f>VLOOKUP(B123,'Tranche 1 &amp; 2 2024 Actuals'!$B$7:$T$536,19,FALSE)</f>
        <v>91800</v>
      </c>
      <c r="V123" s="147">
        <f t="shared" si="13"/>
        <v>117000</v>
      </c>
    </row>
    <row r="124" spans="1:22" ht="15" hidden="1" customHeight="1" x14ac:dyDescent="0.25">
      <c r="A124" s="29">
        <f t="shared" si="9"/>
        <v>118</v>
      </c>
      <c r="B124" s="139" t="s">
        <v>122</v>
      </c>
      <c r="C124" s="17" t="s">
        <v>123</v>
      </c>
      <c r="D124" s="17" t="s">
        <v>7</v>
      </c>
      <c r="E124" s="17" t="s">
        <v>1118</v>
      </c>
      <c r="F124" s="22" t="s">
        <v>1877</v>
      </c>
      <c r="G124" s="19" t="s">
        <v>3603</v>
      </c>
      <c r="H124" s="19" t="s">
        <v>1876</v>
      </c>
      <c r="I124" s="20" t="s">
        <v>1120</v>
      </c>
      <c r="J124" s="17" t="s">
        <v>4</v>
      </c>
      <c r="K124" s="17" t="s">
        <v>3575</v>
      </c>
      <c r="L124" s="49"/>
      <c r="M124" s="49">
        <v>9000</v>
      </c>
      <c r="N124" s="49">
        <f t="shared" si="10"/>
        <v>0</v>
      </c>
      <c r="O124" s="49"/>
      <c r="P124" s="49"/>
      <c r="Q124" s="49">
        <f t="shared" si="14"/>
        <v>0</v>
      </c>
      <c r="R124" s="49">
        <f>VLOOKUP(B124,'[1]ECCE Trnch 1 Master List'!B$3:T$679,19,FALSE)</f>
        <v>0</v>
      </c>
      <c r="S124" s="50">
        <f t="shared" si="11"/>
        <v>0</v>
      </c>
      <c r="T124" s="126">
        <f t="shared" si="12"/>
        <v>0</v>
      </c>
      <c r="V124" s="147">
        <f t="shared" si="13"/>
        <v>0</v>
      </c>
    </row>
    <row r="125" spans="1:22" hidden="1" x14ac:dyDescent="0.25">
      <c r="A125" s="29">
        <f t="shared" si="9"/>
        <v>119</v>
      </c>
      <c r="B125" s="139" t="s">
        <v>9</v>
      </c>
      <c r="C125" s="17" t="s">
        <v>10</v>
      </c>
      <c r="D125" s="17" t="s">
        <v>7</v>
      </c>
      <c r="E125" s="17" t="s">
        <v>1118</v>
      </c>
      <c r="F125" s="22" t="s">
        <v>1910</v>
      </c>
      <c r="G125" s="19" t="s">
        <v>104</v>
      </c>
      <c r="H125" s="19" t="s">
        <v>1876</v>
      </c>
      <c r="I125" s="20" t="s">
        <v>1120</v>
      </c>
      <c r="J125" s="17" t="s">
        <v>4</v>
      </c>
      <c r="K125" s="17" t="s">
        <v>3625</v>
      </c>
      <c r="L125" s="49">
        <f>VLOOKUP(B125,'Enrolment Data 2024'!$B$13:$I$636,8,FALSE)</f>
        <v>7</v>
      </c>
      <c r="M125" s="49">
        <v>9000</v>
      </c>
      <c r="N125" s="49">
        <f t="shared" si="10"/>
        <v>63000</v>
      </c>
      <c r="O125" s="49">
        <f>VLOOKUP(B125,'Tranche 1 &amp; 2 2024 Actuals'!$B$7:$R$536,17,FALSE)</f>
        <v>37800</v>
      </c>
      <c r="P125" s="49">
        <f>VLOOKUP(B125,'Tranche 2 2024 Actuals'!$B$7:$T$486,19,FALSE)</f>
        <v>37800</v>
      </c>
      <c r="Q125" s="49">
        <f t="shared" si="14"/>
        <v>-12600</v>
      </c>
      <c r="R125" s="49"/>
      <c r="S125" s="141">
        <f t="shared" si="11"/>
        <v>-12600</v>
      </c>
      <c r="T125" s="126">
        <f t="shared" si="12"/>
        <v>0</v>
      </c>
      <c r="U125" s="13">
        <f>VLOOKUP(B125,'Tranche 1 &amp; 2 2024 Actuals'!$B$7:$T$536,19,FALSE)</f>
        <v>75600</v>
      </c>
      <c r="V125" s="147">
        <f t="shared" si="13"/>
        <v>75600</v>
      </c>
    </row>
    <row r="126" spans="1:22" ht="15" hidden="1" customHeight="1" x14ac:dyDescent="0.25">
      <c r="A126" s="29">
        <f t="shared" si="9"/>
        <v>120</v>
      </c>
      <c r="B126" s="92" t="s">
        <v>220</v>
      </c>
      <c r="C126" s="17" t="s">
        <v>221</v>
      </c>
      <c r="D126" s="17" t="s">
        <v>7</v>
      </c>
      <c r="E126" s="17" t="s">
        <v>1123</v>
      </c>
      <c r="F126" s="22" t="s">
        <v>1941</v>
      </c>
      <c r="G126" s="19" t="s">
        <v>1203</v>
      </c>
      <c r="H126" s="19" t="s">
        <v>1942</v>
      </c>
      <c r="I126" s="20" t="s">
        <v>1120</v>
      </c>
      <c r="J126" s="17" t="s">
        <v>4</v>
      </c>
      <c r="K126" s="17" t="s">
        <v>1204</v>
      </c>
      <c r="L126" s="49">
        <f>VLOOKUP(B126,'Enrolment Data 2024'!$B$13:$I$636,8,FALSE)</f>
        <v>14</v>
      </c>
      <c r="M126" s="49">
        <v>9000</v>
      </c>
      <c r="N126" s="49">
        <f t="shared" si="10"/>
        <v>126000</v>
      </c>
      <c r="O126" s="49">
        <f>VLOOKUP(B126,'Tranche 1 &amp; 2 2024 Actuals'!$B$7:$R$536,17,FALSE)</f>
        <v>18900</v>
      </c>
      <c r="P126" s="49">
        <f>VLOOKUP(B126,'Tranche 2 2024 Actuals'!$B$7:$T$486,19,FALSE)</f>
        <v>18900</v>
      </c>
      <c r="Q126" s="49">
        <f t="shared" si="14"/>
        <v>88200</v>
      </c>
      <c r="R126" s="49">
        <f>VLOOKUP(B126,'[1]ECCE Trnch 1 Master List'!B$3:T$679,19,FALSE)</f>
        <v>0</v>
      </c>
      <c r="S126" s="50">
        <f t="shared" si="11"/>
        <v>88200</v>
      </c>
      <c r="T126" s="126">
        <f t="shared" si="12"/>
        <v>88200</v>
      </c>
      <c r="U126" s="13">
        <f>VLOOKUP(B126,'Tranche 1 &amp; 2 2024 Actuals'!$B$7:$T$536,19,FALSE)</f>
        <v>37800</v>
      </c>
      <c r="V126" s="147">
        <f t="shared" si="13"/>
        <v>126000</v>
      </c>
    </row>
    <row r="127" spans="1:22" ht="15" hidden="1" customHeight="1" x14ac:dyDescent="0.25">
      <c r="A127" s="29">
        <f t="shared" si="9"/>
        <v>121</v>
      </c>
      <c r="B127" s="92" t="s">
        <v>55</v>
      </c>
      <c r="C127" s="17" t="s">
        <v>56</v>
      </c>
      <c r="D127" s="17" t="s">
        <v>7</v>
      </c>
      <c r="E127" s="17" t="s">
        <v>1118</v>
      </c>
      <c r="F127" s="22" t="s">
        <v>1912</v>
      </c>
      <c r="G127" s="19" t="s">
        <v>56</v>
      </c>
      <c r="H127" s="19" t="s">
        <v>1876</v>
      </c>
      <c r="I127" s="20" t="s">
        <v>1120</v>
      </c>
      <c r="J127" s="17" t="s">
        <v>4</v>
      </c>
      <c r="K127" s="17" t="s">
        <v>3626</v>
      </c>
      <c r="L127" s="49">
        <f>VLOOKUP(B127,'Enrolment Data 2024'!$B$13:$I$636,8,FALSE)</f>
        <v>9</v>
      </c>
      <c r="M127" s="49">
        <v>9000</v>
      </c>
      <c r="N127" s="49">
        <f t="shared" si="10"/>
        <v>81000</v>
      </c>
      <c r="O127" s="49">
        <f>VLOOKUP(B127,'Tranche 1 &amp; 2 2024 Actuals'!$B$7:$R$536,17,FALSE)</f>
        <v>32400</v>
      </c>
      <c r="P127" s="49">
        <f>VLOOKUP(B127,'Tranche 2 2024 Actuals'!$B$7:$T$486,19,FALSE)</f>
        <v>32400</v>
      </c>
      <c r="Q127" s="49">
        <f t="shared" si="14"/>
        <v>16200</v>
      </c>
      <c r="R127" s="49">
        <f>VLOOKUP(B127,'[1]ECCE Trnch 1 Master List'!B$3:T$679,19,FALSE)</f>
        <v>0</v>
      </c>
      <c r="S127" s="50">
        <f t="shared" si="11"/>
        <v>16200</v>
      </c>
      <c r="T127" s="126">
        <f t="shared" si="12"/>
        <v>16200</v>
      </c>
      <c r="U127" s="13">
        <f>VLOOKUP(B127,'Tranche 1 &amp; 2 2024 Actuals'!$B$7:$T$536,19,FALSE)</f>
        <v>64800</v>
      </c>
      <c r="V127" s="147">
        <f t="shared" si="13"/>
        <v>81000</v>
      </c>
    </row>
    <row r="128" spans="1:22" hidden="1" x14ac:dyDescent="0.25">
      <c r="A128" s="29">
        <f t="shared" si="9"/>
        <v>122</v>
      </c>
      <c r="B128" s="92" t="s">
        <v>65</v>
      </c>
      <c r="C128" s="17" t="s">
        <v>66</v>
      </c>
      <c r="D128" s="17" t="s">
        <v>7</v>
      </c>
      <c r="E128" s="17" t="s">
        <v>1118</v>
      </c>
      <c r="F128" s="18" t="s">
        <v>4700</v>
      </c>
      <c r="G128" s="19" t="s">
        <v>66</v>
      </c>
      <c r="H128" s="19" t="s">
        <v>1876</v>
      </c>
      <c r="I128" s="20" t="s">
        <v>1120</v>
      </c>
      <c r="J128" s="17" t="s">
        <v>4</v>
      </c>
      <c r="K128" s="17" t="s">
        <v>4701</v>
      </c>
      <c r="L128" s="49">
        <f>VLOOKUP(B128,'Enrolment Data 2024'!$B$13:$I$636,8,FALSE)</f>
        <v>9</v>
      </c>
      <c r="M128" s="49">
        <v>9000</v>
      </c>
      <c r="N128" s="49">
        <f t="shared" si="10"/>
        <v>81000</v>
      </c>
      <c r="O128" s="49">
        <f>VLOOKUP(B128,'Tranche 1 &amp; 2 2024 Actuals'!$B$7:$R$536,17,FALSE)</f>
        <v>10800</v>
      </c>
      <c r="P128" s="49">
        <f>VLOOKUP(B128,'Tranche 2 2024 Actuals'!$B$7:$T$486,19,FALSE)</f>
        <v>10800</v>
      </c>
      <c r="Q128" s="49">
        <f t="shared" si="14"/>
        <v>59400</v>
      </c>
      <c r="R128" s="49"/>
      <c r="S128" s="50">
        <f t="shared" si="11"/>
        <v>59400</v>
      </c>
      <c r="T128" s="126">
        <f t="shared" si="12"/>
        <v>59400</v>
      </c>
      <c r="U128" s="13">
        <f>VLOOKUP(B128,'Tranche 1 &amp; 2 2024 Actuals'!$B$7:$T$536,19,FALSE)</f>
        <v>21600</v>
      </c>
      <c r="V128" s="147">
        <f t="shared" si="13"/>
        <v>81000</v>
      </c>
    </row>
    <row r="129" spans="1:22" ht="15" hidden="1" customHeight="1" x14ac:dyDescent="0.25">
      <c r="A129" s="29">
        <f t="shared" si="9"/>
        <v>123</v>
      </c>
      <c r="B129" s="139" t="s">
        <v>176</v>
      </c>
      <c r="C129" s="17" t="s">
        <v>177</v>
      </c>
      <c r="D129" s="17" t="s">
        <v>7</v>
      </c>
      <c r="E129" s="17" t="s">
        <v>1118</v>
      </c>
      <c r="F129" s="22" t="s">
        <v>1933</v>
      </c>
      <c r="G129" s="19" t="s">
        <v>1182</v>
      </c>
      <c r="H129" s="19" t="s">
        <v>1917</v>
      </c>
      <c r="I129" s="20" t="s">
        <v>1120</v>
      </c>
      <c r="J129" s="17" t="s">
        <v>4</v>
      </c>
      <c r="K129" s="17" t="s">
        <v>1183</v>
      </c>
      <c r="L129" s="49">
        <f>VLOOKUP(B129,'Enrolment Data 2024'!$B$13:$I$636,8,FALSE)</f>
        <v>5</v>
      </c>
      <c r="M129" s="49">
        <v>9000</v>
      </c>
      <c r="N129" s="49">
        <f t="shared" si="10"/>
        <v>45000</v>
      </c>
      <c r="O129" s="49">
        <f>VLOOKUP(B129,'Tranche 1 &amp; 2 2024 Actuals'!$B$7:$R$536,17,FALSE)</f>
        <v>29700</v>
      </c>
      <c r="P129" s="49">
        <f>VLOOKUP(B129,'Tranche 2 2024 Actuals'!$B$7:$T$486,19,FALSE)</f>
        <v>29700</v>
      </c>
      <c r="Q129" s="49">
        <f t="shared" si="14"/>
        <v>-14400</v>
      </c>
      <c r="R129" s="49">
        <f>VLOOKUP(B129,'[1]ECCE Trnch 1 Master List'!B$3:T$679,19,FALSE)</f>
        <v>0</v>
      </c>
      <c r="S129" s="141">
        <f t="shared" si="11"/>
        <v>-14400</v>
      </c>
      <c r="T129" s="126">
        <f t="shared" si="12"/>
        <v>0</v>
      </c>
      <c r="U129" s="13">
        <f>VLOOKUP(B129,'Tranche 1 &amp; 2 2024 Actuals'!$B$7:$T$536,19,FALSE)</f>
        <v>59400</v>
      </c>
      <c r="V129" s="147">
        <f t="shared" si="13"/>
        <v>59400</v>
      </c>
    </row>
    <row r="130" spans="1:22" hidden="1" x14ac:dyDescent="0.25">
      <c r="A130" s="29">
        <f t="shared" si="9"/>
        <v>124</v>
      </c>
      <c r="B130" s="92" t="s">
        <v>69</v>
      </c>
      <c r="C130" s="17" t="s">
        <v>70</v>
      </c>
      <c r="D130" s="17" t="s">
        <v>7</v>
      </c>
      <c r="E130" s="17" t="s">
        <v>1123</v>
      </c>
      <c r="F130" s="22" t="s">
        <v>1913</v>
      </c>
      <c r="G130" s="19" t="s">
        <v>70</v>
      </c>
      <c r="H130" s="19" t="s">
        <v>1876</v>
      </c>
      <c r="I130" s="20" t="s">
        <v>1120</v>
      </c>
      <c r="J130" s="17" t="s">
        <v>4</v>
      </c>
      <c r="K130" s="17" t="s">
        <v>3627</v>
      </c>
      <c r="L130" s="49">
        <f>VLOOKUP(B130,'Enrolment Data 2024'!$B$13:$I$636,8,FALSE)</f>
        <v>11</v>
      </c>
      <c r="M130" s="49">
        <v>9000</v>
      </c>
      <c r="N130" s="49">
        <f t="shared" si="10"/>
        <v>99000</v>
      </c>
      <c r="O130" s="49">
        <f>VLOOKUP(B130,'Tranche 1 &amp; 2 2024 Actuals'!$B$7:$R$536,17,FALSE)</f>
        <v>27000</v>
      </c>
      <c r="P130" s="49">
        <f>VLOOKUP(B130,'Tranche 2 2024 Actuals'!$B$7:$T$486,19,FALSE)</f>
        <v>27000</v>
      </c>
      <c r="Q130" s="49">
        <f t="shared" si="14"/>
        <v>45000</v>
      </c>
      <c r="R130" s="49">
        <f>VLOOKUP(B130,'[1]ECCE Trnch 1 Master List'!B$3:T$679,19,FALSE)</f>
        <v>0</v>
      </c>
      <c r="S130" s="50">
        <f t="shared" si="11"/>
        <v>45000</v>
      </c>
      <c r="T130" s="126">
        <f t="shared" si="12"/>
        <v>45000</v>
      </c>
      <c r="U130" s="13">
        <f>VLOOKUP(B130,'Tranche 1 &amp; 2 2024 Actuals'!$B$7:$T$536,19,FALSE)</f>
        <v>54000</v>
      </c>
      <c r="V130" s="147">
        <f t="shared" si="13"/>
        <v>99000</v>
      </c>
    </row>
    <row r="131" spans="1:22" ht="15" hidden="1" customHeight="1" x14ac:dyDescent="0.25">
      <c r="A131" s="29">
        <f t="shared" si="9"/>
        <v>125</v>
      </c>
      <c r="B131" s="139" t="s">
        <v>113</v>
      </c>
      <c r="C131" s="17" t="s">
        <v>114</v>
      </c>
      <c r="D131" s="17" t="s">
        <v>7</v>
      </c>
      <c r="E131" s="17" t="s">
        <v>1118</v>
      </c>
      <c r="F131" s="22" t="s">
        <v>1903</v>
      </c>
      <c r="G131" s="19" t="s">
        <v>1119</v>
      </c>
      <c r="H131" s="19" t="s">
        <v>1876</v>
      </c>
      <c r="I131" s="20" t="s">
        <v>1120</v>
      </c>
      <c r="J131" s="17" t="s">
        <v>4</v>
      </c>
      <c r="K131" s="17" t="s">
        <v>1121</v>
      </c>
      <c r="L131" s="49">
        <f>VLOOKUP(B131,'Enrolment Data 2024'!$B$13:$I$636,8,FALSE)</f>
        <v>7</v>
      </c>
      <c r="M131" s="49">
        <v>9000</v>
      </c>
      <c r="N131" s="49">
        <f t="shared" si="10"/>
        <v>63000</v>
      </c>
      <c r="O131" s="49">
        <f>VLOOKUP(B131,'Tranche 1 &amp; 2 2024 Actuals'!$B$7:$R$536,17,FALSE)</f>
        <v>35100</v>
      </c>
      <c r="P131" s="49">
        <f>VLOOKUP(B131,'Tranche 2 2024 Actuals'!$B$7:$T$486,19,FALSE)</f>
        <v>35100</v>
      </c>
      <c r="Q131" s="49">
        <f t="shared" si="14"/>
        <v>-7200</v>
      </c>
      <c r="R131" s="49">
        <f>VLOOKUP(B131,'[1]ECCE Trnch 1 Master List'!B$3:T$679,19,FALSE)</f>
        <v>0</v>
      </c>
      <c r="S131" s="141">
        <f t="shared" si="11"/>
        <v>-7200</v>
      </c>
      <c r="T131" s="126">
        <f t="shared" si="12"/>
        <v>0</v>
      </c>
      <c r="U131" s="13">
        <f>VLOOKUP(B131,'Tranche 1 &amp; 2 2024 Actuals'!$B$7:$T$536,19,FALSE)</f>
        <v>70200</v>
      </c>
      <c r="V131" s="147">
        <f t="shared" si="13"/>
        <v>70200</v>
      </c>
    </row>
    <row r="132" spans="1:22" ht="15" hidden="1" customHeight="1" x14ac:dyDescent="0.25">
      <c r="A132" s="29">
        <f t="shared" si="9"/>
        <v>126</v>
      </c>
      <c r="B132" s="92" t="s">
        <v>47</v>
      </c>
      <c r="C132" s="17" t="s">
        <v>48</v>
      </c>
      <c r="D132" s="17" t="s">
        <v>7</v>
      </c>
      <c r="E132" s="17" t="s">
        <v>1123</v>
      </c>
      <c r="F132" s="22" t="s">
        <v>1914</v>
      </c>
      <c r="G132" s="19" t="s">
        <v>48</v>
      </c>
      <c r="H132" s="19" t="s">
        <v>1876</v>
      </c>
      <c r="I132" s="20" t="s">
        <v>1120</v>
      </c>
      <c r="J132" s="17" t="s">
        <v>4</v>
      </c>
      <c r="K132" s="17" t="s">
        <v>3628</v>
      </c>
      <c r="L132" s="49">
        <f>VLOOKUP(B132,'Enrolment Data 2024'!$B$13:$I$636,8,FALSE)</f>
        <v>10</v>
      </c>
      <c r="M132" s="49">
        <v>9000</v>
      </c>
      <c r="N132" s="49">
        <f t="shared" si="10"/>
        <v>90000</v>
      </c>
      <c r="O132" s="49"/>
      <c r="P132" s="49"/>
      <c r="Q132" s="49">
        <f>N132-O132-P132</f>
        <v>90000</v>
      </c>
      <c r="R132" s="49">
        <f>VLOOKUP(B132,'[1]ECCE Trnch 1 Master List'!B$3:T$679,19,FALSE)</f>
        <v>0</v>
      </c>
      <c r="S132" s="50">
        <f t="shared" si="11"/>
        <v>90000</v>
      </c>
      <c r="T132" s="126">
        <f t="shared" si="12"/>
        <v>90000</v>
      </c>
      <c r="V132" s="147">
        <f t="shared" si="13"/>
        <v>90000</v>
      </c>
    </row>
    <row r="133" spans="1:22" ht="15" hidden="1" customHeight="1" x14ac:dyDescent="0.25">
      <c r="A133" s="29">
        <f t="shared" si="9"/>
        <v>127</v>
      </c>
      <c r="B133" s="138" t="s">
        <v>4326</v>
      </c>
      <c r="C133" s="30" t="s">
        <v>1840</v>
      </c>
      <c r="D133" s="30" t="s">
        <v>7</v>
      </c>
      <c r="E133" s="30" t="s">
        <v>1118</v>
      </c>
      <c r="F133" s="31" t="s">
        <v>1839</v>
      </c>
      <c r="G133" s="32" t="s">
        <v>1840</v>
      </c>
      <c r="H133" s="32" t="s">
        <v>1825</v>
      </c>
      <c r="I133" s="33" t="s">
        <v>1120</v>
      </c>
      <c r="J133" s="30" t="s">
        <v>230</v>
      </c>
      <c r="K133" s="34" t="s">
        <v>1841</v>
      </c>
      <c r="L133" s="49"/>
      <c r="M133" s="49">
        <v>9000</v>
      </c>
      <c r="N133" s="49">
        <f t="shared" si="10"/>
        <v>0</v>
      </c>
      <c r="O133" s="49"/>
      <c r="P133" s="49"/>
      <c r="Q133" s="49">
        <f t="shared" ref="Q133:Q195" si="15">N133-O133-P133</f>
        <v>0</v>
      </c>
      <c r="R133" s="49"/>
      <c r="S133" s="50">
        <f t="shared" si="11"/>
        <v>0</v>
      </c>
      <c r="T133" s="126">
        <f t="shared" si="12"/>
        <v>0</v>
      </c>
      <c r="V133" s="147">
        <f t="shared" si="13"/>
        <v>0</v>
      </c>
    </row>
    <row r="134" spans="1:22" ht="15" hidden="1" customHeight="1" x14ac:dyDescent="0.25">
      <c r="A134" s="29">
        <f t="shared" si="9"/>
        <v>128</v>
      </c>
      <c r="B134" s="138" t="s">
        <v>323</v>
      </c>
      <c r="C134" s="30" t="s">
        <v>324</v>
      </c>
      <c r="D134" s="30" t="s">
        <v>7</v>
      </c>
      <c r="E134" s="30" t="s">
        <v>1123</v>
      </c>
      <c r="F134" s="57" t="s">
        <v>1849</v>
      </c>
      <c r="G134" s="32" t="s">
        <v>1247</v>
      </c>
      <c r="H134" s="32" t="s">
        <v>1825</v>
      </c>
      <c r="I134" s="33" t="s">
        <v>1120</v>
      </c>
      <c r="J134" s="30" t="s">
        <v>230</v>
      </c>
      <c r="K134" s="30" t="s">
        <v>1248</v>
      </c>
      <c r="L134" s="49"/>
      <c r="M134" s="49">
        <v>9000</v>
      </c>
      <c r="N134" s="49">
        <f t="shared" si="10"/>
        <v>0</v>
      </c>
      <c r="O134" s="49"/>
      <c r="P134" s="49"/>
      <c r="Q134" s="49">
        <f t="shared" si="15"/>
        <v>0</v>
      </c>
      <c r="R134" s="49">
        <f>VLOOKUP(B134,'[1]ECCE Trnch 1 Master List'!B$3:T$679,19,FALSE)</f>
        <v>0</v>
      </c>
      <c r="S134" s="50">
        <f t="shared" si="11"/>
        <v>0</v>
      </c>
      <c r="T134" s="126">
        <f t="shared" si="12"/>
        <v>0</v>
      </c>
      <c r="V134" s="147">
        <f t="shared" si="13"/>
        <v>0</v>
      </c>
    </row>
    <row r="135" spans="1:22" ht="15" hidden="1" customHeight="1" x14ac:dyDescent="0.25">
      <c r="A135" s="29">
        <f t="shared" si="9"/>
        <v>129</v>
      </c>
      <c r="B135" s="93" t="s">
        <v>2110</v>
      </c>
      <c r="C135" s="30" t="s">
        <v>2111</v>
      </c>
      <c r="D135" s="30" t="s">
        <v>7</v>
      </c>
      <c r="E135" s="30" t="s">
        <v>1123</v>
      </c>
      <c r="F135" s="31" t="s">
        <v>1633</v>
      </c>
      <c r="G135" s="32" t="s">
        <v>1296</v>
      </c>
      <c r="H135" s="32" t="s">
        <v>1825</v>
      </c>
      <c r="I135" s="33" t="s">
        <v>1120</v>
      </c>
      <c r="J135" s="30" t="s">
        <v>230</v>
      </c>
      <c r="K135" s="34" t="s">
        <v>1297</v>
      </c>
      <c r="L135" s="49">
        <f>VLOOKUP(B135,'Enrolment Data 2024'!$B$13:$I$636,8,FALSE)</f>
        <v>10</v>
      </c>
      <c r="M135" s="49">
        <v>9000</v>
      </c>
      <c r="N135" s="49">
        <f t="shared" si="10"/>
        <v>90000</v>
      </c>
      <c r="O135" s="49"/>
      <c r="P135" s="49"/>
      <c r="Q135" s="49">
        <f t="shared" si="15"/>
        <v>90000</v>
      </c>
      <c r="R135" s="49">
        <f>VLOOKUP(B135,'[1]ECCE Trnch 1 Master List'!B$3:T$679,19,FALSE)</f>
        <v>0</v>
      </c>
      <c r="S135" s="50">
        <f t="shared" si="11"/>
        <v>90000</v>
      </c>
      <c r="T135" s="126">
        <f t="shared" si="12"/>
        <v>90000</v>
      </c>
      <c r="V135" s="147">
        <f t="shared" si="13"/>
        <v>90000</v>
      </c>
    </row>
    <row r="136" spans="1:22" ht="15" hidden="1" customHeight="1" x14ac:dyDescent="0.25">
      <c r="A136" s="29">
        <f t="shared" ref="A136:A199" si="16">A135+1</f>
        <v>130</v>
      </c>
      <c r="B136" s="93" t="s">
        <v>265</v>
      </c>
      <c r="C136" s="30" t="s">
        <v>266</v>
      </c>
      <c r="D136" s="30" t="s">
        <v>7</v>
      </c>
      <c r="E136" s="30" t="s">
        <v>1123</v>
      </c>
      <c r="F136" s="57" t="s">
        <v>1829</v>
      </c>
      <c r="G136" s="32" t="s">
        <v>3630</v>
      </c>
      <c r="H136" s="32" t="s">
        <v>1822</v>
      </c>
      <c r="I136" s="33" t="s">
        <v>1120</v>
      </c>
      <c r="J136" s="30" t="s">
        <v>230</v>
      </c>
      <c r="K136" s="30" t="s">
        <v>3631</v>
      </c>
      <c r="L136" s="49">
        <f>VLOOKUP(B136,'Enrolment Data 2024'!$B$13:$I$636,8,FALSE)</f>
        <v>14</v>
      </c>
      <c r="M136" s="49">
        <v>9000</v>
      </c>
      <c r="N136" s="49">
        <f t="shared" ref="N136:N199" si="17">L136*M136</f>
        <v>126000</v>
      </c>
      <c r="O136" s="49">
        <f>VLOOKUP(B136,'Tranche 1 &amp; 2 2024 Actuals'!$B$7:$R$536,17,FALSE)</f>
        <v>56700</v>
      </c>
      <c r="P136" s="49">
        <f>VLOOKUP(B136,'Tranche 2 2024 Actuals'!$B$7:$T$486,19,FALSE)</f>
        <v>56700</v>
      </c>
      <c r="Q136" s="49">
        <f t="shared" si="15"/>
        <v>12600</v>
      </c>
      <c r="R136" s="49">
        <f>VLOOKUP(B136,'[1]ECCE Trnch 1 Master List'!B$3:T$679,19,FALSE)</f>
        <v>0</v>
      </c>
      <c r="S136" s="50">
        <f t="shared" ref="S136:S198" si="18">Q136-R136</f>
        <v>12600</v>
      </c>
      <c r="T136" s="126">
        <f t="shared" ref="T136:T199" si="19">IF(S136&gt;=0,S136,0)</f>
        <v>12600</v>
      </c>
      <c r="U136" s="13">
        <f>VLOOKUP(B136,'Tranche 1 &amp; 2 2024 Actuals'!$B$7:$T$536,19,FALSE)</f>
        <v>113400</v>
      </c>
      <c r="V136" s="147">
        <f t="shared" ref="V136:V199" si="20">T136+U136</f>
        <v>126000</v>
      </c>
    </row>
    <row r="137" spans="1:22" ht="15" hidden="1" customHeight="1" x14ac:dyDescent="0.25">
      <c r="A137" s="29">
        <f t="shared" si="16"/>
        <v>131</v>
      </c>
      <c r="B137" s="93" t="s">
        <v>1242</v>
      </c>
      <c r="C137" s="30" t="s">
        <v>2094</v>
      </c>
      <c r="D137" s="30" t="s">
        <v>7</v>
      </c>
      <c r="E137" s="30" t="s">
        <v>1123</v>
      </c>
      <c r="F137" s="31" t="s">
        <v>1842</v>
      </c>
      <c r="G137" s="32" t="s">
        <v>1243</v>
      </c>
      <c r="H137" s="32" t="s">
        <v>1825</v>
      </c>
      <c r="I137" s="33" t="s">
        <v>1120</v>
      </c>
      <c r="J137" s="30" t="s">
        <v>230</v>
      </c>
      <c r="K137" s="34" t="s">
        <v>1244</v>
      </c>
      <c r="L137" s="49">
        <f>VLOOKUP(B137,'Enrolment Data 2024'!$B$13:$I$636,8,FALSE)</f>
        <v>46</v>
      </c>
      <c r="M137" s="49">
        <v>9000</v>
      </c>
      <c r="N137" s="49">
        <f t="shared" si="17"/>
        <v>414000</v>
      </c>
      <c r="O137" s="49">
        <f>VLOOKUP(B137,'Tranche 1 &amp; 2 2024 Actuals'!$B$7:$R$536,17,FALSE)</f>
        <v>126900</v>
      </c>
      <c r="P137" s="49">
        <f>VLOOKUP(B137,'Tranche 2 2024 Actuals'!$B$7:$T$486,19,FALSE)</f>
        <v>126900</v>
      </c>
      <c r="Q137" s="49">
        <f t="shared" si="15"/>
        <v>160200</v>
      </c>
      <c r="R137" s="49">
        <f>VLOOKUP(B137,'[1]ECCE Trnch 1 Master List'!B$3:T$679,19,FALSE)</f>
        <v>0</v>
      </c>
      <c r="S137" s="50">
        <f t="shared" si="18"/>
        <v>160200</v>
      </c>
      <c r="T137" s="126">
        <f t="shared" si="19"/>
        <v>160200</v>
      </c>
      <c r="U137" s="13">
        <f>VLOOKUP(B137,'Tranche 1 &amp; 2 2024 Actuals'!$B$7:$T$536,19,FALSE)</f>
        <v>253800</v>
      </c>
      <c r="V137" s="147">
        <f t="shared" si="20"/>
        <v>414000</v>
      </c>
    </row>
    <row r="138" spans="1:22" ht="15" hidden="1" customHeight="1" x14ac:dyDescent="0.25">
      <c r="A138" s="29">
        <f t="shared" si="16"/>
        <v>132</v>
      </c>
      <c r="B138" s="93" t="s">
        <v>298</v>
      </c>
      <c r="C138" s="30" t="s">
        <v>4571</v>
      </c>
      <c r="D138" s="30" t="s">
        <v>7</v>
      </c>
      <c r="E138" s="30" t="s">
        <v>1123</v>
      </c>
      <c r="F138" s="57" t="s">
        <v>1616</v>
      </c>
      <c r="G138" s="32" t="s">
        <v>1617</v>
      </c>
      <c r="H138" s="32" t="s">
        <v>1834</v>
      </c>
      <c r="I138" s="33" t="s">
        <v>1120</v>
      </c>
      <c r="J138" s="30" t="s">
        <v>230</v>
      </c>
      <c r="K138" s="30" t="s">
        <v>1618</v>
      </c>
      <c r="L138" s="49">
        <f>VLOOKUP(B138,'Enrolment Data 2024'!$B$13:$I$636,8,FALSE)</f>
        <v>4</v>
      </c>
      <c r="M138" s="49">
        <v>9000</v>
      </c>
      <c r="N138" s="49">
        <f t="shared" si="17"/>
        <v>36000</v>
      </c>
      <c r="O138" s="49"/>
      <c r="P138" s="49"/>
      <c r="Q138" s="49">
        <f t="shared" si="15"/>
        <v>36000</v>
      </c>
      <c r="R138" s="49">
        <f>VLOOKUP(B138,'[1]ECCE Trnch 1 Master List'!B$3:T$679,19,FALSE)</f>
        <v>0</v>
      </c>
      <c r="S138" s="50">
        <f t="shared" si="18"/>
        <v>36000</v>
      </c>
      <c r="T138" s="126">
        <f t="shared" si="19"/>
        <v>36000</v>
      </c>
      <c r="V138" s="147">
        <f t="shared" si="20"/>
        <v>36000</v>
      </c>
    </row>
    <row r="139" spans="1:22" ht="15" hidden="1" customHeight="1" x14ac:dyDescent="0.25">
      <c r="A139" s="29">
        <f t="shared" si="16"/>
        <v>133</v>
      </c>
      <c r="B139" s="138" t="s">
        <v>279</v>
      </c>
      <c r="C139" s="30" t="s">
        <v>280</v>
      </c>
      <c r="D139" s="30" t="s">
        <v>7</v>
      </c>
      <c r="E139" s="30" t="s">
        <v>1123</v>
      </c>
      <c r="F139" s="57" t="s">
        <v>1619</v>
      </c>
      <c r="G139" s="32" t="s">
        <v>1620</v>
      </c>
      <c r="H139" s="32" t="s">
        <v>1822</v>
      </c>
      <c r="I139" s="33" t="s">
        <v>1120</v>
      </c>
      <c r="J139" s="30" t="s">
        <v>230</v>
      </c>
      <c r="K139" s="30" t="s">
        <v>1212</v>
      </c>
      <c r="L139" s="49">
        <f>VLOOKUP(B139,'Enrolment Data 2024'!$B$13:$I$636,8,FALSE)</f>
        <v>10</v>
      </c>
      <c r="M139" s="49">
        <v>9000</v>
      </c>
      <c r="N139" s="49">
        <f t="shared" si="17"/>
        <v>90000</v>
      </c>
      <c r="O139" s="49">
        <f>VLOOKUP(B139,'Tranche 1 &amp; 2 2024 Actuals'!$B$7:$R$536,17,FALSE)</f>
        <v>45900</v>
      </c>
      <c r="P139" s="49">
        <f>VLOOKUP(B139,'Tranche 2 2024 Actuals'!$B$7:$T$486,19,FALSE)</f>
        <v>45900</v>
      </c>
      <c r="Q139" s="49">
        <f t="shared" si="15"/>
        <v>-1800</v>
      </c>
      <c r="R139" s="11">
        <f>VLOOKUP(B139,'[1]ECCE Trnch 1 Master List'!B$3:T$679,19,FALSE)</f>
        <v>0</v>
      </c>
      <c r="S139" s="141">
        <f t="shared" si="18"/>
        <v>-1800</v>
      </c>
      <c r="T139" s="126">
        <f t="shared" si="19"/>
        <v>0</v>
      </c>
      <c r="U139" s="13">
        <f>VLOOKUP(B139,'Tranche 1 &amp; 2 2024 Actuals'!$B$7:$T$536,19,FALSE)</f>
        <v>91800</v>
      </c>
      <c r="V139" s="147">
        <f t="shared" si="20"/>
        <v>91800</v>
      </c>
    </row>
    <row r="140" spans="1:22" ht="15" hidden="1" customHeight="1" x14ac:dyDescent="0.25">
      <c r="A140" s="29">
        <f t="shared" si="16"/>
        <v>134</v>
      </c>
      <c r="B140" s="93" t="s">
        <v>1318</v>
      </c>
      <c r="C140" s="30" t="s">
        <v>1319</v>
      </c>
      <c r="D140" s="30" t="s">
        <v>7</v>
      </c>
      <c r="E140" s="30" t="s">
        <v>1123</v>
      </c>
      <c r="F140" s="31" t="s">
        <v>1639</v>
      </c>
      <c r="G140" s="32" t="s">
        <v>1300</v>
      </c>
      <c r="H140" s="32" t="s">
        <v>1825</v>
      </c>
      <c r="I140" s="33" t="s">
        <v>1120</v>
      </c>
      <c r="J140" s="30" t="s">
        <v>230</v>
      </c>
      <c r="K140" s="30" t="s">
        <v>1251</v>
      </c>
      <c r="L140" s="49">
        <f>VLOOKUP(B140,'Enrolment Data 2024'!$B$13:$I$636,8,FALSE)</f>
        <v>44</v>
      </c>
      <c r="M140" s="49">
        <v>9000</v>
      </c>
      <c r="N140" s="49">
        <f t="shared" si="17"/>
        <v>396000</v>
      </c>
      <c r="O140" s="49">
        <f>VLOOKUP(B140,'Tranche 1 &amp; 2 2024 Actuals'!$B$7:$R$536,17,FALSE)</f>
        <v>105300</v>
      </c>
      <c r="P140" s="49">
        <f>VLOOKUP(B140,'Tranche 2 2024 Actuals'!$B$7:$T$486,19,FALSE)</f>
        <v>105300</v>
      </c>
      <c r="Q140" s="49">
        <f t="shared" si="15"/>
        <v>185400</v>
      </c>
      <c r="R140" s="49">
        <f>VLOOKUP(B140,'[1]ECCE Trnch 1 Master List'!B$3:T$679,19,FALSE)</f>
        <v>0</v>
      </c>
      <c r="S140" s="50">
        <f t="shared" si="18"/>
        <v>185400</v>
      </c>
      <c r="T140" s="126">
        <f t="shared" si="19"/>
        <v>185400</v>
      </c>
      <c r="U140" s="13">
        <f>VLOOKUP(B140,'Tranche 1 &amp; 2 2024 Actuals'!$B$7:$T$536,19,FALSE)</f>
        <v>210600</v>
      </c>
      <c r="V140" s="147">
        <f t="shared" si="20"/>
        <v>396000</v>
      </c>
    </row>
    <row r="141" spans="1:22" ht="15" hidden="1" customHeight="1" x14ac:dyDescent="0.25">
      <c r="A141" s="29">
        <f t="shared" si="16"/>
        <v>135</v>
      </c>
      <c r="B141" s="93" t="s">
        <v>245</v>
      </c>
      <c r="C141" s="30" t="s">
        <v>246</v>
      </c>
      <c r="D141" s="30" t="s">
        <v>7</v>
      </c>
      <c r="E141" s="30" t="s">
        <v>1123</v>
      </c>
      <c r="F141" s="57" t="s">
        <v>1823</v>
      </c>
      <c r="G141" s="32" t="s">
        <v>3632</v>
      </c>
      <c r="H141" s="32" t="s">
        <v>1822</v>
      </c>
      <c r="I141" s="33" t="s">
        <v>1120</v>
      </c>
      <c r="J141" s="30" t="s">
        <v>230</v>
      </c>
      <c r="K141" s="30" t="s">
        <v>3633</v>
      </c>
      <c r="L141" s="49">
        <f>VLOOKUP(B141,'Enrolment Data 2024'!$B$13:$I$636,8,FALSE)</f>
        <v>7</v>
      </c>
      <c r="M141" s="49">
        <v>9000</v>
      </c>
      <c r="N141" s="49">
        <f t="shared" si="17"/>
        <v>63000</v>
      </c>
      <c r="O141" s="49">
        <f>VLOOKUP(B141,'Tranche 1 &amp; 2 2024 Actuals'!$B$7:$R$536,17,FALSE)</f>
        <v>21600</v>
      </c>
      <c r="P141" s="49">
        <f>VLOOKUP(B141,'Tranche 2 2024 Actuals'!$B$7:$T$486,19,FALSE)</f>
        <v>21600</v>
      </c>
      <c r="Q141" s="49">
        <f t="shared" si="15"/>
        <v>19800</v>
      </c>
      <c r="R141" s="49">
        <f>VLOOKUP(B141,'[1]ECCE Trnch 1 Master List'!B$3:T$679,19,FALSE)</f>
        <v>0</v>
      </c>
      <c r="S141" s="50">
        <f t="shared" si="18"/>
        <v>19800</v>
      </c>
      <c r="T141" s="126">
        <f t="shared" si="19"/>
        <v>19800</v>
      </c>
      <c r="U141" s="13">
        <f>VLOOKUP(B141,'Tranche 1 &amp; 2 2024 Actuals'!$B$7:$T$536,19,FALSE)</f>
        <v>43200</v>
      </c>
      <c r="V141" s="147">
        <f t="shared" si="20"/>
        <v>63000</v>
      </c>
    </row>
    <row r="142" spans="1:22" ht="15" hidden="1" customHeight="1" x14ac:dyDescent="0.25">
      <c r="A142" s="29">
        <f t="shared" si="16"/>
        <v>136</v>
      </c>
      <c r="B142" s="138" t="s">
        <v>283</v>
      </c>
      <c r="C142" s="30" t="s">
        <v>284</v>
      </c>
      <c r="D142" s="30" t="s">
        <v>7</v>
      </c>
      <c r="E142" s="30" t="s">
        <v>1118</v>
      </c>
      <c r="F142" s="57" t="s">
        <v>1621</v>
      </c>
      <c r="G142" s="32" t="s">
        <v>1622</v>
      </c>
      <c r="H142" s="32" t="s">
        <v>1822</v>
      </c>
      <c r="I142" s="33" t="s">
        <v>1120</v>
      </c>
      <c r="J142" s="30" t="s">
        <v>230</v>
      </c>
      <c r="K142" s="30" t="s">
        <v>1623</v>
      </c>
      <c r="L142" s="49"/>
      <c r="M142" s="49">
        <v>9000</v>
      </c>
      <c r="N142" s="49">
        <f t="shared" si="17"/>
        <v>0</v>
      </c>
      <c r="O142" s="49"/>
      <c r="P142" s="49"/>
      <c r="Q142" s="49">
        <f t="shared" si="15"/>
        <v>0</v>
      </c>
      <c r="R142" s="71"/>
      <c r="S142" s="50">
        <f t="shared" si="18"/>
        <v>0</v>
      </c>
      <c r="T142" s="126">
        <f t="shared" si="19"/>
        <v>0</v>
      </c>
      <c r="V142" s="147">
        <f t="shared" si="20"/>
        <v>0</v>
      </c>
    </row>
    <row r="143" spans="1:22" ht="15" hidden="1" customHeight="1" x14ac:dyDescent="0.25">
      <c r="A143" s="29">
        <f t="shared" si="16"/>
        <v>137</v>
      </c>
      <c r="B143" s="142" t="s">
        <v>1320</v>
      </c>
      <c r="C143" s="97" t="s">
        <v>1321</v>
      </c>
      <c r="D143" s="30" t="s">
        <v>7</v>
      </c>
      <c r="E143" s="30" t="s">
        <v>1123</v>
      </c>
      <c r="F143" s="31" t="s">
        <v>1843</v>
      </c>
      <c r="G143" s="32" t="s">
        <v>2200</v>
      </c>
      <c r="H143" s="32" t="s">
        <v>1825</v>
      </c>
      <c r="I143" s="33" t="s">
        <v>1120</v>
      </c>
      <c r="J143" s="30" t="s">
        <v>230</v>
      </c>
      <c r="K143" s="34" t="s">
        <v>1322</v>
      </c>
      <c r="L143" s="49">
        <f>VLOOKUP(B143,'Enrolment Data 2024'!$B$13:$I$636,8,FALSE)</f>
        <v>8</v>
      </c>
      <c r="M143" s="49">
        <v>9000</v>
      </c>
      <c r="N143" s="49">
        <f t="shared" si="17"/>
        <v>72000</v>
      </c>
      <c r="O143" s="49">
        <f>VLOOKUP(B143,'Tranche 1 &amp; 2 2024 Actuals'!$B$7:$R$536,17,FALSE)</f>
        <v>48600</v>
      </c>
      <c r="P143" s="49">
        <f>VLOOKUP(B143,'Tranche 2 2024 Actuals'!$B$7:$T$486,19,FALSE)</f>
        <v>48600</v>
      </c>
      <c r="Q143" s="49">
        <f t="shared" si="15"/>
        <v>-25200</v>
      </c>
      <c r="R143" s="49">
        <f>VLOOKUP(B143,'[1]ECCE Trnch 1 Master List'!B$3:T$679,19,FALSE)</f>
        <v>0</v>
      </c>
      <c r="S143" s="141">
        <f t="shared" si="18"/>
        <v>-25200</v>
      </c>
      <c r="T143" s="126">
        <f t="shared" si="19"/>
        <v>0</v>
      </c>
      <c r="U143" s="13">
        <f>VLOOKUP(B143,'Tranche 1 &amp; 2 2024 Actuals'!$B$7:$T$536,19,FALSE)</f>
        <v>97200</v>
      </c>
      <c r="V143" s="147">
        <f t="shared" si="20"/>
        <v>97200</v>
      </c>
    </row>
    <row r="144" spans="1:22" ht="15" hidden="1" customHeight="1" x14ac:dyDescent="0.25">
      <c r="A144" s="29">
        <f t="shared" si="16"/>
        <v>138</v>
      </c>
      <c r="B144" s="102" t="s">
        <v>335</v>
      </c>
      <c r="C144" s="97" t="s">
        <v>336</v>
      </c>
      <c r="D144" s="30" t="s">
        <v>7</v>
      </c>
      <c r="E144" s="30" t="s">
        <v>1118</v>
      </c>
      <c r="F144" s="57" t="s">
        <v>1624</v>
      </c>
      <c r="G144" s="32" t="s">
        <v>1293</v>
      </c>
      <c r="H144" s="32" t="s">
        <v>1825</v>
      </c>
      <c r="I144" s="33" t="s">
        <v>1120</v>
      </c>
      <c r="J144" s="30" t="s">
        <v>230</v>
      </c>
      <c r="K144" s="30" t="s">
        <v>1294</v>
      </c>
      <c r="L144" s="49">
        <f>VLOOKUP(B144,'Enrolment Data 2024'!$B$13:$I$636,8,FALSE)</f>
        <v>2</v>
      </c>
      <c r="M144" s="49">
        <v>9000</v>
      </c>
      <c r="N144" s="49">
        <f t="shared" si="17"/>
        <v>18000</v>
      </c>
      <c r="O144" s="49"/>
      <c r="P144" s="49"/>
      <c r="Q144" s="49">
        <f t="shared" si="15"/>
        <v>18000</v>
      </c>
      <c r="R144" s="49">
        <f>VLOOKUP(B144,'[1]ECCE Trnch 1 Master List'!B$3:T$679,19,FALSE)</f>
        <v>0</v>
      </c>
      <c r="S144" s="50">
        <f t="shared" si="18"/>
        <v>18000</v>
      </c>
      <c r="T144" s="126">
        <f t="shared" si="19"/>
        <v>18000</v>
      </c>
      <c r="V144" s="147">
        <f t="shared" si="20"/>
        <v>18000</v>
      </c>
    </row>
    <row r="145" spans="1:22" ht="15" hidden="1" customHeight="1" x14ac:dyDescent="0.25">
      <c r="A145" s="29">
        <f t="shared" si="16"/>
        <v>139</v>
      </c>
      <c r="B145" s="93" t="s">
        <v>295</v>
      </c>
      <c r="C145" s="30" t="s">
        <v>4306</v>
      </c>
      <c r="D145" s="30" t="s">
        <v>7</v>
      </c>
      <c r="E145" s="30" t="s">
        <v>1118</v>
      </c>
      <c r="F145" s="31" t="s">
        <v>2056</v>
      </c>
      <c r="G145" s="32" t="s">
        <v>2057</v>
      </c>
      <c r="H145" s="32" t="s">
        <v>1834</v>
      </c>
      <c r="I145" s="33" t="s">
        <v>1587</v>
      </c>
      <c r="J145" s="30" t="s">
        <v>230</v>
      </c>
      <c r="K145" s="34" t="s">
        <v>2058</v>
      </c>
      <c r="L145" s="49">
        <f>VLOOKUP(B145,'Enrolment Data 2024'!$B$13:$I$636,8,FALSE)</f>
        <v>13</v>
      </c>
      <c r="M145" s="49">
        <v>9000</v>
      </c>
      <c r="N145" s="49">
        <f t="shared" si="17"/>
        <v>117000</v>
      </c>
      <c r="O145" s="49">
        <f>VLOOKUP(B145,'Tranche 1 &amp; 2 2024 Actuals'!$B$7:$R$536,17,FALSE)</f>
        <v>21600</v>
      </c>
      <c r="P145" s="49">
        <f>VLOOKUP(B145,'Tranche 2 2024 Actuals'!$B$7:$T$486,19,FALSE)</f>
        <v>21600</v>
      </c>
      <c r="Q145" s="49">
        <f t="shared" si="15"/>
        <v>73800</v>
      </c>
      <c r="R145" s="49">
        <f>VLOOKUP(B145,'[1]ECCE Trnch 1 Master List'!B$3:T$679,19,FALSE)</f>
        <v>0</v>
      </c>
      <c r="S145" s="50">
        <f t="shared" si="18"/>
        <v>73800</v>
      </c>
      <c r="T145" s="126">
        <f t="shared" si="19"/>
        <v>73800</v>
      </c>
      <c r="U145" s="13">
        <f>VLOOKUP(B145,'Tranche 1 &amp; 2 2024 Actuals'!$B$7:$T$536,19,FALSE)</f>
        <v>43200</v>
      </c>
      <c r="V145" s="147">
        <f t="shared" si="20"/>
        <v>117000</v>
      </c>
    </row>
    <row r="146" spans="1:22" ht="15" hidden="1" customHeight="1" x14ac:dyDescent="0.25">
      <c r="A146" s="29">
        <f t="shared" si="16"/>
        <v>140</v>
      </c>
      <c r="B146" s="139" t="s">
        <v>291</v>
      </c>
      <c r="C146" s="17" t="s">
        <v>4303</v>
      </c>
      <c r="D146" s="17" t="s">
        <v>7</v>
      </c>
      <c r="E146" s="17" t="s">
        <v>1123</v>
      </c>
      <c r="F146" s="18" t="s">
        <v>1835</v>
      </c>
      <c r="G146" s="19" t="s">
        <v>1224</v>
      </c>
      <c r="H146" s="19" t="s">
        <v>1834</v>
      </c>
      <c r="I146" s="20" t="s">
        <v>1120</v>
      </c>
      <c r="J146" s="17" t="s">
        <v>230</v>
      </c>
      <c r="K146" s="21" t="s">
        <v>1225</v>
      </c>
      <c r="L146" s="49"/>
      <c r="M146" s="49">
        <v>9000</v>
      </c>
      <c r="N146" s="49">
        <f t="shared" si="17"/>
        <v>0</v>
      </c>
      <c r="O146" s="49">
        <f>VLOOKUP(B146,'Tranche 1 &amp; 2 2024 Actuals'!$B$7:$R$536,17,FALSE)</f>
        <v>59400</v>
      </c>
      <c r="P146" s="49">
        <f>VLOOKUP(B146,'Tranche 2 2024 Actuals'!$B$7:$T$486,19,FALSE)</f>
        <v>59400</v>
      </c>
      <c r="Q146" s="49">
        <f t="shared" si="15"/>
        <v>-118800</v>
      </c>
      <c r="R146" s="49">
        <f>VLOOKUP(B146,'[1]ECCE Trnch 1 Master List'!B$3:T$679,19,FALSE)</f>
        <v>0</v>
      </c>
      <c r="S146" s="141">
        <f t="shared" si="18"/>
        <v>-118800</v>
      </c>
      <c r="T146" s="126">
        <f t="shared" si="19"/>
        <v>0</v>
      </c>
      <c r="U146" s="13">
        <f>VLOOKUP(B146,'Tranche 1 &amp; 2 2024 Actuals'!$B$7:$T$536,19,FALSE)</f>
        <v>118800</v>
      </c>
      <c r="V146" s="147">
        <f t="shared" si="20"/>
        <v>118800</v>
      </c>
    </row>
    <row r="147" spans="1:22" ht="15" hidden="1" customHeight="1" x14ac:dyDescent="0.25">
      <c r="A147" s="29">
        <f t="shared" si="16"/>
        <v>141</v>
      </c>
      <c r="B147" s="93" t="s">
        <v>273</v>
      </c>
      <c r="C147" s="30" t="s">
        <v>274</v>
      </c>
      <c r="D147" s="30" t="s">
        <v>7</v>
      </c>
      <c r="E147" s="30" t="s">
        <v>1123</v>
      </c>
      <c r="F147" s="57" t="s">
        <v>1824</v>
      </c>
      <c r="G147" s="32" t="s">
        <v>1218</v>
      </c>
      <c r="H147" s="32" t="s">
        <v>1822</v>
      </c>
      <c r="I147" s="33" t="s">
        <v>1120</v>
      </c>
      <c r="J147" s="30" t="s">
        <v>230</v>
      </c>
      <c r="K147" s="30" t="s">
        <v>1219</v>
      </c>
      <c r="L147" s="49">
        <f>VLOOKUP(B147,'Enrolment Data 2024'!$B$13:$I$636,8,FALSE)</f>
        <v>16</v>
      </c>
      <c r="M147" s="49">
        <v>9000</v>
      </c>
      <c r="N147" s="49">
        <f t="shared" si="17"/>
        <v>144000</v>
      </c>
      <c r="O147" s="49">
        <f>VLOOKUP(B147,'Tranche 1 &amp; 2 2024 Actuals'!$B$7:$R$536,17,FALSE)</f>
        <v>21600</v>
      </c>
      <c r="P147" s="49">
        <f>VLOOKUP(B147,'Tranche 2 2024 Actuals'!$B$7:$T$486,19,FALSE)</f>
        <v>21600</v>
      </c>
      <c r="Q147" s="49">
        <f t="shared" si="15"/>
        <v>100800</v>
      </c>
      <c r="R147" s="49">
        <f>VLOOKUP(B147,'[1]ECCE Trnch 1 Master List'!B$3:T$679,19,FALSE)</f>
        <v>0</v>
      </c>
      <c r="S147" s="50">
        <f t="shared" si="18"/>
        <v>100800</v>
      </c>
      <c r="T147" s="126">
        <f t="shared" si="19"/>
        <v>100800</v>
      </c>
      <c r="U147" s="13">
        <f>VLOOKUP(B147,'Tranche 1 &amp; 2 2024 Actuals'!$B$7:$T$536,19,FALSE)</f>
        <v>43200</v>
      </c>
      <c r="V147" s="147">
        <f t="shared" si="20"/>
        <v>144000</v>
      </c>
    </row>
    <row r="148" spans="1:22" ht="15" hidden="1" customHeight="1" x14ac:dyDescent="0.25">
      <c r="A148" s="29">
        <f t="shared" si="16"/>
        <v>142</v>
      </c>
      <c r="B148" s="93" t="s">
        <v>2092</v>
      </c>
      <c r="C148" s="30" t="s">
        <v>2093</v>
      </c>
      <c r="D148" s="30" t="s">
        <v>7</v>
      </c>
      <c r="E148" s="30" t="s">
        <v>1118</v>
      </c>
      <c r="F148" s="31" t="s">
        <v>1836</v>
      </c>
      <c r="G148" s="32" t="s">
        <v>1220</v>
      </c>
      <c r="H148" s="32" t="s">
        <v>1834</v>
      </c>
      <c r="I148" s="33" t="s">
        <v>1120</v>
      </c>
      <c r="J148" s="30" t="s">
        <v>230</v>
      </c>
      <c r="K148" s="34" t="s">
        <v>1221</v>
      </c>
      <c r="L148" s="49">
        <f>VLOOKUP(B148,'Enrolment Data 2024'!$B$13:$I$636,8,FALSE)</f>
        <v>8</v>
      </c>
      <c r="M148" s="49">
        <v>9000</v>
      </c>
      <c r="N148" s="49">
        <f t="shared" si="17"/>
        <v>72000</v>
      </c>
      <c r="O148" s="49">
        <f>VLOOKUP(B148,'Tranche 1 &amp; 2 2024 Actuals'!$B$7:$R$536,17,FALSE)</f>
        <v>18900</v>
      </c>
      <c r="P148" s="49">
        <f>VLOOKUP(B148,'Tranche 2 2024 Actuals'!$B$7:$T$486,19,FALSE)</f>
        <v>18900</v>
      </c>
      <c r="Q148" s="49">
        <f t="shared" si="15"/>
        <v>34200</v>
      </c>
      <c r="R148" s="11">
        <f>VLOOKUP(B148,'[1]ECCE Trnch 1 Master List'!B$3:T$679,19,FALSE)</f>
        <v>0</v>
      </c>
      <c r="S148" s="50">
        <f t="shared" si="18"/>
        <v>34200</v>
      </c>
      <c r="T148" s="126">
        <f t="shared" si="19"/>
        <v>34200</v>
      </c>
      <c r="U148" s="13">
        <f>VLOOKUP(B148,'Tranche 1 &amp; 2 2024 Actuals'!$B$7:$T$536,19,FALSE)</f>
        <v>37800</v>
      </c>
      <c r="V148" s="147">
        <f t="shared" si="20"/>
        <v>72000</v>
      </c>
    </row>
    <row r="149" spans="1:22" ht="15" hidden="1" customHeight="1" x14ac:dyDescent="0.25">
      <c r="A149" s="29">
        <f t="shared" si="16"/>
        <v>143</v>
      </c>
      <c r="B149" s="143" t="s">
        <v>263</v>
      </c>
      <c r="C149" s="98" t="s">
        <v>264</v>
      </c>
      <c r="D149" s="30" t="s">
        <v>7</v>
      </c>
      <c r="E149" s="30" t="s">
        <v>1123</v>
      </c>
      <c r="F149" s="57" t="s">
        <v>1871</v>
      </c>
      <c r="G149" s="32" t="s">
        <v>250</v>
      </c>
      <c r="H149" s="32" t="s">
        <v>1822</v>
      </c>
      <c r="I149" s="33" t="s">
        <v>1120</v>
      </c>
      <c r="J149" s="30" t="s">
        <v>230</v>
      </c>
      <c r="K149" s="30" t="s">
        <v>3634</v>
      </c>
      <c r="L149" s="49">
        <f>VLOOKUP(B149,'Enrolment Data 2024'!$B$13:$I$636,8,FALSE)</f>
        <v>5</v>
      </c>
      <c r="M149" s="49">
        <v>9000</v>
      </c>
      <c r="N149" s="49">
        <f t="shared" si="17"/>
        <v>45000</v>
      </c>
      <c r="O149" s="49">
        <f>VLOOKUP(B149,'Tranche 1 &amp; 2 2024 Actuals'!$B$7:$R$536,17,FALSE)</f>
        <v>32400</v>
      </c>
      <c r="P149" s="49">
        <f>VLOOKUP(B149,'Tranche 2 2024 Actuals'!$B$7:$T$486,19,FALSE)</f>
        <v>32400</v>
      </c>
      <c r="Q149" s="49">
        <f t="shared" si="15"/>
        <v>-19800</v>
      </c>
      <c r="R149" s="49"/>
      <c r="S149" s="141">
        <f t="shared" si="18"/>
        <v>-19800</v>
      </c>
      <c r="T149" s="126">
        <f t="shared" si="19"/>
        <v>0</v>
      </c>
      <c r="U149" s="13">
        <f>VLOOKUP(B149,'Tranche 1 &amp; 2 2024 Actuals'!$B$7:$T$536,19,FALSE)</f>
        <v>64800</v>
      </c>
      <c r="V149" s="147">
        <f t="shared" si="20"/>
        <v>64800</v>
      </c>
    </row>
    <row r="150" spans="1:22" ht="15" hidden="1" customHeight="1" x14ac:dyDescent="0.25">
      <c r="A150" s="29">
        <f t="shared" si="16"/>
        <v>144</v>
      </c>
      <c r="B150" s="93" t="s">
        <v>2112</v>
      </c>
      <c r="C150" s="30" t="s">
        <v>2113</v>
      </c>
      <c r="D150" s="30" t="s">
        <v>7</v>
      </c>
      <c r="E150" s="30" t="s">
        <v>1123</v>
      </c>
      <c r="F150" s="31" t="s">
        <v>1845</v>
      </c>
      <c r="G150" s="32" t="s">
        <v>1846</v>
      </c>
      <c r="H150" s="32" t="s">
        <v>1825</v>
      </c>
      <c r="I150" s="33" t="s">
        <v>1120</v>
      </c>
      <c r="J150" s="30" t="s">
        <v>230</v>
      </c>
      <c r="K150" s="34" t="s">
        <v>1847</v>
      </c>
      <c r="L150" s="49">
        <f>VLOOKUP(B150,'Enrolment Data 2024'!$B$13:$I$636,8,FALSE)</f>
        <v>33</v>
      </c>
      <c r="M150" s="49">
        <v>9000</v>
      </c>
      <c r="N150" s="49">
        <f t="shared" si="17"/>
        <v>297000</v>
      </c>
      <c r="O150" s="49">
        <f>VLOOKUP(B150,'Tranche 1 &amp; 2 2024 Actuals'!$B$7:$R$536,17,FALSE)</f>
        <v>99900</v>
      </c>
      <c r="P150" s="49">
        <f>VLOOKUP(B150,'Tranche 2 2024 Actuals'!$B$7:$T$486,19,FALSE)</f>
        <v>99900</v>
      </c>
      <c r="Q150" s="49">
        <f t="shared" si="15"/>
        <v>97200</v>
      </c>
      <c r="R150" s="49">
        <f>VLOOKUP(B150,'[1]ECCE Trnch 1 Master List'!B$3:T$679,19,FALSE)</f>
        <v>0</v>
      </c>
      <c r="S150" s="50">
        <f t="shared" si="18"/>
        <v>97200</v>
      </c>
      <c r="T150" s="126">
        <f t="shared" si="19"/>
        <v>97200</v>
      </c>
      <c r="U150" s="13">
        <f>VLOOKUP(B150,'Tranche 1 &amp; 2 2024 Actuals'!$B$7:$T$536,19,FALSE)</f>
        <v>199800</v>
      </c>
      <c r="V150" s="147">
        <f t="shared" si="20"/>
        <v>297000</v>
      </c>
    </row>
    <row r="151" spans="1:22" ht="15" hidden="1" customHeight="1" x14ac:dyDescent="0.25">
      <c r="A151" s="29">
        <f t="shared" si="16"/>
        <v>145</v>
      </c>
      <c r="B151" s="138" t="s">
        <v>1222</v>
      </c>
      <c r="C151" s="30" t="s">
        <v>1223</v>
      </c>
      <c r="D151" s="30" t="s">
        <v>7</v>
      </c>
      <c r="E151" s="30" t="s">
        <v>1118</v>
      </c>
      <c r="F151" s="31" t="s">
        <v>1835</v>
      </c>
      <c r="G151" s="32" t="s">
        <v>1224</v>
      </c>
      <c r="H151" s="32" t="s">
        <v>1834</v>
      </c>
      <c r="I151" s="33" t="s">
        <v>1120</v>
      </c>
      <c r="J151" s="30" t="s">
        <v>230</v>
      </c>
      <c r="K151" s="34" t="s">
        <v>1225</v>
      </c>
      <c r="L151" s="49"/>
      <c r="M151" s="49">
        <v>9000</v>
      </c>
      <c r="N151" s="49">
        <f t="shared" si="17"/>
        <v>0</v>
      </c>
      <c r="O151" s="49">
        <f>VLOOKUP(B151,'Tranche 1 &amp; 2 2024 Actuals'!$B$7:$R$536,17,FALSE)</f>
        <v>21600</v>
      </c>
      <c r="P151" s="49">
        <f>VLOOKUP(B151,'Tranche 2 2024 Actuals'!$B$7:$T$486,19,FALSE)</f>
        <v>21600</v>
      </c>
      <c r="Q151" s="49">
        <f t="shared" si="15"/>
        <v>-43200</v>
      </c>
      <c r="R151" s="49">
        <f>VLOOKUP(B151,'[1]ECCE Trnch 1 Master List'!B$3:T$679,19,FALSE)</f>
        <v>0</v>
      </c>
      <c r="S151" s="141">
        <f t="shared" si="18"/>
        <v>-43200</v>
      </c>
      <c r="T151" s="126">
        <f t="shared" si="19"/>
        <v>0</v>
      </c>
      <c r="U151" s="13">
        <f>VLOOKUP(B151,'Tranche 1 &amp; 2 2024 Actuals'!$B$7:$T$536,19,FALSE)</f>
        <v>43200</v>
      </c>
      <c r="V151" s="147">
        <f t="shared" si="20"/>
        <v>43200</v>
      </c>
    </row>
    <row r="152" spans="1:22" ht="15" hidden="1" customHeight="1" x14ac:dyDescent="0.25">
      <c r="A152" s="29">
        <f t="shared" si="16"/>
        <v>146</v>
      </c>
      <c r="B152" s="116" t="s">
        <v>4317</v>
      </c>
      <c r="C152" s="98" t="s">
        <v>4554</v>
      </c>
      <c r="D152" s="30" t="s">
        <v>7</v>
      </c>
      <c r="E152" s="30" t="s">
        <v>1123</v>
      </c>
      <c r="F152" s="31" t="s">
        <v>1616</v>
      </c>
      <c r="G152" s="32" t="s">
        <v>1617</v>
      </c>
      <c r="H152" s="32" t="s">
        <v>1834</v>
      </c>
      <c r="I152" s="33" t="s">
        <v>1120</v>
      </c>
      <c r="J152" s="30" t="s">
        <v>230</v>
      </c>
      <c r="K152" s="30" t="s">
        <v>1618</v>
      </c>
      <c r="L152" s="49">
        <f>VLOOKUP(B152,'Enrolment Data 2024'!$B$13:$I$636,8,FALSE)</f>
        <v>8</v>
      </c>
      <c r="M152" s="49">
        <v>9000</v>
      </c>
      <c r="N152" s="49">
        <f t="shared" si="17"/>
        <v>72000</v>
      </c>
      <c r="O152" s="49"/>
      <c r="P152" s="49"/>
      <c r="Q152" s="49">
        <f t="shared" si="15"/>
        <v>72000</v>
      </c>
      <c r="R152" s="49"/>
      <c r="S152" s="50">
        <f t="shared" si="18"/>
        <v>72000</v>
      </c>
      <c r="T152" s="126">
        <f t="shared" si="19"/>
        <v>72000</v>
      </c>
      <c r="V152" s="147">
        <f t="shared" si="20"/>
        <v>72000</v>
      </c>
    </row>
    <row r="153" spans="1:22" ht="15" hidden="1" customHeight="1" x14ac:dyDescent="0.25">
      <c r="A153" s="29">
        <f t="shared" si="16"/>
        <v>147</v>
      </c>
      <c r="B153" s="138" t="s">
        <v>309</v>
      </c>
      <c r="C153" s="30" t="s">
        <v>310</v>
      </c>
      <c r="D153" s="30" t="s">
        <v>7</v>
      </c>
      <c r="E153" s="30" t="s">
        <v>1118</v>
      </c>
      <c r="F153" s="57" t="s">
        <v>1848</v>
      </c>
      <c r="G153" s="32" t="s">
        <v>3635</v>
      </c>
      <c r="H153" s="32" t="s">
        <v>1825</v>
      </c>
      <c r="I153" s="33" t="s">
        <v>1120</v>
      </c>
      <c r="J153" s="30" t="s">
        <v>230</v>
      </c>
      <c r="K153" s="30" t="s">
        <v>3636</v>
      </c>
      <c r="L153" s="49"/>
      <c r="M153" s="49">
        <v>9000</v>
      </c>
      <c r="N153" s="49">
        <f t="shared" si="17"/>
        <v>0</v>
      </c>
      <c r="O153" s="49">
        <f>VLOOKUP(B153,'Tranche 1 &amp; 2 2024 Actuals'!$B$7:$R$536,17,FALSE)</f>
        <v>45900</v>
      </c>
      <c r="P153" s="49">
        <f>VLOOKUP(B153,'Tranche 2 2024 Actuals'!$B$7:$T$486,19,FALSE)</f>
        <v>45900</v>
      </c>
      <c r="Q153" s="49">
        <f t="shared" si="15"/>
        <v>-91800</v>
      </c>
      <c r="R153" s="49">
        <f>VLOOKUP(B153,'[1]ECCE Trnch 1 Master List'!B$3:T$679,19,FALSE)</f>
        <v>0</v>
      </c>
      <c r="S153" s="141">
        <f t="shared" si="18"/>
        <v>-91800</v>
      </c>
      <c r="T153" s="126">
        <f t="shared" si="19"/>
        <v>0</v>
      </c>
      <c r="U153" s="13">
        <f>VLOOKUP(B153,'Tranche 1 &amp; 2 2024 Actuals'!$B$7:$T$536,19,FALSE)</f>
        <v>91800</v>
      </c>
      <c r="V153" s="147">
        <f t="shared" si="20"/>
        <v>91800</v>
      </c>
    </row>
    <row r="154" spans="1:22" ht="15" hidden="1" customHeight="1" x14ac:dyDescent="0.25">
      <c r="A154" s="29">
        <f t="shared" si="16"/>
        <v>148</v>
      </c>
      <c r="B154" s="93" t="s">
        <v>301</v>
      </c>
      <c r="C154" s="30" t="s">
        <v>302</v>
      </c>
      <c r="D154" s="30" t="s">
        <v>7</v>
      </c>
      <c r="E154" s="30" t="s">
        <v>1123</v>
      </c>
      <c r="F154" s="57" t="s">
        <v>1849</v>
      </c>
      <c r="G154" s="32" t="s">
        <v>1247</v>
      </c>
      <c r="H154" s="32" t="s">
        <v>1825</v>
      </c>
      <c r="I154" s="33" t="s">
        <v>1120</v>
      </c>
      <c r="J154" s="30" t="s">
        <v>230</v>
      </c>
      <c r="K154" s="30" t="s">
        <v>1248</v>
      </c>
      <c r="L154" s="49">
        <f>VLOOKUP(B154,'Enrolment Data 2024'!$B$13:$I$636,8,FALSE)</f>
        <v>36</v>
      </c>
      <c r="M154" s="49">
        <v>9000</v>
      </c>
      <c r="N154" s="49">
        <f t="shared" si="17"/>
        <v>324000</v>
      </c>
      <c r="O154" s="49">
        <f>VLOOKUP(B154,'Tranche 1 &amp; 2 2024 Actuals'!$B$7:$R$536,17,FALSE)</f>
        <v>97200</v>
      </c>
      <c r="P154" s="49">
        <f>VLOOKUP(B154,'Tranche 2 2024 Actuals'!$B$7:$T$486,19,FALSE)</f>
        <v>97200</v>
      </c>
      <c r="Q154" s="49">
        <f t="shared" si="15"/>
        <v>129600</v>
      </c>
      <c r="R154" s="49">
        <f>VLOOKUP(B154,'[1]ECCE Trnch 1 Master List'!B$3:T$679,19,FALSE)</f>
        <v>0</v>
      </c>
      <c r="S154" s="50">
        <f t="shared" si="18"/>
        <v>129600</v>
      </c>
      <c r="T154" s="126">
        <f t="shared" si="19"/>
        <v>129600</v>
      </c>
      <c r="U154" s="13">
        <f>VLOOKUP(B154,'Tranche 1 &amp; 2 2024 Actuals'!$B$7:$T$536,19,FALSE)</f>
        <v>194400</v>
      </c>
      <c r="V154" s="147">
        <f t="shared" si="20"/>
        <v>324000</v>
      </c>
    </row>
    <row r="155" spans="1:22" ht="15" hidden="1" customHeight="1" x14ac:dyDescent="0.25">
      <c r="A155" s="29">
        <f t="shared" si="16"/>
        <v>149</v>
      </c>
      <c r="B155" s="93" t="s">
        <v>2116</v>
      </c>
      <c r="C155" s="30" t="s">
        <v>2117</v>
      </c>
      <c r="D155" s="30" t="s">
        <v>7</v>
      </c>
      <c r="E155" s="30" t="s">
        <v>1118</v>
      </c>
      <c r="F155" s="31" t="s">
        <v>1839</v>
      </c>
      <c r="G155" s="32" t="s">
        <v>1840</v>
      </c>
      <c r="H155" s="32" t="s">
        <v>1825</v>
      </c>
      <c r="I155" s="33" t="s">
        <v>1120</v>
      </c>
      <c r="J155" s="30" t="s">
        <v>230</v>
      </c>
      <c r="K155" s="34" t="s">
        <v>1841</v>
      </c>
      <c r="L155" s="49">
        <f>VLOOKUP(B155,'Enrolment Data 2024'!$B$13:$I$636,8,FALSE)</f>
        <v>32</v>
      </c>
      <c r="M155" s="49">
        <v>9000</v>
      </c>
      <c r="N155" s="49">
        <f t="shared" si="17"/>
        <v>288000</v>
      </c>
      <c r="O155" s="49"/>
      <c r="P155" s="49"/>
      <c r="Q155" s="49">
        <f t="shared" si="15"/>
        <v>288000</v>
      </c>
      <c r="R155" s="49">
        <f>VLOOKUP(B155,'[1]ECCE Trnch 1 Master List'!B$3:T$679,19,FALSE)</f>
        <v>0</v>
      </c>
      <c r="S155" s="50">
        <f t="shared" si="18"/>
        <v>288000</v>
      </c>
      <c r="T155" s="126">
        <f t="shared" si="19"/>
        <v>288000</v>
      </c>
      <c r="V155" s="147">
        <f t="shared" si="20"/>
        <v>288000</v>
      </c>
    </row>
    <row r="156" spans="1:22" ht="15" hidden="1" customHeight="1" x14ac:dyDescent="0.25">
      <c r="A156" s="29">
        <f t="shared" si="16"/>
        <v>150</v>
      </c>
      <c r="B156" s="138" t="s">
        <v>333</v>
      </c>
      <c r="C156" s="30" t="s">
        <v>334</v>
      </c>
      <c r="D156" s="30" t="s">
        <v>7</v>
      </c>
      <c r="E156" s="30" t="s">
        <v>1118</v>
      </c>
      <c r="F156" s="31" t="s">
        <v>1625</v>
      </c>
      <c r="G156" s="32" t="s">
        <v>1249</v>
      </c>
      <c r="H156" s="32" t="s">
        <v>1825</v>
      </c>
      <c r="I156" s="33" t="s">
        <v>1120</v>
      </c>
      <c r="J156" s="30" t="s">
        <v>230</v>
      </c>
      <c r="K156" s="34" t="s">
        <v>1250</v>
      </c>
      <c r="L156" s="49"/>
      <c r="M156" s="49">
        <v>9000</v>
      </c>
      <c r="N156" s="49">
        <f t="shared" si="17"/>
        <v>0</v>
      </c>
      <c r="O156" s="49">
        <f>VLOOKUP(B156,'Tranche 1 &amp; 2 2024 Actuals'!$B$7:$R$536,17,FALSE)</f>
        <v>8100</v>
      </c>
      <c r="P156" s="49">
        <f>VLOOKUP(B156,'Tranche 2 2024 Actuals'!$B$7:$T$486,19,FALSE)</f>
        <v>8100</v>
      </c>
      <c r="Q156" s="49">
        <f t="shared" si="15"/>
        <v>-16200</v>
      </c>
      <c r="R156" s="49">
        <f>VLOOKUP(B156,'[1]ECCE Trnch 1 Master List'!B$3:T$679,19,FALSE)</f>
        <v>0</v>
      </c>
      <c r="S156" s="141">
        <f t="shared" si="18"/>
        <v>-16200</v>
      </c>
      <c r="T156" s="126">
        <f t="shared" si="19"/>
        <v>0</v>
      </c>
      <c r="U156" s="13">
        <f>VLOOKUP(B156,'Tranche 1 &amp; 2 2024 Actuals'!$B$7:$T$536,19,FALSE)</f>
        <v>16200</v>
      </c>
      <c r="V156" s="147">
        <f t="shared" si="20"/>
        <v>16200</v>
      </c>
    </row>
    <row r="157" spans="1:22" ht="15" hidden="1" customHeight="1" x14ac:dyDescent="0.25">
      <c r="A157" s="29">
        <f t="shared" si="16"/>
        <v>151</v>
      </c>
      <c r="B157" s="138" t="s">
        <v>321</v>
      </c>
      <c r="C157" s="30" t="s">
        <v>322</v>
      </c>
      <c r="D157" s="30" t="s">
        <v>7</v>
      </c>
      <c r="E157" s="30" t="s">
        <v>1123</v>
      </c>
      <c r="F157" s="57" t="s">
        <v>1639</v>
      </c>
      <c r="G157" s="32" t="s">
        <v>1300</v>
      </c>
      <c r="H157" s="32" t="s">
        <v>1825</v>
      </c>
      <c r="I157" s="33" t="s">
        <v>1120</v>
      </c>
      <c r="J157" s="30" t="s">
        <v>230</v>
      </c>
      <c r="K157" s="30" t="s">
        <v>1251</v>
      </c>
      <c r="L157" s="49"/>
      <c r="M157" s="49">
        <v>9000</v>
      </c>
      <c r="N157" s="49">
        <f t="shared" si="17"/>
        <v>0</v>
      </c>
      <c r="O157" s="49"/>
      <c r="P157" s="49"/>
      <c r="Q157" s="49">
        <f t="shared" si="15"/>
        <v>0</v>
      </c>
      <c r="R157" s="71"/>
      <c r="S157" s="50">
        <f t="shared" si="18"/>
        <v>0</v>
      </c>
      <c r="T157" s="126">
        <f t="shared" si="19"/>
        <v>0</v>
      </c>
      <c r="V157" s="147">
        <f t="shared" si="20"/>
        <v>0</v>
      </c>
    </row>
    <row r="158" spans="1:22" ht="15" hidden="1" customHeight="1" x14ac:dyDescent="0.25">
      <c r="A158" s="29">
        <f t="shared" si="16"/>
        <v>152</v>
      </c>
      <c r="B158" s="93" t="s">
        <v>1256</v>
      </c>
      <c r="C158" s="30" t="s">
        <v>1257</v>
      </c>
      <c r="D158" s="30" t="s">
        <v>7</v>
      </c>
      <c r="E158" s="30" t="s">
        <v>1123</v>
      </c>
      <c r="F158" s="31" t="s">
        <v>1625</v>
      </c>
      <c r="G158" s="32" t="s">
        <v>1249</v>
      </c>
      <c r="H158" s="32" t="s">
        <v>1825</v>
      </c>
      <c r="I158" s="33" t="s">
        <v>1120</v>
      </c>
      <c r="J158" s="30" t="s">
        <v>230</v>
      </c>
      <c r="K158" s="34" t="s">
        <v>1250</v>
      </c>
      <c r="L158" s="49">
        <f>VLOOKUP(B158,'Enrolment Data 2024'!$B$13:$I$636,8,FALSE)</f>
        <v>57</v>
      </c>
      <c r="M158" s="49">
        <v>9000</v>
      </c>
      <c r="N158" s="49">
        <f t="shared" si="17"/>
        <v>513000</v>
      </c>
      <c r="O158" s="49">
        <f>VLOOKUP(B158,'Tranche 1 &amp; 2 2024 Actuals'!$B$7:$R$536,17,FALSE)</f>
        <v>151200</v>
      </c>
      <c r="P158" s="49">
        <f>VLOOKUP(B158,'Tranche 2 2024 Actuals'!$B$7:$T$486,19,FALSE)</f>
        <v>151200</v>
      </c>
      <c r="Q158" s="49">
        <f t="shared" si="15"/>
        <v>210600</v>
      </c>
      <c r="R158" s="49">
        <f>VLOOKUP(B158,'[1]ECCE Trnch 1 Master List'!B$3:T$679,19,FALSE)</f>
        <v>0</v>
      </c>
      <c r="S158" s="50">
        <f t="shared" si="18"/>
        <v>210600</v>
      </c>
      <c r="T158" s="126">
        <f t="shared" si="19"/>
        <v>210600</v>
      </c>
      <c r="U158" s="13">
        <f>VLOOKUP(B158,'Tranche 1 &amp; 2 2024 Actuals'!$B$7:$T$536,19,FALSE)</f>
        <v>302400</v>
      </c>
      <c r="V158" s="147">
        <f t="shared" si="20"/>
        <v>513000</v>
      </c>
    </row>
    <row r="159" spans="1:22" ht="15" hidden="1" customHeight="1" x14ac:dyDescent="0.25">
      <c r="A159" s="29">
        <f t="shared" si="16"/>
        <v>153</v>
      </c>
      <c r="B159" s="138" t="s">
        <v>1273</v>
      </c>
      <c r="C159" s="30" t="s">
        <v>4338</v>
      </c>
      <c r="D159" s="30" t="s">
        <v>7</v>
      </c>
      <c r="E159" s="30" t="s">
        <v>1123</v>
      </c>
      <c r="F159" s="31" t="s">
        <v>1853</v>
      </c>
      <c r="G159" s="32" t="s">
        <v>1275</v>
      </c>
      <c r="H159" s="32" t="s">
        <v>1825</v>
      </c>
      <c r="I159" s="33" t="s">
        <v>1120</v>
      </c>
      <c r="J159" s="30" t="s">
        <v>230</v>
      </c>
      <c r="K159" s="34" t="s">
        <v>1276</v>
      </c>
      <c r="L159" s="49">
        <f>VLOOKUP(B159,'Enrolment Data 2024'!$B$13:$I$636,8,FALSE)</f>
        <v>9</v>
      </c>
      <c r="M159" s="49">
        <v>9000</v>
      </c>
      <c r="N159" s="49">
        <f t="shared" si="17"/>
        <v>81000</v>
      </c>
      <c r="O159" s="49">
        <f>VLOOKUP(B159,'Tranche 1 &amp; 2 2024 Actuals'!$B$7:$R$536,17,FALSE)</f>
        <v>70200</v>
      </c>
      <c r="P159" s="49">
        <f>VLOOKUP(B159,'Tranche 2 2024 Actuals'!$B$7:$T$486,19,FALSE)</f>
        <v>70200</v>
      </c>
      <c r="Q159" s="49">
        <f t="shared" si="15"/>
        <v>-59400</v>
      </c>
      <c r="R159" s="49">
        <f>VLOOKUP(B159,'[1]ECCE Trnch 1 Master List'!B$3:T$679,19,FALSE)</f>
        <v>0</v>
      </c>
      <c r="S159" s="141">
        <f t="shared" si="18"/>
        <v>-59400</v>
      </c>
      <c r="T159" s="126">
        <f t="shared" si="19"/>
        <v>0</v>
      </c>
      <c r="U159" s="13">
        <f>VLOOKUP(B159,'Tranche 1 &amp; 2 2024 Actuals'!$B$7:$T$536,19,FALSE)</f>
        <v>140400</v>
      </c>
      <c r="V159" s="147">
        <f t="shared" si="20"/>
        <v>140400</v>
      </c>
    </row>
    <row r="160" spans="1:22" ht="15" hidden="1" customHeight="1" x14ac:dyDescent="0.25">
      <c r="A160" s="29">
        <f t="shared" si="16"/>
        <v>154</v>
      </c>
      <c r="B160" s="138" t="s">
        <v>1590</v>
      </c>
      <c r="C160" s="30" t="s">
        <v>1591</v>
      </c>
      <c r="D160" s="30" t="s">
        <v>7</v>
      </c>
      <c r="E160" s="30" t="s">
        <v>1118</v>
      </c>
      <c r="F160" s="31" t="s">
        <v>1855</v>
      </c>
      <c r="G160" s="32" t="s">
        <v>1254</v>
      </c>
      <c r="H160" s="32" t="s">
        <v>1825</v>
      </c>
      <c r="I160" s="33" t="s">
        <v>1120</v>
      </c>
      <c r="J160" s="30" t="s">
        <v>230</v>
      </c>
      <c r="K160" s="34" t="s">
        <v>1255</v>
      </c>
      <c r="L160" s="49">
        <f>VLOOKUP(B160,'Enrolment Data 2024'!$B$13:$I$636,8,FALSE)</f>
        <v>12</v>
      </c>
      <c r="M160" s="49">
        <v>9000</v>
      </c>
      <c r="N160" s="49">
        <f t="shared" si="17"/>
        <v>108000</v>
      </c>
      <c r="O160" s="49">
        <f>VLOOKUP(B160,'Tranche 1 &amp; 2 2024 Actuals'!$B$7:$R$536,17,FALSE)</f>
        <v>116100</v>
      </c>
      <c r="P160" s="49">
        <f>VLOOKUP(B160,'Tranche 2 2024 Actuals'!$B$7:$T$486,19,FALSE)</f>
        <v>116100</v>
      </c>
      <c r="Q160" s="49">
        <f t="shared" si="15"/>
        <v>-124200</v>
      </c>
      <c r="R160" s="49">
        <f>VLOOKUP(B160,'[1]ECCE Trnch 1 Master List'!B$3:T$679,19,FALSE)</f>
        <v>0</v>
      </c>
      <c r="S160" s="141">
        <f t="shared" si="18"/>
        <v>-124200</v>
      </c>
      <c r="T160" s="126">
        <f t="shared" si="19"/>
        <v>0</v>
      </c>
      <c r="U160" s="13">
        <f>VLOOKUP(B160,'Tranche 1 &amp; 2 2024 Actuals'!$B$7:$T$536,19,FALSE)</f>
        <v>232200</v>
      </c>
      <c r="V160" s="147">
        <f t="shared" si="20"/>
        <v>232200</v>
      </c>
    </row>
    <row r="161" spans="1:22" ht="15" hidden="1" customHeight="1" x14ac:dyDescent="0.25">
      <c r="A161" s="29">
        <f t="shared" si="16"/>
        <v>155</v>
      </c>
      <c r="B161" s="93" t="s">
        <v>2220</v>
      </c>
      <c r="C161" s="30" t="s">
        <v>2221</v>
      </c>
      <c r="D161" s="30" t="s">
        <v>7</v>
      </c>
      <c r="E161" s="30" t="s">
        <v>1118</v>
      </c>
      <c r="F161" s="31" t="s">
        <v>1616</v>
      </c>
      <c r="G161" s="32" t="s">
        <v>1617</v>
      </c>
      <c r="H161" s="32" t="s">
        <v>1834</v>
      </c>
      <c r="I161" s="33" t="s">
        <v>1120</v>
      </c>
      <c r="J161" s="30" t="s">
        <v>230</v>
      </c>
      <c r="K161" s="30" t="s">
        <v>1618</v>
      </c>
      <c r="L161" s="49">
        <f>VLOOKUP(B161,'Enrolment Data 2024'!$B$13:$I$636,8,FALSE)</f>
        <v>8</v>
      </c>
      <c r="M161" s="49">
        <v>9000</v>
      </c>
      <c r="N161" s="49">
        <f t="shared" si="17"/>
        <v>72000</v>
      </c>
      <c r="O161" s="49">
        <f>VLOOKUP(B161,'Tranche 1 &amp; 2 2024 Actuals'!$B$7:$R$536,17,FALSE)</f>
        <v>10800</v>
      </c>
      <c r="P161" s="49">
        <f>VLOOKUP(B161,'Tranche 2 2024 Actuals'!$B$7:$T$486,19,FALSE)</f>
        <v>10800</v>
      </c>
      <c r="Q161" s="49">
        <f t="shared" si="15"/>
        <v>50400</v>
      </c>
      <c r="R161" s="49"/>
      <c r="S161" s="50">
        <f t="shared" si="18"/>
        <v>50400</v>
      </c>
      <c r="T161" s="126">
        <f t="shared" si="19"/>
        <v>50400</v>
      </c>
      <c r="U161" s="13">
        <f>VLOOKUP(B161,'Tranche 1 &amp; 2 2024 Actuals'!$B$7:$T$536,19,FALSE)</f>
        <v>21600</v>
      </c>
      <c r="V161" s="147">
        <f t="shared" si="20"/>
        <v>72000</v>
      </c>
    </row>
    <row r="162" spans="1:22" ht="15" hidden="1" customHeight="1" x14ac:dyDescent="0.25">
      <c r="A162" s="29">
        <f t="shared" si="16"/>
        <v>156</v>
      </c>
      <c r="B162" s="93" t="s">
        <v>2104</v>
      </c>
      <c r="C162" s="30" t="s">
        <v>2105</v>
      </c>
      <c r="D162" s="30" t="s">
        <v>7</v>
      </c>
      <c r="E162" s="30" t="s">
        <v>1118</v>
      </c>
      <c r="F162" s="31" t="s">
        <v>1869</v>
      </c>
      <c r="G162" s="32" t="s">
        <v>1278</v>
      </c>
      <c r="H162" s="32" t="s">
        <v>1825</v>
      </c>
      <c r="I162" s="33" t="s">
        <v>1120</v>
      </c>
      <c r="J162" s="30" t="s">
        <v>230</v>
      </c>
      <c r="K162" s="34" t="s">
        <v>1279</v>
      </c>
      <c r="L162" s="49">
        <f>VLOOKUP(B162,'Enrolment Data 2024'!$B$13:$I$636,8,FALSE)</f>
        <v>4</v>
      </c>
      <c r="M162" s="49">
        <v>9000</v>
      </c>
      <c r="N162" s="49">
        <f t="shared" si="17"/>
        <v>36000</v>
      </c>
      <c r="O162" s="49">
        <f>VLOOKUP(B162,'Tranche 1 &amp; 2 2024 Actuals'!$B$7:$R$536,17,FALSE)</f>
        <v>10800</v>
      </c>
      <c r="P162" s="49">
        <f>VLOOKUP(B162,'Tranche 2 2024 Actuals'!$B$7:$T$486,19,FALSE)</f>
        <v>10800</v>
      </c>
      <c r="Q162" s="49">
        <f t="shared" si="15"/>
        <v>14400</v>
      </c>
      <c r="R162" s="49">
        <f>VLOOKUP(B162,'[1]ECCE Trnch 1 Master List'!B$3:T$679,19,FALSE)</f>
        <v>0</v>
      </c>
      <c r="S162" s="50">
        <f t="shared" si="18"/>
        <v>14400</v>
      </c>
      <c r="T162" s="126">
        <f t="shared" si="19"/>
        <v>14400</v>
      </c>
      <c r="U162" s="13">
        <f>VLOOKUP(B162,'Tranche 1 &amp; 2 2024 Actuals'!$B$7:$T$536,19,FALSE)</f>
        <v>21600</v>
      </c>
      <c r="V162" s="147">
        <f t="shared" si="20"/>
        <v>36000</v>
      </c>
    </row>
    <row r="163" spans="1:22" ht="15" hidden="1" customHeight="1" x14ac:dyDescent="0.25">
      <c r="A163" s="29">
        <f t="shared" si="16"/>
        <v>157</v>
      </c>
      <c r="B163" s="92" t="s">
        <v>235</v>
      </c>
      <c r="C163" s="17" t="s">
        <v>236</v>
      </c>
      <c r="D163" s="17" t="s">
        <v>7</v>
      </c>
      <c r="E163" s="17" t="s">
        <v>1118</v>
      </c>
      <c r="F163" s="22" t="s">
        <v>1821</v>
      </c>
      <c r="G163" s="19" t="s">
        <v>3637</v>
      </c>
      <c r="H163" s="19" t="s">
        <v>1822</v>
      </c>
      <c r="I163" s="20" t="s">
        <v>1120</v>
      </c>
      <c r="J163" s="17" t="s">
        <v>230</v>
      </c>
      <c r="K163" s="17" t="s">
        <v>3638</v>
      </c>
      <c r="L163" s="49">
        <f>VLOOKUP(B163,'Enrolment Data 2024'!$B$13:$I$636,8,FALSE)</f>
        <v>13</v>
      </c>
      <c r="M163" s="49">
        <v>9000</v>
      </c>
      <c r="N163" s="49">
        <f t="shared" si="17"/>
        <v>117000</v>
      </c>
      <c r="O163" s="49">
        <f>VLOOKUP(B163,'Tranche 1 &amp; 2 2024 Actuals'!$B$7:$R$536,17,FALSE)</f>
        <v>29700</v>
      </c>
      <c r="P163" s="49">
        <f>VLOOKUP(B163,'Tranche 2 2024 Actuals'!$B$7:$T$486,19,FALSE)</f>
        <v>29700</v>
      </c>
      <c r="Q163" s="49">
        <f t="shared" si="15"/>
        <v>57600</v>
      </c>
      <c r="R163" s="49">
        <f>VLOOKUP(B163,'[1]ECCE Trnch 1 Master List'!B$3:T$679,19,FALSE)</f>
        <v>0</v>
      </c>
      <c r="S163" s="50">
        <f t="shared" si="18"/>
        <v>57600</v>
      </c>
      <c r="T163" s="126">
        <f t="shared" si="19"/>
        <v>57600</v>
      </c>
      <c r="U163" s="13">
        <f>VLOOKUP(B163,'Tranche 1 &amp; 2 2024 Actuals'!$B$7:$T$536,19,FALSE)</f>
        <v>59400</v>
      </c>
      <c r="V163" s="147">
        <f t="shared" si="20"/>
        <v>117000</v>
      </c>
    </row>
    <row r="164" spans="1:22" ht="15" hidden="1" customHeight="1" x14ac:dyDescent="0.25">
      <c r="A164" s="29">
        <f t="shared" si="16"/>
        <v>158</v>
      </c>
      <c r="B164" s="139" t="s">
        <v>311</v>
      </c>
      <c r="C164" s="17" t="s">
        <v>312</v>
      </c>
      <c r="D164" s="17" t="s">
        <v>7</v>
      </c>
      <c r="E164" s="17" t="s">
        <v>1123</v>
      </c>
      <c r="F164" s="22" t="s">
        <v>1626</v>
      </c>
      <c r="G164" s="19" t="s">
        <v>312</v>
      </c>
      <c r="H164" s="19" t="s">
        <v>1825</v>
      </c>
      <c r="I164" s="20" t="s">
        <v>1120</v>
      </c>
      <c r="J164" s="17" t="s">
        <v>230</v>
      </c>
      <c r="K164" s="17" t="s">
        <v>1627</v>
      </c>
      <c r="L164" s="49">
        <f>VLOOKUP(B164,'Enrolment Data 2024'!$B$13:$I$636,8,FALSE)</f>
        <v>11</v>
      </c>
      <c r="M164" s="49">
        <v>9000</v>
      </c>
      <c r="N164" s="49">
        <f t="shared" si="17"/>
        <v>99000</v>
      </c>
      <c r="O164" s="49">
        <f>VLOOKUP(B164,'Tranche 1 &amp; 2 2024 Actuals'!$B$7:$R$536,17,FALSE)</f>
        <v>83700</v>
      </c>
      <c r="P164" s="49">
        <f>VLOOKUP(B164,'Tranche 2 2024 Actuals'!$B$7:$T$486,19,FALSE)</f>
        <v>83700</v>
      </c>
      <c r="Q164" s="49">
        <f t="shared" si="15"/>
        <v>-68400</v>
      </c>
      <c r="R164" s="49">
        <f>VLOOKUP(B164,'[1]ECCE Trnch 1 Master List'!B$3:T$679,19,FALSE)</f>
        <v>0</v>
      </c>
      <c r="S164" s="141">
        <f t="shared" si="18"/>
        <v>-68400</v>
      </c>
      <c r="T164" s="126">
        <f t="shared" si="19"/>
        <v>0</v>
      </c>
      <c r="U164" s="13">
        <f>VLOOKUP(B164,'Tranche 1 &amp; 2 2024 Actuals'!$B$7:$T$536,19,FALSE)</f>
        <v>167400</v>
      </c>
      <c r="V164" s="147">
        <f t="shared" si="20"/>
        <v>167400</v>
      </c>
    </row>
    <row r="165" spans="1:22" ht="15" hidden="1" customHeight="1" x14ac:dyDescent="0.25">
      <c r="A165" s="29">
        <f t="shared" si="16"/>
        <v>159</v>
      </c>
      <c r="B165" s="92" t="s">
        <v>2201</v>
      </c>
      <c r="C165" s="17" t="s">
        <v>2218</v>
      </c>
      <c r="D165" s="17" t="s">
        <v>7</v>
      </c>
      <c r="E165" s="17" t="s">
        <v>1123</v>
      </c>
      <c r="F165" s="22" t="s">
        <v>1626</v>
      </c>
      <c r="G165" s="19" t="s">
        <v>312</v>
      </c>
      <c r="H165" s="19" t="s">
        <v>1825</v>
      </c>
      <c r="I165" s="20" t="s">
        <v>1120</v>
      </c>
      <c r="J165" s="17" t="s">
        <v>230</v>
      </c>
      <c r="K165" s="17" t="s">
        <v>1627</v>
      </c>
      <c r="L165" s="49">
        <f>VLOOKUP(B165,'Enrolment Data 2024'!$B$13:$I$636,8,FALSE)</f>
        <v>13</v>
      </c>
      <c r="M165" s="49">
        <v>9000</v>
      </c>
      <c r="N165" s="49">
        <f t="shared" si="17"/>
        <v>117000</v>
      </c>
      <c r="O165" s="49">
        <f>VLOOKUP(B165,'Tranche 1 &amp; 2 2024 Actuals'!$B$7:$R$536,17,FALSE)</f>
        <v>21600</v>
      </c>
      <c r="P165" s="49">
        <f>VLOOKUP(B165,'Tranche 2 2024 Actuals'!$B$7:$T$486,19,FALSE)</f>
        <v>21600</v>
      </c>
      <c r="Q165" s="49">
        <f t="shared" si="15"/>
        <v>73800</v>
      </c>
      <c r="R165" s="49"/>
      <c r="S165" s="50">
        <f t="shared" si="18"/>
        <v>73800</v>
      </c>
      <c r="T165" s="126">
        <f t="shared" si="19"/>
        <v>73800</v>
      </c>
      <c r="U165" s="13">
        <f>VLOOKUP(B165,'Tranche 1 &amp; 2 2024 Actuals'!$B$7:$T$536,19,FALSE)</f>
        <v>43200</v>
      </c>
      <c r="V165" s="147">
        <f t="shared" si="20"/>
        <v>117000</v>
      </c>
    </row>
    <row r="166" spans="1:22" ht="15" hidden="1" customHeight="1" x14ac:dyDescent="0.25">
      <c r="A166" s="29">
        <f t="shared" si="16"/>
        <v>160</v>
      </c>
      <c r="B166" s="138" t="s">
        <v>2106</v>
      </c>
      <c r="C166" s="30" t="s">
        <v>2107</v>
      </c>
      <c r="D166" s="30" t="s">
        <v>7</v>
      </c>
      <c r="E166" s="30" t="s">
        <v>1123</v>
      </c>
      <c r="F166" s="31" t="s">
        <v>1856</v>
      </c>
      <c r="G166" s="32" t="s">
        <v>1315</v>
      </c>
      <c r="H166" s="32" t="s">
        <v>1825</v>
      </c>
      <c r="I166" s="33" t="s">
        <v>1120</v>
      </c>
      <c r="J166" s="30" t="s">
        <v>230</v>
      </c>
      <c r="K166" s="34" t="s">
        <v>1306</v>
      </c>
      <c r="L166" s="49"/>
      <c r="M166" s="49">
        <v>9000</v>
      </c>
      <c r="N166" s="49">
        <f t="shared" si="17"/>
        <v>0</v>
      </c>
      <c r="O166" s="49"/>
      <c r="P166" s="49"/>
      <c r="Q166" s="49">
        <f t="shared" si="15"/>
        <v>0</v>
      </c>
      <c r="R166" s="49">
        <f>VLOOKUP(B166,'[1]ECCE Trnch 1 Master List'!B$3:T$679,19,FALSE)</f>
        <v>0</v>
      </c>
      <c r="S166" s="50">
        <f t="shared" si="18"/>
        <v>0</v>
      </c>
      <c r="T166" s="126">
        <f t="shared" si="19"/>
        <v>0</v>
      </c>
      <c r="V166" s="147">
        <f t="shared" si="20"/>
        <v>0</v>
      </c>
    </row>
    <row r="167" spans="1:22" ht="15" hidden="1" customHeight="1" x14ac:dyDescent="0.25">
      <c r="A167" s="29">
        <f t="shared" si="16"/>
        <v>161</v>
      </c>
      <c r="B167" s="138" t="s">
        <v>2118</v>
      </c>
      <c r="C167" s="30" t="s">
        <v>2119</v>
      </c>
      <c r="D167" s="30" t="s">
        <v>7</v>
      </c>
      <c r="E167" s="30" t="s">
        <v>1123</v>
      </c>
      <c r="F167" s="31" t="s">
        <v>1854</v>
      </c>
      <c r="G167" s="32" t="s">
        <v>1311</v>
      </c>
      <c r="H167" s="32" t="s">
        <v>1825</v>
      </c>
      <c r="I167" s="33" t="s">
        <v>1120</v>
      </c>
      <c r="J167" s="30" t="s">
        <v>230</v>
      </c>
      <c r="K167" s="34" t="s">
        <v>1312</v>
      </c>
      <c r="L167" s="49">
        <f>VLOOKUP(B167,'Enrolment Data 2024'!$B$13:$I$636,8,FALSE)</f>
        <v>15</v>
      </c>
      <c r="M167" s="49">
        <v>9000</v>
      </c>
      <c r="N167" s="49">
        <f t="shared" si="17"/>
        <v>135000</v>
      </c>
      <c r="O167" s="49">
        <f>VLOOKUP(B167,'Tranche 1 &amp; 2 2024 Actuals'!$B$7:$R$536,17,FALSE)</f>
        <v>129600</v>
      </c>
      <c r="P167" s="49">
        <f>VLOOKUP(B167,'Tranche 2 2024 Actuals'!$B$7:$T$486,19,FALSE)</f>
        <v>129600</v>
      </c>
      <c r="Q167" s="49">
        <f t="shared" si="15"/>
        <v>-124200</v>
      </c>
      <c r="R167" s="49">
        <f>VLOOKUP(B167,'[1]ECCE Trnch 1 Master List'!B$3:T$679,19,FALSE)</f>
        <v>0</v>
      </c>
      <c r="S167" s="141">
        <f t="shared" si="18"/>
        <v>-124200</v>
      </c>
      <c r="T167" s="126">
        <f t="shared" si="19"/>
        <v>0</v>
      </c>
      <c r="U167" s="13">
        <f>VLOOKUP(B167,'Tranche 1 &amp; 2 2024 Actuals'!$B$7:$T$536,19,FALSE)</f>
        <v>259200</v>
      </c>
      <c r="V167" s="147">
        <f t="shared" si="20"/>
        <v>259200</v>
      </c>
    </row>
    <row r="168" spans="1:22" ht="15" hidden="1" customHeight="1" x14ac:dyDescent="0.25">
      <c r="A168" s="29">
        <f t="shared" si="16"/>
        <v>162</v>
      </c>
      <c r="B168" s="92" t="s">
        <v>305</v>
      </c>
      <c r="C168" s="17" t="s">
        <v>306</v>
      </c>
      <c r="D168" s="17" t="s">
        <v>7</v>
      </c>
      <c r="E168" s="17" t="s">
        <v>1118</v>
      </c>
      <c r="F168" s="22" t="s">
        <v>1634</v>
      </c>
      <c r="G168" s="19" t="s">
        <v>1258</v>
      </c>
      <c r="H168" s="19" t="s">
        <v>1825</v>
      </c>
      <c r="I168" s="20" t="s">
        <v>1120</v>
      </c>
      <c r="J168" s="17" t="s">
        <v>230</v>
      </c>
      <c r="K168" s="17" t="s">
        <v>1259</v>
      </c>
      <c r="L168" s="49">
        <f>VLOOKUP(B168,'Enrolment Data 2024'!$B$13:$I$636,8,FALSE)</f>
        <v>22</v>
      </c>
      <c r="M168" s="49">
        <v>9000</v>
      </c>
      <c r="N168" s="49">
        <f t="shared" si="17"/>
        <v>198000</v>
      </c>
      <c r="O168" s="49"/>
      <c r="P168" s="49"/>
      <c r="Q168" s="49">
        <f t="shared" si="15"/>
        <v>198000</v>
      </c>
      <c r="R168" s="49">
        <f>VLOOKUP(B168,'[1]ECCE Trnch 1 Master List'!B$3:T$679,19,FALSE)</f>
        <v>0</v>
      </c>
      <c r="S168" s="50">
        <f t="shared" si="18"/>
        <v>198000</v>
      </c>
      <c r="T168" s="126">
        <f t="shared" si="19"/>
        <v>198000</v>
      </c>
      <c r="V168" s="147">
        <f t="shared" si="20"/>
        <v>198000</v>
      </c>
    </row>
    <row r="169" spans="1:22" ht="15" hidden="1" customHeight="1" x14ac:dyDescent="0.25">
      <c r="A169" s="29">
        <f t="shared" si="16"/>
        <v>163</v>
      </c>
      <c r="B169" s="138" t="s">
        <v>1215</v>
      </c>
      <c r="C169" s="30" t="s">
        <v>1216</v>
      </c>
      <c r="D169" s="30" t="s">
        <v>7</v>
      </c>
      <c r="E169" s="30" t="s">
        <v>1123</v>
      </c>
      <c r="F169" s="31" t="s">
        <v>1826</v>
      </c>
      <c r="G169" s="32" t="s">
        <v>1216</v>
      </c>
      <c r="H169" s="32" t="s">
        <v>1822</v>
      </c>
      <c r="I169" s="33" t="s">
        <v>1120</v>
      </c>
      <c r="J169" s="30" t="s">
        <v>230</v>
      </c>
      <c r="K169" s="34" t="s">
        <v>1217</v>
      </c>
      <c r="L169" s="49">
        <f>VLOOKUP(B169,'Enrolment Data 2024'!$B$13:$I$636,8,FALSE)</f>
        <v>13</v>
      </c>
      <c r="M169" s="49">
        <v>9000</v>
      </c>
      <c r="N169" s="49">
        <f t="shared" si="17"/>
        <v>117000</v>
      </c>
      <c r="O169" s="49">
        <f>VLOOKUP(B169,'Tranche 1 &amp; 2 2024 Actuals'!$B$7:$R$536,17,FALSE)</f>
        <v>59400</v>
      </c>
      <c r="P169" s="49">
        <f>VLOOKUP(B169,'Tranche 2 2024 Actuals'!$B$7:$T$486,19,FALSE)</f>
        <v>59400</v>
      </c>
      <c r="Q169" s="49">
        <f t="shared" si="15"/>
        <v>-1800</v>
      </c>
      <c r="R169" s="49">
        <f>VLOOKUP(B169,'[1]ECCE Trnch 1 Master List'!B$3:T$679,19,FALSE)</f>
        <v>0</v>
      </c>
      <c r="S169" s="141">
        <f t="shared" si="18"/>
        <v>-1800</v>
      </c>
      <c r="T169" s="126">
        <f t="shared" si="19"/>
        <v>0</v>
      </c>
      <c r="U169" s="13">
        <f>VLOOKUP(B169,'Tranche 1 &amp; 2 2024 Actuals'!$B$7:$T$536,19,FALSE)</f>
        <v>118800</v>
      </c>
      <c r="V169" s="147">
        <f t="shared" si="20"/>
        <v>118800</v>
      </c>
    </row>
    <row r="170" spans="1:22" ht="15" hidden="1" customHeight="1" x14ac:dyDescent="0.25">
      <c r="A170" s="29">
        <f t="shared" si="16"/>
        <v>164</v>
      </c>
      <c r="B170" s="93" t="s">
        <v>1213</v>
      </c>
      <c r="C170" s="30" t="s">
        <v>1214</v>
      </c>
      <c r="D170" s="30" t="s">
        <v>7</v>
      </c>
      <c r="E170" s="31" t="s">
        <v>1123</v>
      </c>
      <c r="F170" s="32" t="s">
        <v>1826</v>
      </c>
      <c r="G170" s="34" t="s">
        <v>1216</v>
      </c>
      <c r="H170" s="32" t="s">
        <v>1822</v>
      </c>
      <c r="I170" s="33" t="s">
        <v>1120</v>
      </c>
      <c r="J170" s="30" t="s">
        <v>230</v>
      </c>
      <c r="K170" s="30" t="s">
        <v>1217</v>
      </c>
      <c r="L170" s="49">
        <f>VLOOKUP(B170,'Enrolment Data 2024'!$B$13:$I$636,8,FALSE)</f>
        <v>8</v>
      </c>
      <c r="M170" s="49">
        <v>9000</v>
      </c>
      <c r="N170" s="49">
        <f t="shared" si="17"/>
        <v>72000</v>
      </c>
      <c r="O170" s="49">
        <f>VLOOKUP(B170,'Tranche 1 &amp; 2 2024 Actuals'!$B$7:$R$536,17,FALSE)</f>
        <v>27000</v>
      </c>
      <c r="P170" s="49">
        <f>VLOOKUP(B170,'Tranche 2 2024 Actuals'!$B$7:$T$486,19,FALSE)</f>
        <v>27000</v>
      </c>
      <c r="Q170" s="49">
        <f t="shared" si="15"/>
        <v>18000</v>
      </c>
      <c r="R170" s="11">
        <f>VLOOKUP(B170,'[1]ECCE Trnch 1 Master List'!B$3:T$679,19,FALSE)</f>
        <v>0</v>
      </c>
      <c r="S170" s="50">
        <f t="shared" si="18"/>
        <v>18000</v>
      </c>
      <c r="T170" s="126">
        <f t="shared" si="19"/>
        <v>18000</v>
      </c>
      <c r="U170" s="13">
        <f>VLOOKUP(B170,'Tranche 1 &amp; 2 2024 Actuals'!$B$7:$T$536,19,FALSE)</f>
        <v>54000</v>
      </c>
      <c r="V170" s="147">
        <f t="shared" si="20"/>
        <v>72000</v>
      </c>
    </row>
    <row r="171" spans="1:22" ht="15" hidden="1" customHeight="1" x14ac:dyDescent="0.25">
      <c r="A171" s="29">
        <f t="shared" si="16"/>
        <v>165</v>
      </c>
      <c r="B171" s="92" t="s">
        <v>4270</v>
      </c>
      <c r="C171" s="17" t="s">
        <v>4271</v>
      </c>
      <c r="D171" s="17" t="s">
        <v>7</v>
      </c>
      <c r="E171" s="30" t="s">
        <v>1123</v>
      </c>
      <c r="F171" s="57" t="s">
        <v>1619</v>
      </c>
      <c r="G171" s="32" t="s">
        <v>1620</v>
      </c>
      <c r="H171" s="32" t="s">
        <v>1822</v>
      </c>
      <c r="I171" s="33" t="s">
        <v>1120</v>
      </c>
      <c r="J171" s="30" t="s">
        <v>230</v>
      </c>
      <c r="K171" s="30" t="s">
        <v>1212</v>
      </c>
      <c r="L171" s="49">
        <f>VLOOKUP(B171,'Enrolment Data 2024'!$B$13:$I$636,8,FALSE)</f>
        <v>4</v>
      </c>
      <c r="M171" s="49">
        <v>9000</v>
      </c>
      <c r="N171" s="49">
        <f t="shared" si="17"/>
        <v>36000</v>
      </c>
      <c r="O171" s="49">
        <f>VLOOKUP(B171,'Tranche 1 &amp; 2 2024 Actuals'!$B$7:$R$536,17,FALSE)</f>
        <v>8100</v>
      </c>
      <c r="P171" s="49">
        <f>VLOOKUP(B171,'Tranche 2 2024 Actuals'!$B$7:$T$486,19,FALSE)</f>
        <v>8100</v>
      </c>
      <c r="Q171" s="49">
        <f t="shared" si="15"/>
        <v>19800</v>
      </c>
      <c r="R171" s="49"/>
      <c r="S171" s="50">
        <f t="shared" si="18"/>
        <v>19800</v>
      </c>
      <c r="T171" s="126">
        <f t="shared" si="19"/>
        <v>19800</v>
      </c>
      <c r="U171" s="13">
        <f>VLOOKUP(B171,'Tranche 1 &amp; 2 2024 Actuals'!$B$7:$T$536,19,FALSE)</f>
        <v>16200</v>
      </c>
      <c r="V171" s="147">
        <f t="shared" si="20"/>
        <v>36000</v>
      </c>
    </row>
    <row r="172" spans="1:22" ht="15" hidden="1" customHeight="1" x14ac:dyDescent="0.25">
      <c r="A172" s="29">
        <f t="shared" si="16"/>
        <v>166</v>
      </c>
      <c r="B172" s="92" t="s">
        <v>269</v>
      </c>
      <c r="C172" s="17" t="s">
        <v>270</v>
      </c>
      <c r="D172" s="17" t="s">
        <v>7</v>
      </c>
      <c r="E172" s="17" t="s">
        <v>1123</v>
      </c>
      <c r="F172" s="22" t="s">
        <v>1827</v>
      </c>
      <c r="G172" s="19" t="s">
        <v>3639</v>
      </c>
      <c r="H172" s="19" t="s">
        <v>1822</v>
      </c>
      <c r="I172" s="20" t="s">
        <v>1120</v>
      </c>
      <c r="J172" s="17" t="s">
        <v>230</v>
      </c>
      <c r="K172" s="17" t="s">
        <v>3640</v>
      </c>
      <c r="L172" s="49">
        <f>VLOOKUP(B172,'Enrolment Data 2024'!$B$13:$I$636,8,FALSE)</f>
        <v>15</v>
      </c>
      <c r="M172" s="49">
        <v>9000</v>
      </c>
      <c r="N172" s="49">
        <f t="shared" si="17"/>
        <v>135000</v>
      </c>
      <c r="O172" s="49">
        <f>VLOOKUP(B172,'Tranche 1 &amp; 2 2024 Actuals'!$B$7:$R$536,17,FALSE)</f>
        <v>59400</v>
      </c>
      <c r="P172" s="49">
        <f>VLOOKUP(B172,'Tranche 2 2024 Actuals'!$B$7:$T$486,19,FALSE)</f>
        <v>59400</v>
      </c>
      <c r="Q172" s="49">
        <f t="shared" si="15"/>
        <v>16200</v>
      </c>
      <c r="R172" s="49">
        <f>VLOOKUP(B172,'[1]ECCE Trnch 1 Master List'!B$3:T$679,19,FALSE)</f>
        <v>0</v>
      </c>
      <c r="S172" s="50">
        <f t="shared" si="18"/>
        <v>16200</v>
      </c>
      <c r="T172" s="126">
        <f t="shared" si="19"/>
        <v>16200</v>
      </c>
      <c r="U172" s="13">
        <f>VLOOKUP(B172,'Tranche 1 &amp; 2 2024 Actuals'!$B$7:$T$536,19,FALSE)</f>
        <v>118800</v>
      </c>
      <c r="V172" s="147">
        <f t="shared" si="20"/>
        <v>135000</v>
      </c>
    </row>
    <row r="173" spans="1:22" ht="15" hidden="1" customHeight="1" x14ac:dyDescent="0.25">
      <c r="A173" s="29">
        <f t="shared" si="16"/>
        <v>167</v>
      </c>
      <c r="B173" s="139" t="s">
        <v>253</v>
      </c>
      <c r="C173" s="17" t="s">
        <v>254</v>
      </c>
      <c r="D173" s="17" t="s">
        <v>7</v>
      </c>
      <c r="E173" s="17" t="s">
        <v>1118</v>
      </c>
      <c r="F173" s="22" t="s">
        <v>1821</v>
      </c>
      <c r="G173" s="19" t="s">
        <v>3637</v>
      </c>
      <c r="H173" s="19" t="s">
        <v>1822</v>
      </c>
      <c r="I173" s="20" t="s">
        <v>1120</v>
      </c>
      <c r="J173" s="17" t="s">
        <v>230</v>
      </c>
      <c r="K173" s="17" t="s">
        <v>3638</v>
      </c>
      <c r="L173" s="49">
        <f>VLOOKUP(B173,'Enrolment Data 2024'!$B$13:$I$636,8,FALSE)</f>
        <v>10</v>
      </c>
      <c r="M173" s="49">
        <v>9000</v>
      </c>
      <c r="N173" s="49">
        <f t="shared" si="17"/>
        <v>90000</v>
      </c>
      <c r="O173" s="49">
        <f>VLOOKUP(B173,'Tranche 1 &amp; 2 2024 Actuals'!$B$7:$R$536,17,FALSE)</f>
        <v>48600</v>
      </c>
      <c r="P173" s="49">
        <f>VLOOKUP(B173,'Tranche 2 2024 Actuals'!$B$7:$T$486,19,FALSE)</f>
        <v>48600</v>
      </c>
      <c r="Q173" s="49">
        <f t="shared" si="15"/>
        <v>-7200</v>
      </c>
      <c r="R173" s="49">
        <f>VLOOKUP(B173,'[1]ECCE Trnch 1 Master List'!B$3:T$679,19,FALSE)</f>
        <v>0</v>
      </c>
      <c r="S173" s="141">
        <f t="shared" si="18"/>
        <v>-7200</v>
      </c>
      <c r="T173" s="126">
        <f t="shared" si="19"/>
        <v>0</v>
      </c>
      <c r="U173" s="13">
        <f>VLOOKUP(B173,'Tranche 1 &amp; 2 2024 Actuals'!$B$7:$T$536,19,FALSE)</f>
        <v>97200</v>
      </c>
      <c r="V173" s="147">
        <f t="shared" si="20"/>
        <v>97200</v>
      </c>
    </row>
    <row r="174" spans="1:22" ht="15" hidden="1" customHeight="1" x14ac:dyDescent="0.25">
      <c r="A174" s="29">
        <f t="shared" si="16"/>
        <v>168</v>
      </c>
      <c r="B174" s="138" t="s">
        <v>1252</v>
      </c>
      <c r="C174" s="30" t="s">
        <v>1253</v>
      </c>
      <c r="D174" s="30" t="s">
        <v>7</v>
      </c>
      <c r="E174" s="30" t="s">
        <v>1123</v>
      </c>
      <c r="F174" s="31" t="s">
        <v>1855</v>
      </c>
      <c r="G174" s="32" t="s">
        <v>1254</v>
      </c>
      <c r="H174" s="32" t="s">
        <v>1825</v>
      </c>
      <c r="I174" s="33" t="s">
        <v>1120</v>
      </c>
      <c r="J174" s="30" t="s">
        <v>230</v>
      </c>
      <c r="K174" s="34" t="s">
        <v>1255</v>
      </c>
      <c r="L174" s="49"/>
      <c r="M174" s="49">
        <v>9000</v>
      </c>
      <c r="N174" s="49">
        <f t="shared" si="17"/>
        <v>0</v>
      </c>
      <c r="O174" s="49"/>
      <c r="P174" s="49"/>
      <c r="Q174" s="49">
        <f t="shared" si="15"/>
        <v>0</v>
      </c>
      <c r="R174" s="71"/>
      <c r="S174" s="50">
        <f t="shared" si="18"/>
        <v>0</v>
      </c>
      <c r="T174" s="126">
        <f t="shared" si="19"/>
        <v>0</v>
      </c>
      <c r="V174" s="147">
        <f t="shared" si="20"/>
        <v>0</v>
      </c>
    </row>
    <row r="175" spans="1:22" ht="15" hidden="1" customHeight="1" x14ac:dyDescent="0.25">
      <c r="A175" s="29">
        <f t="shared" si="16"/>
        <v>169</v>
      </c>
      <c r="B175" s="92" t="s">
        <v>319</v>
      </c>
      <c r="C175" s="17" t="s">
        <v>320</v>
      </c>
      <c r="D175" s="17" t="s">
        <v>7</v>
      </c>
      <c r="E175" s="17" t="s">
        <v>1118</v>
      </c>
      <c r="F175" s="22" t="s">
        <v>1633</v>
      </c>
      <c r="G175" s="19" t="s">
        <v>1296</v>
      </c>
      <c r="H175" s="19" t="s">
        <v>1825</v>
      </c>
      <c r="I175" s="20" t="s">
        <v>1120</v>
      </c>
      <c r="J175" s="17" t="s">
        <v>230</v>
      </c>
      <c r="K175" s="17" t="s">
        <v>1297</v>
      </c>
      <c r="L175" s="49">
        <f>VLOOKUP(B175,'Enrolment Data 2024'!$B$13:$I$636,8,FALSE)</f>
        <v>11</v>
      </c>
      <c r="M175" s="49">
        <v>9000</v>
      </c>
      <c r="N175" s="49">
        <f t="shared" si="17"/>
        <v>99000</v>
      </c>
      <c r="O175" s="49"/>
      <c r="P175" s="49"/>
      <c r="Q175" s="49">
        <f t="shared" si="15"/>
        <v>99000</v>
      </c>
      <c r="R175" s="49">
        <f>VLOOKUP(B175,'[1]ECCE Trnch 1 Master List'!B$3:T$679,19,FALSE)</f>
        <v>0</v>
      </c>
      <c r="S175" s="50">
        <f t="shared" si="18"/>
        <v>99000</v>
      </c>
      <c r="T175" s="126">
        <f t="shared" si="19"/>
        <v>99000</v>
      </c>
      <c r="V175" s="147">
        <f t="shared" si="20"/>
        <v>99000</v>
      </c>
    </row>
    <row r="176" spans="1:22" ht="15" hidden="1" customHeight="1" x14ac:dyDescent="0.25">
      <c r="A176" s="29">
        <f t="shared" si="16"/>
        <v>170</v>
      </c>
      <c r="B176" s="92" t="s">
        <v>315</v>
      </c>
      <c r="C176" s="17" t="s">
        <v>316</v>
      </c>
      <c r="D176" s="17" t="s">
        <v>7</v>
      </c>
      <c r="E176" s="17" t="s">
        <v>1118</v>
      </c>
      <c r="F176" s="22" t="s">
        <v>1624</v>
      </c>
      <c r="G176" s="19" t="s">
        <v>1293</v>
      </c>
      <c r="H176" s="19" t="s">
        <v>1825</v>
      </c>
      <c r="I176" s="20" t="s">
        <v>1120</v>
      </c>
      <c r="J176" s="17" t="s">
        <v>230</v>
      </c>
      <c r="K176" s="17" t="s">
        <v>1294</v>
      </c>
      <c r="L176" s="49">
        <f>VLOOKUP(B176,'Enrolment Data 2024'!$B$13:$I$636,8,FALSE)</f>
        <v>13</v>
      </c>
      <c r="M176" s="49">
        <v>9000</v>
      </c>
      <c r="N176" s="49">
        <f t="shared" si="17"/>
        <v>117000</v>
      </c>
      <c r="O176" s="49"/>
      <c r="P176" s="49"/>
      <c r="Q176" s="49">
        <f t="shared" si="15"/>
        <v>117000</v>
      </c>
      <c r="R176" s="49">
        <f>VLOOKUP(B176,'[1]ECCE Trnch 1 Master List'!B$3:T$679,19,FALSE)</f>
        <v>0</v>
      </c>
      <c r="S176" s="50">
        <f t="shared" si="18"/>
        <v>117000</v>
      </c>
      <c r="T176" s="126">
        <f t="shared" si="19"/>
        <v>117000</v>
      </c>
      <c r="V176" s="147">
        <f t="shared" si="20"/>
        <v>117000</v>
      </c>
    </row>
    <row r="177" spans="1:22" ht="15" hidden="1" customHeight="1" x14ac:dyDescent="0.25">
      <c r="A177" s="29">
        <f t="shared" si="16"/>
        <v>171</v>
      </c>
      <c r="B177" s="93" t="s">
        <v>1282</v>
      </c>
      <c r="C177" s="30" t="s">
        <v>1283</v>
      </c>
      <c r="D177" s="30" t="s">
        <v>7</v>
      </c>
      <c r="E177" s="30" t="s">
        <v>1118</v>
      </c>
      <c r="F177" s="31" t="s">
        <v>1862</v>
      </c>
      <c r="G177" s="32" t="s">
        <v>1863</v>
      </c>
      <c r="H177" s="32" t="s">
        <v>1825</v>
      </c>
      <c r="I177" s="33" t="s">
        <v>1120</v>
      </c>
      <c r="J177" s="30" t="s">
        <v>230</v>
      </c>
      <c r="K177" s="34" t="s">
        <v>1284</v>
      </c>
      <c r="L177" s="49">
        <f>VLOOKUP(B177,'Enrolment Data 2024'!$B$13:$I$636,8,FALSE)</f>
        <v>12</v>
      </c>
      <c r="M177" s="49">
        <v>9000</v>
      </c>
      <c r="N177" s="49">
        <f t="shared" si="17"/>
        <v>108000</v>
      </c>
      <c r="O177" s="49"/>
      <c r="P177" s="49"/>
      <c r="Q177" s="49">
        <f t="shared" si="15"/>
        <v>108000</v>
      </c>
      <c r="R177" s="49">
        <f>VLOOKUP(B177,'[1]ECCE Trnch 1 Master List'!B$3:T$679,19,FALSE)</f>
        <v>0</v>
      </c>
      <c r="S177" s="50">
        <f t="shared" si="18"/>
        <v>108000</v>
      </c>
      <c r="T177" s="126">
        <f t="shared" si="19"/>
        <v>108000</v>
      </c>
      <c r="V177" s="147">
        <f t="shared" si="20"/>
        <v>108000</v>
      </c>
    </row>
    <row r="178" spans="1:22" ht="15" hidden="1" customHeight="1" x14ac:dyDescent="0.25">
      <c r="A178" s="29">
        <f t="shared" si="16"/>
        <v>172</v>
      </c>
      <c r="B178" s="92" t="s">
        <v>4275</v>
      </c>
      <c r="C178" s="17" t="s">
        <v>4276</v>
      </c>
      <c r="D178" s="17" t="s">
        <v>7</v>
      </c>
      <c r="E178" s="17" t="s">
        <v>1123</v>
      </c>
      <c r="F178" s="22" t="s">
        <v>4579</v>
      </c>
      <c r="G178" s="19" t="s">
        <v>4580</v>
      </c>
      <c r="H178" s="19" t="s">
        <v>1822</v>
      </c>
      <c r="I178" s="20" t="s">
        <v>1120</v>
      </c>
      <c r="J178" s="17" t="s">
        <v>230</v>
      </c>
      <c r="K178" s="17" t="s">
        <v>4581</v>
      </c>
      <c r="L178" s="49">
        <f>VLOOKUP(B178,'Enrolment Data 2024'!$B$13:$I$636,8,FALSE)</f>
        <v>14</v>
      </c>
      <c r="M178" s="49">
        <v>9000</v>
      </c>
      <c r="N178" s="49">
        <f t="shared" si="17"/>
        <v>126000</v>
      </c>
      <c r="O178" s="49">
        <f>VLOOKUP(B178,'Tranche 1 &amp; 2 2024 Actuals'!$B$7:$R$536,17,FALSE)</f>
        <v>29700</v>
      </c>
      <c r="P178" s="49">
        <f>VLOOKUP(B178,'Tranche 2 2024 Actuals'!$B$7:$T$486,19,FALSE)</f>
        <v>29700</v>
      </c>
      <c r="Q178" s="49">
        <f t="shared" si="15"/>
        <v>66600</v>
      </c>
      <c r="R178" s="49"/>
      <c r="S178" s="50">
        <f t="shared" si="18"/>
        <v>66600</v>
      </c>
      <c r="T178" s="126">
        <f t="shared" si="19"/>
        <v>66600</v>
      </c>
      <c r="U178" s="13">
        <f>VLOOKUP(B178,'Tranche 1 &amp; 2 2024 Actuals'!$B$7:$T$536,19,FALSE)</f>
        <v>59400</v>
      </c>
      <c r="V178" s="147">
        <f t="shared" si="20"/>
        <v>126000</v>
      </c>
    </row>
    <row r="179" spans="1:22" ht="15" hidden="1" customHeight="1" x14ac:dyDescent="0.25">
      <c r="A179" s="29">
        <f t="shared" si="16"/>
        <v>173</v>
      </c>
      <c r="B179" s="93" t="s">
        <v>1208</v>
      </c>
      <c r="C179" s="30" t="s">
        <v>1209</v>
      </c>
      <c r="D179" s="30" t="s">
        <v>7</v>
      </c>
      <c r="E179" s="30" t="s">
        <v>1123</v>
      </c>
      <c r="F179" s="31" t="s">
        <v>1828</v>
      </c>
      <c r="G179" s="32" t="s">
        <v>1209</v>
      </c>
      <c r="H179" s="32" t="s">
        <v>1822</v>
      </c>
      <c r="I179" s="33" t="s">
        <v>1120</v>
      </c>
      <c r="J179" s="30" t="s">
        <v>230</v>
      </c>
      <c r="K179" s="34" t="s">
        <v>1210</v>
      </c>
      <c r="L179" s="49">
        <f>VLOOKUP(B179,'Enrolment Data 2024'!$B$13:$I$636,8,FALSE)</f>
        <v>20</v>
      </c>
      <c r="M179" s="49">
        <v>9000</v>
      </c>
      <c r="N179" s="49">
        <f t="shared" si="17"/>
        <v>180000</v>
      </c>
      <c r="O179" s="49"/>
      <c r="P179" s="49"/>
      <c r="Q179" s="49">
        <f t="shared" si="15"/>
        <v>180000</v>
      </c>
      <c r="R179" s="49">
        <f>VLOOKUP(B179,'[1]ECCE Trnch 1 Master List'!B$3:T$679,19,FALSE)</f>
        <v>0</v>
      </c>
      <c r="S179" s="50">
        <f t="shared" si="18"/>
        <v>180000</v>
      </c>
      <c r="T179" s="126">
        <f t="shared" si="19"/>
        <v>180000</v>
      </c>
      <c r="V179" s="147">
        <f t="shared" si="20"/>
        <v>180000</v>
      </c>
    </row>
    <row r="180" spans="1:22" ht="15" hidden="1" customHeight="1" x14ac:dyDescent="0.25">
      <c r="A180" s="29">
        <f t="shared" si="16"/>
        <v>174</v>
      </c>
      <c r="B180" s="92" t="s">
        <v>231</v>
      </c>
      <c r="C180" s="17" t="s">
        <v>232</v>
      </c>
      <c r="D180" s="17" t="s">
        <v>7</v>
      </c>
      <c r="E180" s="17" t="s">
        <v>1118</v>
      </c>
      <c r="F180" s="22" t="s">
        <v>1629</v>
      </c>
      <c r="G180" s="19" t="s">
        <v>3641</v>
      </c>
      <c r="H180" s="19" t="s">
        <v>1822</v>
      </c>
      <c r="I180" s="20" t="s">
        <v>1120</v>
      </c>
      <c r="J180" s="17" t="s">
        <v>230</v>
      </c>
      <c r="K180" s="17" t="s">
        <v>3642</v>
      </c>
      <c r="L180" s="49">
        <f>VLOOKUP(B180,'Enrolment Data 2024'!$B$13:$I$636,8,FALSE)</f>
        <v>10</v>
      </c>
      <c r="M180" s="49">
        <v>9000</v>
      </c>
      <c r="N180" s="49">
        <f t="shared" si="17"/>
        <v>90000</v>
      </c>
      <c r="O180" s="49">
        <f>VLOOKUP(B180,'Tranche 1 &amp; 2 2024 Actuals'!$B$7:$R$536,17,FALSE)</f>
        <v>27000</v>
      </c>
      <c r="P180" s="49">
        <f>VLOOKUP(B180,'Tranche 2 2024 Actuals'!$B$7:$T$486,19,FALSE)</f>
        <v>27000</v>
      </c>
      <c r="Q180" s="49">
        <f t="shared" si="15"/>
        <v>36000</v>
      </c>
      <c r="R180" s="49">
        <f>VLOOKUP(B180,'[1]ECCE Trnch 1 Master List'!B$3:T$679,19,FALSE)</f>
        <v>0</v>
      </c>
      <c r="S180" s="50">
        <f t="shared" si="18"/>
        <v>36000</v>
      </c>
      <c r="T180" s="126">
        <f t="shared" si="19"/>
        <v>36000</v>
      </c>
      <c r="U180" s="13">
        <f>VLOOKUP(B180,'Tranche 1 &amp; 2 2024 Actuals'!$B$7:$T$536,19,FALSE)</f>
        <v>54000</v>
      </c>
      <c r="V180" s="147">
        <f t="shared" si="20"/>
        <v>90000</v>
      </c>
    </row>
    <row r="181" spans="1:22" ht="15" hidden="1" customHeight="1" x14ac:dyDescent="0.25">
      <c r="A181" s="29">
        <f t="shared" si="16"/>
        <v>175</v>
      </c>
      <c r="B181" s="93" t="s">
        <v>1313</v>
      </c>
      <c r="C181" s="30" t="s">
        <v>1314</v>
      </c>
      <c r="D181" s="30" t="s">
        <v>7</v>
      </c>
      <c r="E181" s="30" t="s">
        <v>1123</v>
      </c>
      <c r="F181" s="31" t="s">
        <v>1856</v>
      </c>
      <c r="G181" s="32" t="s">
        <v>1315</v>
      </c>
      <c r="H181" s="34" t="s">
        <v>1825</v>
      </c>
      <c r="I181" s="33" t="s">
        <v>1120</v>
      </c>
      <c r="J181" s="30" t="s">
        <v>230</v>
      </c>
      <c r="K181" s="34" t="s">
        <v>1306</v>
      </c>
      <c r="L181" s="49">
        <f>VLOOKUP(B181,'Enrolment Data 2024'!$B$13:$I$636,8,FALSE)</f>
        <v>20</v>
      </c>
      <c r="M181" s="49">
        <v>9000</v>
      </c>
      <c r="N181" s="49">
        <f t="shared" si="17"/>
        <v>180000</v>
      </c>
      <c r="O181" s="49"/>
      <c r="P181" s="49"/>
      <c r="Q181" s="49">
        <f t="shared" si="15"/>
        <v>180000</v>
      </c>
      <c r="R181" s="49">
        <f>VLOOKUP(B181,'[1]ECCE Trnch 1 Master List'!B$3:T$679,19,FALSE)</f>
        <v>0</v>
      </c>
      <c r="S181" s="50">
        <f t="shared" si="18"/>
        <v>180000</v>
      </c>
      <c r="T181" s="126">
        <f t="shared" si="19"/>
        <v>180000</v>
      </c>
      <c r="V181" s="147">
        <f t="shared" si="20"/>
        <v>180000</v>
      </c>
    </row>
    <row r="182" spans="1:22" ht="15" hidden="1" customHeight="1" x14ac:dyDescent="0.25">
      <c r="A182" s="29">
        <f t="shared" si="16"/>
        <v>176</v>
      </c>
      <c r="B182" s="93" t="s">
        <v>1238</v>
      </c>
      <c r="C182" s="30" t="s">
        <v>1239</v>
      </c>
      <c r="D182" s="30" t="s">
        <v>7</v>
      </c>
      <c r="E182" s="30" t="s">
        <v>1118</v>
      </c>
      <c r="F182" s="31" t="s">
        <v>1628</v>
      </c>
      <c r="G182" s="32" t="s">
        <v>1236</v>
      </c>
      <c r="H182" s="32" t="s">
        <v>1834</v>
      </c>
      <c r="I182" s="33" t="s">
        <v>1120</v>
      </c>
      <c r="J182" s="30" t="s">
        <v>230</v>
      </c>
      <c r="K182" s="34" t="s">
        <v>1237</v>
      </c>
      <c r="L182" s="49">
        <f>VLOOKUP(B182,'Enrolment Data 2024'!$B$13:$I$636,8,FALSE)</f>
        <v>14</v>
      </c>
      <c r="M182" s="49">
        <v>9000</v>
      </c>
      <c r="N182" s="49">
        <f t="shared" si="17"/>
        <v>126000</v>
      </c>
      <c r="O182" s="49">
        <f>VLOOKUP(B182,'Tranche 1 &amp; 2 2024 Actuals'!$B$7:$R$536,17,FALSE)</f>
        <v>45900</v>
      </c>
      <c r="P182" s="49">
        <f>VLOOKUP(B182,'Tranche 2 2024 Actuals'!$B$7:$T$486,19,FALSE)</f>
        <v>45900</v>
      </c>
      <c r="Q182" s="49">
        <f t="shared" si="15"/>
        <v>34200</v>
      </c>
      <c r="R182" s="49">
        <f>VLOOKUP(B182,'[1]ECCE Trnch 1 Master List'!B$3:T$679,19,FALSE)</f>
        <v>0</v>
      </c>
      <c r="S182" s="50">
        <f t="shared" si="18"/>
        <v>34200</v>
      </c>
      <c r="T182" s="126">
        <f t="shared" si="19"/>
        <v>34200</v>
      </c>
      <c r="U182" s="13">
        <f>VLOOKUP(B182,'Tranche 1 &amp; 2 2024 Actuals'!$B$7:$T$536,19,FALSE)</f>
        <v>91800</v>
      </c>
      <c r="V182" s="147">
        <f t="shared" si="20"/>
        <v>126000</v>
      </c>
    </row>
    <row r="183" spans="1:22" ht="15" hidden="1" customHeight="1" x14ac:dyDescent="0.25">
      <c r="A183" s="29">
        <f t="shared" si="16"/>
        <v>177</v>
      </c>
      <c r="B183" s="93" t="s">
        <v>1270</v>
      </c>
      <c r="C183" s="30" t="s">
        <v>1271</v>
      </c>
      <c r="D183" s="30" t="s">
        <v>7</v>
      </c>
      <c r="E183" s="30" t="s">
        <v>1123</v>
      </c>
      <c r="F183" s="31" t="s">
        <v>1635</v>
      </c>
      <c r="G183" s="32" t="s">
        <v>1271</v>
      </c>
      <c r="H183" s="32" t="s">
        <v>1825</v>
      </c>
      <c r="I183" s="33" t="s">
        <v>1120</v>
      </c>
      <c r="J183" s="30" t="s">
        <v>230</v>
      </c>
      <c r="K183" s="34" t="s">
        <v>1272</v>
      </c>
      <c r="L183" s="49">
        <f>VLOOKUP(B183,'Enrolment Data 2024'!$B$13:$I$636,8,FALSE)</f>
        <v>29</v>
      </c>
      <c r="M183" s="49">
        <v>9000</v>
      </c>
      <c r="N183" s="49">
        <f t="shared" si="17"/>
        <v>261000</v>
      </c>
      <c r="O183" s="49">
        <f>VLOOKUP(B183,'Tranche 1 &amp; 2 2024 Actuals'!$B$7:$R$536,17,FALSE)</f>
        <v>94500</v>
      </c>
      <c r="P183" s="49">
        <f>VLOOKUP(B183,'Tranche 2 2024 Actuals'!$B$7:$T$486,19,FALSE)</f>
        <v>94500</v>
      </c>
      <c r="Q183" s="49">
        <f t="shared" si="15"/>
        <v>72000</v>
      </c>
      <c r="R183" s="49">
        <f>VLOOKUP(B183,'[1]ECCE Trnch 1 Master List'!B$3:T$679,19,FALSE)</f>
        <v>0</v>
      </c>
      <c r="S183" s="50">
        <f t="shared" si="18"/>
        <v>72000</v>
      </c>
      <c r="T183" s="126">
        <f t="shared" si="19"/>
        <v>72000</v>
      </c>
      <c r="U183" s="13">
        <f>VLOOKUP(B183,'Tranche 1 &amp; 2 2024 Actuals'!$B$7:$T$536,19,FALSE)</f>
        <v>189000</v>
      </c>
      <c r="V183" s="147">
        <f t="shared" si="20"/>
        <v>261000</v>
      </c>
    </row>
    <row r="184" spans="1:22" ht="15" hidden="1" customHeight="1" x14ac:dyDescent="0.25">
      <c r="A184" s="29">
        <f t="shared" si="16"/>
        <v>178</v>
      </c>
      <c r="B184" s="139" t="s">
        <v>233</v>
      </c>
      <c r="C184" s="17" t="s">
        <v>234</v>
      </c>
      <c r="D184" s="17" t="s">
        <v>7</v>
      </c>
      <c r="E184" s="17" t="s">
        <v>1123</v>
      </c>
      <c r="F184" s="22" t="s">
        <v>1830</v>
      </c>
      <c r="G184" s="19" t="s">
        <v>234</v>
      </c>
      <c r="H184" s="19" t="s">
        <v>1822</v>
      </c>
      <c r="I184" s="20" t="s">
        <v>1120</v>
      </c>
      <c r="J184" s="17" t="s">
        <v>230</v>
      </c>
      <c r="K184" s="17" t="s">
        <v>3643</v>
      </c>
      <c r="L184" s="49">
        <f>VLOOKUP(B184,'Enrolment Data 2024'!$B$13:$I$636,8,FALSE)</f>
        <v>7</v>
      </c>
      <c r="M184" s="49">
        <v>9000</v>
      </c>
      <c r="N184" s="49">
        <f t="shared" si="17"/>
        <v>63000</v>
      </c>
      <c r="O184" s="49">
        <f>VLOOKUP(B184,'Tranche 1 &amp; 2 2024 Actuals'!$B$7:$R$536,17,FALSE)</f>
        <v>35100</v>
      </c>
      <c r="P184" s="49">
        <f>VLOOKUP(B184,'Tranche 2 2024 Actuals'!$B$7:$T$486,19,FALSE)</f>
        <v>35100</v>
      </c>
      <c r="Q184" s="49">
        <f t="shared" si="15"/>
        <v>-7200</v>
      </c>
      <c r="R184" s="49">
        <f>VLOOKUP(B184,'[1]ECCE Trnch 1 Master List'!B$3:T$679,19,FALSE)</f>
        <v>0</v>
      </c>
      <c r="S184" s="141">
        <f t="shared" si="18"/>
        <v>-7200</v>
      </c>
      <c r="T184" s="126">
        <f t="shared" si="19"/>
        <v>0</v>
      </c>
      <c r="U184" s="13">
        <f>VLOOKUP(B184,'Tranche 1 &amp; 2 2024 Actuals'!$B$7:$T$536,19,FALSE)</f>
        <v>70200</v>
      </c>
      <c r="V184" s="147">
        <f t="shared" si="20"/>
        <v>70200</v>
      </c>
    </row>
    <row r="185" spans="1:22" ht="15" hidden="1" customHeight="1" x14ac:dyDescent="0.25">
      <c r="A185" s="29">
        <f t="shared" si="16"/>
        <v>179</v>
      </c>
      <c r="B185" s="93" t="s">
        <v>2114</v>
      </c>
      <c r="C185" s="30" t="s">
        <v>2115</v>
      </c>
      <c r="D185" s="30" t="s">
        <v>7</v>
      </c>
      <c r="E185" s="30" t="s">
        <v>1123</v>
      </c>
      <c r="F185" s="31" t="s">
        <v>1856</v>
      </c>
      <c r="G185" s="32" t="s">
        <v>1315</v>
      </c>
      <c r="H185" s="32" t="s">
        <v>1825</v>
      </c>
      <c r="I185" s="33" t="s">
        <v>1120</v>
      </c>
      <c r="J185" s="30" t="s">
        <v>230</v>
      </c>
      <c r="K185" s="34" t="s">
        <v>1306</v>
      </c>
      <c r="L185" s="49">
        <f>VLOOKUP(B185,'Enrolment Data 2024'!$B$13:$I$636,8,FALSE)</f>
        <v>17</v>
      </c>
      <c r="M185" s="49">
        <v>9000</v>
      </c>
      <c r="N185" s="49">
        <f t="shared" si="17"/>
        <v>153000</v>
      </c>
      <c r="O185" s="49">
        <f>VLOOKUP(B185,'Tranche 1 &amp; 2 2024 Actuals'!$B$7:$R$536,17,FALSE)</f>
        <v>37800</v>
      </c>
      <c r="P185" s="49">
        <f>VLOOKUP(B185,'Tranche 2 2024 Actuals'!$B$7:$T$486,19,FALSE)</f>
        <v>37800</v>
      </c>
      <c r="Q185" s="49">
        <f t="shared" si="15"/>
        <v>77400</v>
      </c>
      <c r="R185" s="49">
        <f>VLOOKUP(B185,'[1]ECCE Trnch 1 Master List'!B$3:T$679,19,FALSE)</f>
        <v>0</v>
      </c>
      <c r="S185" s="50">
        <f t="shared" si="18"/>
        <v>77400</v>
      </c>
      <c r="T185" s="126">
        <f t="shared" si="19"/>
        <v>77400</v>
      </c>
      <c r="U185" s="13">
        <f>VLOOKUP(B185,'Tranche 1 &amp; 2 2024 Actuals'!$B$7:$T$536,19,FALSE)</f>
        <v>75600</v>
      </c>
      <c r="V185" s="147">
        <f t="shared" si="20"/>
        <v>153000</v>
      </c>
    </row>
    <row r="186" spans="1:22" ht="15" hidden="1" customHeight="1" x14ac:dyDescent="0.25">
      <c r="A186" s="29">
        <f t="shared" si="16"/>
        <v>180</v>
      </c>
      <c r="B186" s="139" t="s">
        <v>4281</v>
      </c>
      <c r="C186" s="17" t="s">
        <v>4282</v>
      </c>
      <c r="D186" s="17" t="s">
        <v>7</v>
      </c>
      <c r="E186" s="17" t="s">
        <v>1118</v>
      </c>
      <c r="F186" s="18" t="s">
        <v>1873</v>
      </c>
      <c r="G186" s="19" t="s">
        <v>252</v>
      </c>
      <c r="H186" s="19" t="s">
        <v>1822</v>
      </c>
      <c r="I186" s="20" t="s">
        <v>1120</v>
      </c>
      <c r="J186" s="17" t="s">
        <v>230</v>
      </c>
      <c r="K186" s="17" t="s">
        <v>3653</v>
      </c>
      <c r="L186" s="49"/>
      <c r="M186" s="49">
        <v>9000</v>
      </c>
      <c r="N186" s="49">
        <f t="shared" si="17"/>
        <v>0</v>
      </c>
      <c r="O186" s="49">
        <f>VLOOKUP(B186,'Tranche 1 &amp; 2 2024 Actuals'!$B$7:$R$536,17,FALSE)</f>
        <v>16200</v>
      </c>
      <c r="P186" s="49">
        <f>VLOOKUP(B186,'Tranche 2 2024 Actuals'!$B$7:$T$486,19,FALSE)</f>
        <v>16200</v>
      </c>
      <c r="Q186" s="49">
        <f t="shared" si="15"/>
        <v>-32400</v>
      </c>
      <c r="R186" s="49"/>
      <c r="S186" s="141">
        <f t="shared" si="18"/>
        <v>-32400</v>
      </c>
      <c r="T186" s="126">
        <f t="shared" si="19"/>
        <v>0</v>
      </c>
      <c r="U186" s="13">
        <f>VLOOKUP(B186,'Tranche 1 &amp; 2 2024 Actuals'!$B$7:$T$536,19,FALSE)</f>
        <v>32400</v>
      </c>
      <c r="V186" s="147">
        <f t="shared" si="20"/>
        <v>32400</v>
      </c>
    </row>
    <row r="187" spans="1:22" ht="15" hidden="1" customHeight="1" x14ac:dyDescent="0.25">
      <c r="A187" s="29">
        <f t="shared" si="16"/>
        <v>181</v>
      </c>
      <c r="B187" s="92" t="s">
        <v>239</v>
      </c>
      <c r="C187" s="17" t="s">
        <v>240</v>
      </c>
      <c r="D187" s="17" t="s">
        <v>7</v>
      </c>
      <c r="E187" s="17" t="s">
        <v>1118</v>
      </c>
      <c r="F187" s="22"/>
      <c r="G187" s="19" t="s">
        <v>4690</v>
      </c>
      <c r="H187" s="19" t="s">
        <v>1822</v>
      </c>
      <c r="I187" s="20" t="s">
        <v>1120</v>
      </c>
      <c r="J187" s="17" t="s">
        <v>230</v>
      </c>
      <c r="K187" s="21" t="s">
        <v>4689</v>
      </c>
      <c r="L187" s="49">
        <f>VLOOKUP(B187,'Enrolment Data 2024'!$B$13:$I$636,8,FALSE)</f>
        <v>8</v>
      </c>
      <c r="M187" s="49">
        <v>9000</v>
      </c>
      <c r="N187" s="49">
        <f t="shared" si="17"/>
        <v>72000</v>
      </c>
      <c r="O187" s="49">
        <f>VLOOKUP(B187,'Tranche 1 &amp; 2 2024 Actuals'!$B$7:$R$536,17,FALSE)</f>
        <v>13500</v>
      </c>
      <c r="P187" s="49">
        <f>VLOOKUP(B187,'Tranche 2 2024 Actuals'!$B$7:$T$486,19,FALSE)</f>
        <v>13500</v>
      </c>
      <c r="Q187" s="49">
        <f t="shared" si="15"/>
        <v>45000</v>
      </c>
      <c r="R187" s="49">
        <f>VLOOKUP(B187,'[1]ECCE Trnch 1 Master List'!B$3:T$679,19,FALSE)</f>
        <v>0</v>
      </c>
      <c r="S187" s="50">
        <f t="shared" si="18"/>
        <v>45000</v>
      </c>
      <c r="T187" s="126">
        <f t="shared" si="19"/>
        <v>45000</v>
      </c>
      <c r="U187" s="13">
        <f>VLOOKUP(B187,'Tranche 1 &amp; 2 2024 Actuals'!$B$7:$T$536,19,FALSE)</f>
        <v>27000</v>
      </c>
      <c r="V187" s="147">
        <f t="shared" si="20"/>
        <v>72000</v>
      </c>
    </row>
    <row r="188" spans="1:22" ht="15" hidden="1" customHeight="1" x14ac:dyDescent="0.25">
      <c r="A188" s="29">
        <f t="shared" si="16"/>
        <v>182</v>
      </c>
      <c r="B188" s="93" t="s">
        <v>1235</v>
      </c>
      <c r="C188" s="30" t="s">
        <v>4313</v>
      </c>
      <c r="D188" s="30" t="s">
        <v>7</v>
      </c>
      <c r="E188" s="30" t="s">
        <v>1118</v>
      </c>
      <c r="F188" s="31" t="s">
        <v>1628</v>
      </c>
      <c r="G188" s="32" t="s">
        <v>1236</v>
      </c>
      <c r="H188" s="32" t="s">
        <v>1834</v>
      </c>
      <c r="I188" s="33" t="s">
        <v>1120</v>
      </c>
      <c r="J188" s="30" t="s">
        <v>230</v>
      </c>
      <c r="K188" s="34" t="s">
        <v>1237</v>
      </c>
      <c r="L188" s="49">
        <f>VLOOKUP(B188,'Enrolment Data 2024'!$B$13:$I$636,8,FALSE)</f>
        <v>15</v>
      </c>
      <c r="M188" s="49">
        <v>9000</v>
      </c>
      <c r="N188" s="49">
        <f t="shared" si="17"/>
        <v>135000</v>
      </c>
      <c r="O188" s="49">
        <f>VLOOKUP(B188,'Tranche 1 &amp; 2 2024 Actuals'!$B$7:$R$536,17,FALSE)</f>
        <v>35100</v>
      </c>
      <c r="P188" s="49">
        <f>VLOOKUP(B188,'Tranche 2 2024 Actuals'!$B$7:$T$486,19,FALSE)</f>
        <v>35100</v>
      </c>
      <c r="Q188" s="49">
        <f t="shared" si="15"/>
        <v>64800</v>
      </c>
      <c r="R188" s="49">
        <f>VLOOKUP(B188,'[1]ECCE Trnch 1 Master List'!B$3:T$679,19,FALSE)</f>
        <v>0</v>
      </c>
      <c r="S188" s="50">
        <f t="shared" si="18"/>
        <v>64800</v>
      </c>
      <c r="T188" s="126">
        <f t="shared" si="19"/>
        <v>64800</v>
      </c>
      <c r="U188" s="13">
        <f>VLOOKUP(B188,'Tranche 1 &amp; 2 2024 Actuals'!$B$7:$T$536,19,FALSE)</f>
        <v>70200</v>
      </c>
      <c r="V188" s="147">
        <f t="shared" si="20"/>
        <v>135000</v>
      </c>
    </row>
    <row r="189" spans="1:22" ht="15" hidden="1" customHeight="1" x14ac:dyDescent="0.25">
      <c r="A189" s="29">
        <f t="shared" si="16"/>
        <v>183</v>
      </c>
      <c r="B189" s="92" t="s">
        <v>329</v>
      </c>
      <c r="C189" s="17" t="s">
        <v>330</v>
      </c>
      <c r="D189" s="17" t="s">
        <v>7</v>
      </c>
      <c r="E189" s="17" t="s">
        <v>1123</v>
      </c>
      <c r="F189" s="22" t="s">
        <v>1857</v>
      </c>
      <c r="G189" s="19" t="s">
        <v>1316</v>
      </c>
      <c r="H189" s="19" t="s">
        <v>1825</v>
      </c>
      <c r="I189" s="20" t="s">
        <v>1120</v>
      </c>
      <c r="J189" s="17" t="s">
        <v>230</v>
      </c>
      <c r="K189" s="17" t="s">
        <v>1317</v>
      </c>
      <c r="L189" s="49">
        <f>VLOOKUP(B189,'Enrolment Data 2024'!$B$13:$I$636,8,FALSE)</f>
        <v>13</v>
      </c>
      <c r="M189" s="49">
        <v>9000</v>
      </c>
      <c r="N189" s="49">
        <f t="shared" si="17"/>
        <v>117000</v>
      </c>
      <c r="O189" s="49">
        <f>VLOOKUP(B189,'Tranche 1 &amp; 2 2024 Actuals'!$B$7:$R$536,17,FALSE)</f>
        <v>54000</v>
      </c>
      <c r="P189" s="49">
        <f>VLOOKUP(B189,'Tranche 2 2024 Actuals'!$B$7:$T$486,19,FALSE)</f>
        <v>54000</v>
      </c>
      <c r="Q189" s="49">
        <f t="shared" si="15"/>
        <v>9000</v>
      </c>
      <c r="R189" s="49">
        <f>VLOOKUP(B189,'[1]ECCE Trnch 1 Master List'!B$3:T$679,19,FALSE)</f>
        <v>0</v>
      </c>
      <c r="S189" s="50">
        <f t="shared" si="18"/>
        <v>9000</v>
      </c>
      <c r="T189" s="126">
        <f t="shared" si="19"/>
        <v>9000</v>
      </c>
      <c r="U189" s="13">
        <f>VLOOKUP(B189,'Tranche 1 &amp; 2 2024 Actuals'!$B$7:$T$536,19,FALSE)</f>
        <v>108000</v>
      </c>
      <c r="V189" s="147">
        <f t="shared" si="20"/>
        <v>117000</v>
      </c>
    </row>
    <row r="190" spans="1:22" ht="15" hidden="1" customHeight="1" x14ac:dyDescent="0.25">
      <c r="A190" s="29">
        <f t="shared" si="16"/>
        <v>184</v>
      </c>
      <c r="B190" s="93" t="s">
        <v>1230</v>
      </c>
      <c r="C190" s="30" t="s">
        <v>4658</v>
      </c>
      <c r="D190" s="30" t="s">
        <v>7</v>
      </c>
      <c r="E190" s="30" t="s">
        <v>1118</v>
      </c>
      <c r="F190" s="31" t="s">
        <v>1837</v>
      </c>
      <c r="G190" s="32" t="s">
        <v>1231</v>
      </c>
      <c r="H190" s="32" t="s">
        <v>1834</v>
      </c>
      <c r="I190" s="33" t="s">
        <v>1120</v>
      </c>
      <c r="J190" s="30" t="s">
        <v>230</v>
      </c>
      <c r="K190" s="34" t="s">
        <v>1232</v>
      </c>
      <c r="L190" s="49">
        <f>VLOOKUP(B190,'Enrolment Data 2024'!$B$13:$I$636,8,FALSE)</f>
        <v>23</v>
      </c>
      <c r="M190" s="49">
        <v>9000</v>
      </c>
      <c r="N190" s="49">
        <f t="shared" si="17"/>
        <v>207000</v>
      </c>
      <c r="O190" s="49">
        <f>VLOOKUP(B190,'Tranche 1 &amp; 2 2024 Actuals'!$B$7:$R$536,17,FALSE)</f>
        <v>64800</v>
      </c>
      <c r="P190" s="49">
        <f>VLOOKUP(B190,'Tranche 2 2024 Actuals'!$B$7:$T$486,19,FALSE)</f>
        <v>64800</v>
      </c>
      <c r="Q190" s="49">
        <f t="shared" si="15"/>
        <v>77400</v>
      </c>
      <c r="R190" s="49">
        <f>VLOOKUP(B190,'[1]ECCE Trnch 1 Master List'!B$3:T$679,19,FALSE)</f>
        <v>0</v>
      </c>
      <c r="S190" s="50">
        <f t="shared" si="18"/>
        <v>77400</v>
      </c>
      <c r="T190" s="126">
        <f t="shared" si="19"/>
        <v>77400</v>
      </c>
      <c r="U190" s="13">
        <f>VLOOKUP(B190,'Tranche 1 &amp; 2 2024 Actuals'!$B$7:$T$536,19,FALSE)</f>
        <v>129600</v>
      </c>
      <c r="V190" s="147">
        <f t="shared" si="20"/>
        <v>207000</v>
      </c>
    </row>
    <row r="191" spans="1:22" ht="15" hidden="1" customHeight="1" x14ac:dyDescent="0.25">
      <c r="A191" s="29">
        <f t="shared" si="16"/>
        <v>185</v>
      </c>
      <c r="B191" s="92" t="s">
        <v>299</v>
      </c>
      <c r="C191" s="17" t="s">
        <v>300</v>
      </c>
      <c r="D191" s="17" t="s">
        <v>7</v>
      </c>
      <c r="E191" s="17" t="s">
        <v>1118</v>
      </c>
      <c r="F191" s="22" t="s">
        <v>1628</v>
      </c>
      <c r="G191" s="19" t="s">
        <v>1236</v>
      </c>
      <c r="H191" s="19" t="s">
        <v>1834</v>
      </c>
      <c r="I191" s="20" t="s">
        <v>1120</v>
      </c>
      <c r="J191" s="17" t="s">
        <v>230</v>
      </c>
      <c r="K191" s="17" t="s">
        <v>1237</v>
      </c>
      <c r="L191" s="49">
        <f>VLOOKUP(B191,'Enrolment Data 2024'!$B$13:$I$636,8,FALSE)</f>
        <v>12</v>
      </c>
      <c r="M191" s="49">
        <v>9000</v>
      </c>
      <c r="N191" s="49">
        <f t="shared" si="17"/>
        <v>108000</v>
      </c>
      <c r="O191" s="49"/>
      <c r="P191" s="49"/>
      <c r="Q191" s="49">
        <f t="shared" si="15"/>
        <v>108000</v>
      </c>
      <c r="R191" s="49"/>
      <c r="S191" s="50">
        <f t="shared" si="18"/>
        <v>108000</v>
      </c>
      <c r="T191" s="126">
        <f t="shared" si="19"/>
        <v>108000</v>
      </c>
      <c r="V191" s="147">
        <f t="shared" si="20"/>
        <v>108000</v>
      </c>
    </row>
    <row r="192" spans="1:22" ht="15" hidden="1" customHeight="1" x14ac:dyDescent="0.25">
      <c r="A192" s="29">
        <f t="shared" si="16"/>
        <v>186</v>
      </c>
      <c r="B192" s="92" t="s">
        <v>243</v>
      </c>
      <c r="C192" s="17" t="s">
        <v>244</v>
      </c>
      <c r="D192" s="17" t="s">
        <v>7</v>
      </c>
      <c r="E192" s="17" t="s">
        <v>1123</v>
      </c>
      <c r="F192" s="22" t="s">
        <v>1831</v>
      </c>
      <c r="G192" s="19" t="s">
        <v>244</v>
      </c>
      <c r="H192" s="19" t="s">
        <v>1822</v>
      </c>
      <c r="I192" s="20" t="s">
        <v>1120</v>
      </c>
      <c r="J192" s="17" t="s">
        <v>230</v>
      </c>
      <c r="K192" s="17" t="s">
        <v>3644</v>
      </c>
      <c r="L192" s="49">
        <f>VLOOKUP(B192,'Enrolment Data 2024'!$B$13:$I$636,8,FALSE)</f>
        <v>14</v>
      </c>
      <c r="M192" s="49">
        <v>9000</v>
      </c>
      <c r="N192" s="49">
        <f t="shared" si="17"/>
        <v>126000</v>
      </c>
      <c r="O192" s="49">
        <f>VLOOKUP(B192,'Tranche 1 &amp; 2 2024 Actuals'!$B$7:$R$536,17,FALSE)</f>
        <v>27000</v>
      </c>
      <c r="P192" s="49">
        <f>VLOOKUP(B192,'Tranche 2 2024 Actuals'!$B$7:$T$486,19,FALSE)</f>
        <v>27000</v>
      </c>
      <c r="Q192" s="49">
        <f t="shared" si="15"/>
        <v>72000</v>
      </c>
      <c r="R192" s="49">
        <f>VLOOKUP(B192,'[1]ECCE Trnch 1 Master List'!B$3:T$679,19,FALSE)</f>
        <v>0</v>
      </c>
      <c r="S192" s="50">
        <f t="shared" si="18"/>
        <v>72000</v>
      </c>
      <c r="T192" s="126">
        <f t="shared" si="19"/>
        <v>72000</v>
      </c>
      <c r="U192" s="13">
        <f>VLOOKUP(B192,'Tranche 1 &amp; 2 2024 Actuals'!$B$7:$T$536,19,FALSE)</f>
        <v>54000</v>
      </c>
      <c r="V192" s="147">
        <f t="shared" si="20"/>
        <v>126000</v>
      </c>
    </row>
    <row r="193" spans="1:22" hidden="1" x14ac:dyDescent="0.25">
      <c r="A193" s="29">
        <f t="shared" si="16"/>
        <v>187</v>
      </c>
      <c r="B193" s="92" t="s">
        <v>259</v>
      </c>
      <c r="C193" s="17" t="s">
        <v>260</v>
      </c>
      <c r="D193" s="17" t="s">
        <v>7</v>
      </c>
      <c r="E193" s="17" t="s">
        <v>1118</v>
      </c>
      <c r="F193" s="18" t="s">
        <v>2634</v>
      </c>
      <c r="G193" s="19" t="s">
        <v>3645</v>
      </c>
      <c r="H193" s="19" t="s">
        <v>1822</v>
      </c>
      <c r="I193" s="20" t="s">
        <v>1120</v>
      </c>
      <c r="J193" s="17" t="s">
        <v>230</v>
      </c>
      <c r="K193" s="21" t="s">
        <v>3646</v>
      </c>
      <c r="L193" s="49">
        <f>VLOOKUP(B193,'Enrolment Data 2024'!$B$13:$I$636,8,FALSE)</f>
        <v>11</v>
      </c>
      <c r="M193" s="49">
        <v>9000</v>
      </c>
      <c r="N193" s="49">
        <f t="shared" si="17"/>
        <v>99000</v>
      </c>
      <c r="O193" s="49">
        <f>VLOOKUP(B193,'Tranche 1 &amp; 2 2024 Actuals'!$B$7:$R$536,17,FALSE)</f>
        <v>24300</v>
      </c>
      <c r="P193" s="49">
        <f>VLOOKUP(B193,'Tranche 2 2024 Actuals'!$B$7:$T$486,19,FALSE)</f>
        <v>24300</v>
      </c>
      <c r="Q193" s="49">
        <f t="shared" si="15"/>
        <v>50400</v>
      </c>
      <c r="R193" s="49"/>
      <c r="S193" s="50">
        <f t="shared" si="18"/>
        <v>50400</v>
      </c>
      <c r="T193" s="126">
        <f t="shared" si="19"/>
        <v>50400</v>
      </c>
      <c r="U193" s="13">
        <f>VLOOKUP(B193,'Tranche 1 &amp; 2 2024 Actuals'!$B$7:$T$536,19,FALSE)</f>
        <v>48600</v>
      </c>
      <c r="V193" s="147">
        <f t="shared" si="20"/>
        <v>99000</v>
      </c>
    </row>
    <row r="194" spans="1:22" ht="15" hidden="1" customHeight="1" x14ac:dyDescent="0.25">
      <c r="A194" s="29">
        <f t="shared" si="16"/>
        <v>188</v>
      </c>
      <c r="B194" s="92" t="s">
        <v>289</v>
      </c>
      <c r="C194" s="17" t="s">
        <v>290</v>
      </c>
      <c r="D194" s="17" t="s">
        <v>7</v>
      </c>
      <c r="E194" s="17" t="s">
        <v>1118</v>
      </c>
      <c r="F194" s="22" t="s">
        <v>1836</v>
      </c>
      <c r="G194" s="19" t="s">
        <v>1220</v>
      </c>
      <c r="H194" s="19" t="s">
        <v>1834</v>
      </c>
      <c r="I194" s="20" t="s">
        <v>1120</v>
      </c>
      <c r="J194" s="17" t="s">
        <v>230</v>
      </c>
      <c r="K194" s="17" t="s">
        <v>1221</v>
      </c>
      <c r="L194" s="49">
        <f>VLOOKUP(B194,'Enrolment Data 2024'!$B$13:$I$636,8,FALSE)</f>
        <v>16</v>
      </c>
      <c r="M194" s="49">
        <v>9000</v>
      </c>
      <c r="N194" s="49">
        <f t="shared" si="17"/>
        <v>144000</v>
      </c>
      <c r="O194" s="49">
        <f>VLOOKUP(B194,'Tranche 1 &amp; 2 2024 Actuals'!$B$7:$R$536,17,FALSE)</f>
        <v>37800</v>
      </c>
      <c r="P194" s="49">
        <f>VLOOKUP(B194,'Tranche 2 2024 Actuals'!$B$7:$T$486,19,FALSE)</f>
        <v>37800</v>
      </c>
      <c r="Q194" s="49">
        <f t="shared" si="15"/>
        <v>68400</v>
      </c>
      <c r="R194" s="49">
        <f>VLOOKUP(B194,'[1]ECCE Trnch 1 Master List'!B$3:T$679,19,FALSE)</f>
        <v>0</v>
      </c>
      <c r="S194" s="50">
        <f t="shared" si="18"/>
        <v>68400</v>
      </c>
      <c r="T194" s="126">
        <f t="shared" si="19"/>
        <v>68400</v>
      </c>
      <c r="U194" s="13">
        <f>VLOOKUP(B194,'Tranche 1 &amp; 2 2024 Actuals'!$B$7:$T$536,19,FALSE)</f>
        <v>75600</v>
      </c>
      <c r="V194" s="147">
        <f t="shared" si="20"/>
        <v>144000</v>
      </c>
    </row>
    <row r="195" spans="1:22" ht="15" hidden="1" customHeight="1" x14ac:dyDescent="0.25">
      <c r="A195" s="29">
        <f t="shared" si="16"/>
        <v>189</v>
      </c>
      <c r="B195" s="93" t="s">
        <v>1260</v>
      </c>
      <c r="C195" s="30" t="s">
        <v>1261</v>
      </c>
      <c r="D195" s="30" t="s">
        <v>7</v>
      </c>
      <c r="E195" s="30" t="s">
        <v>1123</v>
      </c>
      <c r="F195" s="31" t="s">
        <v>1844</v>
      </c>
      <c r="G195" s="32" t="s">
        <v>1303</v>
      </c>
      <c r="H195" s="32" t="s">
        <v>1825</v>
      </c>
      <c r="I195" s="33" t="s">
        <v>1120</v>
      </c>
      <c r="J195" s="30" t="s">
        <v>230</v>
      </c>
      <c r="K195" s="34" t="s">
        <v>1304</v>
      </c>
      <c r="L195" s="49">
        <f>VLOOKUP(B195,'Enrolment Data 2024'!$B$13:$I$636,8,FALSE)</f>
        <v>16</v>
      </c>
      <c r="M195" s="49">
        <v>9000</v>
      </c>
      <c r="N195" s="49">
        <f t="shared" si="17"/>
        <v>144000</v>
      </c>
      <c r="O195" s="49">
        <f>VLOOKUP(B195,'Tranche 1 &amp; 2 2024 Actuals'!$B$7:$R$536,17,FALSE)</f>
        <v>37800</v>
      </c>
      <c r="P195" s="49">
        <f>VLOOKUP(B195,'Tranche 2 2024 Actuals'!$B$7:$T$486,19,FALSE)</f>
        <v>37800</v>
      </c>
      <c r="Q195" s="49">
        <f t="shared" si="15"/>
        <v>68400</v>
      </c>
      <c r="R195" s="49">
        <f>VLOOKUP(B195,'[1]ECCE Trnch 1 Master List'!B$3:T$679,19,FALSE)</f>
        <v>0</v>
      </c>
      <c r="S195" s="50">
        <f t="shared" si="18"/>
        <v>68400</v>
      </c>
      <c r="T195" s="126">
        <f t="shared" si="19"/>
        <v>68400</v>
      </c>
      <c r="U195" s="13">
        <f>VLOOKUP(B195,'Tranche 1 &amp; 2 2024 Actuals'!$B$7:$T$536,19,FALSE)</f>
        <v>75600</v>
      </c>
      <c r="V195" s="147">
        <f t="shared" si="20"/>
        <v>144000</v>
      </c>
    </row>
    <row r="196" spans="1:22" ht="15" hidden="1" customHeight="1" x14ac:dyDescent="0.25">
      <c r="A196" s="29">
        <f t="shared" si="16"/>
        <v>190</v>
      </c>
      <c r="B196" s="92" t="s">
        <v>317</v>
      </c>
      <c r="C196" s="17" t="s">
        <v>318</v>
      </c>
      <c r="D196" s="17" t="s">
        <v>7</v>
      </c>
      <c r="E196" s="17" t="s">
        <v>1118</v>
      </c>
      <c r="F196" s="22" t="s">
        <v>1858</v>
      </c>
      <c r="G196" s="19" t="s">
        <v>1268</v>
      </c>
      <c r="H196" s="19" t="s">
        <v>1825</v>
      </c>
      <c r="I196" s="20" t="s">
        <v>1120</v>
      </c>
      <c r="J196" s="17" t="s">
        <v>230</v>
      </c>
      <c r="K196" s="17" t="s">
        <v>1269</v>
      </c>
      <c r="L196" s="49">
        <f>VLOOKUP(B196,'Enrolment Data 2024'!$B$13:$I$636,8,FALSE)</f>
        <v>6</v>
      </c>
      <c r="M196" s="49">
        <v>9000</v>
      </c>
      <c r="N196" s="49">
        <f t="shared" si="17"/>
        <v>54000</v>
      </c>
      <c r="O196" s="49">
        <f>VLOOKUP(B196,'Tranche 1 &amp; 2 2024 Actuals'!$B$7:$R$536,17,FALSE)</f>
        <v>12374</v>
      </c>
      <c r="P196" s="49">
        <f>VLOOKUP(B196,'Tranche 2 2024 Actuals'!$B$7:$T$486,19,FALSE)</f>
        <v>24300</v>
      </c>
      <c r="Q196" s="49">
        <f t="shared" ref="Q196:Q259" si="21">N196-O196-P196</f>
        <v>17326</v>
      </c>
      <c r="R196" s="49"/>
      <c r="S196" s="50">
        <f t="shared" si="18"/>
        <v>17326</v>
      </c>
      <c r="T196" s="126">
        <f t="shared" si="19"/>
        <v>17326</v>
      </c>
      <c r="U196" s="13">
        <f>VLOOKUP(B196,'Tranche 1 &amp; 2 2024 Actuals'!$B$7:$T$536,19,FALSE)</f>
        <v>36674</v>
      </c>
      <c r="V196" s="147">
        <f t="shared" si="20"/>
        <v>54000</v>
      </c>
    </row>
    <row r="197" spans="1:22" ht="15" hidden="1" customHeight="1" x14ac:dyDescent="0.25">
      <c r="A197" s="29">
        <f t="shared" si="16"/>
        <v>191</v>
      </c>
      <c r="B197" s="92" t="s">
        <v>285</v>
      </c>
      <c r="C197" s="17" t="s">
        <v>286</v>
      </c>
      <c r="D197" s="17" t="s">
        <v>7</v>
      </c>
      <c r="E197" s="17" t="s">
        <v>1123</v>
      </c>
      <c r="F197" s="22" t="s">
        <v>1630</v>
      </c>
      <c r="G197" s="19" t="s">
        <v>1631</v>
      </c>
      <c r="H197" s="19" t="s">
        <v>1822</v>
      </c>
      <c r="I197" s="20" t="s">
        <v>1120</v>
      </c>
      <c r="J197" s="17" t="s">
        <v>230</v>
      </c>
      <c r="K197" s="17" t="s">
        <v>1632</v>
      </c>
      <c r="L197" s="49">
        <f>VLOOKUP(B197,'Enrolment Data 2024'!$B$13:$I$636,8,FALSE)</f>
        <v>10</v>
      </c>
      <c r="M197" s="49">
        <v>9000</v>
      </c>
      <c r="N197" s="49">
        <f t="shared" si="17"/>
        <v>90000</v>
      </c>
      <c r="O197" s="49">
        <f>VLOOKUP(B197,'Tranche 1 &amp; 2 2024 Actuals'!$B$7:$R$536,17,FALSE)</f>
        <v>18900</v>
      </c>
      <c r="P197" s="49">
        <f>VLOOKUP(B197,'Tranche 2 2024 Actuals'!$B$7:$T$486,19,FALSE)</f>
        <v>18900</v>
      </c>
      <c r="Q197" s="49">
        <f t="shared" si="21"/>
        <v>52200</v>
      </c>
      <c r="R197" s="49">
        <f>VLOOKUP(B197,'[1]ECCE Trnch 1 Master List'!B$3:T$679,19,FALSE)</f>
        <v>0</v>
      </c>
      <c r="S197" s="50">
        <f t="shared" si="18"/>
        <v>52200</v>
      </c>
      <c r="T197" s="126">
        <f t="shared" si="19"/>
        <v>52200</v>
      </c>
      <c r="U197" s="13">
        <f>VLOOKUP(B197,'Tranche 1 &amp; 2 2024 Actuals'!$B$7:$T$536,19,FALSE)</f>
        <v>37800</v>
      </c>
      <c r="V197" s="147">
        <f t="shared" si="20"/>
        <v>90000</v>
      </c>
    </row>
    <row r="198" spans="1:22" ht="15" hidden="1" customHeight="1" x14ac:dyDescent="0.25">
      <c r="A198" s="29">
        <f t="shared" si="16"/>
        <v>192</v>
      </c>
      <c r="B198" s="139" t="s">
        <v>261</v>
      </c>
      <c r="C198" s="17" t="s">
        <v>262</v>
      </c>
      <c r="D198" s="17" t="s">
        <v>7</v>
      </c>
      <c r="E198" s="17" t="s">
        <v>1123</v>
      </c>
      <c r="F198" s="22" t="s">
        <v>1629</v>
      </c>
      <c r="G198" s="19" t="s">
        <v>3647</v>
      </c>
      <c r="H198" s="19" t="s">
        <v>1822</v>
      </c>
      <c r="I198" s="20" t="s">
        <v>1120</v>
      </c>
      <c r="J198" s="17" t="s">
        <v>230</v>
      </c>
      <c r="K198" s="17" t="s">
        <v>3642</v>
      </c>
      <c r="L198" s="49">
        <f>VLOOKUP(B198,'Enrolment Data 2024'!$B$13:$I$636,8,FALSE)</f>
        <v>6</v>
      </c>
      <c r="M198" s="49">
        <v>9000</v>
      </c>
      <c r="N198" s="49">
        <f t="shared" si="17"/>
        <v>54000</v>
      </c>
      <c r="O198" s="49">
        <f>VLOOKUP(B198,'Tranche 1 &amp; 2 2024 Actuals'!$B$7:$R$536,17,FALSE)</f>
        <v>43200</v>
      </c>
      <c r="P198" s="49">
        <f>VLOOKUP(B198,'Tranche 2 2024 Actuals'!$B$7:$T$486,19,FALSE)</f>
        <v>43200</v>
      </c>
      <c r="Q198" s="49">
        <f t="shared" si="21"/>
        <v>-32400</v>
      </c>
      <c r="R198" s="49">
        <f>VLOOKUP(B198,'[1]ECCE Trnch 1 Master List'!B$3:T$679,19,FALSE)</f>
        <v>0</v>
      </c>
      <c r="S198" s="141">
        <f t="shared" si="18"/>
        <v>-32400</v>
      </c>
      <c r="T198" s="126">
        <f t="shared" si="19"/>
        <v>0</v>
      </c>
      <c r="U198" s="13">
        <f>VLOOKUP(B198,'Tranche 1 &amp; 2 2024 Actuals'!$B$7:$T$536,19,FALSE)</f>
        <v>86400</v>
      </c>
      <c r="V198" s="147">
        <f t="shared" si="20"/>
        <v>86400</v>
      </c>
    </row>
    <row r="199" spans="1:22" s="35" customFormat="1" ht="15" hidden="1" customHeight="1" x14ac:dyDescent="0.25">
      <c r="A199" s="29">
        <f t="shared" si="16"/>
        <v>193</v>
      </c>
      <c r="B199" s="93" t="s">
        <v>1266</v>
      </c>
      <c r="C199" s="30" t="s">
        <v>1267</v>
      </c>
      <c r="D199" s="30" t="s">
        <v>7</v>
      </c>
      <c r="E199" s="30" t="s">
        <v>1118</v>
      </c>
      <c r="F199" s="31" t="s">
        <v>1858</v>
      </c>
      <c r="G199" s="32" t="s">
        <v>1268</v>
      </c>
      <c r="H199" s="32" t="s">
        <v>1825</v>
      </c>
      <c r="I199" s="33" t="s">
        <v>1120</v>
      </c>
      <c r="J199" s="30" t="s">
        <v>230</v>
      </c>
      <c r="K199" s="34" t="s">
        <v>1269</v>
      </c>
      <c r="L199" s="49">
        <f>VLOOKUP(B199,'Enrolment Data 2024'!$B$13:$I$636,8,FALSE)</f>
        <v>6</v>
      </c>
      <c r="M199" s="49">
        <v>9000</v>
      </c>
      <c r="N199" s="49">
        <f t="shared" si="17"/>
        <v>54000</v>
      </c>
      <c r="O199" s="49">
        <f>VLOOKUP(B199,'Tranche 1 &amp; 2 2024 Actuals'!$B$7:$R$536,17,FALSE)</f>
        <v>27000</v>
      </c>
      <c r="P199" s="49">
        <f>VLOOKUP(B199,'Tranche 2 2024 Actuals'!$B$7:$T$486,19,FALSE)</f>
        <v>27000</v>
      </c>
      <c r="Q199" s="49">
        <f t="shared" si="21"/>
        <v>0</v>
      </c>
      <c r="R199" s="49">
        <f>VLOOKUP(B199,'[1]ECCE Trnch 1 Master List'!B$3:T$679,19,FALSE)</f>
        <v>0</v>
      </c>
      <c r="S199" s="50">
        <f t="shared" ref="S199:S262" si="22">Q199-R199</f>
        <v>0</v>
      </c>
      <c r="T199" s="126">
        <f t="shared" si="19"/>
        <v>0</v>
      </c>
      <c r="U199" s="13">
        <f>VLOOKUP(B199,'Tranche 1 &amp; 2 2024 Actuals'!$B$7:$T$536,19,FALSE)</f>
        <v>54000</v>
      </c>
      <c r="V199" s="147">
        <f t="shared" si="20"/>
        <v>54000</v>
      </c>
    </row>
    <row r="200" spans="1:22" s="35" customFormat="1" ht="15" hidden="1" customHeight="1" x14ac:dyDescent="0.25">
      <c r="A200" s="29">
        <f t="shared" ref="A200:A263" si="23">A199+1</f>
        <v>194</v>
      </c>
      <c r="B200" s="93" t="s">
        <v>1263</v>
      </c>
      <c r="C200" s="30" t="s">
        <v>1264</v>
      </c>
      <c r="D200" s="30" t="s">
        <v>7</v>
      </c>
      <c r="E200" s="30" t="s">
        <v>1123</v>
      </c>
      <c r="F200" s="31" t="s">
        <v>1859</v>
      </c>
      <c r="G200" s="32" t="s">
        <v>1860</v>
      </c>
      <c r="H200" s="32" t="s">
        <v>1825</v>
      </c>
      <c r="I200" s="33" t="s">
        <v>1120</v>
      </c>
      <c r="J200" s="30" t="s">
        <v>230</v>
      </c>
      <c r="K200" s="34" t="s">
        <v>1265</v>
      </c>
      <c r="L200" s="49">
        <f>VLOOKUP(B200,'Enrolment Data 2024'!$B$13:$I$636,8,FALSE)</f>
        <v>30</v>
      </c>
      <c r="M200" s="49">
        <v>9000</v>
      </c>
      <c r="N200" s="49">
        <f t="shared" ref="N200:N263" si="24">L200*M200</f>
        <v>270000</v>
      </c>
      <c r="O200" s="49">
        <f>VLOOKUP(B200,'Tranche 1 &amp; 2 2024 Actuals'!$B$7:$R$536,17,FALSE)</f>
        <v>75600</v>
      </c>
      <c r="P200" s="49">
        <f>VLOOKUP(B200,'Tranche 2 2024 Actuals'!$B$7:$T$486,19,FALSE)</f>
        <v>75600</v>
      </c>
      <c r="Q200" s="49">
        <f t="shared" si="21"/>
        <v>118800</v>
      </c>
      <c r="R200" s="49">
        <f>VLOOKUP(B200,'[1]ECCE Trnch 1 Master List'!B$3:T$679,19,FALSE)</f>
        <v>0</v>
      </c>
      <c r="S200" s="50">
        <f t="shared" si="22"/>
        <v>118800</v>
      </c>
      <c r="T200" s="126">
        <f t="shared" ref="T200:T263" si="25">IF(S200&gt;=0,S200,0)</f>
        <v>118800</v>
      </c>
      <c r="U200" s="13">
        <f>VLOOKUP(B200,'Tranche 1 &amp; 2 2024 Actuals'!$B$7:$T$536,19,FALSE)</f>
        <v>151200</v>
      </c>
      <c r="V200" s="147">
        <f t="shared" ref="V200:V263" si="26">T200+U200</f>
        <v>270000</v>
      </c>
    </row>
    <row r="201" spans="1:22" s="35" customFormat="1" ht="15" hidden="1" customHeight="1" x14ac:dyDescent="0.25">
      <c r="A201" s="29">
        <f t="shared" si="23"/>
        <v>195</v>
      </c>
      <c r="B201" s="92" t="s">
        <v>313</v>
      </c>
      <c r="C201" s="17" t="s">
        <v>314</v>
      </c>
      <c r="D201" s="17" t="s">
        <v>7</v>
      </c>
      <c r="E201" s="17" t="s">
        <v>1123</v>
      </c>
      <c r="F201" s="22" t="s">
        <v>1633</v>
      </c>
      <c r="G201" s="19" t="s">
        <v>1296</v>
      </c>
      <c r="H201" s="19" t="s">
        <v>1825</v>
      </c>
      <c r="I201" s="20" t="s">
        <v>1120</v>
      </c>
      <c r="J201" s="17" t="s">
        <v>230</v>
      </c>
      <c r="K201" s="17" t="s">
        <v>1297</v>
      </c>
      <c r="L201" s="49">
        <f>VLOOKUP(B201,'Enrolment Data 2024'!$B$13:$I$636,8,FALSE)</f>
        <v>8</v>
      </c>
      <c r="M201" s="49">
        <v>9000</v>
      </c>
      <c r="N201" s="49">
        <f t="shared" si="24"/>
        <v>72000</v>
      </c>
      <c r="O201" s="49"/>
      <c r="P201" s="49"/>
      <c r="Q201" s="49">
        <f t="shared" si="21"/>
        <v>72000</v>
      </c>
      <c r="R201" s="49">
        <f>VLOOKUP(B201,'[1]ECCE Trnch 1 Master List'!B$3:T$679,19,FALSE)</f>
        <v>0</v>
      </c>
      <c r="S201" s="50">
        <f t="shared" si="22"/>
        <v>72000</v>
      </c>
      <c r="T201" s="126">
        <f t="shared" si="25"/>
        <v>72000</v>
      </c>
      <c r="U201" s="13"/>
      <c r="V201" s="147">
        <f t="shared" si="26"/>
        <v>72000</v>
      </c>
    </row>
    <row r="202" spans="1:22" s="35" customFormat="1" ht="15" hidden="1" customHeight="1" x14ac:dyDescent="0.25">
      <c r="A202" s="29">
        <f t="shared" si="23"/>
        <v>196</v>
      </c>
      <c r="B202" s="92" t="s">
        <v>325</v>
      </c>
      <c r="C202" s="17" t="s">
        <v>326</v>
      </c>
      <c r="D202" s="17" t="s">
        <v>7</v>
      </c>
      <c r="E202" s="17" t="s">
        <v>1118</v>
      </c>
      <c r="F202" s="31" t="s">
        <v>1853</v>
      </c>
      <c r="G202" s="32" t="s">
        <v>1275</v>
      </c>
      <c r="H202" s="32" t="s">
        <v>1825</v>
      </c>
      <c r="I202" s="33" t="s">
        <v>1120</v>
      </c>
      <c r="J202" s="30" t="s">
        <v>230</v>
      </c>
      <c r="K202" s="34" t="s">
        <v>1276</v>
      </c>
      <c r="L202" s="49">
        <f>VLOOKUP(B202,'Enrolment Data 2024'!$B$13:$I$636,8,FALSE)</f>
        <v>13</v>
      </c>
      <c r="M202" s="49">
        <v>9000</v>
      </c>
      <c r="N202" s="49">
        <f t="shared" si="24"/>
        <v>117000</v>
      </c>
      <c r="O202" s="49">
        <f>VLOOKUP(B202,'Tranche 1 &amp; 2 2024 Actuals'!$B$7:$R$536,17,FALSE)</f>
        <v>32400</v>
      </c>
      <c r="P202" s="49">
        <f>VLOOKUP(B202,'Tranche 2 2024 Actuals'!$B$7:$T$486,19,FALSE)</f>
        <v>32400</v>
      </c>
      <c r="Q202" s="49">
        <f t="shared" si="21"/>
        <v>52200</v>
      </c>
      <c r="R202" s="49">
        <f>VLOOKUP(B202,'[1]ECCE Trnch 1 Master List'!B$3:T$679,19,FALSE)</f>
        <v>0</v>
      </c>
      <c r="S202" s="50">
        <f t="shared" si="22"/>
        <v>52200</v>
      </c>
      <c r="T202" s="126">
        <f t="shared" si="25"/>
        <v>52200</v>
      </c>
      <c r="U202" s="13">
        <f>VLOOKUP(B202,'Tranche 1 &amp; 2 2024 Actuals'!$B$7:$T$536,19,FALSE)</f>
        <v>64800</v>
      </c>
      <c r="V202" s="147">
        <f t="shared" si="26"/>
        <v>117000</v>
      </c>
    </row>
    <row r="203" spans="1:22" s="35" customFormat="1" ht="15" hidden="1" customHeight="1" x14ac:dyDescent="0.25">
      <c r="A203" s="29">
        <f t="shared" si="23"/>
        <v>197</v>
      </c>
      <c r="B203" s="92" t="s">
        <v>307</v>
      </c>
      <c r="C203" s="17" t="s">
        <v>308</v>
      </c>
      <c r="D203" s="17" t="s">
        <v>7</v>
      </c>
      <c r="E203" s="21" t="s">
        <v>1118</v>
      </c>
      <c r="F203" s="18" t="s">
        <v>1861</v>
      </c>
      <c r="G203" s="19" t="s">
        <v>308</v>
      </c>
      <c r="H203" s="19" t="s">
        <v>1825</v>
      </c>
      <c r="I203" s="20" t="s">
        <v>1120</v>
      </c>
      <c r="J203" s="17" t="s">
        <v>230</v>
      </c>
      <c r="K203" s="21" t="s">
        <v>1262</v>
      </c>
      <c r="L203" s="49">
        <f>VLOOKUP(B203,'Enrolment Data 2024'!$B$13:$I$636,8,FALSE)</f>
        <v>11</v>
      </c>
      <c r="M203" s="49">
        <v>9000</v>
      </c>
      <c r="N203" s="49">
        <f t="shared" si="24"/>
        <v>99000</v>
      </c>
      <c r="O203" s="49">
        <f>VLOOKUP(B203,'Tranche 1 &amp; 2 2024 Actuals'!$B$7:$R$536,17,FALSE)</f>
        <v>27000</v>
      </c>
      <c r="P203" s="49">
        <f>VLOOKUP(B203,'Tranche 2 2024 Actuals'!$B$7:$T$486,19,FALSE)</f>
        <v>27000</v>
      </c>
      <c r="Q203" s="49">
        <f t="shared" si="21"/>
        <v>45000</v>
      </c>
      <c r="R203" s="49">
        <f>VLOOKUP(B203,'[1]ECCE Trnch 1 Master List'!B$3:T$679,19,FALSE)</f>
        <v>0</v>
      </c>
      <c r="S203" s="50">
        <f t="shared" si="22"/>
        <v>45000</v>
      </c>
      <c r="T203" s="126">
        <f t="shared" si="25"/>
        <v>45000</v>
      </c>
      <c r="U203" s="13">
        <f>VLOOKUP(B203,'Tranche 1 &amp; 2 2024 Actuals'!$B$7:$T$536,19,FALSE)</f>
        <v>54000</v>
      </c>
      <c r="V203" s="147">
        <f t="shared" si="26"/>
        <v>99000</v>
      </c>
    </row>
    <row r="204" spans="1:22" s="35" customFormat="1" ht="15" hidden="1" customHeight="1" x14ac:dyDescent="0.25">
      <c r="A204" s="29">
        <f t="shared" si="23"/>
        <v>198</v>
      </c>
      <c r="B204" s="139" t="s">
        <v>2202</v>
      </c>
      <c r="C204" s="17" t="s">
        <v>4316</v>
      </c>
      <c r="D204" s="17" t="s">
        <v>7</v>
      </c>
      <c r="E204" s="76"/>
      <c r="F204" s="77"/>
      <c r="G204" s="78"/>
      <c r="H204" s="78"/>
      <c r="I204" s="79"/>
      <c r="J204" s="76" t="s">
        <v>230</v>
      </c>
      <c r="K204" s="76"/>
      <c r="L204" s="49"/>
      <c r="M204" s="49">
        <v>9000</v>
      </c>
      <c r="N204" s="49">
        <f t="shared" si="24"/>
        <v>0</v>
      </c>
      <c r="O204" s="49"/>
      <c r="P204" s="49"/>
      <c r="Q204" s="49">
        <f t="shared" si="21"/>
        <v>0</v>
      </c>
      <c r="R204" s="49"/>
      <c r="S204" s="50">
        <f t="shared" si="22"/>
        <v>0</v>
      </c>
      <c r="T204" s="126">
        <f t="shared" si="25"/>
        <v>0</v>
      </c>
      <c r="U204" s="13"/>
      <c r="V204" s="147">
        <f t="shared" si="26"/>
        <v>0</v>
      </c>
    </row>
    <row r="205" spans="1:22" s="35" customFormat="1" ht="15" hidden="1" customHeight="1" x14ac:dyDescent="0.25">
      <c r="A205" s="29">
        <f t="shared" si="23"/>
        <v>199</v>
      </c>
      <c r="B205" s="93" t="s">
        <v>1588</v>
      </c>
      <c r="C205" s="30" t="s">
        <v>1589</v>
      </c>
      <c r="D205" s="30" t="s">
        <v>7</v>
      </c>
      <c r="E205" s="30" t="s">
        <v>1118</v>
      </c>
      <c r="F205" s="31" t="s">
        <v>1836</v>
      </c>
      <c r="G205" s="32" t="s">
        <v>1220</v>
      </c>
      <c r="H205" s="32" t="s">
        <v>1834</v>
      </c>
      <c r="I205" s="33" t="s">
        <v>1120</v>
      </c>
      <c r="J205" s="30" t="s">
        <v>230</v>
      </c>
      <c r="K205" s="34" t="s">
        <v>1221</v>
      </c>
      <c r="L205" s="49">
        <f>VLOOKUP(B205,'Enrolment Data 2024'!$B$13:$I$636,8,FALSE)</f>
        <v>7</v>
      </c>
      <c r="M205" s="49">
        <v>9000</v>
      </c>
      <c r="N205" s="49">
        <f t="shared" si="24"/>
        <v>63000</v>
      </c>
      <c r="O205" s="49">
        <f>VLOOKUP(B205,'Tranche 1 &amp; 2 2024 Actuals'!$B$7:$R$536,17,FALSE)</f>
        <v>29700</v>
      </c>
      <c r="P205" s="49">
        <f>VLOOKUP(B205,'Tranche 2 2024 Actuals'!$B$7:$T$486,19,FALSE)</f>
        <v>29700</v>
      </c>
      <c r="Q205" s="49">
        <f t="shared" si="21"/>
        <v>3600</v>
      </c>
      <c r="R205" s="49">
        <f>VLOOKUP(B205,'[1]ECCE Trnch 1 Master List'!B$3:T$679,19,FALSE)</f>
        <v>0</v>
      </c>
      <c r="S205" s="50">
        <f t="shared" si="22"/>
        <v>3600</v>
      </c>
      <c r="T205" s="126">
        <f t="shared" si="25"/>
        <v>3600</v>
      </c>
      <c r="U205" s="13">
        <f>VLOOKUP(B205,'Tranche 1 &amp; 2 2024 Actuals'!$B$7:$T$536,19,FALSE)</f>
        <v>59400</v>
      </c>
      <c r="V205" s="147">
        <f t="shared" si="26"/>
        <v>63000</v>
      </c>
    </row>
    <row r="206" spans="1:22" s="35" customFormat="1" ht="15" hidden="1" customHeight="1" x14ac:dyDescent="0.25">
      <c r="A206" s="29">
        <f t="shared" si="23"/>
        <v>200</v>
      </c>
      <c r="B206" s="93" t="s">
        <v>2088</v>
      </c>
      <c r="C206" s="30" t="s">
        <v>2089</v>
      </c>
      <c r="D206" s="30" t="s">
        <v>7</v>
      </c>
      <c r="E206" s="17" t="s">
        <v>1118</v>
      </c>
      <c r="F206" s="22" t="s">
        <v>1838</v>
      </c>
      <c r="G206" s="19" t="s">
        <v>1226</v>
      </c>
      <c r="H206" s="19" t="s">
        <v>1834</v>
      </c>
      <c r="I206" s="20" t="s">
        <v>1120</v>
      </c>
      <c r="J206" s="17" t="s">
        <v>230</v>
      </c>
      <c r="K206" s="17" t="s">
        <v>1227</v>
      </c>
      <c r="L206" s="49">
        <f>VLOOKUP(B206,'Enrolment Data 2024'!$B$13:$I$636,8,FALSE)</f>
        <v>14</v>
      </c>
      <c r="M206" s="49">
        <v>9000</v>
      </c>
      <c r="N206" s="49">
        <f t="shared" si="24"/>
        <v>126000</v>
      </c>
      <c r="O206" s="49">
        <f>VLOOKUP(B206,'Tranche 1 &amp; 2 2024 Actuals'!$B$7:$R$536,17,FALSE)</f>
        <v>29700</v>
      </c>
      <c r="P206" s="49">
        <f>VLOOKUP(B206,'Tranche 2 2024 Actuals'!$B$7:$T$486,19,FALSE)</f>
        <v>29700</v>
      </c>
      <c r="Q206" s="49">
        <f t="shared" si="21"/>
        <v>66600</v>
      </c>
      <c r="R206" s="49">
        <f>VLOOKUP(B206,'[1]ECCE Trnch 1 Master List'!B$3:T$679,19,FALSE)</f>
        <v>0</v>
      </c>
      <c r="S206" s="50">
        <f t="shared" si="22"/>
        <v>66600</v>
      </c>
      <c r="T206" s="126">
        <f t="shared" si="25"/>
        <v>66600</v>
      </c>
      <c r="U206" s="13">
        <f>VLOOKUP(B206,'Tranche 1 &amp; 2 2024 Actuals'!$B$7:$T$536,19,FALSE)</f>
        <v>59400</v>
      </c>
      <c r="V206" s="147">
        <f t="shared" si="26"/>
        <v>126000</v>
      </c>
    </row>
    <row r="207" spans="1:22" s="35" customFormat="1" ht="15" hidden="1" customHeight="1" x14ac:dyDescent="0.25">
      <c r="A207" s="29">
        <f t="shared" si="23"/>
        <v>201</v>
      </c>
      <c r="B207" s="138" t="s">
        <v>2108</v>
      </c>
      <c r="C207" s="30" t="s">
        <v>2109</v>
      </c>
      <c r="D207" s="30" t="s">
        <v>7</v>
      </c>
      <c r="E207" s="30" t="s">
        <v>1118</v>
      </c>
      <c r="F207" s="31" t="s">
        <v>1868</v>
      </c>
      <c r="G207" s="32" t="s">
        <v>1291</v>
      </c>
      <c r="H207" s="32" t="s">
        <v>1825</v>
      </c>
      <c r="I207" s="33" t="s">
        <v>1120</v>
      </c>
      <c r="J207" s="30" t="s">
        <v>230</v>
      </c>
      <c r="K207" s="34" t="s">
        <v>1292</v>
      </c>
      <c r="L207" s="49">
        <f>VLOOKUP(B207,'Enrolment Data 2024'!$B$13:$I$636,8,FALSE)</f>
        <v>7</v>
      </c>
      <c r="M207" s="49">
        <v>9000</v>
      </c>
      <c r="N207" s="49">
        <f t="shared" si="24"/>
        <v>63000</v>
      </c>
      <c r="O207" s="49">
        <f>VLOOKUP(B207,'Tranche 1 &amp; 2 2024 Actuals'!$B$7:$R$536,17,FALSE)</f>
        <v>56700</v>
      </c>
      <c r="P207" s="49">
        <f>VLOOKUP(B207,'Tranche 2 2024 Actuals'!$B$7:$T$486,19,FALSE)</f>
        <v>56700</v>
      </c>
      <c r="Q207" s="49">
        <f t="shared" si="21"/>
        <v>-50400</v>
      </c>
      <c r="R207" s="49">
        <f>VLOOKUP(B207,'[1]ECCE Trnch 1 Master List'!B$3:T$679,19,FALSE)</f>
        <v>0</v>
      </c>
      <c r="S207" s="141">
        <f t="shared" si="22"/>
        <v>-50400</v>
      </c>
      <c r="T207" s="126">
        <f t="shared" si="25"/>
        <v>0</v>
      </c>
      <c r="U207" s="13">
        <f>VLOOKUP(B207,'Tranche 1 &amp; 2 2024 Actuals'!$B$7:$T$536,19,FALSE)</f>
        <v>113400</v>
      </c>
      <c r="V207" s="147">
        <f t="shared" si="26"/>
        <v>113400</v>
      </c>
    </row>
    <row r="208" spans="1:22" s="35" customFormat="1" ht="15" hidden="1" customHeight="1" x14ac:dyDescent="0.25">
      <c r="A208" s="29">
        <f t="shared" si="23"/>
        <v>202</v>
      </c>
      <c r="B208" s="93" t="s">
        <v>2122</v>
      </c>
      <c r="C208" s="30" t="s">
        <v>2123</v>
      </c>
      <c r="D208" s="30" t="s">
        <v>7</v>
      </c>
      <c r="E208" s="30" t="s">
        <v>1118</v>
      </c>
      <c r="F208" s="31" t="s">
        <v>1862</v>
      </c>
      <c r="G208" s="32" t="s">
        <v>1863</v>
      </c>
      <c r="H208" s="32" t="s">
        <v>1825</v>
      </c>
      <c r="I208" s="33" t="s">
        <v>1120</v>
      </c>
      <c r="J208" s="30" t="s">
        <v>230</v>
      </c>
      <c r="K208" s="34" t="s">
        <v>1284</v>
      </c>
      <c r="L208" s="49">
        <f>VLOOKUP(B208,'Enrolment Data 2024'!$B$13:$I$636,8,FALSE)</f>
        <v>5</v>
      </c>
      <c r="M208" s="49">
        <v>9000</v>
      </c>
      <c r="N208" s="49">
        <f t="shared" si="24"/>
        <v>45000</v>
      </c>
      <c r="O208" s="49"/>
      <c r="P208" s="49"/>
      <c r="Q208" s="49">
        <f t="shared" si="21"/>
        <v>45000</v>
      </c>
      <c r="R208" s="49">
        <f>VLOOKUP(B208,'[1]ECCE Trnch 1 Master List'!B$3:T$679,19,FALSE)</f>
        <v>0</v>
      </c>
      <c r="S208" s="50">
        <f t="shared" si="22"/>
        <v>45000</v>
      </c>
      <c r="T208" s="126">
        <f t="shared" si="25"/>
        <v>45000</v>
      </c>
      <c r="U208" s="13"/>
      <c r="V208" s="147">
        <f t="shared" si="26"/>
        <v>45000</v>
      </c>
    </row>
    <row r="209" spans="1:22" s="35" customFormat="1" ht="15" hidden="1" customHeight="1" x14ac:dyDescent="0.25">
      <c r="A209" s="29">
        <f t="shared" si="23"/>
        <v>203</v>
      </c>
      <c r="B209" s="92" t="s">
        <v>327</v>
      </c>
      <c r="C209" s="17" t="s">
        <v>328</v>
      </c>
      <c r="D209" s="17" t="s">
        <v>7</v>
      </c>
      <c r="E209" s="17" t="s">
        <v>1118</v>
      </c>
      <c r="F209" s="22" t="s">
        <v>1634</v>
      </c>
      <c r="G209" s="19" t="s">
        <v>1258</v>
      </c>
      <c r="H209" s="19" t="s">
        <v>1825</v>
      </c>
      <c r="I209" s="20" t="s">
        <v>1120</v>
      </c>
      <c r="J209" s="17" t="s">
        <v>230</v>
      </c>
      <c r="K209" s="17" t="s">
        <v>1259</v>
      </c>
      <c r="L209" s="49">
        <f>VLOOKUP(B209,'Enrolment Data 2024'!$B$13:$I$636,8,FALSE)</f>
        <v>6</v>
      </c>
      <c r="M209" s="49">
        <v>9000</v>
      </c>
      <c r="N209" s="49">
        <f t="shared" si="24"/>
        <v>54000</v>
      </c>
      <c r="O209" s="49"/>
      <c r="P209" s="49"/>
      <c r="Q209" s="49">
        <f t="shared" si="21"/>
        <v>54000</v>
      </c>
      <c r="R209" s="49">
        <f>VLOOKUP(B209,'[1]ECCE Trnch 1 Master List'!B$3:T$679,19,FALSE)</f>
        <v>0</v>
      </c>
      <c r="S209" s="50">
        <f t="shared" si="22"/>
        <v>54000</v>
      </c>
      <c r="T209" s="126">
        <f t="shared" si="25"/>
        <v>54000</v>
      </c>
      <c r="U209" s="13"/>
      <c r="V209" s="147">
        <f t="shared" si="26"/>
        <v>54000</v>
      </c>
    </row>
    <row r="210" spans="1:22" s="35" customFormat="1" ht="15" hidden="1" customHeight="1" x14ac:dyDescent="0.25">
      <c r="A210" s="29">
        <f t="shared" si="23"/>
        <v>204</v>
      </c>
      <c r="B210" s="92" t="s">
        <v>277</v>
      </c>
      <c r="C210" s="17" t="s">
        <v>278</v>
      </c>
      <c r="D210" s="17" t="s">
        <v>7</v>
      </c>
      <c r="E210" s="17" t="s">
        <v>1123</v>
      </c>
      <c r="F210" s="22" t="s">
        <v>1621</v>
      </c>
      <c r="G210" s="19" t="s">
        <v>1622</v>
      </c>
      <c r="H210" s="19" t="s">
        <v>1822</v>
      </c>
      <c r="I210" s="20" t="s">
        <v>1120</v>
      </c>
      <c r="J210" s="17" t="s">
        <v>230</v>
      </c>
      <c r="K210" s="17" t="s">
        <v>1623</v>
      </c>
      <c r="L210" s="49">
        <f>VLOOKUP(B210,'Enrolment Data 2024'!$B$13:$I$636,8,FALSE)</f>
        <v>11</v>
      </c>
      <c r="M210" s="49">
        <v>9000</v>
      </c>
      <c r="N210" s="49">
        <f t="shared" si="24"/>
        <v>99000</v>
      </c>
      <c r="O210" s="49">
        <f>VLOOKUP(B210,'Tranche 1 &amp; 2 2024 Actuals'!$B$7:$R$536,17,FALSE)</f>
        <v>29700</v>
      </c>
      <c r="P210" s="49">
        <f>VLOOKUP(B210,'Tranche 2 2024 Actuals'!$B$7:$T$486,19,FALSE)</f>
        <v>29700</v>
      </c>
      <c r="Q210" s="49">
        <f t="shared" si="21"/>
        <v>39600</v>
      </c>
      <c r="R210" s="49">
        <f>VLOOKUP(B210,'[1]ECCE Trnch 1 Master List'!B$3:T$679,19,FALSE)</f>
        <v>0</v>
      </c>
      <c r="S210" s="50">
        <f t="shared" si="22"/>
        <v>39600</v>
      </c>
      <c r="T210" s="126">
        <f t="shared" si="25"/>
        <v>39600</v>
      </c>
      <c r="U210" s="13">
        <f>VLOOKUP(B210,'Tranche 1 &amp; 2 2024 Actuals'!$B$7:$T$536,19,FALSE)</f>
        <v>59400</v>
      </c>
      <c r="V210" s="147">
        <f t="shared" si="26"/>
        <v>99000</v>
      </c>
    </row>
    <row r="211" spans="1:22" s="35" customFormat="1" ht="15" hidden="1" customHeight="1" x14ac:dyDescent="0.25">
      <c r="A211" s="29">
        <f t="shared" si="23"/>
        <v>205</v>
      </c>
      <c r="B211" s="93" t="s">
        <v>1228</v>
      </c>
      <c r="C211" s="30" t="s">
        <v>1229</v>
      </c>
      <c r="D211" s="30" t="s">
        <v>7</v>
      </c>
      <c r="E211" s="30" t="s">
        <v>1118</v>
      </c>
      <c r="F211" s="31" t="s">
        <v>1836</v>
      </c>
      <c r="G211" s="32" t="s">
        <v>1220</v>
      </c>
      <c r="H211" s="32" t="s">
        <v>1834</v>
      </c>
      <c r="I211" s="33" t="s">
        <v>1120</v>
      </c>
      <c r="J211" s="30" t="s">
        <v>230</v>
      </c>
      <c r="K211" s="34" t="s">
        <v>1221</v>
      </c>
      <c r="L211" s="49">
        <f>VLOOKUP(B211,'Enrolment Data 2024'!$B$13:$I$636,8,FALSE)</f>
        <v>26</v>
      </c>
      <c r="M211" s="49">
        <v>9000</v>
      </c>
      <c r="N211" s="49">
        <f t="shared" si="24"/>
        <v>234000</v>
      </c>
      <c r="O211" s="49">
        <f>VLOOKUP(B211,'Tranche 1 &amp; 2 2024 Actuals'!$B$7:$R$536,17,FALSE)</f>
        <v>67500</v>
      </c>
      <c r="P211" s="49">
        <f>VLOOKUP(B211,'Tranche 2 2024 Actuals'!$B$7:$T$486,19,FALSE)</f>
        <v>67500</v>
      </c>
      <c r="Q211" s="49">
        <f t="shared" si="21"/>
        <v>99000</v>
      </c>
      <c r="R211" s="49">
        <f>VLOOKUP(B211,'[1]ECCE Trnch 1 Master List'!B$3:T$679,19,FALSE)</f>
        <v>0</v>
      </c>
      <c r="S211" s="50">
        <f t="shared" si="22"/>
        <v>99000</v>
      </c>
      <c r="T211" s="126">
        <f t="shared" si="25"/>
        <v>99000</v>
      </c>
      <c r="U211" s="13">
        <f>VLOOKUP(B211,'Tranche 1 &amp; 2 2024 Actuals'!$B$7:$T$536,19,FALSE)</f>
        <v>135000</v>
      </c>
      <c r="V211" s="147">
        <f t="shared" si="26"/>
        <v>234000</v>
      </c>
    </row>
    <row r="212" spans="1:22" s="35" customFormat="1" ht="15" hidden="1" customHeight="1" x14ac:dyDescent="0.25">
      <c r="A212" s="29">
        <f t="shared" si="23"/>
        <v>206</v>
      </c>
      <c r="B212" s="92" t="s">
        <v>255</v>
      </c>
      <c r="C212" s="17" t="s">
        <v>256</v>
      </c>
      <c r="D212" s="17" t="s">
        <v>7</v>
      </c>
      <c r="E212" s="17" t="s">
        <v>1118</v>
      </c>
      <c r="F212" s="22" t="s">
        <v>1821</v>
      </c>
      <c r="G212" s="19" t="s">
        <v>3637</v>
      </c>
      <c r="H212" s="19" t="s">
        <v>1822</v>
      </c>
      <c r="I212" s="20" t="s">
        <v>1120</v>
      </c>
      <c r="J212" s="17" t="s">
        <v>230</v>
      </c>
      <c r="K212" s="17" t="s">
        <v>3638</v>
      </c>
      <c r="L212" s="49">
        <f>VLOOKUP(B212,'Enrolment Data 2024'!$B$13:$I$636,8,FALSE)</f>
        <v>13</v>
      </c>
      <c r="M212" s="49">
        <v>9000</v>
      </c>
      <c r="N212" s="49">
        <f t="shared" si="24"/>
        <v>117000</v>
      </c>
      <c r="O212" s="49">
        <f>VLOOKUP(B212,'Tranche 1 &amp; 2 2024 Actuals'!$B$7:$R$536,17,FALSE)</f>
        <v>37800</v>
      </c>
      <c r="P212" s="49">
        <f>VLOOKUP(B212,'Tranche 2 2024 Actuals'!$B$7:$T$486,19,FALSE)</f>
        <v>37800</v>
      </c>
      <c r="Q212" s="49">
        <f t="shared" si="21"/>
        <v>41400</v>
      </c>
      <c r="R212" s="49">
        <f>VLOOKUP(B212,'[1]ECCE Trnch 1 Master List'!B$3:T$679,19,FALSE)</f>
        <v>0</v>
      </c>
      <c r="S212" s="50">
        <f t="shared" si="22"/>
        <v>41400</v>
      </c>
      <c r="T212" s="126">
        <f t="shared" si="25"/>
        <v>41400</v>
      </c>
      <c r="U212" s="13">
        <f>VLOOKUP(B212,'Tranche 1 &amp; 2 2024 Actuals'!$B$7:$T$536,19,FALSE)</f>
        <v>75600</v>
      </c>
      <c r="V212" s="147">
        <f t="shared" si="26"/>
        <v>117000</v>
      </c>
    </row>
    <row r="213" spans="1:22" s="35" customFormat="1" ht="15" hidden="1" customHeight="1" x14ac:dyDescent="0.25">
      <c r="A213" s="29">
        <f t="shared" si="23"/>
        <v>207</v>
      </c>
      <c r="B213" s="92" t="s">
        <v>271</v>
      </c>
      <c r="C213" s="17" t="s">
        <v>272</v>
      </c>
      <c r="D213" s="17" t="s">
        <v>7</v>
      </c>
      <c r="E213" s="17" t="s">
        <v>1123</v>
      </c>
      <c r="F213" s="22" t="s">
        <v>1832</v>
      </c>
      <c r="G213" s="19" t="s">
        <v>3648</v>
      </c>
      <c r="H213" s="19" t="s">
        <v>1822</v>
      </c>
      <c r="I213" s="20" t="s">
        <v>1120</v>
      </c>
      <c r="J213" s="17" t="s">
        <v>230</v>
      </c>
      <c r="K213" s="17" t="s">
        <v>3649</v>
      </c>
      <c r="L213" s="49">
        <f>VLOOKUP(B213,'Enrolment Data 2024'!$B$13:$I$636,8,FALSE)</f>
        <v>15</v>
      </c>
      <c r="M213" s="49">
        <v>9000</v>
      </c>
      <c r="N213" s="49">
        <f t="shared" si="24"/>
        <v>135000</v>
      </c>
      <c r="O213" s="49">
        <f>VLOOKUP(B213,'Tranche 1 &amp; 2 2024 Actuals'!$B$7:$R$536,17,FALSE)</f>
        <v>40500</v>
      </c>
      <c r="P213" s="49">
        <f>VLOOKUP(B213,'Tranche 2 2024 Actuals'!$B$7:$T$486,19,FALSE)</f>
        <v>40500</v>
      </c>
      <c r="Q213" s="49">
        <f t="shared" si="21"/>
        <v>54000</v>
      </c>
      <c r="R213" s="49">
        <f>VLOOKUP(B213,'[1]ECCE Trnch 1 Master List'!B$3:T$679,19,FALSE)</f>
        <v>0</v>
      </c>
      <c r="S213" s="50">
        <f t="shared" si="22"/>
        <v>54000</v>
      </c>
      <c r="T213" s="126">
        <f t="shared" si="25"/>
        <v>54000</v>
      </c>
      <c r="U213" s="13">
        <f>VLOOKUP(B213,'Tranche 1 &amp; 2 2024 Actuals'!$B$7:$T$536,19,FALSE)</f>
        <v>81000</v>
      </c>
      <c r="V213" s="147">
        <f t="shared" si="26"/>
        <v>135000</v>
      </c>
    </row>
    <row r="214" spans="1:22" s="35" customFormat="1" ht="15" hidden="1" customHeight="1" x14ac:dyDescent="0.25">
      <c r="A214" s="29">
        <f t="shared" si="23"/>
        <v>208</v>
      </c>
      <c r="B214" s="92" t="s">
        <v>337</v>
      </c>
      <c r="C214" s="17" t="s">
        <v>338</v>
      </c>
      <c r="D214" s="17" t="s">
        <v>7</v>
      </c>
      <c r="E214" s="17" t="s">
        <v>1123</v>
      </c>
      <c r="F214" s="31" t="s">
        <v>1868</v>
      </c>
      <c r="G214" s="32" t="s">
        <v>1291</v>
      </c>
      <c r="H214" s="32" t="s">
        <v>1825</v>
      </c>
      <c r="I214" s="33" t="s">
        <v>1120</v>
      </c>
      <c r="J214" s="30" t="s">
        <v>230</v>
      </c>
      <c r="K214" s="34" t="s">
        <v>1292</v>
      </c>
      <c r="L214" s="49">
        <f>VLOOKUP(B214,'Enrolment Data 2024'!$B$13:$I$636,8,FALSE)</f>
        <v>16</v>
      </c>
      <c r="M214" s="49">
        <v>9000</v>
      </c>
      <c r="N214" s="49">
        <f t="shared" si="24"/>
        <v>144000</v>
      </c>
      <c r="O214" s="49">
        <f>VLOOKUP(B214,'Tranche 1 &amp; 2 2024 Actuals'!$B$7:$R$536,17,FALSE)</f>
        <v>16200</v>
      </c>
      <c r="P214" s="49">
        <f>VLOOKUP(B214,'Tranche 2 2024 Actuals'!$B$7:$T$486,19,FALSE)</f>
        <v>16200</v>
      </c>
      <c r="Q214" s="49">
        <f t="shared" si="21"/>
        <v>111600</v>
      </c>
      <c r="R214" s="49">
        <f>VLOOKUP(B214,'[1]ECCE Trnch 1 Master List'!B$3:T$679,19,FALSE)</f>
        <v>0</v>
      </c>
      <c r="S214" s="50">
        <f t="shared" si="22"/>
        <v>111600</v>
      </c>
      <c r="T214" s="126">
        <f t="shared" si="25"/>
        <v>111600</v>
      </c>
      <c r="U214" s="13">
        <f>VLOOKUP(B214,'Tranche 1 &amp; 2 2024 Actuals'!$B$7:$T$536,19,FALSE)</f>
        <v>32400</v>
      </c>
      <c r="V214" s="147">
        <f t="shared" si="26"/>
        <v>144000</v>
      </c>
    </row>
    <row r="215" spans="1:22" s="35" customFormat="1" ht="15" hidden="1" customHeight="1" x14ac:dyDescent="0.25">
      <c r="A215" s="29">
        <f t="shared" si="23"/>
        <v>209</v>
      </c>
      <c r="B215" s="93" t="s">
        <v>2120</v>
      </c>
      <c r="C215" s="30" t="s">
        <v>2121</v>
      </c>
      <c r="D215" s="30" t="s">
        <v>7</v>
      </c>
      <c r="E215" s="30" t="s">
        <v>1118</v>
      </c>
      <c r="F215" s="31" t="s">
        <v>1868</v>
      </c>
      <c r="G215" s="32" t="s">
        <v>1291</v>
      </c>
      <c r="H215" s="32" t="s">
        <v>1825</v>
      </c>
      <c r="I215" s="33" t="s">
        <v>1120</v>
      </c>
      <c r="J215" s="30" t="s">
        <v>230</v>
      </c>
      <c r="K215" s="34" t="s">
        <v>1292</v>
      </c>
      <c r="L215" s="49">
        <f>VLOOKUP(B215,'Enrolment Data 2024'!$B$13:$I$636,8,FALSE)</f>
        <v>12</v>
      </c>
      <c r="M215" s="49">
        <v>9000</v>
      </c>
      <c r="N215" s="49">
        <f t="shared" si="24"/>
        <v>108000</v>
      </c>
      <c r="O215" s="49">
        <f>VLOOKUP(B215,'Tranche 1 &amp; 2 2024 Actuals'!$B$7:$R$536,17,FALSE)</f>
        <v>37800</v>
      </c>
      <c r="P215" s="49">
        <f>VLOOKUP(B215,'Tranche 2 2024 Actuals'!$B$7:$T$486,19,FALSE)</f>
        <v>37800</v>
      </c>
      <c r="Q215" s="49">
        <f t="shared" si="21"/>
        <v>32400</v>
      </c>
      <c r="R215" s="49">
        <f>VLOOKUP(B215,'[1]ECCE Trnch 1 Master List'!B$3:T$679,19,FALSE)</f>
        <v>0</v>
      </c>
      <c r="S215" s="50">
        <f t="shared" si="22"/>
        <v>32400</v>
      </c>
      <c r="T215" s="126">
        <f t="shared" si="25"/>
        <v>32400</v>
      </c>
      <c r="U215" s="13">
        <f>VLOOKUP(B215,'Tranche 1 &amp; 2 2024 Actuals'!$B$7:$T$536,19,FALSE)</f>
        <v>75600</v>
      </c>
      <c r="V215" s="147">
        <f t="shared" si="26"/>
        <v>108000</v>
      </c>
    </row>
    <row r="216" spans="1:22" s="35" customFormat="1" ht="15" hidden="1" customHeight="1" x14ac:dyDescent="0.25">
      <c r="A216" s="29">
        <f t="shared" si="23"/>
        <v>210</v>
      </c>
      <c r="B216" s="138" t="s">
        <v>2095</v>
      </c>
      <c r="C216" s="30" t="s">
        <v>2096</v>
      </c>
      <c r="D216" s="30" t="s">
        <v>7</v>
      </c>
      <c r="E216" s="30" t="s">
        <v>1118</v>
      </c>
      <c r="F216" s="31" t="s">
        <v>1857</v>
      </c>
      <c r="G216" s="32" t="s">
        <v>1316</v>
      </c>
      <c r="H216" s="32" t="s">
        <v>1825</v>
      </c>
      <c r="I216" s="33" t="s">
        <v>1120</v>
      </c>
      <c r="J216" s="30" t="s">
        <v>230</v>
      </c>
      <c r="K216" s="34" t="s">
        <v>1317</v>
      </c>
      <c r="L216" s="49"/>
      <c r="M216" s="49">
        <v>9000</v>
      </c>
      <c r="N216" s="49">
        <f t="shared" si="24"/>
        <v>0</v>
      </c>
      <c r="O216" s="49"/>
      <c r="P216" s="49"/>
      <c r="Q216" s="49">
        <f t="shared" si="21"/>
        <v>0</v>
      </c>
      <c r="R216" s="49">
        <f>VLOOKUP(B216,'[1]ECCE Trnch 1 Master List'!B$3:T$679,19,FALSE)</f>
        <v>0</v>
      </c>
      <c r="S216" s="50">
        <f t="shared" si="22"/>
        <v>0</v>
      </c>
      <c r="T216" s="126">
        <f t="shared" si="25"/>
        <v>0</v>
      </c>
      <c r="U216" s="13"/>
      <c r="V216" s="147">
        <f t="shared" si="26"/>
        <v>0</v>
      </c>
    </row>
    <row r="217" spans="1:22" ht="15" hidden="1" customHeight="1" x14ac:dyDescent="0.25">
      <c r="A217" s="29">
        <f t="shared" si="23"/>
        <v>211</v>
      </c>
      <c r="B217" s="139" t="s">
        <v>331</v>
      </c>
      <c r="C217" s="17" t="s">
        <v>332</v>
      </c>
      <c r="D217" s="17" t="s">
        <v>7</v>
      </c>
      <c r="E217" s="17" t="s">
        <v>1123</v>
      </c>
      <c r="F217" s="22" t="s">
        <v>1869</v>
      </c>
      <c r="G217" s="19" t="s">
        <v>1278</v>
      </c>
      <c r="H217" s="19" t="s">
        <v>1825</v>
      </c>
      <c r="I217" s="20" t="s">
        <v>1120</v>
      </c>
      <c r="J217" s="17" t="s">
        <v>230</v>
      </c>
      <c r="K217" s="17" t="s">
        <v>1279</v>
      </c>
      <c r="L217" s="49">
        <f>VLOOKUP(B217,'Enrolment Data 2024'!$B$13:$I$636,8,FALSE)</f>
        <v>4</v>
      </c>
      <c r="M217" s="49">
        <v>9000</v>
      </c>
      <c r="N217" s="49">
        <f t="shared" si="24"/>
        <v>36000</v>
      </c>
      <c r="O217" s="49">
        <f>VLOOKUP(B217,'Tranche 1 &amp; 2 2024 Actuals'!$B$7:$R$536,17,FALSE)</f>
        <v>18900</v>
      </c>
      <c r="P217" s="49">
        <f>VLOOKUP(B217,'Tranche 2 2024 Actuals'!$B$7:$T$486,19,FALSE)</f>
        <v>18900</v>
      </c>
      <c r="Q217" s="49">
        <f t="shared" si="21"/>
        <v>-1800</v>
      </c>
      <c r="R217" s="49">
        <f>VLOOKUP(B217,'[1]ECCE Trnch 1 Master List'!B$3:T$679,19,FALSE)</f>
        <v>0</v>
      </c>
      <c r="S217" s="141">
        <f t="shared" si="22"/>
        <v>-1800</v>
      </c>
      <c r="T217" s="126">
        <f t="shared" si="25"/>
        <v>0</v>
      </c>
      <c r="U217" s="13">
        <f>VLOOKUP(B217,'Tranche 1 &amp; 2 2024 Actuals'!$B$7:$T$536,19,FALSE)</f>
        <v>37800</v>
      </c>
      <c r="V217" s="147">
        <f t="shared" si="26"/>
        <v>37800</v>
      </c>
    </row>
    <row r="218" spans="1:22" ht="15" hidden="1" customHeight="1" x14ac:dyDescent="0.25">
      <c r="A218" s="29">
        <f t="shared" si="23"/>
        <v>212</v>
      </c>
      <c r="B218" s="93" t="s">
        <v>1298</v>
      </c>
      <c r="C218" s="30" t="s">
        <v>1299</v>
      </c>
      <c r="D218" s="30" t="s">
        <v>7</v>
      </c>
      <c r="E218" s="30" t="s">
        <v>1123</v>
      </c>
      <c r="F218" s="31" t="s">
        <v>1862</v>
      </c>
      <c r="G218" s="32" t="s">
        <v>1863</v>
      </c>
      <c r="H218" s="32" t="s">
        <v>1825</v>
      </c>
      <c r="I218" s="33" t="s">
        <v>1120</v>
      </c>
      <c r="J218" s="30" t="s">
        <v>230</v>
      </c>
      <c r="K218" s="34" t="s">
        <v>1284</v>
      </c>
      <c r="L218" s="49">
        <f>VLOOKUP(B218,'Enrolment Data 2024'!$B$13:$I$636,8,FALSE)</f>
        <v>20</v>
      </c>
      <c r="M218" s="49">
        <v>9000</v>
      </c>
      <c r="N218" s="49">
        <f t="shared" si="24"/>
        <v>180000</v>
      </c>
      <c r="O218" s="49">
        <f>VLOOKUP(B218,'Tranche 1 &amp; 2 2024 Actuals'!$B$7:$R$536,17,FALSE)</f>
        <v>67500</v>
      </c>
      <c r="P218" s="49">
        <f>VLOOKUP(B218,'Tranche 2 2024 Actuals'!$B$7:$T$486,19,FALSE)</f>
        <v>67500</v>
      </c>
      <c r="Q218" s="49">
        <f t="shared" si="21"/>
        <v>45000</v>
      </c>
      <c r="R218" s="49">
        <f>VLOOKUP(B218,'[1]ECCE Trnch 1 Master List'!B$3:T$679,19,FALSE)</f>
        <v>0</v>
      </c>
      <c r="S218" s="50">
        <f t="shared" si="22"/>
        <v>45000</v>
      </c>
      <c r="T218" s="126">
        <f t="shared" si="25"/>
        <v>45000</v>
      </c>
      <c r="U218" s="13">
        <f>VLOOKUP(B218,'Tranche 1 &amp; 2 2024 Actuals'!$B$7:$T$536,19,FALSE)</f>
        <v>135000</v>
      </c>
      <c r="V218" s="147">
        <f t="shared" si="26"/>
        <v>180000</v>
      </c>
    </row>
    <row r="219" spans="1:22" ht="15" hidden="1" customHeight="1" x14ac:dyDescent="0.25">
      <c r="A219" s="29">
        <f t="shared" si="23"/>
        <v>213</v>
      </c>
      <c r="B219" s="93" t="s">
        <v>1309</v>
      </c>
      <c r="C219" s="30" t="s">
        <v>1310</v>
      </c>
      <c r="D219" s="30" t="s">
        <v>7</v>
      </c>
      <c r="E219" s="30" t="s">
        <v>1118</v>
      </c>
      <c r="F219" s="31" t="s">
        <v>1868</v>
      </c>
      <c r="G219" s="32" t="s">
        <v>1291</v>
      </c>
      <c r="H219" s="32" t="s">
        <v>1825</v>
      </c>
      <c r="I219" s="33" t="s">
        <v>1120</v>
      </c>
      <c r="J219" s="30" t="s">
        <v>230</v>
      </c>
      <c r="K219" s="34" t="s">
        <v>1292</v>
      </c>
      <c r="L219" s="49">
        <f>VLOOKUP(B219,'Enrolment Data 2024'!$B$13:$I$636,8,FALSE)</f>
        <v>9</v>
      </c>
      <c r="M219" s="49">
        <v>9000</v>
      </c>
      <c r="N219" s="49">
        <f t="shared" si="24"/>
        <v>81000</v>
      </c>
      <c r="O219" s="49">
        <f>VLOOKUP(B219,'Tranche 1 &amp; 2 2024 Actuals'!$B$7:$R$536,17,FALSE)</f>
        <v>27400</v>
      </c>
      <c r="P219" s="49">
        <f>VLOOKUP(B219,'Tranche 2 2024 Actuals'!$B$7:$T$486,19,FALSE)</f>
        <v>27400</v>
      </c>
      <c r="Q219" s="49">
        <f t="shared" si="21"/>
        <v>26200</v>
      </c>
      <c r="R219" s="49">
        <v>5000</v>
      </c>
      <c r="S219" s="50">
        <f t="shared" si="22"/>
        <v>21200</v>
      </c>
      <c r="T219" s="126">
        <f t="shared" si="25"/>
        <v>21200</v>
      </c>
      <c r="U219" s="13">
        <f>VLOOKUP(B219,'Tranche 1 &amp; 2 2024 Actuals'!$B$7:$T$536,19,FALSE)</f>
        <v>54800</v>
      </c>
      <c r="V219" s="147">
        <f t="shared" si="26"/>
        <v>76000</v>
      </c>
    </row>
    <row r="220" spans="1:22" ht="15" hidden="1" customHeight="1" x14ac:dyDescent="0.25">
      <c r="A220" s="29">
        <f t="shared" si="23"/>
        <v>214</v>
      </c>
      <c r="B220" s="138" t="s">
        <v>1289</v>
      </c>
      <c r="C220" s="30" t="s">
        <v>1290</v>
      </c>
      <c r="D220" s="30" t="s">
        <v>7</v>
      </c>
      <c r="E220" s="30" t="s">
        <v>1118</v>
      </c>
      <c r="F220" s="31" t="s">
        <v>1868</v>
      </c>
      <c r="G220" s="32" t="s">
        <v>1291</v>
      </c>
      <c r="H220" s="32" t="s">
        <v>1825</v>
      </c>
      <c r="I220" s="33" t="s">
        <v>1120</v>
      </c>
      <c r="J220" s="30" t="s">
        <v>230</v>
      </c>
      <c r="K220" s="34" t="s">
        <v>1292</v>
      </c>
      <c r="L220" s="49">
        <f>VLOOKUP(B220,'Enrolment Data 2024'!$B$13:$I$636,8,FALSE)</f>
        <v>11</v>
      </c>
      <c r="M220" s="49">
        <v>9000</v>
      </c>
      <c r="N220" s="49">
        <f t="shared" si="24"/>
        <v>99000</v>
      </c>
      <c r="O220" s="49">
        <f>VLOOKUP(B220,'Tranche 1 &amp; 2 2024 Actuals'!$B$7:$R$536,17,FALSE)</f>
        <v>59400</v>
      </c>
      <c r="P220" s="49">
        <f>VLOOKUP(B220,'Tranche 2 2024 Actuals'!$B$7:$T$486,19,FALSE)</f>
        <v>59400</v>
      </c>
      <c r="Q220" s="49">
        <f t="shared" si="21"/>
        <v>-19800</v>
      </c>
      <c r="R220" s="49">
        <f>VLOOKUP(B220,'[1]ECCE Trnch 1 Master List'!B$3:T$679,19,FALSE)</f>
        <v>0</v>
      </c>
      <c r="S220" s="141">
        <f t="shared" si="22"/>
        <v>-19800</v>
      </c>
      <c r="T220" s="126">
        <f t="shared" si="25"/>
        <v>0</v>
      </c>
      <c r="U220" s="13">
        <f>VLOOKUP(B220,'Tranche 1 &amp; 2 2024 Actuals'!$B$7:$T$536,19,FALSE)</f>
        <v>118800</v>
      </c>
      <c r="V220" s="147">
        <f t="shared" si="26"/>
        <v>118800</v>
      </c>
    </row>
    <row r="221" spans="1:22" ht="15" hidden="1" customHeight="1" x14ac:dyDescent="0.25">
      <c r="A221" s="29">
        <f t="shared" si="23"/>
        <v>215</v>
      </c>
      <c r="B221" s="93" t="s">
        <v>294</v>
      </c>
      <c r="C221" s="30" t="s">
        <v>4304</v>
      </c>
      <c r="D221" s="30" t="s">
        <v>7</v>
      </c>
      <c r="E221" s="30" t="s">
        <v>1118</v>
      </c>
      <c r="F221" s="57" t="s">
        <v>1838</v>
      </c>
      <c r="G221" s="32" t="s">
        <v>1226</v>
      </c>
      <c r="H221" s="32" t="s">
        <v>1834</v>
      </c>
      <c r="I221" s="33" t="s">
        <v>1120</v>
      </c>
      <c r="J221" s="30" t="s">
        <v>230</v>
      </c>
      <c r="K221" s="30" t="s">
        <v>1227</v>
      </c>
      <c r="L221" s="49">
        <f>VLOOKUP(B221,'Enrolment Data 2024'!$B$13:$I$636,8,FALSE)</f>
        <v>15</v>
      </c>
      <c r="M221" s="49">
        <v>9000</v>
      </c>
      <c r="N221" s="49">
        <f t="shared" si="24"/>
        <v>135000</v>
      </c>
      <c r="O221" s="49">
        <f>VLOOKUP(B221,'Tranche 1 &amp; 2 2024 Actuals'!$B$7:$R$536,17,FALSE)</f>
        <v>43200</v>
      </c>
      <c r="P221" s="49">
        <f>VLOOKUP(B221,'Tranche 2 2024 Actuals'!$B$7:$T$486,19,FALSE)</f>
        <v>43200</v>
      </c>
      <c r="Q221" s="49">
        <f t="shared" si="21"/>
        <v>48600</v>
      </c>
      <c r="R221" s="49">
        <f>VLOOKUP(B221,'[1]ECCE Trnch 1 Master List'!B$3:T$679,19,FALSE)</f>
        <v>0</v>
      </c>
      <c r="S221" s="50">
        <f t="shared" si="22"/>
        <v>48600</v>
      </c>
      <c r="T221" s="126">
        <f t="shared" si="25"/>
        <v>48600</v>
      </c>
      <c r="U221" s="13">
        <f>VLOOKUP(B221,'Tranche 1 &amp; 2 2024 Actuals'!$B$7:$T$536,19,FALSE)</f>
        <v>86400</v>
      </c>
      <c r="V221" s="147">
        <f t="shared" si="26"/>
        <v>135000</v>
      </c>
    </row>
    <row r="222" spans="1:22" ht="15" hidden="1" customHeight="1" x14ac:dyDescent="0.25">
      <c r="A222" s="29">
        <f t="shared" si="23"/>
        <v>216</v>
      </c>
      <c r="B222" s="138" t="s">
        <v>1233</v>
      </c>
      <c r="C222" s="30" t="s">
        <v>1234</v>
      </c>
      <c r="D222" s="30" t="s">
        <v>7</v>
      </c>
      <c r="E222" s="30" t="s">
        <v>1118</v>
      </c>
      <c r="F222" s="31" t="s">
        <v>1836</v>
      </c>
      <c r="G222" s="32" t="s">
        <v>1220</v>
      </c>
      <c r="H222" s="32" t="s">
        <v>1834</v>
      </c>
      <c r="I222" s="33" t="s">
        <v>1120</v>
      </c>
      <c r="J222" s="30" t="s">
        <v>230</v>
      </c>
      <c r="K222" s="34" t="s">
        <v>1221</v>
      </c>
      <c r="L222" s="49">
        <f>VLOOKUP(B222,'Enrolment Data 2024'!$B$13:$I$636,8,FALSE)</f>
        <v>2</v>
      </c>
      <c r="M222" s="49">
        <v>9000</v>
      </c>
      <c r="N222" s="49">
        <f t="shared" si="24"/>
        <v>18000</v>
      </c>
      <c r="O222" s="49">
        <f>VLOOKUP(B222,'Tranche 1 &amp; 2 2024 Actuals'!$B$7:$R$536,17,FALSE)</f>
        <v>13500</v>
      </c>
      <c r="P222" s="49">
        <f>VLOOKUP(B222,'Tranche 2 2024 Actuals'!$B$7:$T$486,19,FALSE)</f>
        <v>13500</v>
      </c>
      <c r="Q222" s="49">
        <f t="shared" si="21"/>
        <v>-9000</v>
      </c>
      <c r="R222" s="49">
        <f>VLOOKUP(B222,'[1]ECCE Trnch 1 Master List'!B$3:T$679,19,FALSE)</f>
        <v>0</v>
      </c>
      <c r="S222" s="141">
        <f t="shared" si="22"/>
        <v>-9000</v>
      </c>
      <c r="T222" s="126">
        <f t="shared" si="25"/>
        <v>0</v>
      </c>
      <c r="U222" s="13">
        <f>VLOOKUP(B222,'Tranche 1 &amp; 2 2024 Actuals'!$B$7:$T$536,19,FALSE)</f>
        <v>27000</v>
      </c>
      <c r="V222" s="147">
        <f t="shared" si="26"/>
        <v>27000</v>
      </c>
    </row>
    <row r="223" spans="1:22" ht="15" hidden="1" customHeight="1" x14ac:dyDescent="0.25">
      <c r="A223" s="29">
        <f t="shared" si="23"/>
        <v>217</v>
      </c>
      <c r="B223" s="92" t="s">
        <v>257</v>
      </c>
      <c r="C223" s="17" t="s">
        <v>258</v>
      </c>
      <c r="D223" s="17" t="s">
        <v>7</v>
      </c>
      <c r="E223" s="17" t="s">
        <v>1118</v>
      </c>
      <c r="F223" s="22" t="s">
        <v>1629</v>
      </c>
      <c r="G223" s="19" t="s">
        <v>3641</v>
      </c>
      <c r="H223" s="19" t="s">
        <v>1822</v>
      </c>
      <c r="I223" s="20" t="s">
        <v>1120</v>
      </c>
      <c r="J223" s="17" t="s">
        <v>230</v>
      </c>
      <c r="K223" s="17" t="s">
        <v>3642</v>
      </c>
      <c r="L223" s="49">
        <f>VLOOKUP(B223,'Enrolment Data 2024'!$B$13:$I$636,8,FALSE)</f>
        <v>9</v>
      </c>
      <c r="M223" s="49">
        <v>9000</v>
      </c>
      <c r="N223" s="49">
        <f t="shared" si="24"/>
        <v>81000</v>
      </c>
      <c r="O223" s="49">
        <f>VLOOKUP(B223,'Tranche 1 &amp; 2 2024 Actuals'!$B$7:$R$536,17,FALSE)</f>
        <v>21600</v>
      </c>
      <c r="P223" s="49">
        <f>VLOOKUP(B223,'Tranche 2 2024 Actuals'!$B$7:$T$486,19,FALSE)</f>
        <v>21600</v>
      </c>
      <c r="Q223" s="49">
        <f t="shared" si="21"/>
        <v>37800</v>
      </c>
      <c r="R223" s="49">
        <f>VLOOKUP(B223,'[1]ECCE Trnch 1 Master List'!B$3:T$679,19,FALSE)</f>
        <v>0</v>
      </c>
      <c r="S223" s="50">
        <f t="shared" si="22"/>
        <v>37800</v>
      </c>
      <c r="T223" s="126">
        <f t="shared" si="25"/>
        <v>37800</v>
      </c>
      <c r="U223" s="13">
        <f>VLOOKUP(B223,'Tranche 1 &amp; 2 2024 Actuals'!$B$7:$T$536,19,FALSE)</f>
        <v>43200</v>
      </c>
      <c r="V223" s="147">
        <f t="shared" si="26"/>
        <v>81000</v>
      </c>
    </row>
    <row r="224" spans="1:22" ht="15" hidden="1" customHeight="1" x14ac:dyDescent="0.25">
      <c r="A224" s="29">
        <f t="shared" si="23"/>
        <v>218</v>
      </c>
      <c r="B224" s="92" t="s">
        <v>281</v>
      </c>
      <c r="C224" s="17" t="s">
        <v>282</v>
      </c>
      <c r="D224" s="17" t="s">
        <v>7</v>
      </c>
      <c r="E224" s="17" t="s">
        <v>1118</v>
      </c>
      <c r="F224" s="22" t="s">
        <v>1636</v>
      </c>
      <c r="G224" s="19" t="s">
        <v>1637</v>
      </c>
      <c r="H224" s="19" t="s">
        <v>1822</v>
      </c>
      <c r="I224" s="20" t="s">
        <v>1120</v>
      </c>
      <c r="J224" s="17" t="s">
        <v>230</v>
      </c>
      <c r="K224" s="17" t="s">
        <v>1638</v>
      </c>
      <c r="L224" s="49">
        <f>VLOOKUP(B224,'Enrolment Data 2024'!$B$13:$I$636,8,FALSE)</f>
        <v>12</v>
      </c>
      <c r="M224" s="49">
        <v>9000</v>
      </c>
      <c r="N224" s="49">
        <f t="shared" si="24"/>
        <v>108000</v>
      </c>
      <c r="O224" s="49">
        <f>VLOOKUP(B224,'Tranche 1 &amp; 2 2024 Actuals'!$B$7:$R$536,17,FALSE)</f>
        <v>29700</v>
      </c>
      <c r="P224" s="49">
        <f>VLOOKUP(B224,'Tranche 2 2024 Actuals'!$B$7:$T$486,19,FALSE)</f>
        <v>29700</v>
      </c>
      <c r="Q224" s="49">
        <f t="shared" si="21"/>
        <v>48600</v>
      </c>
      <c r="R224" s="49">
        <f>VLOOKUP(B224,'[1]ECCE Trnch 1 Master List'!B$3:T$679,19,FALSE)</f>
        <v>0</v>
      </c>
      <c r="S224" s="50">
        <f t="shared" si="22"/>
        <v>48600</v>
      </c>
      <c r="T224" s="126">
        <f t="shared" si="25"/>
        <v>48600</v>
      </c>
      <c r="U224" s="13">
        <f>VLOOKUP(B224,'Tranche 1 &amp; 2 2024 Actuals'!$B$7:$T$536,19,FALSE)</f>
        <v>59400</v>
      </c>
      <c r="V224" s="147">
        <f t="shared" si="26"/>
        <v>108000</v>
      </c>
    </row>
    <row r="225" spans="1:22" ht="15" hidden="1" customHeight="1" x14ac:dyDescent="0.25">
      <c r="A225" s="29">
        <f t="shared" si="23"/>
        <v>219</v>
      </c>
      <c r="B225" s="93" t="s">
        <v>1307</v>
      </c>
      <c r="C225" s="30" t="s">
        <v>1308</v>
      </c>
      <c r="D225" s="30" t="s">
        <v>7</v>
      </c>
      <c r="E225" s="30" t="s">
        <v>1118</v>
      </c>
      <c r="F225" s="31" t="s">
        <v>1858</v>
      </c>
      <c r="G225" s="32" t="s">
        <v>1268</v>
      </c>
      <c r="H225" s="32" t="s">
        <v>1825</v>
      </c>
      <c r="I225" s="33" t="s">
        <v>1120</v>
      </c>
      <c r="J225" s="30" t="s">
        <v>230</v>
      </c>
      <c r="K225" s="34" t="s">
        <v>1269</v>
      </c>
      <c r="L225" s="49">
        <f>VLOOKUP(B225,'Enrolment Data 2024'!$B$13:$I$636,8,FALSE)</f>
        <v>26</v>
      </c>
      <c r="M225" s="49">
        <v>9000</v>
      </c>
      <c r="N225" s="49">
        <f t="shared" si="24"/>
        <v>234000</v>
      </c>
      <c r="O225" s="49">
        <f>VLOOKUP(B225,'Tranche 1 &amp; 2 2024 Actuals'!$B$7:$R$536,17,FALSE)</f>
        <v>81000</v>
      </c>
      <c r="P225" s="49">
        <f>VLOOKUP(B225,'Tranche 2 2024 Actuals'!$B$7:$T$486,19,FALSE)</f>
        <v>81000</v>
      </c>
      <c r="Q225" s="49">
        <f t="shared" si="21"/>
        <v>72000</v>
      </c>
      <c r="R225" s="49">
        <f>VLOOKUP(B225,'[1]ECCE Trnch 1 Master List'!B$3:T$679,19,FALSE)</f>
        <v>0</v>
      </c>
      <c r="S225" s="50">
        <f t="shared" si="22"/>
        <v>72000</v>
      </c>
      <c r="T225" s="126">
        <f t="shared" si="25"/>
        <v>72000</v>
      </c>
      <c r="U225" s="13">
        <f>VLOOKUP(B225,'Tranche 1 &amp; 2 2024 Actuals'!$B$7:$T$536,19,FALSE)</f>
        <v>162000</v>
      </c>
      <c r="V225" s="147">
        <f t="shared" si="26"/>
        <v>234000</v>
      </c>
    </row>
    <row r="226" spans="1:22" ht="15" hidden="1" customHeight="1" x14ac:dyDescent="0.25">
      <c r="A226" s="29">
        <f t="shared" si="23"/>
        <v>220</v>
      </c>
      <c r="B226" s="138" t="s">
        <v>2203</v>
      </c>
      <c r="C226" s="30" t="s">
        <v>2219</v>
      </c>
      <c r="D226" s="30" t="s">
        <v>7</v>
      </c>
      <c r="E226" s="30" t="s">
        <v>1118</v>
      </c>
      <c r="F226" s="31" t="s">
        <v>2631</v>
      </c>
      <c r="G226" s="32" t="s">
        <v>3656</v>
      </c>
      <c r="H226" s="32" t="s">
        <v>1822</v>
      </c>
      <c r="I226" s="33" t="s">
        <v>1120</v>
      </c>
      <c r="J226" s="30" t="s">
        <v>230</v>
      </c>
      <c r="K226" s="34" t="s">
        <v>3657</v>
      </c>
      <c r="L226" s="49"/>
      <c r="M226" s="49">
        <v>9000</v>
      </c>
      <c r="N226" s="49">
        <f t="shared" si="24"/>
        <v>0</v>
      </c>
      <c r="O226" s="49">
        <f>VLOOKUP(B226,'Tranche 1 &amp; 2 2024 Actuals'!$B$7:$R$536,17,FALSE)</f>
        <v>8100</v>
      </c>
      <c r="P226" s="49">
        <f>VLOOKUP(B226,'Tranche 2 2024 Actuals'!$B$7:$T$486,19,FALSE)</f>
        <v>8100</v>
      </c>
      <c r="Q226" s="49">
        <f t="shared" si="21"/>
        <v>-16200</v>
      </c>
      <c r="R226" s="49"/>
      <c r="S226" s="141">
        <f t="shared" si="22"/>
        <v>-16200</v>
      </c>
      <c r="T226" s="126">
        <f t="shared" si="25"/>
        <v>0</v>
      </c>
      <c r="U226" s="13">
        <f>VLOOKUP(B226,'Tranche 1 &amp; 2 2024 Actuals'!$B$7:$T$536,19,FALSE)</f>
        <v>16200</v>
      </c>
      <c r="V226" s="147">
        <f t="shared" si="26"/>
        <v>16200</v>
      </c>
    </row>
    <row r="227" spans="1:22" ht="15" hidden="1" customHeight="1" x14ac:dyDescent="0.25">
      <c r="A227" s="29">
        <f t="shared" si="23"/>
        <v>221</v>
      </c>
      <c r="B227" s="93" t="s">
        <v>2099</v>
      </c>
      <c r="C227" s="30" t="s">
        <v>2100</v>
      </c>
      <c r="D227" s="30" t="s">
        <v>7</v>
      </c>
      <c r="E227" s="30" t="s">
        <v>1123</v>
      </c>
      <c r="F227" s="31" t="s">
        <v>1850</v>
      </c>
      <c r="G227" s="32" t="s">
        <v>1851</v>
      </c>
      <c r="H227" s="32" t="s">
        <v>1825</v>
      </c>
      <c r="I227" s="33" t="s">
        <v>1120</v>
      </c>
      <c r="J227" s="30" t="s">
        <v>230</v>
      </c>
      <c r="K227" s="34" t="s">
        <v>1852</v>
      </c>
      <c r="L227" s="49">
        <f>VLOOKUP(B227,'Enrolment Data 2024'!$B$13:$I$636,8,FALSE)</f>
        <v>22</v>
      </c>
      <c r="M227" s="49">
        <v>9000</v>
      </c>
      <c r="N227" s="49">
        <f t="shared" si="24"/>
        <v>198000</v>
      </c>
      <c r="O227" s="49">
        <f>VLOOKUP(B227,'Tranche 1 &amp; 2 2024 Actuals'!$B$7:$R$536,17,FALSE)</f>
        <v>21600</v>
      </c>
      <c r="P227" s="49">
        <f>VLOOKUP(B227,'Tranche 2 2024 Actuals'!$B$7:$T$486,19,FALSE)</f>
        <v>21600</v>
      </c>
      <c r="Q227" s="49">
        <f t="shared" si="21"/>
        <v>154800</v>
      </c>
      <c r="R227" s="49">
        <f>VLOOKUP(B227,'[1]ECCE Trnch 1 Master List'!B$3:T$679,19,FALSE)</f>
        <v>0</v>
      </c>
      <c r="S227" s="50">
        <f t="shared" si="22"/>
        <v>154800</v>
      </c>
      <c r="T227" s="126">
        <f t="shared" si="25"/>
        <v>154800</v>
      </c>
      <c r="U227" s="13">
        <f>VLOOKUP(B227,'Tranche 1 &amp; 2 2024 Actuals'!$B$7:$T$536,19,FALSE)</f>
        <v>43200</v>
      </c>
      <c r="V227" s="147">
        <f t="shared" si="26"/>
        <v>198000</v>
      </c>
    </row>
    <row r="228" spans="1:22" ht="15" hidden="1" customHeight="1" x14ac:dyDescent="0.25">
      <c r="A228" s="29">
        <f t="shared" si="23"/>
        <v>222</v>
      </c>
      <c r="B228" s="93" t="s">
        <v>2097</v>
      </c>
      <c r="C228" s="30" t="s">
        <v>2098</v>
      </c>
      <c r="D228" s="30" t="s">
        <v>7</v>
      </c>
      <c r="E228" s="30" t="s">
        <v>1123</v>
      </c>
      <c r="F228" s="31" t="s">
        <v>1864</v>
      </c>
      <c r="G228" s="32" t="s">
        <v>1865</v>
      </c>
      <c r="H228" s="32" t="s">
        <v>1825</v>
      </c>
      <c r="I228" s="33" t="s">
        <v>1120</v>
      </c>
      <c r="J228" s="30" t="s">
        <v>230</v>
      </c>
      <c r="K228" s="34" t="s">
        <v>1866</v>
      </c>
      <c r="L228" s="49">
        <f>VLOOKUP(B228,'Enrolment Data 2024'!$B$13:$I$636,8,FALSE)</f>
        <v>28</v>
      </c>
      <c r="M228" s="49">
        <v>9000</v>
      </c>
      <c r="N228" s="49">
        <f t="shared" si="24"/>
        <v>252000</v>
      </c>
      <c r="O228" s="49"/>
      <c r="P228" s="49"/>
      <c r="Q228" s="49">
        <f t="shared" si="21"/>
        <v>252000</v>
      </c>
      <c r="R228" s="49">
        <f>VLOOKUP(B228,'[1]ECCE Trnch 1 Master List'!B$3:T$679,19,FALSE)</f>
        <v>0</v>
      </c>
      <c r="S228" s="50">
        <f t="shared" si="22"/>
        <v>252000</v>
      </c>
      <c r="T228" s="126">
        <f t="shared" si="25"/>
        <v>252000</v>
      </c>
      <c r="V228" s="147">
        <f t="shared" si="26"/>
        <v>252000</v>
      </c>
    </row>
    <row r="229" spans="1:22" ht="15" hidden="1" customHeight="1" x14ac:dyDescent="0.25">
      <c r="A229" s="29">
        <f t="shared" si="23"/>
        <v>223</v>
      </c>
      <c r="B229" s="93" t="s">
        <v>1240</v>
      </c>
      <c r="C229" s="30" t="s">
        <v>1241</v>
      </c>
      <c r="D229" s="30" t="s">
        <v>7</v>
      </c>
      <c r="E229" s="30" t="s">
        <v>1118</v>
      </c>
      <c r="F229" s="31" t="s">
        <v>1616</v>
      </c>
      <c r="G229" s="32" t="s">
        <v>1617</v>
      </c>
      <c r="H229" s="32" t="s">
        <v>1834</v>
      </c>
      <c r="I229" s="33" t="s">
        <v>1120</v>
      </c>
      <c r="J229" s="30" t="s">
        <v>230</v>
      </c>
      <c r="K229" s="34" t="s">
        <v>1618</v>
      </c>
      <c r="L229" s="49">
        <f>VLOOKUP(B229,'Enrolment Data 2024'!$B$13:$I$636,8,FALSE)</f>
        <v>16</v>
      </c>
      <c r="M229" s="49">
        <v>9000</v>
      </c>
      <c r="N229" s="49">
        <f t="shared" si="24"/>
        <v>144000</v>
      </c>
      <c r="O229" s="49">
        <f>VLOOKUP(B229,'Tranche 1 &amp; 2 2024 Actuals'!$B$7:$R$536,17,FALSE)</f>
        <v>29700</v>
      </c>
      <c r="P229" s="49">
        <f>VLOOKUP(B229,'Tranche 2 2024 Actuals'!$B$7:$T$486,19,FALSE)</f>
        <v>29700</v>
      </c>
      <c r="Q229" s="49">
        <f t="shared" si="21"/>
        <v>84600</v>
      </c>
      <c r="R229" s="49">
        <f>VLOOKUP(B229,'[1]ECCE Trnch 1 Master List'!B$3:T$679,19,FALSE)</f>
        <v>0</v>
      </c>
      <c r="S229" s="50">
        <f t="shared" si="22"/>
        <v>84600</v>
      </c>
      <c r="T229" s="126">
        <f t="shared" si="25"/>
        <v>84600</v>
      </c>
      <c r="U229" s="13">
        <f>VLOOKUP(B229,'Tranche 1 &amp; 2 2024 Actuals'!$B$7:$T$536,19,FALSE)</f>
        <v>59400</v>
      </c>
      <c r="V229" s="147">
        <f t="shared" si="26"/>
        <v>144000</v>
      </c>
    </row>
    <row r="230" spans="1:22" ht="15" hidden="1" customHeight="1" x14ac:dyDescent="0.25">
      <c r="A230" s="29">
        <f t="shared" si="23"/>
        <v>224</v>
      </c>
      <c r="B230" s="92" t="s">
        <v>2204</v>
      </c>
      <c r="C230" s="17" t="s">
        <v>4368</v>
      </c>
      <c r="D230" s="17" t="s">
        <v>7</v>
      </c>
      <c r="E230" s="30" t="s">
        <v>1118</v>
      </c>
      <c r="F230" s="57" t="s">
        <v>1639</v>
      </c>
      <c r="G230" s="32" t="s">
        <v>1300</v>
      </c>
      <c r="H230" s="32" t="s">
        <v>1825</v>
      </c>
      <c r="I230" s="33" t="s">
        <v>1120</v>
      </c>
      <c r="J230" s="30" t="s">
        <v>230</v>
      </c>
      <c r="K230" s="30" t="s">
        <v>1251</v>
      </c>
      <c r="L230" s="49">
        <f>VLOOKUP(B230,'Enrolment Data 2024'!$B$13:$I$636,8,FALSE)</f>
        <v>21</v>
      </c>
      <c r="M230" s="49">
        <v>9000</v>
      </c>
      <c r="N230" s="49">
        <f t="shared" si="24"/>
        <v>189000</v>
      </c>
      <c r="O230" s="49">
        <f>VLOOKUP(B230,'Tranche 1 &amp; 2 2024 Actuals'!$B$7:$R$536,17,FALSE)</f>
        <v>48600</v>
      </c>
      <c r="P230" s="49">
        <f>VLOOKUP(B230,'Tranche 2 2024 Actuals'!$B$7:$T$486,19,FALSE)</f>
        <v>48600</v>
      </c>
      <c r="Q230" s="49">
        <f t="shared" si="21"/>
        <v>91800</v>
      </c>
      <c r="R230" s="49"/>
      <c r="S230" s="50">
        <f t="shared" si="22"/>
        <v>91800</v>
      </c>
      <c r="T230" s="126">
        <f t="shared" si="25"/>
        <v>91800</v>
      </c>
      <c r="U230" s="13">
        <f>VLOOKUP(B230,'Tranche 1 &amp; 2 2024 Actuals'!$B$7:$T$536,19,FALSE)</f>
        <v>97200</v>
      </c>
      <c r="V230" s="147">
        <f t="shared" si="26"/>
        <v>189000</v>
      </c>
    </row>
    <row r="231" spans="1:22" ht="15" hidden="1" customHeight="1" x14ac:dyDescent="0.25">
      <c r="A231" s="29">
        <f t="shared" si="23"/>
        <v>225</v>
      </c>
      <c r="B231" s="93" t="s">
        <v>1295</v>
      </c>
      <c r="C231" s="30" t="s">
        <v>2101</v>
      </c>
      <c r="D231" s="30" t="s">
        <v>7</v>
      </c>
      <c r="E231" s="30" t="s">
        <v>1123</v>
      </c>
      <c r="F231" s="31" t="s">
        <v>1867</v>
      </c>
      <c r="G231" s="32" t="s">
        <v>1245</v>
      </c>
      <c r="H231" s="32" t="s">
        <v>1825</v>
      </c>
      <c r="I231" s="33" t="s">
        <v>1120</v>
      </c>
      <c r="J231" s="30" t="s">
        <v>230</v>
      </c>
      <c r="K231" s="34" t="s">
        <v>1246</v>
      </c>
      <c r="L231" s="49">
        <f>VLOOKUP(B231,'Enrolment Data 2024'!$B$13:$I$636,8,FALSE)</f>
        <v>41</v>
      </c>
      <c r="M231" s="49">
        <v>9000</v>
      </c>
      <c r="N231" s="49">
        <f t="shared" si="24"/>
        <v>369000</v>
      </c>
      <c r="O231" s="49">
        <f>VLOOKUP(B231,'Tranche 1 &amp; 2 2024 Actuals'!$B$7:$R$536,17,FALSE)</f>
        <v>140400</v>
      </c>
      <c r="P231" s="49">
        <f>VLOOKUP(B231,'Tranche 2 2024 Actuals'!$B$7:$T$486,19,FALSE)</f>
        <v>140400</v>
      </c>
      <c r="Q231" s="49">
        <f t="shared" si="21"/>
        <v>88200</v>
      </c>
      <c r="R231" s="49">
        <f>VLOOKUP(B231,'[1]ECCE Trnch 1 Master List'!B$3:T$679,19,FALSE)</f>
        <v>0</v>
      </c>
      <c r="S231" s="50">
        <f t="shared" si="22"/>
        <v>88200</v>
      </c>
      <c r="T231" s="126">
        <f t="shared" si="25"/>
        <v>88200</v>
      </c>
      <c r="U231" s="13">
        <f>VLOOKUP(B231,'Tranche 1 &amp; 2 2024 Actuals'!$B$7:$T$536,19,FALSE)</f>
        <v>280800</v>
      </c>
      <c r="V231" s="147">
        <f t="shared" si="26"/>
        <v>369000</v>
      </c>
    </row>
    <row r="232" spans="1:22" ht="15" hidden="1" customHeight="1" x14ac:dyDescent="0.25">
      <c r="A232" s="29">
        <f t="shared" si="23"/>
        <v>226</v>
      </c>
      <c r="B232" s="93" t="s">
        <v>1277</v>
      </c>
      <c r="C232" s="30" t="s">
        <v>4647</v>
      </c>
      <c r="D232" s="30" t="s">
        <v>7</v>
      </c>
      <c r="E232" s="30" t="s">
        <v>1123</v>
      </c>
      <c r="F232" s="31" t="s">
        <v>1869</v>
      </c>
      <c r="G232" s="32" t="s">
        <v>1278</v>
      </c>
      <c r="H232" s="32" t="s">
        <v>1825</v>
      </c>
      <c r="I232" s="33" t="s">
        <v>1120</v>
      </c>
      <c r="J232" s="30" t="s">
        <v>230</v>
      </c>
      <c r="K232" s="34" t="s">
        <v>1279</v>
      </c>
      <c r="L232" s="49">
        <f>VLOOKUP(B232,'Enrolment Data 2024'!$B$13:$I$636,8,FALSE)</f>
        <v>26</v>
      </c>
      <c r="M232" s="49">
        <v>9000</v>
      </c>
      <c r="N232" s="49">
        <f t="shared" si="24"/>
        <v>234000</v>
      </c>
      <c r="O232" s="49"/>
      <c r="P232" s="49"/>
      <c r="Q232" s="49">
        <f t="shared" si="21"/>
        <v>234000</v>
      </c>
      <c r="R232" s="49">
        <f>VLOOKUP(B232,'[1]ECCE Trnch 1 Master List'!B$3:T$679,19,FALSE)</f>
        <v>0</v>
      </c>
      <c r="S232" s="50">
        <f t="shared" si="22"/>
        <v>234000</v>
      </c>
      <c r="T232" s="126">
        <f t="shared" si="25"/>
        <v>234000</v>
      </c>
      <c r="V232" s="147">
        <f t="shared" si="26"/>
        <v>234000</v>
      </c>
    </row>
    <row r="233" spans="1:22" ht="15" hidden="1" customHeight="1" x14ac:dyDescent="0.25">
      <c r="A233" s="29">
        <f t="shared" si="23"/>
        <v>227</v>
      </c>
      <c r="B233" s="93" t="s">
        <v>1285</v>
      </c>
      <c r="C233" s="30" t="s">
        <v>1286</v>
      </c>
      <c r="D233" s="30" t="s">
        <v>7</v>
      </c>
      <c r="E233" s="30" t="s">
        <v>1123</v>
      </c>
      <c r="F233" s="31" t="s">
        <v>1874</v>
      </c>
      <c r="G233" s="32" t="s">
        <v>1287</v>
      </c>
      <c r="H233" s="32" t="s">
        <v>1825</v>
      </c>
      <c r="I233" s="33" t="s">
        <v>1120</v>
      </c>
      <c r="J233" s="30" t="s">
        <v>230</v>
      </c>
      <c r="K233" s="34" t="s">
        <v>1288</v>
      </c>
      <c r="L233" s="49">
        <f>VLOOKUP(B233,'Enrolment Data 2024'!$B$13:$I$636,8,FALSE)</f>
        <v>20</v>
      </c>
      <c r="M233" s="49">
        <v>9000</v>
      </c>
      <c r="N233" s="49">
        <f t="shared" si="24"/>
        <v>180000</v>
      </c>
      <c r="O233" s="49">
        <f>VLOOKUP(B233,'Tranche 1 &amp; 2 2024 Actuals'!$B$7:$R$536,17,FALSE)</f>
        <v>64800</v>
      </c>
      <c r="P233" s="49">
        <f>VLOOKUP(B233,'Tranche 2 2024 Actuals'!$B$7:$T$486,19,FALSE)</f>
        <v>64800</v>
      </c>
      <c r="Q233" s="49">
        <f t="shared" si="21"/>
        <v>50400</v>
      </c>
      <c r="R233" s="49">
        <f>VLOOKUP(B233,'[1]ECCE Trnch 1 Master List'!B$3:T$679,19,FALSE)</f>
        <v>0</v>
      </c>
      <c r="S233" s="50">
        <f t="shared" si="22"/>
        <v>50400</v>
      </c>
      <c r="T233" s="126">
        <f t="shared" si="25"/>
        <v>50400</v>
      </c>
      <c r="U233" s="13">
        <f>VLOOKUP(B233,'Tranche 1 &amp; 2 2024 Actuals'!$B$7:$T$536,19,FALSE)</f>
        <v>129600</v>
      </c>
      <c r="V233" s="147">
        <f t="shared" si="26"/>
        <v>180000</v>
      </c>
    </row>
    <row r="234" spans="1:22" ht="15" hidden="1" customHeight="1" x14ac:dyDescent="0.25">
      <c r="A234" s="29">
        <f t="shared" si="23"/>
        <v>228</v>
      </c>
      <c r="B234" s="93" t="s">
        <v>1280</v>
      </c>
      <c r="C234" s="30" t="s">
        <v>1281</v>
      </c>
      <c r="D234" s="30" t="s">
        <v>7</v>
      </c>
      <c r="E234" s="30" t="s">
        <v>1118</v>
      </c>
      <c r="F234" s="31" t="s">
        <v>1635</v>
      </c>
      <c r="G234" s="32" t="s">
        <v>1271</v>
      </c>
      <c r="H234" s="32" t="s">
        <v>1825</v>
      </c>
      <c r="I234" s="33" t="s">
        <v>1120</v>
      </c>
      <c r="J234" s="30" t="s">
        <v>230</v>
      </c>
      <c r="K234" s="34" t="s">
        <v>1272</v>
      </c>
      <c r="L234" s="49">
        <f>VLOOKUP(B234,'Enrolment Data 2024'!$B$13:$I$636,8,FALSE)</f>
        <v>13</v>
      </c>
      <c r="M234" s="49">
        <v>9000</v>
      </c>
      <c r="N234" s="49">
        <f t="shared" si="24"/>
        <v>117000</v>
      </c>
      <c r="O234" s="49">
        <f>VLOOKUP(B234,'Tranche 1 &amp; 2 2024 Actuals'!$B$7:$R$536,17,FALSE)</f>
        <v>45900</v>
      </c>
      <c r="P234" s="49">
        <f>VLOOKUP(B234,'Tranche 2 2024 Actuals'!$B$7:$T$486,19,FALSE)</f>
        <v>45900</v>
      </c>
      <c r="Q234" s="49">
        <f t="shared" si="21"/>
        <v>25200</v>
      </c>
      <c r="R234" s="49">
        <f>VLOOKUP(B234,'[1]ECCE Trnch 1 Master List'!B$3:T$679,19,FALSE)</f>
        <v>0</v>
      </c>
      <c r="S234" s="50">
        <f t="shared" si="22"/>
        <v>25200</v>
      </c>
      <c r="T234" s="126">
        <f t="shared" si="25"/>
        <v>25200</v>
      </c>
      <c r="U234" s="13">
        <f>VLOOKUP(B234,'Tranche 1 &amp; 2 2024 Actuals'!$B$7:$T$536,19,FALSE)</f>
        <v>91800</v>
      </c>
      <c r="V234" s="147">
        <f t="shared" si="26"/>
        <v>117000</v>
      </c>
    </row>
    <row r="235" spans="1:22" ht="15" hidden="1" customHeight="1" x14ac:dyDescent="0.25">
      <c r="A235" s="29">
        <f t="shared" si="23"/>
        <v>229</v>
      </c>
      <c r="B235" s="138" t="s">
        <v>267</v>
      </c>
      <c r="C235" s="30" t="s">
        <v>268</v>
      </c>
      <c r="D235" s="30" t="s">
        <v>7</v>
      </c>
      <c r="E235" s="30" t="s">
        <v>1118</v>
      </c>
      <c r="F235" s="57" t="s">
        <v>1824</v>
      </c>
      <c r="G235" s="32" t="s">
        <v>1218</v>
      </c>
      <c r="H235" s="32" t="s">
        <v>1822</v>
      </c>
      <c r="I235" s="33" t="s">
        <v>1587</v>
      </c>
      <c r="J235" s="30" t="s">
        <v>230</v>
      </c>
      <c r="K235" s="34" t="s">
        <v>1219</v>
      </c>
      <c r="L235" s="49">
        <f>VLOOKUP(B235,'Enrolment Data 2024'!$B$13:$I$636,8,FALSE)</f>
        <v>7</v>
      </c>
      <c r="M235" s="49">
        <v>9000</v>
      </c>
      <c r="N235" s="49">
        <f t="shared" si="24"/>
        <v>63000</v>
      </c>
      <c r="O235" s="49">
        <f>VLOOKUP(B235,'Tranche 1 &amp; 2 2024 Actuals'!$B$7:$R$536,17,FALSE)</f>
        <v>56700</v>
      </c>
      <c r="P235" s="49">
        <f>VLOOKUP(B235,'Tranche 2 2024 Actuals'!$B$7:$T$486,19,FALSE)</f>
        <v>56700</v>
      </c>
      <c r="Q235" s="49">
        <f t="shared" si="21"/>
        <v>-50400</v>
      </c>
      <c r="R235" s="49">
        <f>VLOOKUP(B235,'[1]ECCE Trnch 1 Master List'!B$3:T$679,19,FALSE)</f>
        <v>0</v>
      </c>
      <c r="S235" s="141">
        <f t="shared" si="22"/>
        <v>-50400</v>
      </c>
      <c r="T235" s="126">
        <f t="shared" si="25"/>
        <v>0</v>
      </c>
      <c r="U235" s="13">
        <f>VLOOKUP(B235,'Tranche 1 &amp; 2 2024 Actuals'!$B$7:$T$536,19,FALSE)</f>
        <v>113400</v>
      </c>
      <c r="V235" s="147">
        <f t="shared" si="26"/>
        <v>113400</v>
      </c>
    </row>
    <row r="236" spans="1:22" ht="15" hidden="1" customHeight="1" x14ac:dyDescent="0.25">
      <c r="A236" s="29">
        <f t="shared" si="23"/>
        <v>230</v>
      </c>
      <c r="B236" s="93" t="s">
        <v>237</v>
      </c>
      <c r="C236" s="30" t="s">
        <v>238</v>
      </c>
      <c r="D236" s="30" t="s">
        <v>7</v>
      </c>
      <c r="E236" s="30" t="s">
        <v>1123</v>
      </c>
      <c r="F236" s="57" t="s">
        <v>1870</v>
      </c>
      <c r="G236" s="32" t="s">
        <v>238</v>
      </c>
      <c r="H236" s="32" t="s">
        <v>1822</v>
      </c>
      <c r="I236" s="33" t="s">
        <v>1120</v>
      </c>
      <c r="J236" s="30" t="s">
        <v>230</v>
      </c>
      <c r="K236" s="30" t="s">
        <v>3650</v>
      </c>
      <c r="L236" s="49">
        <f>VLOOKUP(B236,'Enrolment Data 2024'!$B$13:$I$636,8,FALSE)</f>
        <v>13</v>
      </c>
      <c r="M236" s="49">
        <v>9000</v>
      </c>
      <c r="N236" s="49">
        <f t="shared" si="24"/>
        <v>117000</v>
      </c>
      <c r="O236" s="49">
        <f>VLOOKUP(B236,'Tranche 1 &amp; 2 2024 Actuals'!$B$7:$R$536,17,FALSE)</f>
        <v>37800</v>
      </c>
      <c r="P236" s="49">
        <f>VLOOKUP(B236,'Tranche 2 2024 Actuals'!$B$7:$T$486,19,FALSE)</f>
        <v>37800</v>
      </c>
      <c r="Q236" s="49">
        <f t="shared" si="21"/>
        <v>41400</v>
      </c>
      <c r="R236" s="49">
        <f>VLOOKUP(B236,'[1]ECCE Trnch 1 Master List'!B$3:T$679,19,FALSE)</f>
        <v>0</v>
      </c>
      <c r="S236" s="50">
        <f t="shared" si="22"/>
        <v>41400</v>
      </c>
      <c r="T236" s="126">
        <f t="shared" si="25"/>
        <v>41400</v>
      </c>
      <c r="U236" s="13">
        <f>VLOOKUP(B236,'Tranche 1 &amp; 2 2024 Actuals'!$B$7:$T$536,19,FALSE)</f>
        <v>75600</v>
      </c>
      <c r="V236" s="147">
        <f t="shared" si="26"/>
        <v>117000</v>
      </c>
    </row>
    <row r="237" spans="1:22" ht="15" hidden="1" customHeight="1" x14ac:dyDescent="0.25">
      <c r="A237" s="29">
        <f t="shared" si="23"/>
        <v>231</v>
      </c>
      <c r="B237" s="138" t="s">
        <v>303</v>
      </c>
      <c r="C237" s="30" t="s">
        <v>304</v>
      </c>
      <c r="D237" s="30" t="s">
        <v>7</v>
      </c>
      <c r="E237" s="30" t="s">
        <v>1118</v>
      </c>
      <c r="F237" s="57" t="s">
        <v>1639</v>
      </c>
      <c r="G237" s="32" t="s">
        <v>1300</v>
      </c>
      <c r="H237" s="32" t="s">
        <v>1825</v>
      </c>
      <c r="I237" s="33" t="s">
        <v>1120</v>
      </c>
      <c r="J237" s="30" t="s">
        <v>230</v>
      </c>
      <c r="K237" s="30" t="s">
        <v>1251</v>
      </c>
      <c r="L237" s="49"/>
      <c r="M237" s="49">
        <v>9000</v>
      </c>
      <c r="N237" s="49">
        <f t="shared" si="24"/>
        <v>0</v>
      </c>
      <c r="O237" s="49"/>
      <c r="P237" s="49"/>
      <c r="Q237" s="49">
        <f t="shared" si="21"/>
        <v>0</v>
      </c>
      <c r="R237" s="71"/>
      <c r="S237" s="50">
        <f t="shared" si="22"/>
        <v>0</v>
      </c>
      <c r="T237" s="126">
        <f t="shared" si="25"/>
        <v>0</v>
      </c>
      <c r="V237" s="147">
        <f t="shared" si="26"/>
        <v>0</v>
      </c>
    </row>
    <row r="238" spans="1:22" ht="15" hidden="1" customHeight="1" x14ac:dyDescent="0.25">
      <c r="A238" s="29">
        <f t="shared" si="23"/>
        <v>232</v>
      </c>
      <c r="B238" s="93" t="s">
        <v>241</v>
      </c>
      <c r="C238" s="30" t="s">
        <v>242</v>
      </c>
      <c r="D238" s="30" t="s">
        <v>7</v>
      </c>
      <c r="E238" s="30" t="s">
        <v>1123</v>
      </c>
      <c r="F238" s="57" t="s">
        <v>1833</v>
      </c>
      <c r="G238" s="32" t="s">
        <v>242</v>
      </c>
      <c r="H238" s="32" t="s">
        <v>1822</v>
      </c>
      <c r="I238" s="33" t="s">
        <v>1120</v>
      </c>
      <c r="J238" s="30" t="s">
        <v>230</v>
      </c>
      <c r="K238" s="30" t="s">
        <v>3651</v>
      </c>
      <c r="L238" s="49">
        <f>VLOOKUP(B238,'Enrolment Data 2024'!$B$13:$I$636,8,FALSE)</f>
        <v>20</v>
      </c>
      <c r="M238" s="49">
        <v>9000</v>
      </c>
      <c r="N238" s="49">
        <f t="shared" si="24"/>
        <v>180000</v>
      </c>
      <c r="O238" s="49"/>
      <c r="P238" s="49"/>
      <c r="Q238" s="49">
        <f t="shared" si="21"/>
        <v>180000</v>
      </c>
      <c r="R238" s="49">
        <f>VLOOKUP(B238,'[1]ECCE Trnch 1 Master List'!B$3:T$679,19,FALSE)</f>
        <v>0</v>
      </c>
      <c r="S238" s="50">
        <f t="shared" si="22"/>
        <v>180000</v>
      </c>
      <c r="T238" s="126">
        <f t="shared" si="25"/>
        <v>180000</v>
      </c>
      <c r="V238" s="147">
        <f t="shared" si="26"/>
        <v>180000</v>
      </c>
    </row>
    <row r="239" spans="1:22" ht="15" hidden="1" customHeight="1" x14ac:dyDescent="0.25">
      <c r="A239" s="29">
        <f t="shared" si="23"/>
        <v>233</v>
      </c>
      <c r="B239" s="138" t="s">
        <v>249</v>
      </c>
      <c r="C239" s="30" t="s">
        <v>250</v>
      </c>
      <c r="D239" s="30" t="s">
        <v>7</v>
      </c>
      <c r="E239" s="30" t="s">
        <v>1123</v>
      </c>
      <c r="F239" s="57" t="s">
        <v>1871</v>
      </c>
      <c r="G239" s="32" t="s">
        <v>250</v>
      </c>
      <c r="H239" s="32" t="s">
        <v>1822</v>
      </c>
      <c r="I239" s="33" t="s">
        <v>1120</v>
      </c>
      <c r="J239" s="30" t="s">
        <v>230</v>
      </c>
      <c r="K239" s="30" t="s">
        <v>3634</v>
      </c>
      <c r="L239" s="49">
        <f>VLOOKUP(B239,'Enrolment Data 2024'!$B$13:$I$636,8,FALSE)</f>
        <v>5</v>
      </c>
      <c r="M239" s="49">
        <v>9000</v>
      </c>
      <c r="N239" s="49">
        <f t="shared" si="24"/>
        <v>45000</v>
      </c>
      <c r="O239" s="49">
        <f>VLOOKUP(B239,'Tranche 1 &amp; 2 2024 Actuals'!$B$7:$R$536,17,FALSE)</f>
        <v>24300</v>
      </c>
      <c r="P239" s="49">
        <f>VLOOKUP(B239,'Tranche 2 2024 Actuals'!$B$7:$T$486,19,FALSE)</f>
        <v>24300</v>
      </c>
      <c r="Q239" s="49">
        <f t="shared" si="21"/>
        <v>-3600</v>
      </c>
      <c r="R239" s="49">
        <f>VLOOKUP(B239,'[1]ECCE Trnch 1 Master List'!B$3:T$679,19,FALSE)</f>
        <v>0</v>
      </c>
      <c r="S239" s="141">
        <f t="shared" si="22"/>
        <v>-3600</v>
      </c>
      <c r="T239" s="126">
        <f t="shared" si="25"/>
        <v>0</v>
      </c>
      <c r="U239" s="13">
        <f>VLOOKUP(B239,'Tranche 1 &amp; 2 2024 Actuals'!$B$7:$T$536,19,FALSE)</f>
        <v>48600</v>
      </c>
      <c r="V239" s="147">
        <f t="shared" si="26"/>
        <v>48600</v>
      </c>
    </row>
    <row r="240" spans="1:22" ht="15" hidden="1" customHeight="1" x14ac:dyDescent="0.25">
      <c r="A240" s="29">
        <f t="shared" si="23"/>
        <v>234</v>
      </c>
      <c r="B240" s="138" t="s">
        <v>247</v>
      </c>
      <c r="C240" s="30" t="s">
        <v>248</v>
      </c>
      <c r="D240" s="30" t="s">
        <v>7</v>
      </c>
      <c r="E240" s="30" t="s">
        <v>1123</v>
      </c>
      <c r="F240" s="57" t="s">
        <v>1872</v>
      </c>
      <c r="G240" s="32" t="s">
        <v>248</v>
      </c>
      <c r="H240" s="32" t="s">
        <v>1822</v>
      </c>
      <c r="I240" s="33" t="s">
        <v>1120</v>
      </c>
      <c r="J240" s="30" t="s">
        <v>230</v>
      </c>
      <c r="K240" s="30" t="s">
        <v>3652</v>
      </c>
      <c r="L240" s="49">
        <f>VLOOKUP(B240,'Enrolment Data 2024'!$B$13:$I$636,8,FALSE)</f>
        <v>3</v>
      </c>
      <c r="M240" s="49">
        <v>9000</v>
      </c>
      <c r="N240" s="49">
        <f t="shared" si="24"/>
        <v>27000</v>
      </c>
      <c r="O240" s="49">
        <f>VLOOKUP(B240,'Tranche 1 &amp; 2 2024 Actuals'!$B$7:$R$536,17,FALSE)</f>
        <v>29700</v>
      </c>
      <c r="P240" s="49">
        <f>VLOOKUP(B240,'Tranche 2 2024 Actuals'!$B$7:$T$486,19,FALSE)</f>
        <v>29700</v>
      </c>
      <c r="Q240" s="49">
        <f t="shared" si="21"/>
        <v>-32400</v>
      </c>
      <c r="R240" s="49">
        <f>VLOOKUP(B240,'[1]ECCE Trnch 1 Master List'!B$3:T$679,19,FALSE)</f>
        <v>0</v>
      </c>
      <c r="S240" s="141">
        <f t="shared" si="22"/>
        <v>-32400</v>
      </c>
      <c r="T240" s="126">
        <f t="shared" si="25"/>
        <v>0</v>
      </c>
      <c r="U240" s="13">
        <f>VLOOKUP(B240,'Tranche 1 &amp; 2 2024 Actuals'!$B$7:$T$536,19,FALSE)</f>
        <v>59400</v>
      </c>
      <c r="V240" s="147">
        <f t="shared" si="26"/>
        <v>59400</v>
      </c>
    </row>
    <row r="241" spans="1:22" ht="15" hidden="1" customHeight="1" x14ac:dyDescent="0.25">
      <c r="A241" s="29">
        <f t="shared" si="23"/>
        <v>235</v>
      </c>
      <c r="B241" s="93" t="s">
        <v>2090</v>
      </c>
      <c r="C241" s="30" t="s">
        <v>2091</v>
      </c>
      <c r="D241" s="30" t="s">
        <v>7</v>
      </c>
      <c r="E241" s="30" t="s">
        <v>1118</v>
      </c>
      <c r="F241" s="31" t="s">
        <v>1837</v>
      </c>
      <c r="G241" s="32" t="s">
        <v>1231</v>
      </c>
      <c r="H241" s="32" t="s">
        <v>1834</v>
      </c>
      <c r="I241" s="33" t="s">
        <v>1120</v>
      </c>
      <c r="J241" s="30" t="s">
        <v>230</v>
      </c>
      <c r="K241" s="34" t="s">
        <v>1232</v>
      </c>
      <c r="L241" s="49">
        <f>VLOOKUP(B241,'Enrolment Data 2024'!$B$13:$I$636,8,FALSE)</f>
        <v>3</v>
      </c>
      <c r="M241" s="49">
        <v>9000</v>
      </c>
      <c r="N241" s="49">
        <f t="shared" si="24"/>
        <v>27000</v>
      </c>
      <c r="O241" s="49"/>
      <c r="P241" s="49"/>
      <c r="Q241" s="49">
        <f t="shared" si="21"/>
        <v>27000</v>
      </c>
      <c r="R241" s="49">
        <f>VLOOKUP(B241,'[1]ECCE Trnch 1 Master List'!B$3:T$679,19,FALSE)</f>
        <v>0</v>
      </c>
      <c r="S241" s="50">
        <f t="shared" si="22"/>
        <v>27000</v>
      </c>
      <c r="T241" s="126">
        <f t="shared" si="25"/>
        <v>27000</v>
      </c>
      <c r="V241" s="147">
        <f t="shared" si="26"/>
        <v>27000</v>
      </c>
    </row>
    <row r="242" spans="1:22" ht="15" hidden="1" customHeight="1" x14ac:dyDescent="0.25">
      <c r="A242" s="29">
        <f t="shared" si="23"/>
        <v>236</v>
      </c>
      <c r="B242" s="93" t="s">
        <v>296</v>
      </c>
      <c r="C242" s="30" t="s">
        <v>297</v>
      </c>
      <c r="D242" s="30" t="s">
        <v>7</v>
      </c>
      <c r="E242" s="30" t="s">
        <v>1118</v>
      </c>
      <c r="F242" s="57" t="s">
        <v>1616</v>
      </c>
      <c r="G242" s="32" t="s">
        <v>1617</v>
      </c>
      <c r="H242" s="32" t="s">
        <v>1834</v>
      </c>
      <c r="I242" s="33" t="s">
        <v>1120</v>
      </c>
      <c r="J242" s="30" t="s">
        <v>230</v>
      </c>
      <c r="K242" s="30" t="s">
        <v>1618</v>
      </c>
      <c r="L242" s="49">
        <f>VLOOKUP(B242,'Enrolment Data 2024'!$B$13:$I$636,8,FALSE)</f>
        <v>14</v>
      </c>
      <c r="M242" s="49">
        <v>9000</v>
      </c>
      <c r="N242" s="49">
        <f t="shared" si="24"/>
        <v>126000</v>
      </c>
      <c r="O242" s="49">
        <f>VLOOKUP(B242,'Tranche 1 &amp; 2 2024 Actuals'!$B$7:$R$536,17,FALSE)</f>
        <v>32400</v>
      </c>
      <c r="P242" s="49">
        <f>VLOOKUP(B242,'Tranche 2 2024 Actuals'!$B$7:$T$486,19,FALSE)</f>
        <v>32400</v>
      </c>
      <c r="Q242" s="49">
        <f t="shared" si="21"/>
        <v>61200</v>
      </c>
      <c r="R242" s="49"/>
      <c r="S242" s="50">
        <f t="shared" si="22"/>
        <v>61200</v>
      </c>
      <c r="T242" s="126">
        <f t="shared" si="25"/>
        <v>61200</v>
      </c>
      <c r="U242" s="13">
        <f>VLOOKUP(B242,'Tranche 1 &amp; 2 2024 Actuals'!$B$7:$T$536,19,FALSE)</f>
        <v>64800</v>
      </c>
      <c r="V242" s="147">
        <f t="shared" si="26"/>
        <v>126000</v>
      </c>
    </row>
    <row r="243" spans="1:22" ht="15" hidden="1" customHeight="1" x14ac:dyDescent="0.25">
      <c r="A243" s="29">
        <f t="shared" si="23"/>
        <v>237</v>
      </c>
      <c r="B243" s="93" t="s">
        <v>287</v>
      </c>
      <c r="C243" s="30" t="s">
        <v>288</v>
      </c>
      <c r="D243" s="30" t="s">
        <v>7</v>
      </c>
      <c r="E243" s="30" t="s">
        <v>1118</v>
      </c>
      <c r="F243" s="57" t="s">
        <v>1630</v>
      </c>
      <c r="G243" s="32" t="s">
        <v>1631</v>
      </c>
      <c r="H243" s="32" t="s">
        <v>1822</v>
      </c>
      <c r="I243" s="33" t="s">
        <v>1120</v>
      </c>
      <c r="J243" s="30" t="s">
        <v>230</v>
      </c>
      <c r="K243" s="30" t="s">
        <v>1632</v>
      </c>
      <c r="L243" s="49">
        <f>VLOOKUP(B243,'Enrolment Data 2024'!$B$13:$I$636,8,FALSE)</f>
        <v>16</v>
      </c>
      <c r="M243" s="49">
        <v>9000</v>
      </c>
      <c r="N243" s="49">
        <f t="shared" si="24"/>
        <v>144000</v>
      </c>
      <c r="O243" s="49">
        <f>VLOOKUP(B243,'Tranche 1 &amp; 2 2024 Actuals'!$B$7:$R$536,17,FALSE)</f>
        <v>54000</v>
      </c>
      <c r="P243" s="49">
        <f>VLOOKUP(B243,'Tranche 2 2024 Actuals'!$B$7:$T$486,19,FALSE)</f>
        <v>54000</v>
      </c>
      <c r="Q243" s="49">
        <f t="shared" si="21"/>
        <v>36000</v>
      </c>
      <c r="R243" s="49">
        <f>VLOOKUP(B243,'[1]ECCE Trnch 1 Master List'!B$3:T$679,19,FALSE)</f>
        <v>0</v>
      </c>
      <c r="S243" s="50">
        <f t="shared" si="22"/>
        <v>36000</v>
      </c>
      <c r="T243" s="126">
        <f t="shared" si="25"/>
        <v>36000</v>
      </c>
      <c r="U243" s="13">
        <f>VLOOKUP(B243,'Tranche 1 &amp; 2 2024 Actuals'!$B$7:$T$536,19,FALSE)</f>
        <v>108000</v>
      </c>
      <c r="V243" s="147">
        <f t="shared" si="26"/>
        <v>144000</v>
      </c>
    </row>
    <row r="244" spans="1:22" s="35" customFormat="1" ht="15" hidden="1" customHeight="1" x14ac:dyDescent="0.25">
      <c r="A244" s="29">
        <f t="shared" si="23"/>
        <v>238</v>
      </c>
      <c r="B244" s="138" t="s">
        <v>275</v>
      </c>
      <c r="C244" s="30" t="s">
        <v>276</v>
      </c>
      <c r="D244" s="30" t="s">
        <v>7</v>
      </c>
      <c r="E244" s="30" t="s">
        <v>1123</v>
      </c>
      <c r="F244" s="31" t="s">
        <v>2472</v>
      </c>
      <c r="G244" s="32" t="s">
        <v>3654</v>
      </c>
      <c r="H244" s="32" t="s">
        <v>1822</v>
      </c>
      <c r="I244" s="33" t="s">
        <v>1120</v>
      </c>
      <c r="J244" s="30" t="s">
        <v>230</v>
      </c>
      <c r="K244" s="34" t="s">
        <v>3655</v>
      </c>
      <c r="L244" s="49">
        <f>VLOOKUP(B244,'Enrolment Data 2024'!$B$13:$I$636,8,FALSE)</f>
        <v>9</v>
      </c>
      <c r="M244" s="49">
        <v>9000</v>
      </c>
      <c r="N244" s="49">
        <f t="shared" si="24"/>
        <v>81000</v>
      </c>
      <c r="O244" s="49">
        <f>VLOOKUP(B244,'Tranche 1 &amp; 2 2024 Actuals'!$B$7:$R$536,17,FALSE)</f>
        <v>43200</v>
      </c>
      <c r="P244" s="49">
        <f>VLOOKUP(B244,'Tranche 2 2024 Actuals'!$B$7:$T$486,19,FALSE)</f>
        <v>43200</v>
      </c>
      <c r="Q244" s="49">
        <f t="shared" si="21"/>
        <v>-5400</v>
      </c>
      <c r="R244" s="49"/>
      <c r="S244" s="141">
        <f t="shared" si="22"/>
        <v>-5400</v>
      </c>
      <c r="T244" s="126">
        <f t="shared" si="25"/>
        <v>0</v>
      </c>
      <c r="U244" s="13">
        <f>VLOOKUP(B244,'Tranche 1 &amp; 2 2024 Actuals'!$B$7:$T$536,19,FALSE)</f>
        <v>86400</v>
      </c>
      <c r="V244" s="147">
        <f t="shared" si="26"/>
        <v>86400</v>
      </c>
    </row>
    <row r="245" spans="1:22" s="35" customFormat="1" ht="15" hidden="1" customHeight="1" x14ac:dyDescent="0.25">
      <c r="A245" s="29">
        <f t="shared" si="23"/>
        <v>239</v>
      </c>
      <c r="B245" s="93" t="s">
        <v>251</v>
      </c>
      <c r="C245" s="30" t="s">
        <v>252</v>
      </c>
      <c r="D245" s="30" t="s">
        <v>7</v>
      </c>
      <c r="E245" s="30" t="s">
        <v>1123</v>
      </c>
      <c r="F245" s="57" t="s">
        <v>1873</v>
      </c>
      <c r="G245" s="32" t="s">
        <v>252</v>
      </c>
      <c r="H245" s="32" t="s">
        <v>1822</v>
      </c>
      <c r="I245" s="33" t="s">
        <v>1120</v>
      </c>
      <c r="J245" s="30" t="s">
        <v>230</v>
      </c>
      <c r="K245" s="30" t="s">
        <v>3653</v>
      </c>
      <c r="L245" s="49">
        <f>VLOOKUP(B245,'Enrolment Data 2024'!$B$13:$I$636,8,FALSE)</f>
        <v>8</v>
      </c>
      <c r="M245" s="49">
        <v>9000</v>
      </c>
      <c r="N245" s="49">
        <f t="shared" si="24"/>
        <v>72000</v>
      </c>
      <c r="O245" s="49"/>
      <c r="P245" s="49"/>
      <c r="Q245" s="49">
        <f t="shared" si="21"/>
        <v>72000</v>
      </c>
      <c r="R245" s="49">
        <f>VLOOKUP(B245,'[1]ECCE Trnch 1 Master List'!B$3:T$679,19,FALSE)</f>
        <v>0</v>
      </c>
      <c r="S245" s="50">
        <f t="shared" si="22"/>
        <v>72000</v>
      </c>
      <c r="T245" s="126">
        <f t="shared" si="25"/>
        <v>72000</v>
      </c>
      <c r="U245" s="13"/>
      <c r="V245" s="147">
        <f t="shared" si="26"/>
        <v>72000</v>
      </c>
    </row>
    <row r="246" spans="1:22" s="35" customFormat="1" ht="15" hidden="1" customHeight="1" x14ac:dyDescent="0.25">
      <c r="A246" s="29">
        <f t="shared" si="23"/>
        <v>240</v>
      </c>
      <c r="B246" s="93" t="s">
        <v>2102</v>
      </c>
      <c r="C246" s="30" t="s">
        <v>2103</v>
      </c>
      <c r="D246" s="30" t="s">
        <v>7</v>
      </c>
      <c r="E246" s="30" t="s">
        <v>1118</v>
      </c>
      <c r="F246" s="31" t="s">
        <v>1858</v>
      </c>
      <c r="G246" s="32" t="s">
        <v>1268</v>
      </c>
      <c r="H246" s="32" t="s">
        <v>1825</v>
      </c>
      <c r="I246" s="33" t="s">
        <v>1120</v>
      </c>
      <c r="J246" s="30" t="s">
        <v>230</v>
      </c>
      <c r="K246" s="34" t="s">
        <v>1269</v>
      </c>
      <c r="L246" s="49">
        <f>VLOOKUP(B246,'Enrolment Data 2024'!$B$13:$I$636,8,FALSE)</f>
        <v>20</v>
      </c>
      <c r="M246" s="49">
        <v>9000</v>
      </c>
      <c r="N246" s="49">
        <f t="shared" si="24"/>
        <v>180000</v>
      </c>
      <c r="O246" s="49">
        <f>VLOOKUP(B246,'Tranche 1 &amp; 2 2024 Actuals'!$B$7:$R$536,17,FALSE)</f>
        <v>54000</v>
      </c>
      <c r="P246" s="49">
        <f>VLOOKUP(B246,'Tranche 2 2024 Actuals'!$B$7:$T$486,19,FALSE)</f>
        <v>54000</v>
      </c>
      <c r="Q246" s="49">
        <f t="shared" si="21"/>
        <v>72000</v>
      </c>
      <c r="R246" s="49">
        <f>VLOOKUP(B246,'[1]ECCE Trnch 1 Master List'!B$3:T$679,19,FALSE)</f>
        <v>0</v>
      </c>
      <c r="S246" s="50">
        <f t="shared" si="22"/>
        <v>72000</v>
      </c>
      <c r="T246" s="126">
        <f t="shared" si="25"/>
        <v>72000</v>
      </c>
      <c r="U246" s="13">
        <f>VLOOKUP(B246,'Tranche 1 &amp; 2 2024 Actuals'!$B$7:$T$536,19,FALSE)</f>
        <v>108000</v>
      </c>
      <c r="V246" s="147">
        <f t="shared" si="26"/>
        <v>180000</v>
      </c>
    </row>
    <row r="247" spans="1:22" s="35" customFormat="1" ht="15" hidden="1" customHeight="1" x14ac:dyDescent="0.25">
      <c r="A247" s="29">
        <f t="shared" si="23"/>
        <v>241</v>
      </c>
      <c r="B247" s="93" t="s">
        <v>1305</v>
      </c>
      <c r="C247" s="30" t="s">
        <v>4353</v>
      </c>
      <c r="D247" s="30" t="s">
        <v>7</v>
      </c>
      <c r="E247" s="30" t="s">
        <v>1118</v>
      </c>
      <c r="F247" s="57" t="s">
        <v>1634</v>
      </c>
      <c r="G247" s="32" t="s">
        <v>1258</v>
      </c>
      <c r="H247" s="32" t="s">
        <v>1825</v>
      </c>
      <c r="I247" s="33" t="s">
        <v>1120</v>
      </c>
      <c r="J247" s="30" t="s">
        <v>230</v>
      </c>
      <c r="K247" s="30" t="s">
        <v>1259</v>
      </c>
      <c r="L247" s="49">
        <f>VLOOKUP(B247,'Enrolment Data 2024'!$B$13:$I$636,8,FALSE)</f>
        <v>10</v>
      </c>
      <c r="M247" s="49">
        <v>9000</v>
      </c>
      <c r="N247" s="49">
        <f t="shared" si="24"/>
        <v>90000</v>
      </c>
      <c r="O247" s="49"/>
      <c r="P247" s="49"/>
      <c r="Q247" s="49">
        <f t="shared" si="21"/>
        <v>90000</v>
      </c>
      <c r="R247" s="49">
        <f>VLOOKUP(B247,'[1]ECCE Trnch 1 Master List'!B$3:T$679,19,FALSE)</f>
        <v>0</v>
      </c>
      <c r="S247" s="50">
        <f t="shared" si="22"/>
        <v>90000</v>
      </c>
      <c r="T247" s="126">
        <f t="shared" si="25"/>
        <v>90000</v>
      </c>
      <c r="U247" s="13"/>
      <c r="V247" s="147">
        <f t="shared" si="26"/>
        <v>90000</v>
      </c>
    </row>
    <row r="248" spans="1:22" s="35" customFormat="1" ht="18" hidden="1" customHeight="1" x14ac:dyDescent="0.25">
      <c r="A248" s="29">
        <f t="shared" si="23"/>
        <v>242</v>
      </c>
      <c r="B248" s="93" t="s">
        <v>1301</v>
      </c>
      <c r="C248" s="30" t="s">
        <v>1302</v>
      </c>
      <c r="D248" s="30" t="s">
        <v>7</v>
      </c>
      <c r="E248" s="30" t="s">
        <v>1118</v>
      </c>
      <c r="F248" s="31" t="s">
        <v>1844</v>
      </c>
      <c r="G248" s="32" t="s">
        <v>1303</v>
      </c>
      <c r="H248" s="32" t="s">
        <v>1825</v>
      </c>
      <c r="I248" s="33" t="s">
        <v>1120</v>
      </c>
      <c r="J248" s="30" t="s">
        <v>230</v>
      </c>
      <c r="K248" s="34" t="s">
        <v>1304</v>
      </c>
      <c r="L248" s="49">
        <f>VLOOKUP(B248,'Enrolment Data 2024'!$B$13:$I$636,8,FALSE)</f>
        <v>12</v>
      </c>
      <c r="M248" s="49">
        <v>9000</v>
      </c>
      <c r="N248" s="49">
        <f t="shared" si="24"/>
        <v>108000</v>
      </c>
      <c r="O248" s="49">
        <f>VLOOKUP(B248,'Tranche 1 &amp; 2 2024 Actuals'!$B$7:$R$536,17,FALSE)</f>
        <v>18900</v>
      </c>
      <c r="P248" s="49">
        <f>VLOOKUP(B248,'Tranche 2 2024 Actuals'!$B$7:$T$486,19,FALSE)</f>
        <v>18900</v>
      </c>
      <c r="Q248" s="49">
        <f t="shared" si="21"/>
        <v>70200</v>
      </c>
      <c r="R248" s="49">
        <f>VLOOKUP(B248,'[1]ECCE Trnch 1 Master List'!B$3:T$679,19,FALSE)</f>
        <v>0</v>
      </c>
      <c r="S248" s="50">
        <f t="shared" si="22"/>
        <v>70200</v>
      </c>
      <c r="T248" s="126">
        <f t="shared" si="25"/>
        <v>70200</v>
      </c>
      <c r="U248" s="13">
        <f>VLOOKUP(B248,'Tranche 1 &amp; 2 2024 Actuals'!$B$7:$T$536,19,FALSE)</f>
        <v>37800</v>
      </c>
      <c r="V248" s="147">
        <f t="shared" si="26"/>
        <v>108000</v>
      </c>
    </row>
    <row r="249" spans="1:22" ht="15" hidden="1" customHeight="1" x14ac:dyDescent="0.25">
      <c r="A249" s="29">
        <f t="shared" si="23"/>
        <v>243</v>
      </c>
      <c r="B249" s="93" t="s">
        <v>292</v>
      </c>
      <c r="C249" s="30" t="s">
        <v>293</v>
      </c>
      <c r="D249" s="30" t="s">
        <v>7</v>
      </c>
      <c r="E249" s="30" t="s">
        <v>1118</v>
      </c>
      <c r="F249" s="57" t="s">
        <v>1838</v>
      </c>
      <c r="G249" s="32" t="s">
        <v>1226</v>
      </c>
      <c r="H249" s="32" t="s">
        <v>1834</v>
      </c>
      <c r="I249" s="33" t="s">
        <v>1120</v>
      </c>
      <c r="J249" s="30" t="s">
        <v>230</v>
      </c>
      <c r="K249" s="30" t="s">
        <v>1227</v>
      </c>
      <c r="L249" s="49">
        <f>VLOOKUP(B249,'Enrolment Data 2024'!$B$13:$I$636,8,FALSE)</f>
        <v>5</v>
      </c>
      <c r="M249" s="49">
        <v>9000</v>
      </c>
      <c r="N249" s="49">
        <f t="shared" si="24"/>
        <v>45000</v>
      </c>
      <c r="O249" s="49"/>
      <c r="P249" s="49"/>
      <c r="Q249" s="49">
        <f t="shared" si="21"/>
        <v>45000</v>
      </c>
      <c r="R249" s="49">
        <v>10000</v>
      </c>
      <c r="S249" s="50">
        <f t="shared" si="22"/>
        <v>35000</v>
      </c>
      <c r="T249" s="126">
        <f t="shared" si="25"/>
        <v>35000</v>
      </c>
      <c r="V249" s="147">
        <f t="shared" si="26"/>
        <v>35000</v>
      </c>
    </row>
    <row r="250" spans="1:22" ht="15" hidden="1" customHeight="1" x14ac:dyDescent="0.25">
      <c r="A250" s="29">
        <f t="shared" si="23"/>
        <v>244</v>
      </c>
      <c r="B250" s="138" t="s">
        <v>1362</v>
      </c>
      <c r="C250" s="30" t="s">
        <v>2133</v>
      </c>
      <c r="D250" s="30" t="s">
        <v>7</v>
      </c>
      <c r="E250" s="30" t="s">
        <v>1118</v>
      </c>
      <c r="F250" s="31" t="s">
        <v>1779</v>
      </c>
      <c r="G250" s="32" t="s">
        <v>1345</v>
      </c>
      <c r="H250" s="32" t="s">
        <v>1763</v>
      </c>
      <c r="I250" s="33" t="s">
        <v>1120</v>
      </c>
      <c r="J250" s="30" t="s">
        <v>339</v>
      </c>
      <c r="K250" s="34" t="s">
        <v>1346</v>
      </c>
      <c r="L250" s="49"/>
      <c r="M250" s="49">
        <v>9000</v>
      </c>
      <c r="N250" s="49">
        <f t="shared" si="24"/>
        <v>0</v>
      </c>
      <c r="O250" s="49"/>
      <c r="P250" s="49"/>
      <c r="Q250" s="49">
        <f t="shared" si="21"/>
        <v>0</v>
      </c>
      <c r="R250" s="49">
        <f>VLOOKUP(B250,'[1]ECCE Trnch 1 Master List'!B$3:T$679,19,FALSE)</f>
        <v>0</v>
      </c>
      <c r="S250" s="50">
        <f t="shared" si="22"/>
        <v>0</v>
      </c>
      <c r="T250" s="126">
        <f t="shared" si="25"/>
        <v>0</v>
      </c>
      <c r="V250" s="147">
        <f t="shared" si="26"/>
        <v>0</v>
      </c>
    </row>
    <row r="251" spans="1:22" ht="15" hidden="1" customHeight="1" x14ac:dyDescent="0.25">
      <c r="A251" s="29">
        <f t="shared" si="23"/>
        <v>245</v>
      </c>
      <c r="B251" s="138" t="s">
        <v>522</v>
      </c>
      <c r="C251" s="30" t="s">
        <v>523</v>
      </c>
      <c r="D251" s="30" t="s">
        <v>7</v>
      </c>
      <c r="E251" s="30" t="s">
        <v>1211</v>
      </c>
      <c r="F251" s="57" t="s">
        <v>1779</v>
      </c>
      <c r="G251" s="32" t="s">
        <v>1345</v>
      </c>
      <c r="H251" s="32" t="s">
        <v>1763</v>
      </c>
      <c r="I251" s="33" t="s">
        <v>1120</v>
      </c>
      <c r="J251" s="30" t="s">
        <v>339</v>
      </c>
      <c r="K251" s="30" t="s">
        <v>1346</v>
      </c>
      <c r="L251" s="49">
        <f>VLOOKUP(B251,'Enrolment Data 2024'!$B$13:$I$636,8,FALSE)</f>
        <v>4</v>
      </c>
      <c r="M251" s="49">
        <v>9000</v>
      </c>
      <c r="N251" s="49">
        <f t="shared" si="24"/>
        <v>36000</v>
      </c>
      <c r="O251" s="49">
        <f>VLOOKUP(B251,'Tranche 1 &amp; 2 2024 Actuals'!$B$7:$R$536,17,FALSE)</f>
        <v>24300</v>
      </c>
      <c r="P251" s="49">
        <f>VLOOKUP(B251,'Tranche 2 2024 Actuals'!$B$7:$T$486,19,FALSE)</f>
        <v>24300</v>
      </c>
      <c r="Q251" s="49">
        <f t="shared" si="21"/>
        <v>-12600</v>
      </c>
      <c r="R251" s="49">
        <f>VLOOKUP(B251,'[1]ECCE Trnch 1 Master List'!B$3:T$679,19,FALSE)</f>
        <v>0</v>
      </c>
      <c r="S251" s="141">
        <f t="shared" si="22"/>
        <v>-12600</v>
      </c>
      <c r="T251" s="126">
        <f t="shared" si="25"/>
        <v>0</v>
      </c>
      <c r="U251" s="13">
        <f>VLOOKUP(B251,'Tranche 1 &amp; 2 2024 Actuals'!$B$7:$T$536,19,FALSE)</f>
        <v>48600</v>
      </c>
      <c r="V251" s="147">
        <f t="shared" si="26"/>
        <v>48600</v>
      </c>
    </row>
    <row r="252" spans="1:22" ht="15" hidden="1" customHeight="1" x14ac:dyDescent="0.25">
      <c r="A252" s="29">
        <f t="shared" si="23"/>
        <v>246</v>
      </c>
      <c r="B252" s="93" t="s">
        <v>350</v>
      </c>
      <c r="C252" s="30" t="s">
        <v>351</v>
      </c>
      <c r="D252" s="30" t="s">
        <v>7</v>
      </c>
      <c r="E252" s="30" t="s">
        <v>1324</v>
      </c>
      <c r="F252" s="57" t="s">
        <v>1772</v>
      </c>
      <c r="G252" s="32" t="s">
        <v>3658</v>
      </c>
      <c r="H252" s="32" t="s">
        <v>1769</v>
      </c>
      <c r="I252" s="33" t="s">
        <v>1120</v>
      </c>
      <c r="J252" s="30" t="s">
        <v>339</v>
      </c>
      <c r="K252" s="30" t="s">
        <v>3659</v>
      </c>
      <c r="L252" s="49">
        <f>VLOOKUP(B252,'Enrolment Data 2024'!$B$13:$I$636,8,FALSE)</f>
        <v>11</v>
      </c>
      <c r="M252" s="49">
        <v>9000</v>
      </c>
      <c r="N252" s="49">
        <f t="shared" si="24"/>
        <v>99000</v>
      </c>
      <c r="O252" s="49">
        <f>VLOOKUP(B252,'Tranche 1 &amp; 2 2024 Actuals'!$B$7:$R$536,17,FALSE)</f>
        <v>29700</v>
      </c>
      <c r="P252" s="49">
        <f>VLOOKUP(B252,'Tranche 2 2024 Actuals'!$B$7:$T$486,19,FALSE)</f>
        <v>29700</v>
      </c>
      <c r="Q252" s="49">
        <f t="shared" si="21"/>
        <v>39600</v>
      </c>
      <c r="R252" s="49">
        <f>VLOOKUP(B252,'[1]ECCE Trnch 1 Master List'!B$3:T$679,19,FALSE)</f>
        <v>0</v>
      </c>
      <c r="S252" s="50">
        <f t="shared" si="22"/>
        <v>39600</v>
      </c>
      <c r="T252" s="126">
        <f t="shared" si="25"/>
        <v>39600</v>
      </c>
      <c r="U252" s="13">
        <f>VLOOKUP(B252,'Tranche 1 &amp; 2 2024 Actuals'!$B$7:$T$536,19,FALSE)</f>
        <v>59400</v>
      </c>
      <c r="V252" s="147">
        <f t="shared" si="26"/>
        <v>99000</v>
      </c>
    </row>
    <row r="253" spans="1:22" ht="15" hidden="1" customHeight="1" x14ac:dyDescent="0.25">
      <c r="A253" s="29">
        <f t="shared" si="23"/>
        <v>247</v>
      </c>
      <c r="B253" s="92" t="s">
        <v>2140</v>
      </c>
      <c r="C253" s="17" t="s">
        <v>2141</v>
      </c>
      <c r="D253" s="29" t="s">
        <v>7</v>
      </c>
      <c r="E253" s="17" t="s">
        <v>1123</v>
      </c>
      <c r="F253" s="38" t="s">
        <v>1787</v>
      </c>
      <c r="G253" s="39" t="s">
        <v>1338</v>
      </c>
      <c r="H253" s="39" t="s">
        <v>1763</v>
      </c>
      <c r="I253" s="20" t="s">
        <v>1120</v>
      </c>
      <c r="J253" s="29" t="s">
        <v>339</v>
      </c>
      <c r="K253" s="40" t="s">
        <v>1339</v>
      </c>
      <c r="L253" s="49">
        <f>VLOOKUP(B253,'Enrolment Data 2024'!$B$13:$I$636,8,FALSE)</f>
        <v>19</v>
      </c>
      <c r="M253" s="49">
        <v>9000</v>
      </c>
      <c r="N253" s="49">
        <f t="shared" si="24"/>
        <v>171000</v>
      </c>
      <c r="O253" s="49">
        <f>VLOOKUP(B253,'Tranche 1 &amp; 2 2024 Actuals'!$B$7:$R$536,17,FALSE)</f>
        <v>75600</v>
      </c>
      <c r="P253" s="49">
        <f>VLOOKUP(B253,'Tranche 2 2024 Actuals'!$B$7:$T$486,19,FALSE)</f>
        <v>75600</v>
      </c>
      <c r="Q253" s="49">
        <f t="shared" si="21"/>
        <v>19800</v>
      </c>
      <c r="R253" s="49">
        <f>VLOOKUP(B253,'[1]ECCE Trnch 1 Master List'!B$3:T$679,19,FALSE)</f>
        <v>0</v>
      </c>
      <c r="S253" s="50">
        <f t="shared" si="22"/>
        <v>19800</v>
      </c>
      <c r="T253" s="126">
        <f t="shared" si="25"/>
        <v>19800</v>
      </c>
      <c r="U253" s="13">
        <f>VLOOKUP(B253,'Tranche 1 &amp; 2 2024 Actuals'!$B$7:$T$536,19,FALSE)</f>
        <v>151200</v>
      </c>
      <c r="V253" s="147">
        <f t="shared" si="26"/>
        <v>171000</v>
      </c>
    </row>
    <row r="254" spans="1:22" ht="15" hidden="1" customHeight="1" x14ac:dyDescent="0.25">
      <c r="A254" s="29">
        <f t="shared" si="23"/>
        <v>248</v>
      </c>
      <c r="B254" s="93" t="s">
        <v>420</v>
      </c>
      <c r="C254" s="30" t="s">
        <v>421</v>
      </c>
      <c r="D254" s="30" t="s">
        <v>7</v>
      </c>
      <c r="E254" s="30" t="s">
        <v>1211</v>
      </c>
      <c r="F254" s="31" t="s">
        <v>4650</v>
      </c>
      <c r="G254" s="32" t="s">
        <v>4651</v>
      </c>
      <c r="H254" s="32" t="s">
        <v>1763</v>
      </c>
      <c r="I254" s="33" t="s">
        <v>1120</v>
      </c>
      <c r="J254" s="30" t="s">
        <v>339</v>
      </c>
      <c r="K254" s="40" t="s">
        <v>4652</v>
      </c>
      <c r="L254" s="49">
        <f>VLOOKUP(B254,'Enrolment Data 2024'!$B$13:$I$636,8,FALSE)</f>
        <v>33</v>
      </c>
      <c r="M254" s="49">
        <v>9000</v>
      </c>
      <c r="N254" s="49">
        <f t="shared" si="24"/>
        <v>297000</v>
      </c>
      <c r="O254" s="49">
        <f>VLOOKUP(B254,'Tranche 1 &amp; 2 2024 Actuals'!$B$7:$R$536,17,FALSE)</f>
        <v>145800</v>
      </c>
      <c r="P254" s="49">
        <f>VLOOKUP(B254,'Tranche 2 2024 Actuals'!$B$7:$T$486,19,FALSE)</f>
        <v>145800</v>
      </c>
      <c r="Q254" s="49">
        <f t="shared" si="21"/>
        <v>5400</v>
      </c>
      <c r="R254" s="49">
        <f>VLOOKUP(B254,'[1]ECCE Trnch 1 Master List'!B$3:T$679,19,FALSE)</f>
        <v>0</v>
      </c>
      <c r="S254" s="50">
        <f t="shared" si="22"/>
        <v>5400</v>
      </c>
      <c r="T254" s="126">
        <f t="shared" si="25"/>
        <v>5400</v>
      </c>
      <c r="U254" s="13">
        <f>VLOOKUP(B254,'Tranche 1 &amp; 2 2024 Actuals'!$B$7:$T$536,19,FALSE)</f>
        <v>291600</v>
      </c>
      <c r="V254" s="147">
        <f t="shared" si="26"/>
        <v>297000</v>
      </c>
    </row>
    <row r="255" spans="1:22" ht="15" hidden="1" customHeight="1" x14ac:dyDescent="0.25">
      <c r="A255" s="29">
        <f t="shared" si="23"/>
        <v>249</v>
      </c>
      <c r="B255" s="138" t="s">
        <v>408</v>
      </c>
      <c r="C255" s="30" t="s">
        <v>409</v>
      </c>
      <c r="D255" s="30" t="s">
        <v>7</v>
      </c>
      <c r="E255" s="30" t="s">
        <v>1118</v>
      </c>
      <c r="F255" s="57" t="s">
        <v>1653</v>
      </c>
      <c r="G255" s="32" t="s">
        <v>1387</v>
      </c>
      <c r="H255" s="32" t="s">
        <v>1763</v>
      </c>
      <c r="I255" s="33" t="s">
        <v>1120</v>
      </c>
      <c r="J255" s="30" t="s">
        <v>339</v>
      </c>
      <c r="K255" s="30" t="s">
        <v>1388</v>
      </c>
      <c r="L255" s="49"/>
      <c r="M255" s="49">
        <v>9000</v>
      </c>
      <c r="N255" s="49">
        <f t="shared" si="24"/>
        <v>0</v>
      </c>
      <c r="O255" s="49"/>
      <c r="P255" s="49"/>
      <c r="Q255" s="49">
        <f t="shared" si="21"/>
        <v>0</v>
      </c>
      <c r="R255" s="49">
        <v>0</v>
      </c>
      <c r="S255" s="50">
        <f t="shared" si="22"/>
        <v>0</v>
      </c>
      <c r="T255" s="126">
        <f t="shared" si="25"/>
        <v>0</v>
      </c>
      <c r="V255" s="147">
        <f t="shared" si="26"/>
        <v>0</v>
      </c>
    </row>
    <row r="256" spans="1:22" ht="15" hidden="1" customHeight="1" x14ac:dyDescent="0.25">
      <c r="A256" s="29">
        <f t="shared" si="23"/>
        <v>250</v>
      </c>
      <c r="B256" s="93" t="s">
        <v>472</v>
      </c>
      <c r="C256" s="30" t="s">
        <v>473</v>
      </c>
      <c r="D256" s="30" t="s">
        <v>7</v>
      </c>
      <c r="E256" s="30" t="s">
        <v>1324</v>
      </c>
      <c r="F256" s="57" t="s">
        <v>1820</v>
      </c>
      <c r="G256" s="32" t="s">
        <v>3660</v>
      </c>
      <c r="H256" s="32" t="s">
        <v>3661</v>
      </c>
      <c r="I256" s="33" t="s">
        <v>1120</v>
      </c>
      <c r="J256" s="30" t="s">
        <v>339</v>
      </c>
      <c r="K256" s="30" t="s">
        <v>3662</v>
      </c>
      <c r="L256" s="49">
        <f>VLOOKUP(B256,'Enrolment Data 2024'!$B$13:$I$636,8,FALSE)</f>
        <v>6</v>
      </c>
      <c r="M256" s="49">
        <v>9000</v>
      </c>
      <c r="N256" s="49">
        <f t="shared" si="24"/>
        <v>54000</v>
      </c>
      <c r="O256" s="49">
        <f>VLOOKUP(B256,'Tranche 1 &amp; 2 2024 Actuals'!$B$7:$R$536,17,FALSE)</f>
        <v>13500</v>
      </c>
      <c r="P256" s="49">
        <f>VLOOKUP(B256,'Tranche 2 2024 Actuals'!$B$7:$T$486,19,FALSE)</f>
        <v>13500</v>
      </c>
      <c r="Q256" s="49">
        <f t="shared" si="21"/>
        <v>27000</v>
      </c>
      <c r="R256" s="49">
        <f>VLOOKUP(B256,'[1]ECCE Trnch 1 Master List'!B$3:T$679,19,FALSE)</f>
        <v>0</v>
      </c>
      <c r="S256" s="50">
        <f t="shared" si="22"/>
        <v>27000</v>
      </c>
      <c r="T256" s="126">
        <f t="shared" si="25"/>
        <v>27000</v>
      </c>
      <c r="U256" s="13">
        <f>VLOOKUP(B256,'Tranche 1 &amp; 2 2024 Actuals'!$B$7:$T$536,19,FALSE)</f>
        <v>27000</v>
      </c>
      <c r="V256" s="147">
        <f t="shared" si="26"/>
        <v>54000</v>
      </c>
    </row>
    <row r="257" spans="1:22" ht="15" hidden="1" customHeight="1" x14ac:dyDescent="0.25">
      <c r="A257" s="29">
        <f t="shared" si="23"/>
        <v>251</v>
      </c>
      <c r="B257" s="93" t="s">
        <v>364</v>
      </c>
      <c r="C257" s="30" t="s">
        <v>365</v>
      </c>
      <c r="D257" s="30" t="s">
        <v>7</v>
      </c>
      <c r="E257" s="30" t="s">
        <v>1211</v>
      </c>
      <c r="F257" s="38" t="s">
        <v>1650</v>
      </c>
      <c r="G257" s="39" t="s">
        <v>1651</v>
      </c>
      <c r="H257" s="39" t="s">
        <v>1769</v>
      </c>
      <c r="I257" s="20" t="s">
        <v>1120</v>
      </c>
      <c r="J257" s="29" t="s">
        <v>339</v>
      </c>
      <c r="K257" s="40" t="s">
        <v>1652</v>
      </c>
      <c r="L257" s="49">
        <f>VLOOKUP(B257,'Enrolment Data 2024'!$B$13:$I$636,8,FALSE)</f>
        <v>14</v>
      </c>
      <c r="M257" s="49">
        <v>9000</v>
      </c>
      <c r="N257" s="49">
        <f t="shared" si="24"/>
        <v>126000</v>
      </c>
      <c r="O257" s="49">
        <f>VLOOKUP(B257,'Tranche 1 &amp; 2 2024 Actuals'!$B$7:$R$536,17,FALSE)</f>
        <v>35100</v>
      </c>
      <c r="P257" s="49">
        <f>VLOOKUP(B257,'Tranche 2 2024 Actuals'!$B$7:$T$486,19,FALSE)</f>
        <v>35100</v>
      </c>
      <c r="Q257" s="49">
        <f t="shared" si="21"/>
        <v>55800</v>
      </c>
      <c r="R257" s="49">
        <f>VLOOKUP(B257,'[1]ECCE Trnch 1 Master List'!B$3:T$679,19,FALSE)</f>
        <v>0</v>
      </c>
      <c r="S257" s="50">
        <f t="shared" si="22"/>
        <v>55800</v>
      </c>
      <c r="T257" s="126">
        <f t="shared" si="25"/>
        <v>55800</v>
      </c>
      <c r="U257" s="13">
        <f>VLOOKUP(B257,'Tranche 1 &amp; 2 2024 Actuals'!$B$7:$T$536,19,FALSE)</f>
        <v>70200</v>
      </c>
      <c r="V257" s="147">
        <f t="shared" si="26"/>
        <v>126000</v>
      </c>
    </row>
    <row r="258" spans="1:22" ht="15" hidden="1" customHeight="1" x14ac:dyDescent="0.25">
      <c r="A258" s="29">
        <f t="shared" si="23"/>
        <v>252</v>
      </c>
      <c r="B258" s="138" t="s">
        <v>392</v>
      </c>
      <c r="C258" s="30" t="s">
        <v>393</v>
      </c>
      <c r="D258" s="30" t="s">
        <v>7</v>
      </c>
      <c r="E258" s="30" t="s">
        <v>1118</v>
      </c>
      <c r="F258" s="57" t="s">
        <v>1648</v>
      </c>
      <c r="G258" s="32" t="s">
        <v>1649</v>
      </c>
      <c r="H258" s="32" t="s">
        <v>1769</v>
      </c>
      <c r="I258" s="33" t="s">
        <v>1120</v>
      </c>
      <c r="J258" s="30" t="s">
        <v>339</v>
      </c>
      <c r="K258" s="30" t="s">
        <v>1327</v>
      </c>
      <c r="L258" s="49"/>
      <c r="M258" s="49">
        <v>9000</v>
      </c>
      <c r="N258" s="49">
        <f t="shared" si="24"/>
        <v>0</v>
      </c>
      <c r="O258" s="49"/>
      <c r="P258" s="49"/>
      <c r="Q258" s="49">
        <f t="shared" si="21"/>
        <v>0</v>
      </c>
      <c r="R258" s="49"/>
      <c r="S258" s="50">
        <f t="shared" si="22"/>
        <v>0</v>
      </c>
      <c r="T258" s="126">
        <f t="shared" si="25"/>
        <v>0</v>
      </c>
      <c r="V258" s="147">
        <f t="shared" si="26"/>
        <v>0</v>
      </c>
    </row>
    <row r="259" spans="1:22" ht="15" hidden="1" customHeight="1" x14ac:dyDescent="0.25">
      <c r="A259" s="29">
        <f t="shared" si="23"/>
        <v>253</v>
      </c>
      <c r="B259" s="92" t="s">
        <v>2124</v>
      </c>
      <c r="C259" s="17" t="s">
        <v>2125</v>
      </c>
      <c r="D259" s="17" t="s">
        <v>7</v>
      </c>
      <c r="E259" s="29" t="s">
        <v>1118</v>
      </c>
      <c r="F259" s="38" t="s">
        <v>1774</v>
      </c>
      <c r="G259" s="39" t="s">
        <v>2190</v>
      </c>
      <c r="H259" s="39" t="s">
        <v>1769</v>
      </c>
      <c r="I259" s="20" t="s">
        <v>1120</v>
      </c>
      <c r="J259" s="29" t="s">
        <v>339</v>
      </c>
      <c r="K259" s="40" t="s">
        <v>1328</v>
      </c>
      <c r="L259" s="49">
        <f>VLOOKUP(B259,'Enrolment Data 2024'!$B$13:$I$636,8,FALSE)</f>
        <v>18</v>
      </c>
      <c r="M259" s="49">
        <v>9000</v>
      </c>
      <c r="N259" s="49">
        <f t="shared" si="24"/>
        <v>162000</v>
      </c>
      <c r="O259" s="49">
        <f>VLOOKUP(B259,'Tranche 1 &amp; 2 2024 Actuals'!$B$7:$R$536,17,FALSE)</f>
        <v>37800</v>
      </c>
      <c r="P259" s="49">
        <f>VLOOKUP(B259,'Tranche 2 2024 Actuals'!$B$7:$T$486,19,FALSE)</f>
        <v>37800</v>
      </c>
      <c r="Q259" s="49">
        <f t="shared" si="21"/>
        <v>86400</v>
      </c>
      <c r="R259" s="49">
        <f>VLOOKUP(B259,'[1]ECCE Trnch 1 Master List'!B$3:T$679,19,FALSE)</f>
        <v>0</v>
      </c>
      <c r="S259" s="50">
        <f t="shared" si="22"/>
        <v>86400</v>
      </c>
      <c r="T259" s="126">
        <f t="shared" si="25"/>
        <v>86400</v>
      </c>
      <c r="U259" s="13">
        <f>VLOOKUP(B259,'Tranche 1 &amp; 2 2024 Actuals'!$B$7:$T$536,19,FALSE)</f>
        <v>75600</v>
      </c>
      <c r="V259" s="147">
        <f t="shared" si="26"/>
        <v>162000</v>
      </c>
    </row>
    <row r="260" spans="1:22" ht="15" hidden="1" customHeight="1" x14ac:dyDescent="0.25">
      <c r="A260" s="29">
        <f t="shared" si="23"/>
        <v>254</v>
      </c>
      <c r="B260" s="93" t="s">
        <v>372</v>
      </c>
      <c r="C260" s="30" t="s">
        <v>373</v>
      </c>
      <c r="D260" s="30" t="s">
        <v>7</v>
      </c>
      <c r="E260" s="30" t="s">
        <v>1324</v>
      </c>
      <c r="F260" s="57" t="s">
        <v>1771</v>
      </c>
      <c r="G260" s="32" t="s">
        <v>373</v>
      </c>
      <c r="H260" s="32" t="s">
        <v>1769</v>
      </c>
      <c r="I260" s="33" t="s">
        <v>1120</v>
      </c>
      <c r="J260" s="30" t="s">
        <v>339</v>
      </c>
      <c r="K260" s="30" t="s">
        <v>3664</v>
      </c>
      <c r="L260" s="49">
        <f>VLOOKUP(B260,'Enrolment Data 2024'!$B$13:$I$636,8,FALSE)</f>
        <v>15</v>
      </c>
      <c r="M260" s="49">
        <v>9000</v>
      </c>
      <c r="N260" s="49">
        <f t="shared" si="24"/>
        <v>135000</v>
      </c>
      <c r="O260" s="49"/>
      <c r="P260" s="49"/>
      <c r="Q260" s="49">
        <f t="shared" ref="Q260:Q264" si="27">N260-O260-P260</f>
        <v>135000</v>
      </c>
      <c r="R260" s="49">
        <f>VLOOKUP(B260,'[1]ECCE Trnch 1 Master List'!B$3:T$679,19,FALSE)</f>
        <v>0</v>
      </c>
      <c r="S260" s="50">
        <f t="shared" si="22"/>
        <v>135000</v>
      </c>
      <c r="T260" s="126">
        <f t="shared" si="25"/>
        <v>135000</v>
      </c>
      <c r="V260" s="147">
        <f t="shared" si="26"/>
        <v>135000</v>
      </c>
    </row>
    <row r="261" spans="1:22" ht="15" hidden="1" customHeight="1" x14ac:dyDescent="0.25">
      <c r="A261" s="29">
        <f t="shared" si="23"/>
        <v>255</v>
      </c>
      <c r="B261" s="138" t="s">
        <v>4426</v>
      </c>
      <c r="C261" s="30" t="s">
        <v>4573</v>
      </c>
      <c r="D261" s="30" t="s">
        <v>7</v>
      </c>
      <c r="E261" s="80"/>
      <c r="F261" s="83"/>
      <c r="G261" s="81"/>
      <c r="H261" s="81"/>
      <c r="I261" s="82"/>
      <c r="J261" s="80" t="s">
        <v>339</v>
      </c>
      <c r="K261" s="80"/>
      <c r="L261" s="49"/>
      <c r="M261" s="49">
        <v>9000</v>
      </c>
      <c r="N261" s="49">
        <f t="shared" si="24"/>
        <v>0</v>
      </c>
      <c r="O261" s="49"/>
      <c r="P261" s="49"/>
      <c r="Q261" s="49">
        <f t="shared" si="27"/>
        <v>0</v>
      </c>
      <c r="R261" s="49"/>
      <c r="S261" s="50">
        <f t="shared" si="22"/>
        <v>0</v>
      </c>
      <c r="T261" s="126">
        <f t="shared" si="25"/>
        <v>0</v>
      </c>
      <c r="V261" s="147">
        <f t="shared" si="26"/>
        <v>0</v>
      </c>
    </row>
    <row r="262" spans="1:22" ht="15" hidden="1" customHeight="1" x14ac:dyDescent="0.25">
      <c r="A262" s="29">
        <f t="shared" si="23"/>
        <v>256</v>
      </c>
      <c r="B262" s="93" t="s">
        <v>456</v>
      </c>
      <c r="C262" s="30" t="s">
        <v>457</v>
      </c>
      <c r="D262" s="30" t="s">
        <v>7</v>
      </c>
      <c r="E262" s="30" t="s">
        <v>1324</v>
      </c>
      <c r="F262" s="57" t="s">
        <v>1674</v>
      </c>
      <c r="G262" s="32" t="s">
        <v>3665</v>
      </c>
      <c r="H262" s="32" t="s">
        <v>1763</v>
      </c>
      <c r="I262" s="33" t="s">
        <v>1120</v>
      </c>
      <c r="J262" s="30" t="s">
        <v>339</v>
      </c>
      <c r="K262" s="30" t="s">
        <v>1344</v>
      </c>
      <c r="L262" s="49">
        <f>VLOOKUP(B262,'Enrolment Data 2024'!$B$13:$I$636,8,FALSE)</f>
        <v>22</v>
      </c>
      <c r="M262" s="49">
        <v>9000</v>
      </c>
      <c r="N262" s="49">
        <f t="shared" si="24"/>
        <v>198000</v>
      </c>
      <c r="O262" s="49">
        <f>VLOOKUP(B262,'Tranche 1 &amp; 2 2024 Actuals'!$B$7:$R$536,17,FALSE)</f>
        <v>48600</v>
      </c>
      <c r="P262" s="49">
        <f>VLOOKUP(B262,'Tranche 2 2024 Actuals'!$B$7:$T$486,19,FALSE)</f>
        <v>48600</v>
      </c>
      <c r="Q262" s="49">
        <f t="shared" si="27"/>
        <v>100800</v>
      </c>
      <c r="R262" s="49"/>
      <c r="S262" s="50">
        <f t="shared" si="22"/>
        <v>100800</v>
      </c>
      <c r="T262" s="126">
        <f t="shared" si="25"/>
        <v>100800</v>
      </c>
      <c r="U262" s="13">
        <f>VLOOKUP(B262,'Tranche 1 &amp; 2 2024 Actuals'!$B$7:$T$536,19,FALSE)</f>
        <v>97200</v>
      </c>
      <c r="V262" s="147">
        <f t="shared" si="26"/>
        <v>198000</v>
      </c>
    </row>
    <row r="263" spans="1:22" ht="15" hidden="1" customHeight="1" x14ac:dyDescent="0.25">
      <c r="A263" s="29">
        <f t="shared" si="23"/>
        <v>257</v>
      </c>
      <c r="B263" s="93" t="s">
        <v>352</v>
      </c>
      <c r="C263" s="30" t="s">
        <v>353</v>
      </c>
      <c r="D263" s="30" t="s">
        <v>7</v>
      </c>
      <c r="E263" s="30" t="s">
        <v>1324</v>
      </c>
      <c r="F263" s="57" t="s">
        <v>1772</v>
      </c>
      <c r="G263" s="32" t="s">
        <v>353</v>
      </c>
      <c r="H263" s="32" t="s">
        <v>1769</v>
      </c>
      <c r="I263" s="33" t="s">
        <v>1120</v>
      </c>
      <c r="J263" s="30" t="s">
        <v>339</v>
      </c>
      <c r="K263" s="30" t="s">
        <v>3659</v>
      </c>
      <c r="L263" s="49">
        <f>VLOOKUP(B263,'Enrolment Data 2024'!$B$13:$I$636,8,FALSE)</f>
        <v>11</v>
      </c>
      <c r="M263" s="49">
        <v>9000</v>
      </c>
      <c r="N263" s="49">
        <f t="shared" si="24"/>
        <v>99000</v>
      </c>
      <c r="O263" s="49">
        <f>VLOOKUP(B263,'Tranche 1 &amp; 2 2024 Actuals'!$B$7:$R$536,17,FALSE)</f>
        <v>48600</v>
      </c>
      <c r="P263" s="49">
        <f>VLOOKUP(B263,'Tranche 2 2024 Actuals'!$B$7:$T$486,19,FALSE)</f>
        <v>48600</v>
      </c>
      <c r="Q263" s="49">
        <f t="shared" si="27"/>
        <v>1800</v>
      </c>
      <c r="R263" s="49">
        <f>VLOOKUP(B263,'[1]ECCE Trnch 1 Master List'!B$3:T$679,19,FALSE)</f>
        <v>0</v>
      </c>
      <c r="S263" s="50">
        <f t="shared" ref="S263:S326" si="28">Q263-R263</f>
        <v>1800</v>
      </c>
      <c r="T263" s="126">
        <f t="shared" si="25"/>
        <v>1800</v>
      </c>
      <c r="U263" s="13">
        <f>VLOOKUP(B263,'Tranche 1 &amp; 2 2024 Actuals'!$B$7:$T$536,19,FALSE)</f>
        <v>97200</v>
      </c>
      <c r="V263" s="147">
        <f t="shared" si="26"/>
        <v>99000</v>
      </c>
    </row>
    <row r="264" spans="1:22" ht="15" hidden="1" customHeight="1" x14ac:dyDescent="0.25">
      <c r="A264" s="29">
        <f t="shared" ref="A264:A327" si="29">A263+1</f>
        <v>258</v>
      </c>
      <c r="B264" s="93" t="s">
        <v>424</v>
      </c>
      <c r="C264" s="30" t="s">
        <v>4572</v>
      </c>
      <c r="D264" s="30" t="s">
        <v>7</v>
      </c>
      <c r="E264" s="30" t="s">
        <v>1324</v>
      </c>
      <c r="F264" s="57" t="s">
        <v>1776</v>
      </c>
      <c r="G264" s="32" t="s">
        <v>1341</v>
      </c>
      <c r="H264" s="32" t="s">
        <v>1763</v>
      </c>
      <c r="I264" s="33" t="s">
        <v>1120</v>
      </c>
      <c r="J264" s="30" t="s">
        <v>339</v>
      </c>
      <c r="K264" s="30" t="s">
        <v>1342</v>
      </c>
      <c r="L264" s="49">
        <f>VLOOKUP(B264,'Enrolment Data 2024'!$B$13:$I$636,8,FALSE)</f>
        <v>61</v>
      </c>
      <c r="M264" s="49">
        <v>9000</v>
      </c>
      <c r="N264" s="49">
        <f t="shared" ref="N264:N327" si="30">L264*M264</f>
        <v>549000</v>
      </c>
      <c r="O264" s="49">
        <f>VLOOKUP(B264,'Tranche 1 &amp; 2 2024 Actuals'!$B$7:$R$536,17,FALSE)</f>
        <v>189000</v>
      </c>
      <c r="P264" s="49">
        <f>VLOOKUP(B264,'Tranche 2 2024 Actuals'!$B$7:$T$486,19,FALSE)</f>
        <v>189000</v>
      </c>
      <c r="Q264" s="49">
        <f t="shared" si="27"/>
        <v>171000</v>
      </c>
      <c r="R264" s="49"/>
      <c r="S264" s="50">
        <f t="shared" si="28"/>
        <v>171000</v>
      </c>
      <c r="T264" s="126">
        <f t="shared" ref="T264:T327" si="31">IF(S264&gt;=0,S264,0)</f>
        <v>171000</v>
      </c>
      <c r="U264" s="13">
        <f>VLOOKUP(B264,'Tranche 1 &amp; 2 2024 Actuals'!$B$7:$T$536,19,FALSE)</f>
        <v>378000</v>
      </c>
      <c r="V264" s="147">
        <f t="shared" ref="V264:V327" si="32">T264+U264</f>
        <v>549000</v>
      </c>
    </row>
    <row r="265" spans="1:22" ht="15" hidden="1" customHeight="1" x14ac:dyDescent="0.25">
      <c r="A265" s="29">
        <f t="shared" si="29"/>
        <v>259</v>
      </c>
      <c r="B265" s="139" t="s">
        <v>2144</v>
      </c>
      <c r="C265" s="17" t="s">
        <v>4665</v>
      </c>
      <c r="D265" s="17" t="s">
        <v>7</v>
      </c>
      <c r="E265" s="29" t="s">
        <v>1118</v>
      </c>
      <c r="F265" s="38" t="s">
        <v>1803</v>
      </c>
      <c r="G265" s="39" t="s">
        <v>1378</v>
      </c>
      <c r="H265" s="39" t="s">
        <v>1763</v>
      </c>
      <c r="I265" s="20" t="s">
        <v>1120</v>
      </c>
      <c r="J265" s="29" t="s">
        <v>339</v>
      </c>
      <c r="K265" s="40" t="s">
        <v>1372</v>
      </c>
      <c r="L265" s="49"/>
      <c r="M265" s="49">
        <v>9000</v>
      </c>
      <c r="N265" s="49">
        <f t="shared" si="30"/>
        <v>0</v>
      </c>
      <c r="O265" s="49"/>
      <c r="P265" s="49">
        <f>VLOOKUP(B265,'Tranche 2 2024 Actuals'!$B$7:$T$486,19,FALSE)</f>
        <v>43200</v>
      </c>
      <c r="Q265" s="49">
        <f>N265-O265-P265</f>
        <v>-43200</v>
      </c>
      <c r="R265" s="49">
        <f>VLOOKUP(B265,'[1]ECCE Trnch 1 Master List'!B$3:T$679,19,FALSE)</f>
        <v>0</v>
      </c>
      <c r="S265" s="141">
        <f t="shared" si="28"/>
        <v>-43200</v>
      </c>
      <c r="T265" s="126">
        <f t="shared" si="31"/>
        <v>0</v>
      </c>
      <c r="U265" s="13">
        <f>VLOOKUP(B265,'Tranche 1 &amp; 2 2024 Actuals'!$B$7:$T$536,19,FALSE)</f>
        <v>43200</v>
      </c>
      <c r="V265" s="147">
        <f t="shared" si="32"/>
        <v>43200</v>
      </c>
    </row>
    <row r="266" spans="1:22" ht="15" hidden="1" customHeight="1" x14ac:dyDescent="0.25">
      <c r="A266" s="29">
        <f t="shared" si="29"/>
        <v>260</v>
      </c>
      <c r="B266" s="93" t="s">
        <v>388</v>
      </c>
      <c r="C266" s="30" t="s">
        <v>389</v>
      </c>
      <c r="D266" s="30" t="s">
        <v>7</v>
      </c>
      <c r="E266" s="30" t="s">
        <v>1123</v>
      </c>
      <c r="F266" s="31" t="s">
        <v>1646</v>
      </c>
      <c r="G266" s="32" t="s">
        <v>361</v>
      </c>
      <c r="H266" s="32" t="s">
        <v>1769</v>
      </c>
      <c r="I266" s="33" t="s">
        <v>1120</v>
      </c>
      <c r="J266" s="30" t="s">
        <v>339</v>
      </c>
      <c r="K266" s="34" t="s">
        <v>1326</v>
      </c>
      <c r="L266" s="49">
        <f>VLOOKUP(B266,'Enrolment Data 2024'!$B$13:$I$636,8,FALSE)</f>
        <v>7</v>
      </c>
      <c r="M266" s="49">
        <v>9000</v>
      </c>
      <c r="N266" s="49">
        <f t="shared" si="30"/>
        <v>63000</v>
      </c>
      <c r="O266" s="49">
        <f>VLOOKUP(B266,'Tranche 1 &amp; 2 2024 Actuals'!$B$7:$R$536,17,FALSE)</f>
        <v>29700</v>
      </c>
      <c r="P266" s="49">
        <f>VLOOKUP(B266,'Tranche 2 2024 Actuals'!$B$7:$T$486,19,FALSE)</f>
        <v>29700</v>
      </c>
      <c r="Q266" s="49">
        <f>N266-O266-P266</f>
        <v>3600</v>
      </c>
      <c r="R266" s="49">
        <f>VLOOKUP(B266,'[1]ECCE Trnch 1 Master List'!B$3:T$679,19,FALSE)</f>
        <v>0</v>
      </c>
      <c r="S266" s="50">
        <f t="shared" si="28"/>
        <v>3600</v>
      </c>
      <c r="T266" s="126">
        <f t="shared" si="31"/>
        <v>3600</v>
      </c>
      <c r="U266" s="13">
        <f>VLOOKUP(B266,'Tranche 1 &amp; 2 2024 Actuals'!$B$7:$T$536,19,FALSE)</f>
        <v>59400</v>
      </c>
      <c r="V266" s="147">
        <f t="shared" si="32"/>
        <v>63000</v>
      </c>
    </row>
    <row r="267" spans="1:22" ht="15" hidden="1" customHeight="1" x14ac:dyDescent="0.25">
      <c r="A267" s="29">
        <f t="shared" si="29"/>
        <v>261</v>
      </c>
      <c r="B267" s="93" t="s">
        <v>348</v>
      </c>
      <c r="C267" s="30" t="s">
        <v>349</v>
      </c>
      <c r="D267" s="30" t="s">
        <v>7</v>
      </c>
      <c r="E267" s="30" t="s">
        <v>1211</v>
      </c>
      <c r="F267" s="57" t="s">
        <v>1768</v>
      </c>
      <c r="G267" s="32" t="s">
        <v>3666</v>
      </c>
      <c r="H267" s="32" t="s">
        <v>3667</v>
      </c>
      <c r="I267" s="33" t="s">
        <v>1120</v>
      </c>
      <c r="J267" s="30" t="s">
        <v>339</v>
      </c>
      <c r="K267" s="30" t="s">
        <v>3668</v>
      </c>
      <c r="L267" s="49">
        <f>VLOOKUP(B267,'Enrolment Data 2024'!$B$13:$I$636,8,FALSE)</f>
        <v>9</v>
      </c>
      <c r="M267" s="49">
        <v>9000</v>
      </c>
      <c r="N267" s="49">
        <f t="shared" si="30"/>
        <v>81000</v>
      </c>
      <c r="O267" s="49">
        <f>VLOOKUP(B267,'Tranche 1 &amp; 2 2024 Actuals'!$B$7:$R$536,17,FALSE)</f>
        <v>18900</v>
      </c>
      <c r="P267" s="49">
        <f>VLOOKUP(B267,'Tranche 2 2024 Actuals'!$B$7:$T$486,19,FALSE)</f>
        <v>18900</v>
      </c>
      <c r="Q267" s="49">
        <f t="shared" ref="Q267" si="33">N267-O267-P267</f>
        <v>43200</v>
      </c>
      <c r="R267" s="49"/>
      <c r="S267" s="50">
        <f t="shared" si="28"/>
        <v>43200</v>
      </c>
      <c r="T267" s="126">
        <f t="shared" si="31"/>
        <v>43200</v>
      </c>
      <c r="U267" s="13">
        <f>VLOOKUP(B267,'Tranche 1 &amp; 2 2024 Actuals'!$B$7:$T$536,19,FALSE)</f>
        <v>37800</v>
      </c>
      <c r="V267" s="147">
        <f t="shared" si="32"/>
        <v>81000</v>
      </c>
    </row>
    <row r="268" spans="1:22" ht="15" hidden="1" customHeight="1" x14ac:dyDescent="0.25">
      <c r="A268" s="29">
        <f t="shared" si="29"/>
        <v>262</v>
      </c>
      <c r="B268" s="93" t="s">
        <v>4666</v>
      </c>
      <c r="C268" s="30" t="s">
        <v>4667</v>
      </c>
      <c r="D268" s="30" t="s">
        <v>7</v>
      </c>
      <c r="E268" s="30" t="s">
        <v>1118</v>
      </c>
      <c r="F268" s="22" t="s">
        <v>1664</v>
      </c>
      <c r="G268" s="19" t="s">
        <v>3674</v>
      </c>
      <c r="H268" s="19" t="s">
        <v>1763</v>
      </c>
      <c r="I268" s="20" t="s">
        <v>1120</v>
      </c>
      <c r="J268" s="17" t="s">
        <v>339</v>
      </c>
      <c r="K268" s="17" t="s">
        <v>1373</v>
      </c>
      <c r="L268" s="49">
        <f>VLOOKUP(B268,'Enrolment Data 2024'!$B$13:$I$636,8,FALSE)</f>
        <v>12</v>
      </c>
      <c r="M268" s="49">
        <v>9000</v>
      </c>
      <c r="N268" s="49">
        <f t="shared" si="30"/>
        <v>108000</v>
      </c>
      <c r="O268" s="49"/>
      <c r="P268" s="49"/>
      <c r="Q268" s="49">
        <f>N268-O268-P268</f>
        <v>108000</v>
      </c>
      <c r="R268" s="49"/>
      <c r="S268" s="50">
        <f t="shared" si="28"/>
        <v>108000</v>
      </c>
      <c r="T268" s="126">
        <f t="shared" si="31"/>
        <v>108000</v>
      </c>
      <c r="V268" s="147">
        <f t="shared" si="32"/>
        <v>108000</v>
      </c>
    </row>
    <row r="269" spans="1:22" ht="15" hidden="1" customHeight="1" x14ac:dyDescent="0.25">
      <c r="A269" s="29">
        <f t="shared" si="29"/>
        <v>263</v>
      </c>
      <c r="B269" s="92" t="s">
        <v>4611</v>
      </c>
      <c r="C269" s="17" t="s">
        <v>4638</v>
      </c>
      <c r="D269" s="17" t="s">
        <v>7</v>
      </c>
      <c r="E269" s="17" t="s">
        <v>1118</v>
      </c>
      <c r="F269" s="18" t="s">
        <v>2395</v>
      </c>
      <c r="G269" s="19" t="s">
        <v>3720</v>
      </c>
      <c r="H269" s="19" t="s">
        <v>1763</v>
      </c>
      <c r="I269" s="20" t="s">
        <v>1120</v>
      </c>
      <c r="J269" s="17" t="s">
        <v>339</v>
      </c>
      <c r="K269" s="21" t="s">
        <v>3721</v>
      </c>
      <c r="L269" s="49">
        <f>VLOOKUP(B269,'Enrolment Data 2024'!$B$13:$I$636,8,FALSE)</f>
        <v>6</v>
      </c>
      <c r="M269" s="49">
        <v>9000</v>
      </c>
      <c r="N269" s="49">
        <f t="shared" si="30"/>
        <v>54000</v>
      </c>
      <c r="O269" s="49"/>
      <c r="P269" s="49"/>
      <c r="Q269" s="49">
        <f t="shared" ref="Q269" si="34">N269-O269-P269</f>
        <v>54000</v>
      </c>
      <c r="R269" s="49">
        <v>0</v>
      </c>
      <c r="S269" s="50">
        <f t="shared" si="28"/>
        <v>54000</v>
      </c>
      <c r="T269" s="126">
        <f t="shared" si="31"/>
        <v>54000</v>
      </c>
      <c r="V269" s="147">
        <f t="shared" si="32"/>
        <v>54000</v>
      </c>
    </row>
    <row r="270" spans="1:22" ht="15" hidden="1" customHeight="1" x14ac:dyDescent="0.25">
      <c r="A270" s="29">
        <f t="shared" si="29"/>
        <v>264</v>
      </c>
      <c r="B270" s="92" t="s">
        <v>2149</v>
      </c>
      <c r="C270" s="17" t="s">
        <v>2150</v>
      </c>
      <c r="D270" s="17" t="s">
        <v>7</v>
      </c>
      <c r="E270" s="17" t="s">
        <v>1123</v>
      </c>
      <c r="F270" s="38" t="s">
        <v>4644</v>
      </c>
      <c r="G270" s="39" t="s">
        <v>4645</v>
      </c>
      <c r="H270" s="39" t="s">
        <v>1763</v>
      </c>
      <c r="I270" s="20" t="s">
        <v>1120</v>
      </c>
      <c r="J270" s="29" t="s">
        <v>339</v>
      </c>
      <c r="K270" s="40" t="s">
        <v>4646</v>
      </c>
      <c r="L270" s="49">
        <f>VLOOKUP(B270,'Enrolment Data 2024'!$B$13:$I$636,8,FALSE)</f>
        <v>36</v>
      </c>
      <c r="M270" s="49">
        <v>9000</v>
      </c>
      <c r="N270" s="49">
        <f t="shared" si="30"/>
        <v>324000</v>
      </c>
      <c r="O270" s="49">
        <f>VLOOKUP(B270,'Tranche 1 &amp; 2 2024 Actuals'!$B$7:$R$536,17,FALSE)</f>
        <v>43200</v>
      </c>
      <c r="P270" s="49">
        <f>VLOOKUP(B270,'Tranche 2 2024 Actuals'!$B$7:$T$486,19,FALSE)</f>
        <v>43200</v>
      </c>
      <c r="Q270" s="49">
        <f>N270-O270-P270</f>
        <v>237600</v>
      </c>
      <c r="R270" s="49">
        <f>VLOOKUP(B270,'[1]ECCE Trnch 1 Master List'!B$3:T$679,19,FALSE)</f>
        <v>0</v>
      </c>
      <c r="S270" s="50">
        <f t="shared" si="28"/>
        <v>237600</v>
      </c>
      <c r="T270" s="126">
        <f t="shared" si="31"/>
        <v>237600</v>
      </c>
      <c r="U270" s="13">
        <f>VLOOKUP(B270,'Tranche 1 &amp; 2 2024 Actuals'!$B$7:$T$536,19,FALSE)</f>
        <v>86400</v>
      </c>
      <c r="V270" s="147">
        <f t="shared" si="32"/>
        <v>324000</v>
      </c>
    </row>
    <row r="271" spans="1:22" ht="15" hidden="1" customHeight="1" x14ac:dyDescent="0.25">
      <c r="A271" s="29">
        <f t="shared" si="29"/>
        <v>265</v>
      </c>
      <c r="B271" s="92" t="s">
        <v>378</v>
      </c>
      <c r="C271" s="17" t="s">
        <v>379</v>
      </c>
      <c r="D271" s="17" t="s">
        <v>7</v>
      </c>
      <c r="E271" s="17" t="s">
        <v>1211</v>
      </c>
      <c r="F271" s="22" t="s">
        <v>1771</v>
      </c>
      <c r="G271" s="19" t="s">
        <v>373</v>
      </c>
      <c r="H271" s="19" t="s">
        <v>1769</v>
      </c>
      <c r="I271" s="20" t="s">
        <v>1120</v>
      </c>
      <c r="J271" s="17" t="s">
        <v>339</v>
      </c>
      <c r="K271" s="17" t="s">
        <v>3664</v>
      </c>
      <c r="L271" s="49">
        <f>VLOOKUP(B271,'Enrolment Data 2024'!$B$13:$I$636,8,FALSE)</f>
        <v>18</v>
      </c>
      <c r="M271" s="49">
        <v>9000</v>
      </c>
      <c r="N271" s="49">
        <f t="shared" si="30"/>
        <v>162000</v>
      </c>
      <c r="O271" s="49">
        <f>VLOOKUP(B271,'Tranche 1 &amp; 2 2024 Actuals'!$B$7:$R$536,17,FALSE)</f>
        <v>78300</v>
      </c>
      <c r="P271" s="49">
        <f>VLOOKUP(B271,'Tranche 2 2024 Actuals'!$B$7:$T$486,19,FALSE)</f>
        <v>78300</v>
      </c>
      <c r="Q271" s="49">
        <f t="shared" ref="Q271:Q310" si="35">N271-O271-P271</f>
        <v>5400</v>
      </c>
      <c r="R271" s="49">
        <f>VLOOKUP(B271,'[1]ECCE Trnch 1 Master List'!B$3:T$679,19,FALSE)</f>
        <v>0</v>
      </c>
      <c r="S271" s="50">
        <f t="shared" si="28"/>
        <v>5400</v>
      </c>
      <c r="T271" s="126">
        <f t="shared" si="31"/>
        <v>5400</v>
      </c>
      <c r="U271" s="13">
        <f>VLOOKUP(B271,'Tranche 1 &amp; 2 2024 Actuals'!$B$7:$T$536,19,FALSE)</f>
        <v>156600</v>
      </c>
      <c r="V271" s="147">
        <f t="shared" si="32"/>
        <v>162000</v>
      </c>
    </row>
    <row r="272" spans="1:22" ht="15" hidden="1" customHeight="1" x14ac:dyDescent="0.25">
      <c r="A272" s="29">
        <f t="shared" si="29"/>
        <v>266</v>
      </c>
      <c r="B272" s="92" t="s">
        <v>344</v>
      </c>
      <c r="C272" s="17" t="s">
        <v>345</v>
      </c>
      <c r="D272" s="17" t="s">
        <v>7</v>
      </c>
      <c r="E272" s="17" t="s">
        <v>1211</v>
      </c>
      <c r="F272" s="18" t="s">
        <v>1643</v>
      </c>
      <c r="G272" s="19" t="s">
        <v>1644</v>
      </c>
      <c r="H272" s="19" t="s">
        <v>3663</v>
      </c>
      <c r="I272" s="20" t="s">
        <v>1120</v>
      </c>
      <c r="J272" s="17" t="s">
        <v>339</v>
      </c>
      <c r="K272" s="17" t="s">
        <v>1645</v>
      </c>
      <c r="L272" s="49">
        <f>VLOOKUP(B272,'Enrolment Data 2024'!$B$13:$I$636,8,FALSE)</f>
        <v>20</v>
      </c>
      <c r="M272" s="49">
        <v>9000</v>
      </c>
      <c r="N272" s="49">
        <f t="shared" si="30"/>
        <v>180000</v>
      </c>
      <c r="O272" s="49">
        <f>VLOOKUP(B272,'Tranche 1 &amp; 2 2024 Actuals'!$B$7:$R$536,17,FALSE)</f>
        <v>51300</v>
      </c>
      <c r="P272" s="49">
        <f>VLOOKUP(B272,'Tranche 2 2024 Actuals'!$B$7:$T$486,19,FALSE)</f>
        <v>51300</v>
      </c>
      <c r="Q272" s="49">
        <f t="shared" si="35"/>
        <v>77400</v>
      </c>
      <c r="R272" s="49">
        <f>VLOOKUP(B272,'[1]ECCE Trnch 1 Master List'!B$3:T$679,19,FALSE)</f>
        <v>0</v>
      </c>
      <c r="S272" s="50">
        <f t="shared" si="28"/>
        <v>77400</v>
      </c>
      <c r="T272" s="126">
        <f t="shared" si="31"/>
        <v>77400</v>
      </c>
      <c r="U272" s="13">
        <f>VLOOKUP(B272,'Tranche 1 &amp; 2 2024 Actuals'!$B$7:$T$536,19,FALSE)</f>
        <v>102600</v>
      </c>
      <c r="V272" s="147">
        <f t="shared" si="32"/>
        <v>180000</v>
      </c>
    </row>
    <row r="273" spans="1:22" ht="15" hidden="1" customHeight="1" x14ac:dyDescent="0.25">
      <c r="A273" s="29">
        <f t="shared" si="29"/>
        <v>267</v>
      </c>
      <c r="B273" s="92" t="s">
        <v>406</v>
      </c>
      <c r="C273" s="17" t="s">
        <v>407</v>
      </c>
      <c r="D273" s="17" t="s">
        <v>7</v>
      </c>
      <c r="E273" s="17" t="s">
        <v>1324</v>
      </c>
      <c r="F273" s="22" t="s">
        <v>1778</v>
      </c>
      <c r="G273" s="19" t="s">
        <v>407</v>
      </c>
      <c r="H273" s="19" t="s">
        <v>1763</v>
      </c>
      <c r="I273" s="20" t="s">
        <v>1120</v>
      </c>
      <c r="J273" s="17" t="s">
        <v>339</v>
      </c>
      <c r="K273" s="17" t="s">
        <v>3669</v>
      </c>
      <c r="L273" s="49">
        <f>VLOOKUP(B273,'Enrolment Data 2024'!$B$13:$I$636,8,FALSE)</f>
        <v>15</v>
      </c>
      <c r="M273" s="49">
        <v>9000</v>
      </c>
      <c r="N273" s="49">
        <f t="shared" si="30"/>
        <v>135000</v>
      </c>
      <c r="O273" s="49">
        <f>VLOOKUP(B273,'Tranche 1 &amp; 2 2024 Actuals'!$B$7:$R$536,17,FALSE)</f>
        <v>37800</v>
      </c>
      <c r="P273" s="49">
        <f>VLOOKUP(B273,'Tranche 2 2024 Actuals'!$B$7:$T$486,19,FALSE)</f>
        <v>37800</v>
      </c>
      <c r="Q273" s="49">
        <f t="shared" si="35"/>
        <v>59400</v>
      </c>
      <c r="R273" s="49">
        <f>VLOOKUP(B273,'[1]ECCE Trnch 1 Master List'!B$3:T$679,19,FALSE)</f>
        <v>0</v>
      </c>
      <c r="S273" s="50">
        <f t="shared" si="28"/>
        <v>59400</v>
      </c>
      <c r="T273" s="126">
        <f t="shared" si="31"/>
        <v>59400</v>
      </c>
      <c r="U273" s="13">
        <f>VLOOKUP(B273,'Tranche 1 &amp; 2 2024 Actuals'!$B$7:$T$536,19,FALSE)</f>
        <v>75600</v>
      </c>
      <c r="V273" s="147">
        <f t="shared" si="32"/>
        <v>135000</v>
      </c>
    </row>
    <row r="274" spans="1:22" ht="15" hidden="1" customHeight="1" x14ac:dyDescent="0.25">
      <c r="A274" s="29">
        <f t="shared" si="29"/>
        <v>268</v>
      </c>
      <c r="B274" s="139" t="s">
        <v>4608</v>
      </c>
      <c r="C274" s="17" t="s">
        <v>4609</v>
      </c>
      <c r="D274" s="76"/>
      <c r="E274" s="76"/>
      <c r="F274" s="77"/>
      <c r="G274" s="78"/>
      <c r="H274" s="78"/>
      <c r="I274" s="79"/>
      <c r="J274" s="76" t="s">
        <v>339</v>
      </c>
      <c r="K274" s="76"/>
      <c r="L274" s="49"/>
      <c r="M274" s="49">
        <v>9000</v>
      </c>
      <c r="N274" s="49">
        <f t="shared" si="30"/>
        <v>0</v>
      </c>
      <c r="O274" s="49"/>
      <c r="P274" s="49"/>
      <c r="Q274" s="49">
        <f t="shared" si="35"/>
        <v>0</v>
      </c>
      <c r="R274" s="49">
        <v>0</v>
      </c>
      <c r="S274" s="50">
        <f t="shared" si="28"/>
        <v>0</v>
      </c>
      <c r="T274" s="126">
        <f t="shared" si="31"/>
        <v>0</v>
      </c>
      <c r="V274" s="147">
        <f t="shared" si="32"/>
        <v>0</v>
      </c>
    </row>
    <row r="275" spans="1:22" ht="15" hidden="1" customHeight="1" x14ac:dyDescent="0.25">
      <c r="A275" s="29">
        <f t="shared" si="29"/>
        <v>269</v>
      </c>
      <c r="B275" s="92" t="s">
        <v>430</v>
      </c>
      <c r="C275" s="17" t="s">
        <v>431</v>
      </c>
      <c r="D275" s="17" t="s">
        <v>7</v>
      </c>
      <c r="E275" s="17" t="s">
        <v>1211</v>
      </c>
      <c r="F275" s="22" t="s">
        <v>1776</v>
      </c>
      <c r="G275" s="19" t="s">
        <v>1341</v>
      </c>
      <c r="H275" s="19" t="s">
        <v>1763</v>
      </c>
      <c r="I275" s="20" t="s">
        <v>1120</v>
      </c>
      <c r="J275" s="17" t="s">
        <v>339</v>
      </c>
      <c r="K275" s="17" t="s">
        <v>1342</v>
      </c>
      <c r="L275" s="49">
        <f>VLOOKUP(B275,'Enrolment Data 2024'!$B$13:$I$636,8,FALSE)</f>
        <v>67</v>
      </c>
      <c r="M275" s="49">
        <v>9000</v>
      </c>
      <c r="N275" s="49">
        <f t="shared" si="30"/>
        <v>603000</v>
      </c>
      <c r="O275" s="49">
        <f>VLOOKUP(B275,'Tranche 1 &amp; 2 2024 Actuals'!$B$7:$R$536,17,FALSE)</f>
        <v>251100</v>
      </c>
      <c r="P275" s="49">
        <f>VLOOKUP(B275,'Tranche 2 2024 Actuals'!$B$7:$T$486,19,FALSE)</f>
        <v>251100</v>
      </c>
      <c r="Q275" s="49">
        <f t="shared" si="35"/>
        <v>100800</v>
      </c>
      <c r="R275" s="49">
        <f>VLOOKUP(B275,'[1]ECCE Trnch 1 Master List'!B$3:T$679,19,FALSE)</f>
        <v>0</v>
      </c>
      <c r="S275" s="50">
        <f t="shared" si="28"/>
        <v>100800</v>
      </c>
      <c r="T275" s="126">
        <f t="shared" si="31"/>
        <v>100800</v>
      </c>
      <c r="U275" s="13">
        <f>VLOOKUP(B275,'Tranche 1 &amp; 2 2024 Actuals'!$B$7:$T$536,19,FALSE)</f>
        <v>502200</v>
      </c>
      <c r="V275" s="147">
        <f t="shared" si="32"/>
        <v>603000</v>
      </c>
    </row>
    <row r="276" spans="1:22" ht="15" hidden="1" customHeight="1" x14ac:dyDescent="0.25">
      <c r="A276" s="29">
        <f t="shared" si="29"/>
        <v>270</v>
      </c>
      <c r="B276" s="92" t="s">
        <v>436</v>
      </c>
      <c r="C276" s="17" t="s">
        <v>437</v>
      </c>
      <c r="D276" s="17" t="s">
        <v>7</v>
      </c>
      <c r="E276" s="17" t="s">
        <v>1211</v>
      </c>
      <c r="F276" s="22" t="s">
        <v>1677</v>
      </c>
      <c r="G276" s="19" t="s">
        <v>1336</v>
      </c>
      <c r="H276" s="19" t="s">
        <v>1763</v>
      </c>
      <c r="I276" s="20" t="s">
        <v>1120</v>
      </c>
      <c r="J276" s="17" t="s">
        <v>339</v>
      </c>
      <c r="K276" s="17" t="s">
        <v>1337</v>
      </c>
      <c r="L276" s="49">
        <f>VLOOKUP(B276,'Enrolment Data 2024'!$B$13:$I$636,8,FALSE)</f>
        <v>39</v>
      </c>
      <c r="M276" s="49">
        <v>9000</v>
      </c>
      <c r="N276" s="49">
        <f t="shared" si="30"/>
        <v>351000</v>
      </c>
      <c r="O276" s="49">
        <f>VLOOKUP(B276,'Tranche 1 &amp; 2 2024 Actuals'!$B$7:$R$536,17,FALSE)</f>
        <v>164700</v>
      </c>
      <c r="P276" s="49">
        <f>VLOOKUP(B276,'Tranche 2 2024 Actuals'!$B$7:$T$486,19,FALSE)</f>
        <v>164700</v>
      </c>
      <c r="Q276" s="49">
        <f t="shared" si="35"/>
        <v>21600</v>
      </c>
      <c r="R276" s="49">
        <f>VLOOKUP(B276,'[1]ECCE Trnch 1 Master List'!B$3:T$679,19,FALSE)</f>
        <v>0</v>
      </c>
      <c r="S276" s="50">
        <f t="shared" si="28"/>
        <v>21600</v>
      </c>
      <c r="T276" s="126">
        <f t="shared" si="31"/>
        <v>21600</v>
      </c>
      <c r="U276" s="13">
        <f>VLOOKUP(B276,'Tranche 1 &amp; 2 2024 Actuals'!$B$7:$T$536,19,FALSE)</f>
        <v>329400</v>
      </c>
      <c r="V276" s="147">
        <f t="shared" si="32"/>
        <v>351000</v>
      </c>
    </row>
    <row r="277" spans="1:22" ht="15" hidden="1" customHeight="1" x14ac:dyDescent="0.25">
      <c r="A277" s="29">
        <f t="shared" si="29"/>
        <v>271</v>
      </c>
      <c r="B277" s="92" t="s">
        <v>342</v>
      </c>
      <c r="C277" s="17" t="s">
        <v>343</v>
      </c>
      <c r="D277" s="17" t="s">
        <v>7</v>
      </c>
      <c r="E277" s="17" t="s">
        <v>1123</v>
      </c>
      <c r="F277" s="22" t="s">
        <v>1642</v>
      </c>
      <c r="G277" s="19" t="s">
        <v>343</v>
      </c>
      <c r="H277" s="19" t="s">
        <v>3663</v>
      </c>
      <c r="I277" s="20" t="s">
        <v>1120</v>
      </c>
      <c r="J277" s="17" t="s">
        <v>339</v>
      </c>
      <c r="K277" s="17" t="s">
        <v>1323</v>
      </c>
      <c r="L277" s="49">
        <f>VLOOKUP(B277,'Enrolment Data 2024'!$B$13:$I$636,8,FALSE)</f>
        <v>6</v>
      </c>
      <c r="M277" s="49">
        <v>9000</v>
      </c>
      <c r="N277" s="49">
        <f t="shared" si="30"/>
        <v>54000</v>
      </c>
      <c r="O277" s="49">
        <f>VLOOKUP(B277,'Tranche 1 &amp; 2 2024 Actuals'!$B$7:$R$536,17,FALSE)</f>
        <v>13500</v>
      </c>
      <c r="P277" s="49">
        <f>VLOOKUP(B277,'Tranche 2 2024 Actuals'!$B$7:$T$486,19,FALSE)</f>
        <v>13500</v>
      </c>
      <c r="Q277" s="49">
        <f t="shared" si="35"/>
        <v>27000</v>
      </c>
      <c r="R277" s="49"/>
      <c r="S277" s="50">
        <f t="shared" si="28"/>
        <v>27000</v>
      </c>
      <c r="T277" s="126">
        <f t="shared" si="31"/>
        <v>27000</v>
      </c>
      <c r="U277" s="13">
        <f>VLOOKUP(B277,'Tranche 1 &amp; 2 2024 Actuals'!$B$7:$T$536,19,FALSE)</f>
        <v>27000</v>
      </c>
      <c r="V277" s="147">
        <f t="shared" si="32"/>
        <v>54000</v>
      </c>
    </row>
    <row r="278" spans="1:22" ht="15" hidden="1" customHeight="1" x14ac:dyDescent="0.25">
      <c r="A278" s="29">
        <f t="shared" si="29"/>
        <v>272</v>
      </c>
      <c r="B278" s="139" t="s">
        <v>396</v>
      </c>
      <c r="C278" s="17" t="s">
        <v>397</v>
      </c>
      <c r="D278" s="17" t="s">
        <v>7</v>
      </c>
      <c r="E278" s="17" t="s">
        <v>1324</v>
      </c>
      <c r="F278" s="22" t="s">
        <v>1879</v>
      </c>
      <c r="G278" s="19" t="s">
        <v>3670</v>
      </c>
      <c r="H278" s="19" t="s">
        <v>1763</v>
      </c>
      <c r="I278" s="20" t="s">
        <v>1120</v>
      </c>
      <c r="J278" s="17" t="s">
        <v>339</v>
      </c>
      <c r="K278" s="21" t="s">
        <v>3671</v>
      </c>
      <c r="L278" s="49"/>
      <c r="M278" s="49">
        <v>9000</v>
      </c>
      <c r="N278" s="49">
        <f t="shared" si="30"/>
        <v>0</v>
      </c>
      <c r="O278" s="49">
        <f>VLOOKUP(B278,'Tranche 1 &amp; 2 2024 Actuals'!$B$7:$R$536,17,FALSE)</f>
        <v>21600</v>
      </c>
      <c r="P278" s="49">
        <f>VLOOKUP(B278,'Tranche 2 2024 Actuals'!$B$7:$T$486,19,FALSE)</f>
        <v>21600</v>
      </c>
      <c r="Q278" s="49">
        <f t="shared" si="35"/>
        <v>-43200</v>
      </c>
      <c r="R278" s="49">
        <f>VLOOKUP(B278,'[1]ECCE Trnch 1 Master List'!B$3:T$679,19,FALSE)</f>
        <v>0</v>
      </c>
      <c r="S278" s="141">
        <f t="shared" si="28"/>
        <v>-43200</v>
      </c>
      <c r="T278" s="126">
        <f t="shared" si="31"/>
        <v>0</v>
      </c>
      <c r="U278" s="13">
        <f>VLOOKUP(B278,'Tranche 1 &amp; 2 2024 Actuals'!$B$7:$T$536,19,FALSE)</f>
        <v>43200</v>
      </c>
      <c r="V278" s="147">
        <f t="shared" si="32"/>
        <v>43200</v>
      </c>
    </row>
    <row r="279" spans="1:22" ht="15" hidden="1" customHeight="1" x14ac:dyDescent="0.25">
      <c r="A279" s="29">
        <f t="shared" si="29"/>
        <v>273</v>
      </c>
      <c r="B279" s="92" t="s">
        <v>346</v>
      </c>
      <c r="C279" s="17" t="s">
        <v>347</v>
      </c>
      <c r="D279" s="17" t="s">
        <v>7</v>
      </c>
      <c r="E279" s="17" t="s">
        <v>1123</v>
      </c>
      <c r="F279" s="22" t="s">
        <v>1643</v>
      </c>
      <c r="G279" s="19" t="s">
        <v>1644</v>
      </c>
      <c r="H279" s="19" t="s">
        <v>3672</v>
      </c>
      <c r="I279" s="20" t="s">
        <v>1120</v>
      </c>
      <c r="J279" s="17" t="s">
        <v>339</v>
      </c>
      <c r="K279" s="17" t="s">
        <v>1645</v>
      </c>
      <c r="L279" s="49">
        <f>VLOOKUP(B279,'Enrolment Data 2024'!$B$13:$I$636,8,FALSE)</f>
        <v>12</v>
      </c>
      <c r="M279" s="49">
        <v>9000</v>
      </c>
      <c r="N279" s="49">
        <f t="shared" si="30"/>
        <v>108000</v>
      </c>
      <c r="O279" s="49">
        <f>VLOOKUP(B279,'Tranche 1 &amp; 2 2024 Actuals'!$B$7:$R$536,17,FALSE)</f>
        <v>32400</v>
      </c>
      <c r="P279" s="49">
        <f>VLOOKUP(B279,'Tranche 2 2024 Actuals'!$B$7:$T$486,19,FALSE)</f>
        <v>32400</v>
      </c>
      <c r="Q279" s="49">
        <f t="shared" si="35"/>
        <v>43200</v>
      </c>
      <c r="R279" s="49">
        <f>VLOOKUP(B279,'[1]ECCE Trnch 1 Master List'!B$3:T$679,19,FALSE)</f>
        <v>0</v>
      </c>
      <c r="S279" s="50">
        <f t="shared" si="28"/>
        <v>43200</v>
      </c>
      <c r="T279" s="126">
        <f t="shared" si="31"/>
        <v>43200</v>
      </c>
      <c r="U279" s="13">
        <f>VLOOKUP(B279,'Tranche 1 &amp; 2 2024 Actuals'!$B$7:$T$536,19,FALSE)</f>
        <v>64800</v>
      </c>
      <c r="V279" s="147">
        <f t="shared" si="32"/>
        <v>108000</v>
      </c>
    </row>
    <row r="280" spans="1:22" ht="15" hidden="1" customHeight="1" x14ac:dyDescent="0.25">
      <c r="A280" s="29">
        <f t="shared" si="29"/>
        <v>274</v>
      </c>
      <c r="B280" s="139" t="s">
        <v>580</v>
      </c>
      <c r="C280" s="17" t="s">
        <v>581</v>
      </c>
      <c r="D280" s="17" t="s">
        <v>7</v>
      </c>
      <c r="E280" s="17" t="s">
        <v>1118</v>
      </c>
      <c r="F280" s="22" t="s">
        <v>1677</v>
      </c>
      <c r="G280" s="19" t="s">
        <v>1336</v>
      </c>
      <c r="H280" s="19" t="s">
        <v>1763</v>
      </c>
      <c r="I280" s="20" t="s">
        <v>1120</v>
      </c>
      <c r="J280" s="17" t="s">
        <v>339</v>
      </c>
      <c r="K280" s="17" t="s">
        <v>1337</v>
      </c>
      <c r="L280" s="49"/>
      <c r="M280" s="49">
        <v>9000</v>
      </c>
      <c r="N280" s="49">
        <f t="shared" si="30"/>
        <v>0</v>
      </c>
      <c r="O280" s="49">
        <f>VLOOKUP(B280,'Tranche 1 &amp; 2 2024 Actuals'!$B$7:$R$536,17,FALSE)</f>
        <v>24300</v>
      </c>
      <c r="P280" s="49">
        <f>VLOOKUP(B280,'Tranche 2 2024 Actuals'!$B$7:$T$486,19,FALSE)</f>
        <v>24300</v>
      </c>
      <c r="Q280" s="49">
        <f t="shared" si="35"/>
        <v>-48600</v>
      </c>
      <c r="R280" s="49">
        <f>VLOOKUP(B280,'[1]ECCE Trnch 1 Master List'!B$3:T$679,19,FALSE)</f>
        <v>0</v>
      </c>
      <c r="S280" s="141">
        <f t="shared" si="28"/>
        <v>-48600</v>
      </c>
      <c r="T280" s="126">
        <f t="shared" si="31"/>
        <v>0</v>
      </c>
      <c r="U280" s="13">
        <f>VLOOKUP(B280,'Tranche 1 &amp; 2 2024 Actuals'!$B$7:$T$536,19,FALSE)</f>
        <v>48600</v>
      </c>
      <c r="V280" s="147">
        <f t="shared" si="32"/>
        <v>48600</v>
      </c>
    </row>
    <row r="281" spans="1:22" ht="15" hidden="1" customHeight="1" x14ac:dyDescent="0.25">
      <c r="A281" s="29">
        <f t="shared" si="29"/>
        <v>275</v>
      </c>
      <c r="B281" s="138" t="s">
        <v>2227</v>
      </c>
      <c r="C281" s="30" t="s">
        <v>2228</v>
      </c>
      <c r="D281" s="30" t="s">
        <v>7</v>
      </c>
      <c r="E281" s="30" t="s">
        <v>1118</v>
      </c>
      <c r="F281" s="31" t="s">
        <v>1776</v>
      </c>
      <c r="G281" s="32" t="s">
        <v>425</v>
      </c>
      <c r="H281" s="32" t="s">
        <v>1763</v>
      </c>
      <c r="I281" s="33" t="s">
        <v>1120</v>
      </c>
      <c r="J281" s="30" t="s">
        <v>339</v>
      </c>
      <c r="K281" s="34" t="s">
        <v>1342</v>
      </c>
      <c r="L281" s="49"/>
      <c r="M281" s="49">
        <v>9000</v>
      </c>
      <c r="N281" s="49">
        <f t="shared" si="30"/>
        <v>0</v>
      </c>
      <c r="O281" s="49"/>
      <c r="P281" s="49"/>
      <c r="Q281" s="49">
        <f t="shared" si="35"/>
        <v>0</v>
      </c>
      <c r="R281" s="49"/>
      <c r="S281" s="50">
        <f t="shared" si="28"/>
        <v>0</v>
      </c>
      <c r="T281" s="126">
        <f t="shared" si="31"/>
        <v>0</v>
      </c>
      <c r="V281" s="147">
        <f t="shared" si="32"/>
        <v>0</v>
      </c>
    </row>
    <row r="282" spans="1:22" hidden="1" x14ac:dyDescent="0.25">
      <c r="A282" s="29">
        <f t="shared" si="29"/>
        <v>276</v>
      </c>
      <c r="B282" s="92" t="s">
        <v>570</v>
      </c>
      <c r="C282" s="17" t="s">
        <v>571</v>
      </c>
      <c r="D282" s="17" t="s">
        <v>7</v>
      </c>
      <c r="E282" s="17" t="s">
        <v>1324</v>
      </c>
      <c r="F282" s="22" t="s">
        <v>1780</v>
      </c>
      <c r="G282" s="19" t="s">
        <v>1781</v>
      </c>
      <c r="H282" s="19" t="s">
        <v>1763</v>
      </c>
      <c r="I282" s="20" t="s">
        <v>1120</v>
      </c>
      <c r="J282" s="17" t="s">
        <v>339</v>
      </c>
      <c r="K282" s="17" t="s">
        <v>1402</v>
      </c>
      <c r="L282" s="49">
        <f>VLOOKUP(B282,'Enrolment Data 2024'!$B$13:$I$636,8,FALSE)</f>
        <v>19</v>
      </c>
      <c r="M282" s="49">
        <v>9000</v>
      </c>
      <c r="N282" s="49">
        <f t="shared" si="30"/>
        <v>171000</v>
      </c>
      <c r="O282" s="49">
        <f>VLOOKUP(B282,'Tranche 1 &amp; 2 2024 Actuals'!$B$7:$R$536,17,FALSE)</f>
        <v>51300</v>
      </c>
      <c r="P282" s="49">
        <f>VLOOKUP(B282,'Tranche 2 2024 Actuals'!$B$7:$T$486,19,FALSE)</f>
        <v>51300</v>
      </c>
      <c r="Q282" s="49">
        <f t="shared" si="35"/>
        <v>68400</v>
      </c>
      <c r="R282" s="11">
        <f>VLOOKUP(B282,'[1]ECCE Trnch 1 Master List'!B$3:T$679,19,FALSE)</f>
        <v>0</v>
      </c>
      <c r="S282" s="50">
        <f t="shared" si="28"/>
        <v>68400</v>
      </c>
      <c r="T282" s="126">
        <f t="shared" si="31"/>
        <v>68400</v>
      </c>
      <c r="U282" s="13">
        <f>VLOOKUP(B282,'Tranche 1 &amp; 2 2024 Actuals'!$B$7:$T$536,19,FALSE)</f>
        <v>102600</v>
      </c>
      <c r="V282" s="147">
        <f t="shared" si="32"/>
        <v>171000</v>
      </c>
    </row>
    <row r="283" spans="1:22" ht="15" hidden="1" customHeight="1" x14ac:dyDescent="0.25">
      <c r="A283" s="29">
        <f t="shared" si="29"/>
        <v>277</v>
      </c>
      <c r="B283" s="138" t="s">
        <v>553</v>
      </c>
      <c r="C283" s="30" t="s">
        <v>554</v>
      </c>
      <c r="D283" s="30" t="s">
        <v>7</v>
      </c>
      <c r="E283" s="30" t="s">
        <v>1211</v>
      </c>
      <c r="F283" s="57" t="s">
        <v>1779</v>
      </c>
      <c r="G283" s="32" t="s">
        <v>1345</v>
      </c>
      <c r="H283" s="32" t="s">
        <v>1763</v>
      </c>
      <c r="I283" s="33" t="s">
        <v>1120</v>
      </c>
      <c r="J283" s="30" t="s">
        <v>339</v>
      </c>
      <c r="K283" s="30" t="s">
        <v>1346</v>
      </c>
      <c r="L283" s="49">
        <f>VLOOKUP(B283,'Enrolment Data 2024'!$B$13:$I$636,8,FALSE)</f>
        <v>9</v>
      </c>
      <c r="M283" s="49">
        <v>9000</v>
      </c>
      <c r="N283" s="49">
        <f t="shared" si="30"/>
        <v>81000</v>
      </c>
      <c r="O283" s="49">
        <f>VLOOKUP(B283,'Tranche 1 &amp; 2 2024 Actuals'!$B$7:$R$536,17,FALSE)</f>
        <v>48600</v>
      </c>
      <c r="P283" s="49">
        <f>VLOOKUP(B283,'Tranche 2 2024 Actuals'!$B$7:$T$486,19,FALSE)</f>
        <v>48600</v>
      </c>
      <c r="Q283" s="49">
        <f t="shared" si="35"/>
        <v>-16200</v>
      </c>
      <c r="R283" s="49">
        <f>VLOOKUP(B283,'[1]ECCE Trnch 1 Master List'!B$3:T$679,19,FALSE)</f>
        <v>0</v>
      </c>
      <c r="S283" s="141">
        <f t="shared" si="28"/>
        <v>-16200</v>
      </c>
      <c r="T283" s="126">
        <f t="shared" si="31"/>
        <v>0</v>
      </c>
      <c r="U283" s="13">
        <f>VLOOKUP(B283,'Tranche 1 &amp; 2 2024 Actuals'!$B$7:$T$536,19,FALSE)</f>
        <v>97200</v>
      </c>
      <c r="V283" s="147">
        <f t="shared" si="32"/>
        <v>97200</v>
      </c>
    </row>
    <row r="284" spans="1:22" ht="15" hidden="1" customHeight="1" x14ac:dyDescent="0.25">
      <c r="A284" s="29">
        <f t="shared" si="29"/>
        <v>278</v>
      </c>
      <c r="B284" s="93" t="s">
        <v>576</v>
      </c>
      <c r="C284" s="30" t="s">
        <v>577</v>
      </c>
      <c r="D284" s="30" t="s">
        <v>7</v>
      </c>
      <c r="E284" s="30" t="s">
        <v>1118</v>
      </c>
      <c r="F284" s="57" t="s">
        <v>1677</v>
      </c>
      <c r="G284" s="32" t="s">
        <v>1336</v>
      </c>
      <c r="H284" s="32" t="s">
        <v>1763</v>
      </c>
      <c r="I284" s="33" t="s">
        <v>1120</v>
      </c>
      <c r="J284" s="30" t="s">
        <v>339</v>
      </c>
      <c r="K284" s="34" t="s">
        <v>1337</v>
      </c>
      <c r="L284" s="49">
        <f>VLOOKUP(B284,'Enrolment Data 2024'!$B$13:$I$636,8,FALSE)</f>
        <v>17</v>
      </c>
      <c r="M284" s="49">
        <v>9000</v>
      </c>
      <c r="N284" s="49">
        <f t="shared" si="30"/>
        <v>153000</v>
      </c>
      <c r="O284" s="49">
        <f>VLOOKUP(B284,'Tranche 1 &amp; 2 2024 Actuals'!$B$7:$R$536,17,FALSE)</f>
        <v>45900</v>
      </c>
      <c r="P284" s="49">
        <f>VLOOKUP(B284,'Tranche 2 2024 Actuals'!$B$7:$T$486,19,FALSE)</f>
        <v>45900</v>
      </c>
      <c r="Q284" s="49">
        <f t="shared" si="35"/>
        <v>61200</v>
      </c>
      <c r="R284" s="49">
        <f>VLOOKUP(B284,'[1]ECCE Trnch 1 Master List'!B$3:T$679,19,FALSE)</f>
        <v>0</v>
      </c>
      <c r="S284" s="50">
        <f t="shared" si="28"/>
        <v>61200</v>
      </c>
      <c r="T284" s="126">
        <f t="shared" si="31"/>
        <v>61200</v>
      </c>
      <c r="U284" s="13">
        <f>VLOOKUP(B284,'Tranche 1 &amp; 2 2024 Actuals'!$B$7:$T$536,19,FALSE)</f>
        <v>91800</v>
      </c>
      <c r="V284" s="147">
        <f t="shared" si="32"/>
        <v>153000</v>
      </c>
    </row>
    <row r="285" spans="1:22" ht="15" hidden="1" customHeight="1" x14ac:dyDescent="0.25">
      <c r="A285" s="29">
        <f t="shared" si="29"/>
        <v>279</v>
      </c>
      <c r="B285" s="93" t="s">
        <v>476</v>
      </c>
      <c r="C285" s="30" t="s">
        <v>477</v>
      </c>
      <c r="D285" s="30" t="s">
        <v>7</v>
      </c>
      <c r="E285" s="30" t="s">
        <v>1211</v>
      </c>
      <c r="F285" s="57" t="s">
        <v>1779</v>
      </c>
      <c r="G285" s="32" t="s">
        <v>1345</v>
      </c>
      <c r="H285" s="32" t="s">
        <v>1763</v>
      </c>
      <c r="I285" s="33" t="s">
        <v>1120</v>
      </c>
      <c r="J285" s="30" t="s">
        <v>339</v>
      </c>
      <c r="K285" s="30" t="s">
        <v>1346</v>
      </c>
      <c r="L285" s="49">
        <f>VLOOKUP(B285,'Enrolment Data 2024'!$B$13:$I$636,8,FALSE)</f>
        <v>8</v>
      </c>
      <c r="M285" s="49">
        <v>9000</v>
      </c>
      <c r="N285" s="49">
        <f t="shared" si="30"/>
        <v>72000</v>
      </c>
      <c r="O285" s="49">
        <f>VLOOKUP(B285,'Tranche 1 &amp; 2 2024 Actuals'!$B$7:$R$536,17,FALSE)</f>
        <v>8100</v>
      </c>
      <c r="P285" s="49">
        <f>VLOOKUP(B285,'Tranche 2 2024 Actuals'!$B$7:$T$486,19,FALSE)</f>
        <v>8100</v>
      </c>
      <c r="Q285" s="49">
        <f t="shared" si="35"/>
        <v>55800</v>
      </c>
      <c r="R285" s="49"/>
      <c r="S285" s="50">
        <f t="shared" si="28"/>
        <v>55800</v>
      </c>
      <c r="T285" s="126">
        <f t="shared" si="31"/>
        <v>55800</v>
      </c>
      <c r="U285" s="13">
        <f>VLOOKUP(B285,'Tranche 1 &amp; 2 2024 Actuals'!$B$7:$T$536,19,FALSE)</f>
        <v>16200</v>
      </c>
      <c r="V285" s="147">
        <f t="shared" si="32"/>
        <v>72000</v>
      </c>
    </row>
    <row r="286" spans="1:22" ht="15" hidden="1" customHeight="1" x14ac:dyDescent="0.25">
      <c r="A286" s="29">
        <f t="shared" si="29"/>
        <v>280</v>
      </c>
      <c r="B286" s="93" t="s">
        <v>504</v>
      </c>
      <c r="C286" s="30" t="s">
        <v>505</v>
      </c>
      <c r="D286" s="30" t="s">
        <v>7</v>
      </c>
      <c r="E286" s="30" t="s">
        <v>1211</v>
      </c>
      <c r="F286" s="57" t="s">
        <v>1664</v>
      </c>
      <c r="G286" s="32" t="s">
        <v>3674</v>
      </c>
      <c r="H286" s="32" t="s">
        <v>1763</v>
      </c>
      <c r="I286" s="33" t="s">
        <v>1120</v>
      </c>
      <c r="J286" s="30" t="s">
        <v>339</v>
      </c>
      <c r="K286" s="30" t="s">
        <v>1373</v>
      </c>
      <c r="L286" s="49">
        <f>VLOOKUP(B286,'Enrolment Data 2024'!$B$13:$I$636,8,FALSE)</f>
        <v>5</v>
      </c>
      <c r="M286" s="49">
        <v>9000</v>
      </c>
      <c r="N286" s="49">
        <f t="shared" si="30"/>
        <v>45000</v>
      </c>
      <c r="O286" s="49">
        <f>VLOOKUP(B286,'Tranche 1 &amp; 2 2024 Actuals'!$B$7:$R$536,17,FALSE)</f>
        <v>21600</v>
      </c>
      <c r="P286" s="49">
        <f>VLOOKUP(B286,'Tranche 2 2024 Actuals'!$B$7:$T$486,19,FALSE)</f>
        <v>21600</v>
      </c>
      <c r="Q286" s="49">
        <f t="shared" si="35"/>
        <v>1800</v>
      </c>
      <c r="R286" s="49">
        <f>VLOOKUP(B286,'[1]ECCE Trnch 1 Master List'!B$3:T$679,19,FALSE)</f>
        <v>0</v>
      </c>
      <c r="S286" s="50">
        <f t="shared" si="28"/>
        <v>1800</v>
      </c>
      <c r="T286" s="126">
        <f t="shared" si="31"/>
        <v>1800</v>
      </c>
      <c r="U286" s="13">
        <f>VLOOKUP(B286,'Tranche 1 &amp; 2 2024 Actuals'!$B$7:$T$536,19,FALSE)</f>
        <v>43200</v>
      </c>
      <c r="V286" s="147">
        <f t="shared" si="32"/>
        <v>45000</v>
      </c>
    </row>
    <row r="287" spans="1:22" ht="15" hidden="1" customHeight="1" x14ac:dyDescent="0.25">
      <c r="A287" s="29">
        <f t="shared" si="29"/>
        <v>281</v>
      </c>
      <c r="B287" s="93" t="s">
        <v>544</v>
      </c>
      <c r="C287" s="30" t="s">
        <v>545</v>
      </c>
      <c r="D287" s="30" t="s">
        <v>7</v>
      </c>
      <c r="E287" s="30" t="s">
        <v>1123</v>
      </c>
      <c r="F287" s="57" t="s">
        <v>1670</v>
      </c>
      <c r="G287" s="32" t="s">
        <v>545</v>
      </c>
      <c r="H287" s="32" t="s">
        <v>1763</v>
      </c>
      <c r="I287" s="33" t="s">
        <v>1120</v>
      </c>
      <c r="J287" s="30" t="s">
        <v>339</v>
      </c>
      <c r="K287" s="30" t="s">
        <v>1671</v>
      </c>
      <c r="L287" s="49">
        <f>VLOOKUP(B287,'Enrolment Data 2024'!$B$13:$I$636,8,FALSE)</f>
        <v>9</v>
      </c>
      <c r="M287" s="49">
        <v>9000</v>
      </c>
      <c r="N287" s="49">
        <f t="shared" si="30"/>
        <v>81000</v>
      </c>
      <c r="O287" s="49"/>
      <c r="P287" s="49"/>
      <c r="Q287" s="49">
        <f t="shared" si="35"/>
        <v>81000</v>
      </c>
      <c r="R287" s="71">
        <v>10000</v>
      </c>
      <c r="S287" s="50">
        <f t="shared" si="28"/>
        <v>71000</v>
      </c>
      <c r="T287" s="126">
        <f t="shared" si="31"/>
        <v>71000</v>
      </c>
      <c r="V287" s="147">
        <f t="shared" si="32"/>
        <v>71000</v>
      </c>
    </row>
    <row r="288" spans="1:22" ht="15" hidden="1" customHeight="1" x14ac:dyDescent="0.25">
      <c r="A288" s="29">
        <f t="shared" si="29"/>
        <v>282</v>
      </c>
      <c r="B288" s="93" t="s">
        <v>444</v>
      </c>
      <c r="C288" s="30" t="s">
        <v>445</v>
      </c>
      <c r="D288" s="30" t="s">
        <v>7</v>
      </c>
      <c r="E288" s="30" t="s">
        <v>1324</v>
      </c>
      <c r="F288" s="57" t="s">
        <v>1658</v>
      </c>
      <c r="G288" s="32" t="s">
        <v>445</v>
      </c>
      <c r="H288" s="32" t="s">
        <v>1763</v>
      </c>
      <c r="I288" s="33" t="s">
        <v>1120</v>
      </c>
      <c r="J288" s="30" t="s">
        <v>339</v>
      </c>
      <c r="K288" s="30" t="s">
        <v>1343</v>
      </c>
      <c r="L288" s="49">
        <f>VLOOKUP(B288,'Enrolment Data 2024'!$B$13:$I$636,8,FALSE)</f>
        <v>28</v>
      </c>
      <c r="M288" s="49">
        <v>9000</v>
      </c>
      <c r="N288" s="49">
        <f t="shared" si="30"/>
        <v>252000</v>
      </c>
      <c r="O288" s="49">
        <f>VLOOKUP(B288,'Tranche 1 &amp; 2 2024 Actuals'!$B$7:$R$536,17,FALSE)</f>
        <v>78300</v>
      </c>
      <c r="P288" s="49">
        <f>VLOOKUP(B288,'Tranche 2 2024 Actuals'!$B$7:$T$486,19,FALSE)</f>
        <v>78300</v>
      </c>
      <c r="Q288" s="49">
        <f t="shared" si="35"/>
        <v>95400</v>
      </c>
      <c r="R288" s="49">
        <f>VLOOKUP(B288,'[1]ECCE Trnch 1 Master List'!B$3:T$679,19,FALSE)</f>
        <v>0</v>
      </c>
      <c r="S288" s="50">
        <f t="shared" si="28"/>
        <v>95400</v>
      </c>
      <c r="T288" s="126">
        <f t="shared" si="31"/>
        <v>95400</v>
      </c>
      <c r="U288" s="13">
        <f>VLOOKUP(B288,'Tranche 1 &amp; 2 2024 Actuals'!$B$7:$T$536,19,FALSE)</f>
        <v>156600</v>
      </c>
      <c r="V288" s="147">
        <f t="shared" si="32"/>
        <v>252000</v>
      </c>
    </row>
    <row r="289" spans="1:22" ht="15" hidden="1" customHeight="1" x14ac:dyDescent="0.25">
      <c r="A289" s="29">
        <f t="shared" si="29"/>
        <v>283</v>
      </c>
      <c r="B289" s="138" t="s">
        <v>390</v>
      </c>
      <c r="C289" s="30" t="s">
        <v>391</v>
      </c>
      <c r="D289" s="30" t="s">
        <v>7</v>
      </c>
      <c r="E289" s="30" t="s">
        <v>1118</v>
      </c>
      <c r="F289" s="57" t="s">
        <v>1648</v>
      </c>
      <c r="G289" s="32" t="s">
        <v>1649</v>
      </c>
      <c r="H289" s="32" t="s">
        <v>1769</v>
      </c>
      <c r="I289" s="33" t="s">
        <v>1120</v>
      </c>
      <c r="J289" s="30" t="s">
        <v>339</v>
      </c>
      <c r="K289" s="30" t="s">
        <v>1327</v>
      </c>
      <c r="L289" s="49"/>
      <c r="M289" s="49">
        <v>9000</v>
      </c>
      <c r="N289" s="49">
        <f t="shared" si="30"/>
        <v>0</v>
      </c>
      <c r="O289" s="49"/>
      <c r="P289" s="49"/>
      <c r="Q289" s="49">
        <f t="shared" si="35"/>
        <v>0</v>
      </c>
      <c r="R289" s="71"/>
      <c r="S289" s="50">
        <f t="shared" si="28"/>
        <v>0</v>
      </c>
      <c r="T289" s="126">
        <f t="shared" si="31"/>
        <v>0</v>
      </c>
      <c r="V289" s="147">
        <f t="shared" si="32"/>
        <v>0</v>
      </c>
    </row>
    <row r="290" spans="1:22" ht="15" hidden="1" customHeight="1" x14ac:dyDescent="0.25">
      <c r="A290" s="29">
        <f t="shared" si="29"/>
        <v>284</v>
      </c>
      <c r="B290" s="93" t="s">
        <v>588</v>
      </c>
      <c r="C290" s="30" t="s">
        <v>589</v>
      </c>
      <c r="D290" s="30" t="s">
        <v>7</v>
      </c>
      <c r="E290" s="30" t="s">
        <v>1118</v>
      </c>
      <c r="F290" s="31" t="s">
        <v>1682</v>
      </c>
      <c r="G290" s="32" t="s">
        <v>1683</v>
      </c>
      <c r="H290" s="32" t="s">
        <v>1763</v>
      </c>
      <c r="I290" s="33" t="s">
        <v>1120</v>
      </c>
      <c r="J290" s="30" t="s">
        <v>339</v>
      </c>
      <c r="K290" s="34" t="s">
        <v>1350</v>
      </c>
      <c r="L290" s="49">
        <f>VLOOKUP(B290,'Enrolment Data 2024'!$B$13:$I$636,8,FALSE)</f>
        <v>10</v>
      </c>
      <c r="M290" s="49">
        <v>9000</v>
      </c>
      <c r="N290" s="49">
        <f t="shared" si="30"/>
        <v>90000</v>
      </c>
      <c r="O290" s="49"/>
      <c r="P290" s="49"/>
      <c r="Q290" s="49">
        <f t="shared" si="35"/>
        <v>90000</v>
      </c>
      <c r="R290" s="49"/>
      <c r="S290" s="50">
        <f t="shared" si="28"/>
        <v>90000</v>
      </c>
      <c r="T290" s="126">
        <f t="shared" si="31"/>
        <v>90000</v>
      </c>
      <c r="V290" s="147">
        <f t="shared" si="32"/>
        <v>90000</v>
      </c>
    </row>
    <row r="291" spans="1:22" ht="15" hidden="1" customHeight="1" x14ac:dyDescent="0.25">
      <c r="A291" s="29">
        <f t="shared" si="29"/>
        <v>285</v>
      </c>
      <c r="B291" s="139" t="s">
        <v>500</v>
      </c>
      <c r="C291" s="17" t="s">
        <v>501</v>
      </c>
      <c r="D291" s="17" t="s">
        <v>7</v>
      </c>
      <c r="E291" s="17" t="s">
        <v>1123</v>
      </c>
      <c r="F291" s="18" t="s">
        <v>2395</v>
      </c>
      <c r="G291" s="19" t="s">
        <v>3720</v>
      </c>
      <c r="H291" s="19" t="s">
        <v>1763</v>
      </c>
      <c r="I291" s="20" t="s">
        <v>1120</v>
      </c>
      <c r="J291" s="17" t="s">
        <v>339</v>
      </c>
      <c r="K291" s="21" t="s">
        <v>3721</v>
      </c>
      <c r="L291" s="49"/>
      <c r="M291" s="49">
        <v>9000</v>
      </c>
      <c r="N291" s="49">
        <f t="shared" si="30"/>
        <v>0</v>
      </c>
      <c r="O291" s="49"/>
      <c r="P291" s="49"/>
      <c r="Q291" s="49">
        <f t="shared" si="35"/>
        <v>0</v>
      </c>
      <c r="R291" s="49"/>
      <c r="S291" s="50">
        <f t="shared" si="28"/>
        <v>0</v>
      </c>
      <c r="T291" s="126">
        <f t="shared" si="31"/>
        <v>0</v>
      </c>
      <c r="V291" s="147">
        <f t="shared" si="32"/>
        <v>0</v>
      </c>
    </row>
    <row r="292" spans="1:22" ht="15" hidden="1" customHeight="1" x14ac:dyDescent="0.25">
      <c r="A292" s="29">
        <f t="shared" si="29"/>
        <v>286</v>
      </c>
      <c r="B292" s="138" t="s">
        <v>4421</v>
      </c>
      <c r="C292" s="30" t="s">
        <v>4422</v>
      </c>
      <c r="D292" s="30" t="s">
        <v>7</v>
      </c>
      <c r="E292" s="30" t="s">
        <v>1118</v>
      </c>
      <c r="F292" s="57" t="s">
        <v>1678</v>
      </c>
      <c r="G292" s="32" t="s">
        <v>469</v>
      </c>
      <c r="H292" s="32" t="s">
        <v>1763</v>
      </c>
      <c r="I292" s="33" t="s">
        <v>1120</v>
      </c>
      <c r="J292" s="30" t="s">
        <v>339</v>
      </c>
      <c r="K292" s="30" t="s">
        <v>1347</v>
      </c>
      <c r="L292" s="49"/>
      <c r="M292" s="49">
        <v>9000</v>
      </c>
      <c r="N292" s="49">
        <f t="shared" si="30"/>
        <v>0</v>
      </c>
      <c r="O292" s="49"/>
      <c r="P292" s="49"/>
      <c r="Q292" s="49">
        <f t="shared" si="35"/>
        <v>0</v>
      </c>
      <c r="R292" s="49"/>
      <c r="S292" s="50">
        <f t="shared" si="28"/>
        <v>0</v>
      </c>
      <c r="T292" s="126">
        <f t="shared" si="31"/>
        <v>0</v>
      </c>
      <c r="V292" s="147">
        <f t="shared" si="32"/>
        <v>0</v>
      </c>
    </row>
    <row r="293" spans="1:22" ht="15" hidden="1" customHeight="1" x14ac:dyDescent="0.25">
      <c r="A293" s="29">
        <f t="shared" si="29"/>
        <v>287</v>
      </c>
      <c r="B293" s="139" t="s">
        <v>2128</v>
      </c>
      <c r="C293" s="17" t="s">
        <v>2129</v>
      </c>
      <c r="D293" s="29" t="s">
        <v>7</v>
      </c>
      <c r="E293" s="17" t="s">
        <v>1123</v>
      </c>
      <c r="F293" s="38" t="s">
        <v>1795</v>
      </c>
      <c r="G293" s="39" t="s">
        <v>2191</v>
      </c>
      <c r="H293" s="39"/>
      <c r="I293" s="20" t="s">
        <v>1120</v>
      </c>
      <c r="J293" s="29" t="s">
        <v>339</v>
      </c>
      <c r="K293" s="40" t="s">
        <v>1796</v>
      </c>
      <c r="L293" s="49"/>
      <c r="M293" s="49">
        <v>9000</v>
      </c>
      <c r="N293" s="49">
        <f t="shared" si="30"/>
        <v>0</v>
      </c>
      <c r="O293" s="49"/>
      <c r="P293" s="49"/>
      <c r="Q293" s="49">
        <f t="shared" si="35"/>
        <v>0</v>
      </c>
      <c r="R293" s="49">
        <f>VLOOKUP(B293,'[1]ECCE Trnch 1 Master List'!B$3:T$679,19,FALSE)</f>
        <v>0</v>
      </c>
      <c r="S293" s="50">
        <f t="shared" si="28"/>
        <v>0</v>
      </c>
      <c r="T293" s="126">
        <f t="shared" si="31"/>
        <v>0</v>
      </c>
      <c r="V293" s="147">
        <f t="shared" si="32"/>
        <v>0</v>
      </c>
    </row>
    <row r="294" spans="1:22" ht="15" hidden="1" customHeight="1" x14ac:dyDescent="0.25">
      <c r="A294" s="29">
        <f t="shared" si="29"/>
        <v>288</v>
      </c>
      <c r="B294" s="93" t="s">
        <v>428</v>
      </c>
      <c r="C294" s="30" t="s">
        <v>429</v>
      </c>
      <c r="D294" s="30" t="s">
        <v>7</v>
      </c>
      <c r="E294" s="30" t="s">
        <v>1118</v>
      </c>
      <c r="F294" s="57" t="s">
        <v>1654</v>
      </c>
      <c r="G294" s="32" t="s">
        <v>1655</v>
      </c>
      <c r="H294" s="32" t="s">
        <v>1763</v>
      </c>
      <c r="I294" s="33" t="s">
        <v>1120</v>
      </c>
      <c r="J294" s="30" t="s">
        <v>339</v>
      </c>
      <c r="K294" s="30" t="s">
        <v>1340</v>
      </c>
      <c r="L294" s="49">
        <f>VLOOKUP(B294,'Enrolment Data 2024'!$B$13:$I$636,8,FALSE)</f>
        <v>20</v>
      </c>
      <c r="M294" s="49">
        <v>9000</v>
      </c>
      <c r="N294" s="49">
        <f t="shared" si="30"/>
        <v>180000</v>
      </c>
      <c r="O294" s="49">
        <f>VLOOKUP(B294,'Tranche 1 &amp; 2 2024 Actuals'!$B$7:$R$536,17,FALSE)</f>
        <v>62100</v>
      </c>
      <c r="P294" s="49">
        <f>VLOOKUP(B294,'Tranche 2 2024 Actuals'!$B$7:$T$486,19,FALSE)</f>
        <v>62100</v>
      </c>
      <c r="Q294" s="49">
        <f t="shared" si="35"/>
        <v>55800</v>
      </c>
      <c r="R294" s="49">
        <f>VLOOKUP(B294,'[1]ECCE Trnch 1 Master List'!B$3:T$679,19,FALSE)</f>
        <v>0</v>
      </c>
      <c r="S294" s="50">
        <f t="shared" si="28"/>
        <v>55800</v>
      </c>
      <c r="T294" s="126">
        <f t="shared" si="31"/>
        <v>55800</v>
      </c>
      <c r="U294" s="13">
        <f>VLOOKUP(B294,'Tranche 1 &amp; 2 2024 Actuals'!$B$7:$T$536,19,FALSE)</f>
        <v>124200</v>
      </c>
      <c r="V294" s="147">
        <f t="shared" si="32"/>
        <v>180000</v>
      </c>
    </row>
    <row r="295" spans="1:22" ht="15" hidden="1" customHeight="1" x14ac:dyDescent="0.25">
      <c r="A295" s="29">
        <f t="shared" si="29"/>
        <v>289</v>
      </c>
      <c r="B295" s="93" t="s">
        <v>360</v>
      </c>
      <c r="C295" s="30" t="s">
        <v>361</v>
      </c>
      <c r="D295" s="30" t="s">
        <v>7</v>
      </c>
      <c r="E295" s="30" t="s">
        <v>1324</v>
      </c>
      <c r="F295" s="57" t="s">
        <v>1646</v>
      </c>
      <c r="G295" s="32" t="s">
        <v>1325</v>
      </c>
      <c r="H295" s="32" t="s">
        <v>1769</v>
      </c>
      <c r="I295" s="33" t="s">
        <v>1120</v>
      </c>
      <c r="J295" s="30" t="s">
        <v>339</v>
      </c>
      <c r="K295" s="30" t="s">
        <v>1326</v>
      </c>
      <c r="L295" s="49">
        <f>VLOOKUP(B295,'Enrolment Data 2024'!$B$13:$I$636,8,FALSE)</f>
        <v>14</v>
      </c>
      <c r="M295" s="49">
        <v>9000</v>
      </c>
      <c r="N295" s="49">
        <f t="shared" si="30"/>
        <v>126000</v>
      </c>
      <c r="O295" s="49">
        <f>VLOOKUP(B295,'Tranche 1 &amp; 2 2024 Actuals'!$B$7:$R$536,17,FALSE)</f>
        <v>51300</v>
      </c>
      <c r="P295" s="49">
        <f>VLOOKUP(B295,'Tranche 2 2024 Actuals'!$B$7:$T$486,19,FALSE)</f>
        <v>51300</v>
      </c>
      <c r="Q295" s="49">
        <f t="shared" si="35"/>
        <v>23400</v>
      </c>
      <c r="R295" s="49">
        <f>VLOOKUP(B295,'[1]ECCE Trnch 1 Master List'!B$3:T$679,19,FALSE)</f>
        <v>0</v>
      </c>
      <c r="S295" s="50">
        <f t="shared" si="28"/>
        <v>23400</v>
      </c>
      <c r="T295" s="126">
        <f t="shared" si="31"/>
        <v>23400</v>
      </c>
      <c r="U295" s="13">
        <f>VLOOKUP(B295,'Tranche 1 &amp; 2 2024 Actuals'!$B$7:$T$536,19,FALSE)</f>
        <v>102600</v>
      </c>
      <c r="V295" s="147">
        <f t="shared" si="32"/>
        <v>126000</v>
      </c>
    </row>
    <row r="296" spans="1:22" ht="15" hidden="1" customHeight="1" x14ac:dyDescent="0.25">
      <c r="A296" s="29">
        <f t="shared" si="29"/>
        <v>290</v>
      </c>
      <c r="B296" s="138" t="s">
        <v>4388</v>
      </c>
      <c r="C296" s="30" t="s">
        <v>4578</v>
      </c>
      <c r="D296" s="30" t="s">
        <v>7</v>
      </c>
      <c r="E296" s="30" t="s">
        <v>1118</v>
      </c>
      <c r="F296" s="22" t="s">
        <v>1653</v>
      </c>
      <c r="G296" s="19" t="s">
        <v>1387</v>
      </c>
      <c r="H296" s="19" t="s">
        <v>1763</v>
      </c>
      <c r="I296" s="20" t="s">
        <v>1120</v>
      </c>
      <c r="J296" s="17" t="s">
        <v>339</v>
      </c>
      <c r="K296" s="17" t="s">
        <v>1388</v>
      </c>
      <c r="L296" s="49"/>
      <c r="M296" s="49">
        <v>9000</v>
      </c>
      <c r="N296" s="49">
        <f t="shared" si="30"/>
        <v>0</v>
      </c>
      <c r="O296" s="49"/>
      <c r="P296" s="49"/>
      <c r="Q296" s="49">
        <f t="shared" si="35"/>
        <v>0</v>
      </c>
      <c r="R296" s="49"/>
      <c r="S296" s="50">
        <f t="shared" si="28"/>
        <v>0</v>
      </c>
      <c r="T296" s="126">
        <f t="shared" si="31"/>
        <v>0</v>
      </c>
      <c r="V296" s="147">
        <f t="shared" si="32"/>
        <v>0</v>
      </c>
    </row>
    <row r="297" spans="1:22" ht="15" hidden="1" customHeight="1" x14ac:dyDescent="0.25">
      <c r="A297" s="29">
        <f t="shared" si="29"/>
        <v>291</v>
      </c>
      <c r="B297" s="138" t="s">
        <v>2233</v>
      </c>
      <c r="C297" s="30" t="s">
        <v>2234</v>
      </c>
      <c r="D297" s="30" t="s">
        <v>7</v>
      </c>
      <c r="E297" s="17" t="s">
        <v>1118</v>
      </c>
      <c r="F297" s="18" t="s">
        <v>1767</v>
      </c>
      <c r="G297" s="19" t="s">
        <v>3730</v>
      </c>
      <c r="H297" s="19" t="s">
        <v>1763</v>
      </c>
      <c r="I297" s="20" t="s">
        <v>1120</v>
      </c>
      <c r="J297" s="17" t="s">
        <v>339</v>
      </c>
      <c r="K297" s="21" t="s">
        <v>3691</v>
      </c>
      <c r="L297" s="49"/>
      <c r="M297" s="49">
        <v>9000</v>
      </c>
      <c r="N297" s="49">
        <f t="shared" si="30"/>
        <v>0</v>
      </c>
      <c r="O297" s="49"/>
      <c r="P297" s="49"/>
      <c r="Q297" s="49">
        <f t="shared" si="35"/>
        <v>0</v>
      </c>
      <c r="R297" s="49"/>
      <c r="S297" s="50">
        <f t="shared" si="28"/>
        <v>0</v>
      </c>
      <c r="T297" s="126">
        <f t="shared" si="31"/>
        <v>0</v>
      </c>
      <c r="V297" s="147">
        <f t="shared" si="32"/>
        <v>0</v>
      </c>
    </row>
    <row r="298" spans="1:22" ht="15" hidden="1" customHeight="1" x14ac:dyDescent="0.25">
      <c r="A298" s="29">
        <f t="shared" si="29"/>
        <v>292</v>
      </c>
      <c r="B298" s="138" t="s">
        <v>452</v>
      </c>
      <c r="C298" s="30" t="s">
        <v>453</v>
      </c>
      <c r="D298" s="30" t="s">
        <v>7</v>
      </c>
      <c r="E298" s="30" t="s">
        <v>1211</v>
      </c>
      <c r="F298" s="57" t="s">
        <v>1792</v>
      </c>
      <c r="G298" s="32" t="s">
        <v>3675</v>
      </c>
      <c r="H298" s="32" t="s">
        <v>1763</v>
      </c>
      <c r="I298" s="33" t="s">
        <v>1120</v>
      </c>
      <c r="J298" s="30" t="s">
        <v>339</v>
      </c>
      <c r="K298" s="30" t="s">
        <v>3676</v>
      </c>
      <c r="L298" s="49"/>
      <c r="M298" s="49">
        <v>9000</v>
      </c>
      <c r="N298" s="49">
        <f t="shared" si="30"/>
        <v>0</v>
      </c>
      <c r="O298" s="49">
        <f>VLOOKUP(B298,'Tranche 1 &amp; 2 2024 Actuals'!$B$7:$R$536,17,FALSE)</f>
        <v>24300</v>
      </c>
      <c r="P298" s="49">
        <f>VLOOKUP(B298,'Tranche 2 2024 Actuals'!$B$7:$T$486,19,FALSE)</f>
        <v>24300</v>
      </c>
      <c r="Q298" s="49">
        <f t="shared" si="35"/>
        <v>-48600</v>
      </c>
      <c r="R298" s="49">
        <f>VLOOKUP(B298,'[1]ECCE Trnch 1 Master List'!B$3:T$679,19,FALSE)</f>
        <v>0</v>
      </c>
      <c r="S298" s="141">
        <f t="shared" si="28"/>
        <v>-48600</v>
      </c>
      <c r="T298" s="126">
        <f t="shared" si="31"/>
        <v>0</v>
      </c>
      <c r="U298" s="13">
        <f>VLOOKUP(B298,'Tranche 1 &amp; 2 2024 Actuals'!$B$7:$T$536,19,FALSE)</f>
        <v>48600</v>
      </c>
      <c r="V298" s="147">
        <f t="shared" si="32"/>
        <v>48600</v>
      </c>
    </row>
    <row r="299" spans="1:22" ht="15" hidden="1" customHeight="1" x14ac:dyDescent="0.25">
      <c r="A299" s="29">
        <f t="shared" si="29"/>
        <v>293</v>
      </c>
      <c r="B299" s="93" t="s">
        <v>442</v>
      </c>
      <c r="C299" s="30" t="s">
        <v>443</v>
      </c>
      <c r="D299" s="30" t="s">
        <v>7</v>
      </c>
      <c r="E299" s="30" t="s">
        <v>1123</v>
      </c>
      <c r="F299" s="57" t="s">
        <v>1656</v>
      </c>
      <c r="G299" s="32" t="s">
        <v>1657</v>
      </c>
      <c r="H299" s="32" t="s">
        <v>1763</v>
      </c>
      <c r="I299" s="33" t="s">
        <v>1120</v>
      </c>
      <c r="J299" s="30" t="s">
        <v>339</v>
      </c>
      <c r="K299" s="30" t="s">
        <v>1340</v>
      </c>
      <c r="L299" s="49">
        <f>VLOOKUP(B299,'Enrolment Data 2024'!$B$13:$I$636,8,FALSE)</f>
        <v>45</v>
      </c>
      <c r="M299" s="49">
        <v>9000</v>
      </c>
      <c r="N299" s="49">
        <f t="shared" si="30"/>
        <v>405000</v>
      </c>
      <c r="O299" s="49">
        <f>VLOOKUP(B299,'Tranche 1 &amp; 2 2024 Actuals'!$B$7:$R$536,17,FALSE)</f>
        <v>124200</v>
      </c>
      <c r="P299" s="49">
        <f>VLOOKUP(B299,'Tranche 2 2024 Actuals'!$B$7:$T$486,19,FALSE)</f>
        <v>124200</v>
      </c>
      <c r="Q299" s="49">
        <f t="shared" si="35"/>
        <v>156600</v>
      </c>
      <c r="R299" s="49">
        <f>VLOOKUP(B299,'[1]ECCE Trnch 1 Master List'!B$3:T$679,19,FALSE)</f>
        <v>0</v>
      </c>
      <c r="S299" s="50">
        <f t="shared" si="28"/>
        <v>156600</v>
      </c>
      <c r="T299" s="126">
        <f t="shared" si="31"/>
        <v>156600</v>
      </c>
      <c r="U299" s="13">
        <f>VLOOKUP(B299,'Tranche 1 &amp; 2 2024 Actuals'!$B$7:$T$536,19,FALSE)</f>
        <v>248400</v>
      </c>
      <c r="V299" s="147">
        <f t="shared" si="32"/>
        <v>405000</v>
      </c>
    </row>
    <row r="300" spans="1:22" ht="15" hidden="1" customHeight="1" x14ac:dyDescent="0.25">
      <c r="A300" s="29">
        <f t="shared" si="29"/>
        <v>294</v>
      </c>
      <c r="B300" s="92" t="s">
        <v>422</v>
      </c>
      <c r="C300" s="17" t="s">
        <v>423</v>
      </c>
      <c r="D300" s="17" t="s">
        <v>7</v>
      </c>
      <c r="E300" s="17" t="s">
        <v>1324</v>
      </c>
      <c r="F300" s="22" t="s">
        <v>1654</v>
      </c>
      <c r="G300" s="19" t="s">
        <v>3677</v>
      </c>
      <c r="H300" s="19" t="s">
        <v>1763</v>
      </c>
      <c r="I300" s="20" t="s">
        <v>1120</v>
      </c>
      <c r="J300" s="17" t="s">
        <v>339</v>
      </c>
      <c r="K300" s="17" t="s">
        <v>1340</v>
      </c>
      <c r="L300" s="49">
        <f>VLOOKUP(B300,'Enrolment Data 2024'!$B$13:$I$636,8,FALSE)</f>
        <v>92</v>
      </c>
      <c r="M300" s="49">
        <v>9000</v>
      </c>
      <c r="N300" s="49">
        <f t="shared" si="30"/>
        <v>828000</v>
      </c>
      <c r="O300" s="49">
        <f>VLOOKUP(B300,'Tranche 1 &amp; 2 2024 Actuals'!$B$7:$R$536,17,FALSE)</f>
        <v>234900</v>
      </c>
      <c r="P300" s="49">
        <f>VLOOKUP(B300,'Tranche 2 2024 Actuals'!$B$7:$T$486,19,FALSE)</f>
        <v>234900</v>
      </c>
      <c r="Q300" s="49">
        <f t="shared" si="35"/>
        <v>358200</v>
      </c>
      <c r="R300" s="49">
        <f>VLOOKUP(B300,'[1]ECCE Trnch 1 Master List'!B$3:T$679,19,FALSE)</f>
        <v>0</v>
      </c>
      <c r="S300" s="50">
        <f t="shared" si="28"/>
        <v>358200</v>
      </c>
      <c r="T300" s="126">
        <f t="shared" si="31"/>
        <v>358200</v>
      </c>
      <c r="U300" s="13">
        <f>VLOOKUP(B300,'Tranche 1 &amp; 2 2024 Actuals'!$B$7:$T$536,19,FALSE)</f>
        <v>469800</v>
      </c>
      <c r="V300" s="147">
        <f t="shared" si="32"/>
        <v>828000</v>
      </c>
    </row>
    <row r="301" spans="1:22" ht="15" hidden="1" customHeight="1" x14ac:dyDescent="0.25">
      <c r="A301" s="29">
        <f t="shared" si="29"/>
        <v>295</v>
      </c>
      <c r="B301" s="92" t="s">
        <v>3216</v>
      </c>
      <c r="C301" s="17" t="s">
        <v>4216</v>
      </c>
      <c r="D301" s="17" t="s">
        <v>7</v>
      </c>
      <c r="E301" s="17" t="s">
        <v>1123</v>
      </c>
      <c r="F301" s="18" t="s">
        <v>2395</v>
      </c>
      <c r="G301" s="19" t="s">
        <v>3720</v>
      </c>
      <c r="H301" s="19" t="s">
        <v>1763</v>
      </c>
      <c r="I301" s="20" t="s">
        <v>1120</v>
      </c>
      <c r="J301" s="17" t="s">
        <v>339</v>
      </c>
      <c r="K301" s="21" t="s">
        <v>3721</v>
      </c>
      <c r="L301" s="49">
        <f>VLOOKUP(B301,'Enrolment Data 2024'!$B$13:$I$636,8,FALSE)</f>
        <v>7</v>
      </c>
      <c r="M301" s="49">
        <v>9000</v>
      </c>
      <c r="N301" s="49">
        <f t="shared" si="30"/>
        <v>63000</v>
      </c>
      <c r="O301" s="49"/>
      <c r="P301" s="49"/>
      <c r="Q301" s="49">
        <f t="shared" si="35"/>
        <v>63000</v>
      </c>
      <c r="R301" s="49"/>
      <c r="S301" s="50">
        <f t="shared" si="28"/>
        <v>63000</v>
      </c>
      <c r="T301" s="126">
        <f t="shared" si="31"/>
        <v>63000</v>
      </c>
      <c r="V301" s="147">
        <f t="shared" si="32"/>
        <v>63000</v>
      </c>
    </row>
    <row r="302" spans="1:22" ht="15" hidden="1" customHeight="1" x14ac:dyDescent="0.25">
      <c r="A302" s="29">
        <f t="shared" si="29"/>
        <v>296</v>
      </c>
      <c r="B302" s="93" t="s">
        <v>1392</v>
      </c>
      <c r="C302" s="30" t="s">
        <v>1393</v>
      </c>
      <c r="D302" s="30" t="s">
        <v>7</v>
      </c>
      <c r="E302" s="30" t="s">
        <v>1118</v>
      </c>
      <c r="F302" s="31" t="s">
        <v>1675</v>
      </c>
      <c r="G302" s="32" t="s">
        <v>1676</v>
      </c>
      <c r="H302" s="32" t="s">
        <v>1763</v>
      </c>
      <c r="I302" s="33" t="s">
        <v>1120</v>
      </c>
      <c r="J302" s="30" t="s">
        <v>339</v>
      </c>
      <c r="K302" s="34" t="s">
        <v>1330</v>
      </c>
      <c r="L302" s="49">
        <f>VLOOKUP(B302,'Enrolment Data 2024'!$B$13:$I$636,8,FALSE)</f>
        <v>7</v>
      </c>
      <c r="M302" s="49">
        <v>9000</v>
      </c>
      <c r="N302" s="49">
        <f t="shared" si="30"/>
        <v>63000</v>
      </c>
      <c r="O302" s="49">
        <f>VLOOKUP(B302,'Tranche 1 &amp; 2 2024 Actuals'!$B$7:$R$536,17,FALSE)</f>
        <v>16200</v>
      </c>
      <c r="P302" s="49">
        <f>VLOOKUP(B302,'Tranche 2 2024 Actuals'!$B$7:$T$486,19,FALSE)</f>
        <v>16200</v>
      </c>
      <c r="Q302" s="49">
        <f t="shared" si="35"/>
        <v>30600</v>
      </c>
      <c r="R302" s="49">
        <f>VLOOKUP(B302,'[1]ECCE Trnch 1 Master List'!B$3:T$679,19,FALSE)</f>
        <v>0</v>
      </c>
      <c r="S302" s="50">
        <f t="shared" si="28"/>
        <v>30600</v>
      </c>
      <c r="T302" s="126">
        <f t="shared" si="31"/>
        <v>30600</v>
      </c>
      <c r="U302" s="13">
        <f>VLOOKUP(B302,'Tranche 1 &amp; 2 2024 Actuals'!$B$7:$T$536,19,FALSE)</f>
        <v>32400</v>
      </c>
      <c r="V302" s="147">
        <f t="shared" si="32"/>
        <v>63000</v>
      </c>
    </row>
    <row r="303" spans="1:22" ht="15" hidden="1" customHeight="1" x14ac:dyDescent="0.25">
      <c r="A303" s="29">
        <f t="shared" si="29"/>
        <v>297</v>
      </c>
      <c r="B303" s="138" t="s">
        <v>356</v>
      </c>
      <c r="C303" s="30" t="s">
        <v>357</v>
      </c>
      <c r="D303" s="30" t="s">
        <v>7</v>
      </c>
      <c r="E303" s="30" t="s">
        <v>1324</v>
      </c>
      <c r="F303" s="57" t="s">
        <v>1773</v>
      </c>
      <c r="G303" s="32" t="s">
        <v>3678</v>
      </c>
      <c r="H303" s="32" t="s">
        <v>1769</v>
      </c>
      <c r="I303" s="33" t="s">
        <v>1120</v>
      </c>
      <c r="J303" s="30" t="s">
        <v>339</v>
      </c>
      <c r="K303" s="30" t="s">
        <v>3679</v>
      </c>
      <c r="L303" s="49"/>
      <c r="M303" s="49">
        <v>9000</v>
      </c>
      <c r="N303" s="49">
        <f t="shared" si="30"/>
        <v>0</v>
      </c>
      <c r="O303" s="49"/>
      <c r="P303" s="49"/>
      <c r="Q303" s="49">
        <f t="shared" si="35"/>
        <v>0</v>
      </c>
      <c r="R303" s="49">
        <f>VLOOKUP(B303,'[1]ECCE Trnch 1 Master List'!B$3:T$679,19,FALSE)</f>
        <v>0</v>
      </c>
      <c r="S303" s="50">
        <f t="shared" si="28"/>
        <v>0</v>
      </c>
      <c r="T303" s="126">
        <f t="shared" si="31"/>
        <v>0</v>
      </c>
      <c r="V303" s="147">
        <f t="shared" si="32"/>
        <v>0</v>
      </c>
    </row>
    <row r="304" spans="1:22" ht="15" hidden="1" customHeight="1" x14ac:dyDescent="0.25">
      <c r="A304" s="29">
        <f t="shared" si="29"/>
        <v>298</v>
      </c>
      <c r="B304" s="93" t="s">
        <v>2207</v>
      </c>
      <c r="C304" s="30" t="s">
        <v>2223</v>
      </c>
      <c r="D304" s="30" t="s">
        <v>7</v>
      </c>
      <c r="E304" s="29" t="s">
        <v>1118</v>
      </c>
      <c r="F304" s="57" t="s">
        <v>1670</v>
      </c>
      <c r="G304" s="32" t="s">
        <v>545</v>
      </c>
      <c r="H304" s="32" t="s">
        <v>1763</v>
      </c>
      <c r="I304" s="33" t="s">
        <v>1120</v>
      </c>
      <c r="J304" s="30" t="s">
        <v>339</v>
      </c>
      <c r="K304" s="30" t="s">
        <v>1671</v>
      </c>
      <c r="L304" s="49">
        <f>VLOOKUP(B304,'Enrolment Data 2024'!$B$13:$I$636,8,FALSE)</f>
        <v>8</v>
      </c>
      <c r="M304" s="49">
        <v>9000</v>
      </c>
      <c r="N304" s="49">
        <f t="shared" si="30"/>
        <v>72000</v>
      </c>
      <c r="O304" s="49">
        <f>VLOOKUP(B304,'Tranche 1 &amp; 2 2024 Actuals'!$B$7:$R$536,17,FALSE)</f>
        <v>29700</v>
      </c>
      <c r="P304" s="49">
        <f>VLOOKUP(B304,'Tranche 2 2024 Actuals'!$B$7:$T$486,19,FALSE)</f>
        <v>29700</v>
      </c>
      <c r="Q304" s="49">
        <f t="shared" si="35"/>
        <v>12600</v>
      </c>
      <c r="R304" s="49"/>
      <c r="S304" s="50">
        <f t="shared" si="28"/>
        <v>12600</v>
      </c>
      <c r="T304" s="126">
        <f t="shared" si="31"/>
        <v>12600</v>
      </c>
      <c r="U304" s="13">
        <f>VLOOKUP(B304,'Tranche 1 &amp; 2 2024 Actuals'!$B$7:$T$536,19,FALSE)</f>
        <v>59400</v>
      </c>
      <c r="V304" s="147">
        <f t="shared" si="32"/>
        <v>72000</v>
      </c>
    </row>
    <row r="305" spans="1:22" ht="15" hidden="1" customHeight="1" x14ac:dyDescent="0.25">
      <c r="A305" s="29">
        <f t="shared" si="29"/>
        <v>299</v>
      </c>
      <c r="B305" s="93" t="s">
        <v>466</v>
      </c>
      <c r="C305" s="30" t="s">
        <v>467</v>
      </c>
      <c r="D305" s="30" t="s">
        <v>7</v>
      </c>
      <c r="E305" s="30" t="s">
        <v>1324</v>
      </c>
      <c r="F305" s="57" t="s">
        <v>1790</v>
      </c>
      <c r="G305" s="32" t="s">
        <v>3680</v>
      </c>
      <c r="H305" s="32" t="s">
        <v>1763</v>
      </c>
      <c r="I305" s="33" t="s">
        <v>1120</v>
      </c>
      <c r="J305" s="30" t="s">
        <v>339</v>
      </c>
      <c r="K305" s="30" t="s">
        <v>3681</v>
      </c>
      <c r="L305" s="49">
        <f>VLOOKUP(B305,'Enrolment Data 2024'!$B$13:$I$636,8,FALSE)</f>
        <v>15</v>
      </c>
      <c r="M305" s="49">
        <v>9000</v>
      </c>
      <c r="N305" s="49">
        <f t="shared" si="30"/>
        <v>135000</v>
      </c>
      <c r="O305" s="49">
        <f>VLOOKUP(B305,'Tranche 1 &amp; 2 2024 Actuals'!$B$7:$R$536,17,FALSE)</f>
        <v>18900</v>
      </c>
      <c r="P305" s="49">
        <f>VLOOKUP(B305,'Tranche 2 2024 Actuals'!$B$7:$T$486,19,FALSE)</f>
        <v>18900</v>
      </c>
      <c r="Q305" s="49">
        <f t="shared" si="35"/>
        <v>97200</v>
      </c>
      <c r="R305" s="49"/>
      <c r="S305" s="50">
        <f t="shared" si="28"/>
        <v>97200</v>
      </c>
      <c r="T305" s="126">
        <f t="shared" si="31"/>
        <v>97200</v>
      </c>
      <c r="U305" s="13">
        <f>VLOOKUP(B305,'Tranche 1 &amp; 2 2024 Actuals'!$B$7:$T$536,19,FALSE)</f>
        <v>37800</v>
      </c>
      <c r="V305" s="147">
        <f t="shared" si="32"/>
        <v>135000</v>
      </c>
    </row>
    <row r="306" spans="1:22" ht="15" hidden="1" customHeight="1" x14ac:dyDescent="0.25">
      <c r="A306" s="29">
        <f t="shared" si="29"/>
        <v>300</v>
      </c>
      <c r="B306" s="93" t="s">
        <v>506</v>
      </c>
      <c r="C306" s="30" t="s">
        <v>507</v>
      </c>
      <c r="D306" s="30" t="s">
        <v>7</v>
      </c>
      <c r="E306" s="30" t="s">
        <v>1211</v>
      </c>
      <c r="F306" s="57" t="s">
        <v>1664</v>
      </c>
      <c r="G306" s="32" t="s">
        <v>3674</v>
      </c>
      <c r="H306" s="32" t="s">
        <v>1763</v>
      </c>
      <c r="I306" s="33" t="s">
        <v>1120</v>
      </c>
      <c r="J306" s="30" t="s">
        <v>339</v>
      </c>
      <c r="K306" s="30" t="s">
        <v>1373</v>
      </c>
      <c r="L306" s="49">
        <f>VLOOKUP(B306,'Enrolment Data 2024'!$B$13:$I$636,8,FALSE)</f>
        <v>6</v>
      </c>
      <c r="M306" s="49">
        <v>9000</v>
      </c>
      <c r="N306" s="49">
        <f t="shared" si="30"/>
        <v>54000</v>
      </c>
      <c r="O306" s="49">
        <f>VLOOKUP(B306,'Tranche 1 &amp; 2 2024 Actuals'!$B$7:$R$536,17,FALSE)</f>
        <v>29700</v>
      </c>
      <c r="P306" s="49">
        <f>VLOOKUP(B306,'Tranche 2 2024 Actuals'!$B$7:$T$486,19,FALSE)</f>
        <v>29700</v>
      </c>
      <c r="Q306" s="49">
        <f t="shared" si="35"/>
        <v>-5400</v>
      </c>
      <c r="R306" s="49">
        <f>VLOOKUP(B306,'[1]ECCE Trnch 1 Master List'!B$3:T$679,19,FALSE)</f>
        <v>0</v>
      </c>
      <c r="S306" s="50">
        <f t="shared" si="28"/>
        <v>-5400</v>
      </c>
      <c r="T306" s="126">
        <f t="shared" si="31"/>
        <v>0</v>
      </c>
      <c r="U306" s="13">
        <f>VLOOKUP(B306,'Tranche 1 &amp; 2 2024 Actuals'!$B$7:$T$536,19,FALSE)</f>
        <v>59400</v>
      </c>
      <c r="V306" s="147">
        <f t="shared" si="32"/>
        <v>59400</v>
      </c>
    </row>
    <row r="307" spans="1:22" ht="15" hidden="1" customHeight="1" x14ac:dyDescent="0.25">
      <c r="A307" s="29">
        <f t="shared" si="29"/>
        <v>301</v>
      </c>
      <c r="B307" s="93" t="s">
        <v>528</v>
      </c>
      <c r="C307" s="30" t="s">
        <v>529</v>
      </c>
      <c r="D307" s="30" t="s">
        <v>7</v>
      </c>
      <c r="E307" s="30" t="s">
        <v>1211</v>
      </c>
      <c r="F307" s="57" t="s">
        <v>2054</v>
      </c>
      <c r="G307" s="32" t="s">
        <v>3682</v>
      </c>
      <c r="H307" s="32" t="s">
        <v>1763</v>
      </c>
      <c r="I307" s="33" t="s">
        <v>1120</v>
      </c>
      <c r="J307" s="30" t="s">
        <v>339</v>
      </c>
      <c r="K307" s="30" t="s">
        <v>3683</v>
      </c>
      <c r="L307" s="49">
        <f>VLOOKUP(B307,'Enrolment Data 2024'!$B$13:$I$636,8,FALSE)</f>
        <v>11</v>
      </c>
      <c r="M307" s="49">
        <v>9000</v>
      </c>
      <c r="N307" s="49">
        <f t="shared" si="30"/>
        <v>99000</v>
      </c>
      <c r="O307" s="49">
        <f>VLOOKUP(B307,'Tranche 1 &amp; 2 2024 Actuals'!$B$7:$R$536,17,FALSE)</f>
        <v>5400</v>
      </c>
      <c r="P307" s="49">
        <f>VLOOKUP(B307,'Tranche 2 2024 Actuals'!$B$7:$T$486,19,FALSE)</f>
        <v>5400</v>
      </c>
      <c r="Q307" s="49">
        <f t="shared" si="35"/>
        <v>88200</v>
      </c>
      <c r="R307" s="49">
        <v>9800</v>
      </c>
      <c r="S307" s="50">
        <f t="shared" si="28"/>
        <v>78400</v>
      </c>
      <c r="T307" s="126">
        <f t="shared" si="31"/>
        <v>78400</v>
      </c>
      <c r="U307" s="13">
        <f>VLOOKUP(B307,'Tranche 1 &amp; 2 2024 Actuals'!$B$7:$T$536,19,FALSE)</f>
        <v>10800</v>
      </c>
      <c r="V307" s="147">
        <f t="shared" si="32"/>
        <v>89200</v>
      </c>
    </row>
    <row r="308" spans="1:22" ht="15" hidden="1" customHeight="1" x14ac:dyDescent="0.25">
      <c r="A308" s="29">
        <f t="shared" si="29"/>
        <v>302</v>
      </c>
      <c r="B308" s="93" t="s">
        <v>446</v>
      </c>
      <c r="C308" s="30" t="s">
        <v>447</v>
      </c>
      <c r="D308" s="30" t="s">
        <v>7</v>
      </c>
      <c r="E308" s="30" t="s">
        <v>1324</v>
      </c>
      <c r="F308" s="57" t="s">
        <v>1783</v>
      </c>
      <c r="G308" s="32" t="s">
        <v>447</v>
      </c>
      <c r="H308" s="32" t="s">
        <v>1763</v>
      </c>
      <c r="I308" s="33" t="s">
        <v>1120</v>
      </c>
      <c r="J308" s="30" t="s">
        <v>339</v>
      </c>
      <c r="K308" s="30" t="s">
        <v>3684</v>
      </c>
      <c r="L308" s="49">
        <f>VLOOKUP(B308,'Enrolment Data 2024'!$B$13:$I$636,8,FALSE)</f>
        <v>15</v>
      </c>
      <c r="M308" s="49">
        <v>9000</v>
      </c>
      <c r="N308" s="49">
        <f t="shared" si="30"/>
        <v>135000</v>
      </c>
      <c r="O308" s="49">
        <f>VLOOKUP(B308,'Tranche 1 &amp; 2 2024 Actuals'!$B$7:$R$536,17,FALSE)</f>
        <v>27000</v>
      </c>
      <c r="P308" s="49">
        <f>VLOOKUP(B308,'Tranche 2 2024 Actuals'!$B$7:$T$486,19,FALSE)</f>
        <v>27000</v>
      </c>
      <c r="Q308" s="49">
        <f t="shared" si="35"/>
        <v>81000</v>
      </c>
      <c r="R308" s="49">
        <f>VLOOKUP(B308,'[1]ECCE Trnch 1 Master List'!B$3:T$679,19,FALSE)</f>
        <v>0</v>
      </c>
      <c r="S308" s="50">
        <f t="shared" si="28"/>
        <v>81000</v>
      </c>
      <c r="T308" s="126">
        <f t="shared" si="31"/>
        <v>81000</v>
      </c>
      <c r="U308" s="13">
        <f>VLOOKUP(B308,'Tranche 1 &amp; 2 2024 Actuals'!$B$7:$T$536,19,FALSE)</f>
        <v>54000</v>
      </c>
      <c r="V308" s="147">
        <f t="shared" si="32"/>
        <v>135000</v>
      </c>
    </row>
    <row r="309" spans="1:22" ht="15" hidden="1" customHeight="1" x14ac:dyDescent="0.25">
      <c r="A309" s="29">
        <f t="shared" si="29"/>
        <v>303</v>
      </c>
      <c r="B309" s="138" t="s">
        <v>572</v>
      </c>
      <c r="C309" s="30" t="s">
        <v>573</v>
      </c>
      <c r="D309" s="30" t="s">
        <v>7</v>
      </c>
      <c r="E309" s="30" t="s">
        <v>1118</v>
      </c>
      <c r="F309" s="57" t="s">
        <v>1674</v>
      </c>
      <c r="G309" s="32" t="s">
        <v>457</v>
      </c>
      <c r="H309" s="32" t="s">
        <v>1763</v>
      </c>
      <c r="I309" s="33" t="s">
        <v>1120</v>
      </c>
      <c r="J309" s="30" t="s">
        <v>339</v>
      </c>
      <c r="K309" s="30" t="s">
        <v>1344</v>
      </c>
      <c r="L309" s="49"/>
      <c r="M309" s="49">
        <v>9000</v>
      </c>
      <c r="N309" s="49">
        <f t="shared" si="30"/>
        <v>0</v>
      </c>
      <c r="O309" s="49"/>
      <c r="P309" s="49"/>
      <c r="Q309" s="49">
        <f t="shared" si="35"/>
        <v>0</v>
      </c>
      <c r="R309" s="49">
        <f>VLOOKUP(B309,'[1]ECCE Trnch 1 Master List'!B$3:T$679,19,FALSE)</f>
        <v>0</v>
      </c>
      <c r="S309" s="50">
        <f t="shared" si="28"/>
        <v>0</v>
      </c>
      <c r="T309" s="126">
        <f t="shared" si="31"/>
        <v>0</v>
      </c>
      <c r="V309" s="147">
        <f t="shared" si="32"/>
        <v>0</v>
      </c>
    </row>
    <row r="310" spans="1:22" ht="15" hidden="1" customHeight="1" x14ac:dyDescent="0.25">
      <c r="A310" s="29">
        <f t="shared" si="29"/>
        <v>304</v>
      </c>
      <c r="B310" s="93" t="s">
        <v>578</v>
      </c>
      <c r="C310" s="30" t="s">
        <v>579</v>
      </c>
      <c r="D310" s="30" t="s">
        <v>7</v>
      </c>
      <c r="E310" s="30" t="s">
        <v>1118</v>
      </c>
      <c r="F310" s="57" t="s">
        <v>1677</v>
      </c>
      <c r="G310" s="32" t="s">
        <v>1336</v>
      </c>
      <c r="H310" s="32" t="s">
        <v>1763</v>
      </c>
      <c r="I310" s="33" t="s">
        <v>1120</v>
      </c>
      <c r="J310" s="30" t="s">
        <v>339</v>
      </c>
      <c r="K310" s="30" t="s">
        <v>1337</v>
      </c>
      <c r="L310" s="49">
        <f>VLOOKUP(B310,'Enrolment Data 2024'!$B$13:$I$636,8,FALSE)</f>
        <v>38</v>
      </c>
      <c r="M310" s="49">
        <v>9000</v>
      </c>
      <c r="N310" s="49">
        <f t="shared" si="30"/>
        <v>342000</v>
      </c>
      <c r="O310" s="49">
        <f>VLOOKUP(B310,'Tranche 1 &amp; 2 2024 Actuals'!$B$7:$R$536,17,FALSE)</f>
        <v>91800</v>
      </c>
      <c r="P310" s="49">
        <f>VLOOKUP(B310,'Tranche 2 2024 Actuals'!$B$7:$T$486,19,FALSE)</f>
        <v>91800</v>
      </c>
      <c r="Q310" s="49">
        <f t="shared" si="35"/>
        <v>158400</v>
      </c>
      <c r="R310" s="49">
        <f>VLOOKUP(B310,'[1]ECCE Trnch 1 Master List'!B$3:T$679,19,FALSE)</f>
        <v>0</v>
      </c>
      <c r="S310" s="50">
        <f t="shared" si="28"/>
        <v>158400</v>
      </c>
      <c r="T310" s="126">
        <f t="shared" si="31"/>
        <v>158400</v>
      </c>
      <c r="U310" s="13">
        <f>VLOOKUP(B310,'Tranche 1 &amp; 2 2024 Actuals'!$B$7:$T$536,19,FALSE)</f>
        <v>183600</v>
      </c>
      <c r="V310" s="147">
        <f t="shared" si="32"/>
        <v>342000</v>
      </c>
    </row>
    <row r="311" spans="1:22" ht="15" hidden="1" customHeight="1" x14ac:dyDescent="0.25">
      <c r="A311" s="29">
        <f t="shared" si="29"/>
        <v>305</v>
      </c>
      <c r="B311" s="93" t="s">
        <v>490</v>
      </c>
      <c r="C311" s="30" t="s">
        <v>491</v>
      </c>
      <c r="D311" s="30" t="s">
        <v>7</v>
      </c>
      <c r="E311" s="30" t="s">
        <v>1211</v>
      </c>
      <c r="F311" s="31" t="s">
        <v>4643</v>
      </c>
      <c r="G311" s="32" t="s">
        <v>4641</v>
      </c>
      <c r="H311" s="32" t="s">
        <v>1763</v>
      </c>
      <c r="I311" s="33" t="s">
        <v>1120</v>
      </c>
      <c r="J311" s="30" t="s">
        <v>339</v>
      </c>
      <c r="K311" s="34" t="s">
        <v>4642</v>
      </c>
      <c r="L311" s="49">
        <f>VLOOKUP(B311,'Enrolment Data 2024'!$B$13:$I$636,8,FALSE)</f>
        <v>21</v>
      </c>
      <c r="M311" s="49">
        <v>9000</v>
      </c>
      <c r="N311" s="49">
        <f t="shared" si="30"/>
        <v>189000</v>
      </c>
      <c r="O311" s="49">
        <f>VLOOKUP(B311,'Tranche 1 &amp; 2 2024 Actuals'!$B$7:$R$536,17,FALSE)</f>
        <v>43200</v>
      </c>
      <c r="P311" s="49">
        <f>VLOOKUP(B311,'Tranche 2 2024 Actuals'!$B$7:$T$486,19,FALSE)</f>
        <v>43200</v>
      </c>
      <c r="Q311" s="49">
        <f>N311-O311-P311</f>
        <v>102600</v>
      </c>
      <c r="R311" s="49">
        <f>VLOOKUP(B311,'[1]ECCE Trnch 1 Master List'!B$3:T$679,19,FALSE)</f>
        <v>0</v>
      </c>
      <c r="S311" s="50">
        <f t="shared" si="28"/>
        <v>102600</v>
      </c>
      <c r="T311" s="126">
        <f t="shared" si="31"/>
        <v>102600</v>
      </c>
      <c r="U311" s="13">
        <f>VLOOKUP(B311,'Tranche 1 &amp; 2 2024 Actuals'!$B$7:$T$536,19,FALSE)</f>
        <v>86400</v>
      </c>
      <c r="V311" s="147">
        <f t="shared" si="32"/>
        <v>189000</v>
      </c>
    </row>
    <row r="312" spans="1:22" ht="15" hidden="1" customHeight="1" x14ac:dyDescent="0.25">
      <c r="A312" s="29">
        <f t="shared" si="29"/>
        <v>306</v>
      </c>
      <c r="B312" s="93" t="s">
        <v>460</v>
      </c>
      <c r="C312" s="30" t="s">
        <v>461</v>
      </c>
      <c r="D312" s="30" t="s">
        <v>7</v>
      </c>
      <c r="E312" s="30" t="s">
        <v>1324</v>
      </c>
      <c r="F312" s="57" t="s">
        <v>1785</v>
      </c>
      <c r="G312" s="32" t="s">
        <v>461</v>
      </c>
      <c r="H312" s="32" t="s">
        <v>1763</v>
      </c>
      <c r="I312" s="33" t="s">
        <v>1120</v>
      </c>
      <c r="J312" s="30" t="s">
        <v>339</v>
      </c>
      <c r="K312" s="30" t="s">
        <v>3685</v>
      </c>
      <c r="L312" s="49">
        <f>VLOOKUP(B312,'Enrolment Data 2024'!$B$13:$I$636,8,FALSE)</f>
        <v>17</v>
      </c>
      <c r="M312" s="49">
        <v>9000</v>
      </c>
      <c r="N312" s="49">
        <f t="shared" si="30"/>
        <v>153000</v>
      </c>
      <c r="O312" s="49">
        <f>VLOOKUP(B312,'Tranche 1 &amp; 2 2024 Actuals'!$B$7:$R$536,17,FALSE)</f>
        <v>43200</v>
      </c>
      <c r="P312" s="49">
        <f>VLOOKUP(B312,'Tranche 2 2024 Actuals'!$B$7:$T$486,19,FALSE)</f>
        <v>43200</v>
      </c>
      <c r="Q312" s="49">
        <f>N312-O312-P312</f>
        <v>66600</v>
      </c>
      <c r="R312" s="49">
        <f>VLOOKUP(B312,'[1]ECCE Trnch 1 Master List'!B$3:T$679,19,FALSE)</f>
        <v>0</v>
      </c>
      <c r="S312" s="50">
        <f t="shared" si="28"/>
        <v>66600</v>
      </c>
      <c r="T312" s="126">
        <f t="shared" si="31"/>
        <v>66600</v>
      </c>
      <c r="U312" s="13">
        <f>VLOOKUP(B312,'Tranche 1 &amp; 2 2024 Actuals'!$B$7:$T$536,19,FALSE)</f>
        <v>86400</v>
      </c>
      <c r="V312" s="147">
        <f t="shared" si="32"/>
        <v>153000</v>
      </c>
    </row>
    <row r="313" spans="1:22" ht="15" hidden="1" customHeight="1" x14ac:dyDescent="0.25">
      <c r="A313" s="29">
        <f t="shared" si="29"/>
        <v>307</v>
      </c>
      <c r="B313" s="138" t="s">
        <v>462</v>
      </c>
      <c r="C313" s="30" t="s">
        <v>463</v>
      </c>
      <c r="D313" s="30" t="s">
        <v>7</v>
      </c>
      <c r="E313" s="30" t="s">
        <v>1324</v>
      </c>
      <c r="F313" s="57" t="s">
        <v>1786</v>
      </c>
      <c r="G313" s="32" t="s">
        <v>3686</v>
      </c>
      <c r="H313" s="32" t="s">
        <v>1763</v>
      </c>
      <c r="I313" s="33" t="s">
        <v>1120</v>
      </c>
      <c r="J313" s="30" t="s">
        <v>339</v>
      </c>
      <c r="K313" s="30" t="s">
        <v>3687</v>
      </c>
      <c r="L313" s="49">
        <f>VLOOKUP(B313,'Enrolment Data 2024'!$B$13:$I$636,8,FALSE)</f>
        <v>9</v>
      </c>
      <c r="M313" s="49">
        <v>9000</v>
      </c>
      <c r="N313" s="49">
        <f t="shared" si="30"/>
        <v>81000</v>
      </c>
      <c r="O313" s="49">
        <f>VLOOKUP(B313,'Tranche 1 &amp; 2 2024 Actuals'!$B$7:$R$536,17,FALSE)</f>
        <v>43200</v>
      </c>
      <c r="P313" s="49">
        <f>VLOOKUP(B313,'Tranche 2 2024 Actuals'!$B$7:$T$486,19,FALSE)</f>
        <v>43200</v>
      </c>
      <c r="Q313" s="49">
        <f t="shared" ref="Q313:Q318" si="36">N313-O313-P313</f>
        <v>-5400</v>
      </c>
      <c r="R313" s="49">
        <f>VLOOKUP(B313,'[1]ECCE Trnch 1 Master List'!B$3:T$679,19,FALSE)</f>
        <v>0</v>
      </c>
      <c r="S313" s="141">
        <f t="shared" si="28"/>
        <v>-5400</v>
      </c>
      <c r="T313" s="126">
        <f t="shared" si="31"/>
        <v>0</v>
      </c>
      <c r="U313" s="13">
        <f>VLOOKUP(B313,'Tranche 1 &amp; 2 2024 Actuals'!$B$7:$T$536,19,FALSE)</f>
        <v>86400</v>
      </c>
      <c r="V313" s="147">
        <f t="shared" si="32"/>
        <v>86400</v>
      </c>
    </row>
    <row r="314" spans="1:22" ht="15" hidden="1" customHeight="1" x14ac:dyDescent="0.25">
      <c r="A314" s="29">
        <f t="shared" si="29"/>
        <v>308</v>
      </c>
      <c r="B314" s="139" t="s">
        <v>1397</v>
      </c>
      <c r="C314" s="17" t="s">
        <v>1398</v>
      </c>
      <c r="D314" s="17" t="s">
        <v>7</v>
      </c>
      <c r="E314" s="17" t="s">
        <v>1118</v>
      </c>
      <c r="F314" s="38" t="s">
        <v>1788</v>
      </c>
      <c r="G314" s="39" t="s">
        <v>1363</v>
      </c>
      <c r="H314" s="39" t="s">
        <v>1763</v>
      </c>
      <c r="I314" s="20" t="s">
        <v>1120</v>
      </c>
      <c r="J314" s="29" t="s">
        <v>339</v>
      </c>
      <c r="K314" s="40" t="s">
        <v>1364</v>
      </c>
      <c r="L314" s="49"/>
      <c r="M314" s="49">
        <v>9000</v>
      </c>
      <c r="N314" s="49">
        <f t="shared" si="30"/>
        <v>0</v>
      </c>
      <c r="O314" s="49"/>
      <c r="P314" s="49"/>
      <c r="Q314" s="49">
        <f t="shared" si="36"/>
        <v>0</v>
      </c>
      <c r="R314" s="49">
        <f>VLOOKUP(B314,'[1]ECCE Trnch 1 Master List'!B$3:T$679,19,FALSE)</f>
        <v>0</v>
      </c>
      <c r="S314" s="50">
        <f t="shared" si="28"/>
        <v>0</v>
      </c>
      <c r="T314" s="126">
        <f t="shared" si="31"/>
        <v>0</v>
      </c>
      <c r="V314" s="147">
        <f t="shared" si="32"/>
        <v>0</v>
      </c>
    </row>
    <row r="315" spans="1:22" ht="15" hidden="1" customHeight="1" x14ac:dyDescent="0.25">
      <c r="A315" s="29">
        <f t="shared" si="29"/>
        <v>309</v>
      </c>
      <c r="B315" s="138" t="s">
        <v>4562</v>
      </c>
      <c r="C315" s="30" t="s">
        <v>4563</v>
      </c>
      <c r="D315" s="30" t="s">
        <v>7</v>
      </c>
      <c r="E315" s="30" t="s">
        <v>1211</v>
      </c>
      <c r="F315" s="57" t="s">
        <v>2054</v>
      </c>
      <c r="G315" s="32" t="s">
        <v>3682</v>
      </c>
      <c r="H315" s="32" t="s">
        <v>1763</v>
      </c>
      <c r="I315" s="33" t="s">
        <v>1120</v>
      </c>
      <c r="J315" s="30" t="s">
        <v>339</v>
      </c>
      <c r="K315" s="30" t="s">
        <v>3683</v>
      </c>
      <c r="L315" s="49"/>
      <c r="M315" s="49">
        <v>9000</v>
      </c>
      <c r="N315" s="49">
        <f t="shared" si="30"/>
        <v>0</v>
      </c>
      <c r="O315" s="49"/>
      <c r="P315" s="49"/>
      <c r="Q315" s="49">
        <f t="shared" si="36"/>
        <v>0</v>
      </c>
      <c r="R315" s="11"/>
      <c r="S315" s="50">
        <f t="shared" si="28"/>
        <v>0</v>
      </c>
      <c r="T315" s="126">
        <f t="shared" si="31"/>
        <v>0</v>
      </c>
      <c r="V315" s="147">
        <f t="shared" si="32"/>
        <v>0</v>
      </c>
    </row>
    <row r="316" spans="1:22" ht="15" hidden="1" customHeight="1" x14ac:dyDescent="0.25">
      <c r="A316" s="29">
        <f t="shared" si="29"/>
        <v>310</v>
      </c>
      <c r="B316" s="138" t="s">
        <v>2225</v>
      </c>
      <c r="C316" s="30" t="s">
        <v>2226</v>
      </c>
      <c r="D316" s="30" t="s">
        <v>7</v>
      </c>
      <c r="E316" s="30" t="s">
        <v>1123</v>
      </c>
      <c r="F316" s="31" t="s">
        <v>3727</v>
      </c>
      <c r="G316" s="32" t="s">
        <v>3728</v>
      </c>
      <c r="H316" s="32" t="s">
        <v>1763</v>
      </c>
      <c r="I316" s="33" t="s">
        <v>3729</v>
      </c>
      <c r="J316" s="30" t="s">
        <v>339</v>
      </c>
      <c r="K316" s="58">
        <v>1809690</v>
      </c>
      <c r="L316" s="49"/>
      <c r="M316" s="49">
        <v>9000</v>
      </c>
      <c r="N316" s="49">
        <f t="shared" si="30"/>
        <v>0</v>
      </c>
      <c r="O316" s="49"/>
      <c r="P316" s="49"/>
      <c r="Q316" s="49">
        <f t="shared" si="36"/>
        <v>0</v>
      </c>
      <c r="R316" s="49"/>
      <c r="S316" s="50">
        <f t="shared" si="28"/>
        <v>0</v>
      </c>
      <c r="T316" s="126">
        <f t="shared" si="31"/>
        <v>0</v>
      </c>
      <c r="V316" s="147">
        <f t="shared" si="32"/>
        <v>0</v>
      </c>
    </row>
    <row r="317" spans="1:22" ht="15" hidden="1" customHeight="1" x14ac:dyDescent="0.25">
      <c r="A317" s="29">
        <f t="shared" si="29"/>
        <v>311</v>
      </c>
      <c r="B317" s="92" t="s">
        <v>520</v>
      </c>
      <c r="C317" s="17" t="s">
        <v>521</v>
      </c>
      <c r="D317" s="17" t="s">
        <v>7</v>
      </c>
      <c r="E317" s="17" t="s">
        <v>1118</v>
      </c>
      <c r="F317" s="18" t="s">
        <v>1794</v>
      </c>
      <c r="G317" s="19" t="s">
        <v>3695</v>
      </c>
      <c r="H317" s="19" t="s">
        <v>1763</v>
      </c>
      <c r="I317" s="20" t="s">
        <v>1120</v>
      </c>
      <c r="J317" s="17" t="s">
        <v>339</v>
      </c>
      <c r="K317" s="17" t="s">
        <v>3696</v>
      </c>
      <c r="L317" s="49">
        <f>VLOOKUP(B317,'Enrolment Data 2024'!$B$13:$I$636,8,FALSE)</f>
        <v>9</v>
      </c>
      <c r="M317" s="49">
        <v>9000</v>
      </c>
      <c r="N317" s="49">
        <f t="shared" si="30"/>
        <v>81000</v>
      </c>
      <c r="O317" s="49"/>
      <c r="P317" s="49"/>
      <c r="Q317" s="49">
        <f t="shared" si="36"/>
        <v>81000</v>
      </c>
      <c r="R317" s="49"/>
      <c r="S317" s="50">
        <f t="shared" si="28"/>
        <v>81000</v>
      </c>
      <c r="T317" s="126">
        <f t="shared" si="31"/>
        <v>81000</v>
      </c>
      <c r="V317" s="147">
        <f t="shared" si="32"/>
        <v>81000</v>
      </c>
    </row>
    <row r="318" spans="1:22" ht="15" hidden="1" customHeight="1" x14ac:dyDescent="0.25">
      <c r="A318" s="29">
        <f t="shared" si="29"/>
        <v>312</v>
      </c>
      <c r="B318" s="93" t="s">
        <v>584</v>
      </c>
      <c r="C318" s="30" t="s">
        <v>585</v>
      </c>
      <c r="D318" s="30" t="s">
        <v>7</v>
      </c>
      <c r="E318" s="30" t="s">
        <v>1123</v>
      </c>
      <c r="F318" s="57" t="s">
        <v>1679</v>
      </c>
      <c r="G318" s="32" t="s">
        <v>1680</v>
      </c>
      <c r="H318" s="32" t="s">
        <v>1763</v>
      </c>
      <c r="I318" s="33" t="s">
        <v>1120</v>
      </c>
      <c r="J318" s="30" t="s">
        <v>339</v>
      </c>
      <c r="K318" s="30" t="s">
        <v>1681</v>
      </c>
      <c r="L318" s="49">
        <f>VLOOKUP(B318,'Enrolment Data 2024'!$B$13:$I$636,8,FALSE)</f>
        <v>13</v>
      </c>
      <c r="M318" s="49">
        <v>9000</v>
      </c>
      <c r="N318" s="49">
        <f t="shared" si="30"/>
        <v>117000</v>
      </c>
      <c r="O318" s="49">
        <f>VLOOKUP(B318,'Tranche 1 &amp; 2 2024 Actuals'!$B$7:$R$536,17,FALSE)</f>
        <v>3100</v>
      </c>
      <c r="P318" s="49">
        <f>VLOOKUP(B318,'Tranche 2 2024 Actuals'!$B$7:$T$486,19,FALSE)</f>
        <v>3100</v>
      </c>
      <c r="Q318" s="49">
        <f t="shared" si="36"/>
        <v>110800</v>
      </c>
      <c r="R318" s="49">
        <v>25000</v>
      </c>
      <c r="S318" s="50">
        <f t="shared" si="28"/>
        <v>85800</v>
      </c>
      <c r="T318" s="126">
        <f t="shared" si="31"/>
        <v>85800</v>
      </c>
      <c r="U318" s="13">
        <f>VLOOKUP(B318,'Tranche 1 &amp; 2 2024 Actuals'!$B$7:$T$536,19,FALSE)</f>
        <v>6200</v>
      </c>
      <c r="V318" s="147">
        <f t="shared" si="32"/>
        <v>92000</v>
      </c>
    </row>
    <row r="319" spans="1:22" ht="15" hidden="1" customHeight="1" x14ac:dyDescent="0.25">
      <c r="A319" s="29">
        <f t="shared" si="29"/>
        <v>313</v>
      </c>
      <c r="B319" s="138" t="s">
        <v>4661</v>
      </c>
      <c r="C319" s="30" t="s">
        <v>4662</v>
      </c>
      <c r="D319" s="30" t="s">
        <v>7</v>
      </c>
      <c r="E319" s="29" t="s">
        <v>1118</v>
      </c>
      <c r="F319" s="57" t="s">
        <v>1670</v>
      </c>
      <c r="G319" s="32" t="s">
        <v>545</v>
      </c>
      <c r="H319" s="32" t="s">
        <v>1763</v>
      </c>
      <c r="I319" s="33" t="s">
        <v>1120</v>
      </c>
      <c r="J319" s="30" t="s">
        <v>339</v>
      </c>
      <c r="K319" s="30" t="s">
        <v>1671</v>
      </c>
      <c r="L319" s="49"/>
      <c r="M319" s="49">
        <v>9000</v>
      </c>
      <c r="N319" s="49">
        <f t="shared" si="30"/>
        <v>0</v>
      </c>
      <c r="O319" s="49">
        <f>VLOOKUP(B319,'Tranche 1 &amp; 2 2024 Actuals'!$B$7:$R$536,17,FALSE)</f>
        <v>32400</v>
      </c>
      <c r="P319" s="49">
        <f>VLOOKUP(B319,'Tranche 2 2024 Actuals'!$B$7:$T$486,19,FALSE)</f>
        <v>32400</v>
      </c>
      <c r="Q319" s="49">
        <f>N319-O319-P319</f>
        <v>-64800</v>
      </c>
      <c r="R319" s="49"/>
      <c r="S319" s="141">
        <f t="shared" si="28"/>
        <v>-64800</v>
      </c>
      <c r="T319" s="126">
        <f t="shared" si="31"/>
        <v>0</v>
      </c>
      <c r="U319" s="13">
        <f>VLOOKUP(B319,'Tranche 1 &amp; 2 2024 Actuals'!$B$7:$T$536,19,FALSE)</f>
        <v>64800</v>
      </c>
      <c r="V319" s="147">
        <f t="shared" si="32"/>
        <v>64800</v>
      </c>
    </row>
    <row r="320" spans="1:22" ht="15" hidden="1" customHeight="1" x14ac:dyDescent="0.25">
      <c r="A320" s="29">
        <f t="shared" si="29"/>
        <v>314</v>
      </c>
      <c r="B320" s="93" t="s">
        <v>530</v>
      </c>
      <c r="C320" s="30" t="s">
        <v>531</v>
      </c>
      <c r="D320" s="30" t="s">
        <v>7</v>
      </c>
      <c r="E320" s="30" t="s">
        <v>1211</v>
      </c>
      <c r="F320" s="57" t="s">
        <v>1677</v>
      </c>
      <c r="G320" s="32" t="s">
        <v>1336</v>
      </c>
      <c r="H320" s="32" t="s">
        <v>1763</v>
      </c>
      <c r="I320" s="33" t="s">
        <v>1120</v>
      </c>
      <c r="J320" s="30" t="s">
        <v>339</v>
      </c>
      <c r="K320" s="30" t="s">
        <v>1337</v>
      </c>
      <c r="L320" s="49">
        <f>VLOOKUP(B320,'Enrolment Data 2024'!$B$13:$I$636,8,FALSE)</f>
        <v>50</v>
      </c>
      <c r="M320" s="49">
        <v>9000</v>
      </c>
      <c r="N320" s="49">
        <f t="shared" si="30"/>
        <v>450000</v>
      </c>
      <c r="O320" s="49">
        <f>VLOOKUP(B320,'Tranche 1 &amp; 2 2024 Actuals'!$B$7:$R$536,17,FALSE)</f>
        <v>156600</v>
      </c>
      <c r="P320" s="49">
        <f>VLOOKUP(B320,'Tranche 2 2024 Actuals'!$B$7:$T$486,19,FALSE)</f>
        <v>156600</v>
      </c>
      <c r="Q320" s="49">
        <f>N320-O320-P320</f>
        <v>136800</v>
      </c>
      <c r="R320" s="49">
        <f>VLOOKUP(B320,'[1]ECCE Trnch 1 Master List'!B$3:T$679,19,FALSE)</f>
        <v>0</v>
      </c>
      <c r="S320" s="50">
        <f t="shared" si="28"/>
        <v>136800</v>
      </c>
      <c r="T320" s="126">
        <f t="shared" si="31"/>
        <v>136800</v>
      </c>
      <c r="U320" s="13">
        <f>VLOOKUP(B320,'Tranche 1 &amp; 2 2024 Actuals'!$B$7:$T$536,19,FALSE)</f>
        <v>313200</v>
      </c>
      <c r="V320" s="147">
        <f t="shared" si="32"/>
        <v>450000</v>
      </c>
    </row>
    <row r="321" spans="1:22" ht="15" hidden="1" customHeight="1" x14ac:dyDescent="0.25">
      <c r="A321" s="29">
        <f t="shared" si="29"/>
        <v>315</v>
      </c>
      <c r="B321" s="138" t="s">
        <v>1382</v>
      </c>
      <c r="C321" s="30" t="s">
        <v>1383</v>
      </c>
      <c r="D321" s="30" t="s">
        <v>7</v>
      </c>
      <c r="E321" s="30" t="s">
        <v>1118</v>
      </c>
      <c r="F321" s="31" t="s">
        <v>1767</v>
      </c>
      <c r="G321" s="32" t="s">
        <v>2185</v>
      </c>
      <c r="H321" s="32" t="s">
        <v>1763</v>
      </c>
      <c r="I321" s="33" t="s">
        <v>1120</v>
      </c>
      <c r="J321" s="30" t="s">
        <v>339</v>
      </c>
      <c r="K321" s="21" t="s">
        <v>3691</v>
      </c>
      <c r="L321" s="49"/>
      <c r="M321" s="49">
        <v>9000</v>
      </c>
      <c r="N321" s="49">
        <f t="shared" si="30"/>
        <v>0</v>
      </c>
      <c r="O321" s="49">
        <f>VLOOKUP(B321,'Tranche 1 &amp; 2 2024 Actuals'!$B$7:$R$536,17,FALSE)</f>
        <v>24300</v>
      </c>
      <c r="P321" s="49">
        <f>VLOOKUP(B321,'Tranche 2 2024 Actuals'!$B$7:$T$486,19,FALSE)</f>
        <v>24300</v>
      </c>
      <c r="Q321" s="49">
        <f t="shared" ref="Q321:Q347" si="37">N321-O321-P321</f>
        <v>-48600</v>
      </c>
      <c r="R321" s="49">
        <f>VLOOKUP(B321,'[1]ECCE Trnch 1 Master List'!B$3:T$679,19,FALSE)</f>
        <v>0</v>
      </c>
      <c r="S321" s="141">
        <f t="shared" si="28"/>
        <v>-48600</v>
      </c>
      <c r="T321" s="126">
        <f t="shared" si="31"/>
        <v>0</v>
      </c>
      <c r="U321" s="13">
        <f>VLOOKUP(B321,'Tranche 1 &amp; 2 2024 Actuals'!$B$7:$T$536,19,FALSE)</f>
        <v>48600</v>
      </c>
      <c r="V321" s="147">
        <f t="shared" si="32"/>
        <v>48600</v>
      </c>
    </row>
    <row r="322" spans="1:22" ht="15" hidden="1" customHeight="1" x14ac:dyDescent="0.25">
      <c r="A322" s="29">
        <f t="shared" si="29"/>
        <v>316</v>
      </c>
      <c r="B322" s="138" t="s">
        <v>516</v>
      </c>
      <c r="C322" s="30" t="s">
        <v>517</v>
      </c>
      <c r="D322" s="30" t="s">
        <v>7</v>
      </c>
      <c r="E322" s="30" t="s">
        <v>1118</v>
      </c>
      <c r="F322" s="31" t="s">
        <v>1668</v>
      </c>
      <c r="G322" s="32" t="s">
        <v>1345</v>
      </c>
      <c r="H322" s="32" t="s">
        <v>1763</v>
      </c>
      <c r="I322" s="33" t="s">
        <v>1120</v>
      </c>
      <c r="J322" s="30" t="s">
        <v>339</v>
      </c>
      <c r="K322" s="58" t="s">
        <v>1346</v>
      </c>
      <c r="L322" s="49"/>
      <c r="M322" s="49">
        <v>9000</v>
      </c>
      <c r="N322" s="49">
        <f t="shared" si="30"/>
        <v>0</v>
      </c>
      <c r="O322" s="49"/>
      <c r="P322" s="49"/>
      <c r="Q322" s="49">
        <f t="shared" si="37"/>
        <v>0</v>
      </c>
      <c r="R322" s="49">
        <f>VLOOKUP(B322,'[1]ECCE Trnch 1 Master List'!B$3:T$679,19,FALSE)</f>
        <v>0</v>
      </c>
      <c r="S322" s="50">
        <f t="shared" si="28"/>
        <v>0</v>
      </c>
      <c r="T322" s="126">
        <f t="shared" si="31"/>
        <v>0</v>
      </c>
      <c r="V322" s="147">
        <f t="shared" si="32"/>
        <v>0</v>
      </c>
    </row>
    <row r="323" spans="1:22" ht="15" hidden="1" customHeight="1" x14ac:dyDescent="0.25">
      <c r="A323" s="29">
        <f t="shared" si="29"/>
        <v>317</v>
      </c>
      <c r="B323" s="93" t="s">
        <v>434</v>
      </c>
      <c r="C323" s="30" t="s">
        <v>435</v>
      </c>
      <c r="D323" s="30" t="s">
        <v>7</v>
      </c>
      <c r="E323" s="30" t="s">
        <v>1211</v>
      </c>
      <c r="F323" s="57" t="s">
        <v>1815</v>
      </c>
      <c r="G323" s="32" t="s">
        <v>4637</v>
      </c>
      <c r="H323" s="32" t="s">
        <v>1763</v>
      </c>
      <c r="I323" s="33" t="s">
        <v>1120</v>
      </c>
      <c r="J323" s="30" t="s">
        <v>339</v>
      </c>
      <c r="K323" s="30" t="s">
        <v>3688</v>
      </c>
      <c r="L323" s="49">
        <f>VLOOKUP(B323,'Enrolment Data 2024'!$B$13:$I$636,8,FALSE)</f>
        <v>29</v>
      </c>
      <c r="M323" s="49">
        <v>9000</v>
      </c>
      <c r="N323" s="49">
        <f t="shared" si="30"/>
        <v>261000</v>
      </c>
      <c r="O323" s="49">
        <f>VLOOKUP(B323,'Tranche 1 &amp; 2 2024 Actuals'!$B$7:$R$536,17,FALSE)</f>
        <v>94500</v>
      </c>
      <c r="P323" s="49">
        <f>VLOOKUP(B323,'Tranche 2 2024 Actuals'!$B$7:$T$486,19,FALSE)</f>
        <v>94500</v>
      </c>
      <c r="Q323" s="49">
        <f t="shared" si="37"/>
        <v>72000</v>
      </c>
      <c r="R323" s="49">
        <f>VLOOKUP(B323,'[1]ECCE Trnch 1 Master List'!B$3:T$679,19,FALSE)</f>
        <v>0</v>
      </c>
      <c r="S323" s="50">
        <f t="shared" si="28"/>
        <v>72000</v>
      </c>
      <c r="T323" s="126">
        <f t="shared" si="31"/>
        <v>72000</v>
      </c>
      <c r="U323" s="13">
        <f>VLOOKUP(B323,'Tranche 1 &amp; 2 2024 Actuals'!$B$7:$T$536,19,FALSE)</f>
        <v>189000</v>
      </c>
      <c r="V323" s="147">
        <f t="shared" si="32"/>
        <v>261000</v>
      </c>
    </row>
    <row r="324" spans="1:22" ht="15" hidden="1" customHeight="1" x14ac:dyDescent="0.25">
      <c r="A324" s="29">
        <f t="shared" si="29"/>
        <v>318</v>
      </c>
      <c r="B324" s="92" t="s">
        <v>2142</v>
      </c>
      <c r="C324" s="29" t="s">
        <v>2143</v>
      </c>
      <c r="D324" s="29" t="s">
        <v>7</v>
      </c>
      <c r="E324" s="17" t="s">
        <v>1123</v>
      </c>
      <c r="F324" s="38" t="s">
        <v>1784</v>
      </c>
      <c r="G324" s="39" t="s">
        <v>1365</v>
      </c>
      <c r="H324" s="39" t="s">
        <v>1763</v>
      </c>
      <c r="I324" s="20" t="s">
        <v>1120</v>
      </c>
      <c r="J324" s="29" t="s">
        <v>339</v>
      </c>
      <c r="K324" s="40" t="s">
        <v>1366</v>
      </c>
      <c r="L324" s="49">
        <f>VLOOKUP(B324,'Enrolment Data 2024'!$B$13:$I$636,8,FALSE)</f>
        <v>23</v>
      </c>
      <c r="M324" s="49">
        <v>9000</v>
      </c>
      <c r="N324" s="49">
        <f t="shared" si="30"/>
        <v>207000</v>
      </c>
      <c r="O324" s="49">
        <f>VLOOKUP(B324,'Tranche 1 &amp; 2 2024 Actuals'!$B$7:$R$536,17,FALSE)</f>
        <v>18900</v>
      </c>
      <c r="P324" s="49">
        <f>VLOOKUP(B324,'Tranche 2 2024 Actuals'!$B$7:$T$486,19,FALSE)</f>
        <v>18900</v>
      </c>
      <c r="Q324" s="49">
        <f t="shared" si="37"/>
        <v>169200</v>
      </c>
      <c r="R324" s="49">
        <f>VLOOKUP(B324,'[1]ECCE Trnch 1 Master List'!B$3:T$679,19,FALSE)</f>
        <v>0</v>
      </c>
      <c r="S324" s="50">
        <f t="shared" si="28"/>
        <v>169200</v>
      </c>
      <c r="T324" s="126">
        <f t="shared" si="31"/>
        <v>169200</v>
      </c>
      <c r="U324" s="13">
        <f>VLOOKUP(B324,'Tranche 1 &amp; 2 2024 Actuals'!$B$7:$T$536,19,FALSE)</f>
        <v>37800</v>
      </c>
      <c r="V324" s="147">
        <f t="shared" si="32"/>
        <v>207000</v>
      </c>
    </row>
    <row r="325" spans="1:22" ht="15" hidden="1" customHeight="1" x14ac:dyDescent="0.25">
      <c r="A325" s="29">
        <f t="shared" si="29"/>
        <v>319</v>
      </c>
      <c r="B325" s="138" t="s">
        <v>412</v>
      </c>
      <c r="C325" s="30" t="s">
        <v>413</v>
      </c>
      <c r="D325" s="30" t="s">
        <v>7</v>
      </c>
      <c r="E325" s="30" t="s">
        <v>1324</v>
      </c>
      <c r="F325" s="57" t="s">
        <v>1789</v>
      </c>
      <c r="G325" s="32" t="s">
        <v>413</v>
      </c>
      <c r="H325" s="32" t="s">
        <v>1763</v>
      </c>
      <c r="I325" s="33" t="s">
        <v>1120</v>
      </c>
      <c r="J325" s="30" t="s">
        <v>339</v>
      </c>
      <c r="K325" s="30" t="s">
        <v>1334</v>
      </c>
      <c r="L325" s="49">
        <f>VLOOKUP(B325,'Enrolment Data 2024'!$B$13:$I$636,8,FALSE)</f>
        <v>2</v>
      </c>
      <c r="M325" s="49">
        <v>9000</v>
      </c>
      <c r="N325" s="49">
        <f t="shared" si="30"/>
        <v>18000</v>
      </c>
      <c r="O325" s="49">
        <f>VLOOKUP(B325,'Tranche 1 &amp; 2 2024 Actuals'!$B$7:$R$536,17,FALSE)</f>
        <v>29700</v>
      </c>
      <c r="P325" s="49">
        <f>VLOOKUP(B325,'Tranche 2 2024 Actuals'!$B$7:$T$486,19,FALSE)</f>
        <v>29700</v>
      </c>
      <c r="Q325" s="49">
        <f t="shared" si="37"/>
        <v>-41400</v>
      </c>
      <c r="R325" s="49">
        <v>0</v>
      </c>
      <c r="S325" s="141">
        <f t="shared" si="28"/>
        <v>-41400</v>
      </c>
      <c r="T325" s="126">
        <f t="shared" si="31"/>
        <v>0</v>
      </c>
      <c r="U325" s="13">
        <f>VLOOKUP(B325,'Tranche 1 &amp; 2 2024 Actuals'!$B$7:$T$536,19,FALSE)</f>
        <v>59400</v>
      </c>
      <c r="V325" s="147">
        <f t="shared" si="32"/>
        <v>59400</v>
      </c>
    </row>
    <row r="326" spans="1:22" ht="15" hidden="1" customHeight="1" x14ac:dyDescent="0.25">
      <c r="A326" s="29">
        <f t="shared" si="29"/>
        <v>320</v>
      </c>
      <c r="B326" s="138" t="s">
        <v>402</v>
      </c>
      <c r="C326" s="30" t="s">
        <v>403</v>
      </c>
      <c r="D326" s="30" t="s">
        <v>7</v>
      </c>
      <c r="E326" s="30" t="s">
        <v>1324</v>
      </c>
      <c r="F326" s="57" t="s">
        <v>1675</v>
      </c>
      <c r="G326" s="32" t="s">
        <v>3689</v>
      </c>
      <c r="H326" s="32" t="s">
        <v>1763</v>
      </c>
      <c r="I326" s="33" t="s">
        <v>1120</v>
      </c>
      <c r="J326" s="30" t="s">
        <v>339</v>
      </c>
      <c r="K326" s="30" t="s">
        <v>1330</v>
      </c>
      <c r="L326" s="49"/>
      <c r="M326" s="49">
        <v>9000</v>
      </c>
      <c r="N326" s="49">
        <f t="shared" si="30"/>
        <v>0</v>
      </c>
      <c r="O326" s="49"/>
      <c r="P326" s="49"/>
      <c r="Q326" s="49">
        <f t="shared" si="37"/>
        <v>0</v>
      </c>
      <c r="R326" s="49"/>
      <c r="S326" s="50">
        <f t="shared" si="28"/>
        <v>0</v>
      </c>
      <c r="T326" s="126">
        <f t="shared" si="31"/>
        <v>0</v>
      </c>
      <c r="V326" s="147">
        <f t="shared" si="32"/>
        <v>0</v>
      </c>
    </row>
    <row r="327" spans="1:22" ht="15" hidden="1" customHeight="1" x14ac:dyDescent="0.25">
      <c r="A327" s="29">
        <f t="shared" si="29"/>
        <v>321</v>
      </c>
      <c r="B327" s="93" t="s">
        <v>1389</v>
      </c>
      <c r="C327" s="30" t="s">
        <v>1390</v>
      </c>
      <c r="D327" s="30" t="s">
        <v>7</v>
      </c>
      <c r="E327" s="30" t="s">
        <v>1123</v>
      </c>
      <c r="F327" s="31" t="s">
        <v>1817</v>
      </c>
      <c r="G327" s="32" t="s">
        <v>1390</v>
      </c>
      <c r="H327" s="32" t="s">
        <v>1763</v>
      </c>
      <c r="I327" s="33" t="s">
        <v>1120</v>
      </c>
      <c r="J327" s="30" t="s">
        <v>339</v>
      </c>
      <c r="K327" s="34" t="s">
        <v>1391</v>
      </c>
      <c r="L327" s="49">
        <f>VLOOKUP(B327,'Enrolment Data 2024'!$B$13:$I$636,8,FALSE)</f>
        <v>34</v>
      </c>
      <c r="M327" s="49">
        <v>9000</v>
      </c>
      <c r="N327" s="49">
        <f t="shared" si="30"/>
        <v>306000</v>
      </c>
      <c r="O327" s="49">
        <f>VLOOKUP(B327,'Tranche 1 &amp; 2 2024 Actuals'!$B$7:$R$536,17,FALSE)</f>
        <v>68300</v>
      </c>
      <c r="P327" s="49">
        <f>VLOOKUP(B327,'Tranche 2 2024 Actuals'!$B$7:$T$486,19,FALSE)</f>
        <v>62900</v>
      </c>
      <c r="Q327" s="49">
        <f t="shared" si="37"/>
        <v>174800</v>
      </c>
      <c r="R327" s="49"/>
      <c r="S327" s="50">
        <f t="shared" ref="S327:S390" si="38">Q327-R327</f>
        <v>174800</v>
      </c>
      <c r="T327" s="126">
        <f t="shared" si="31"/>
        <v>174800</v>
      </c>
      <c r="U327" s="13">
        <f>VLOOKUP(B327,'Tranche 1 &amp; 2 2024 Actuals'!$B$7:$T$536,19,FALSE)</f>
        <v>131200</v>
      </c>
      <c r="V327" s="147">
        <f t="shared" si="32"/>
        <v>306000</v>
      </c>
    </row>
    <row r="328" spans="1:22" ht="15" hidden="1" customHeight="1" x14ac:dyDescent="0.25">
      <c r="A328" s="29">
        <f t="shared" ref="A328:A391" si="39">A327+1</f>
        <v>322</v>
      </c>
      <c r="B328" s="92" t="s">
        <v>2134</v>
      </c>
      <c r="C328" s="17" t="s">
        <v>2135</v>
      </c>
      <c r="D328" s="17" t="s">
        <v>7</v>
      </c>
      <c r="E328" s="29" t="s">
        <v>1118</v>
      </c>
      <c r="F328" s="38" t="s">
        <v>1665</v>
      </c>
      <c r="G328" s="39" t="s">
        <v>1666</v>
      </c>
      <c r="H328" s="39" t="s">
        <v>1763</v>
      </c>
      <c r="I328" s="20" t="s">
        <v>1120</v>
      </c>
      <c r="J328" s="29" t="s">
        <v>339</v>
      </c>
      <c r="K328" s="40" t="s">
        <v>1667</v>
      </c>
      <c r="L328" s="49">
        <f>VLOOKUP(B328,'Enrolment Data 2024'!$B$13:$I$636,8,FALSE)</f>
        <v>3</v>
      </c>
      <c r="M328" s="49">
        <v>9000</v>
      </c>
      <c r="N328" s="49">
        <f t="shared" ref="N328:N392" si="40">L328*M328</f>
        <v>27000</v>
      </c>
      <c r="O328" s="49"/>
      <c r="P328" s="49"/>
      <c r="Q328" s="49">
        <f t="shared" si="37"/>
        <v>27000</v>
      </c>
      <c r="R328" s="49">
        <f>VLOOKUP(B328,'[1]ECCE Trnch 1 Master List'!B$3:T$679,19,FALSE)</f>
        <v>0</v>
      </c>
      <c r="S328" s="50">
        <f t="shared" si="38"/>
        <v>27000</v>
      </c>
      <c r="T328" s="126">
        <f t="shared" ref="T328:T392" si="41">IF(S328&gt;=0,S328,0)</f>
        <v>27000</v>
      </c>
      <c r="V328" s="147">
        <f t="shared" ref="V328:V391" si="42">T328+U328</f>
        <v>27000</v>
      </c>
    </row>
    <row r="329" spans="1:22" ht="15" hidden="1" customHeight="1" x14ac:dyDescent="0.25">
      <c r="A329" s="29">
        <f t="shared" si="39"/>
        <v>323</v>
      </c>
      <c r="B329" s="93" t="s">
        <v>566</v>
      </c>
      <c r="C329" s="30" t="s">
        <v>567</v>
      </c>
      <c r="D329" s="30" t="s">
        <v>7</v>
      </c>
      <c r="E329" s="30" t="s">
        <v>1211</v>
      </c>
      <c r="F329" s="57" t="s">
        <v>1767</v>
      </c>
      <c r="G329" s="32" t="s">
        <v>3690</v>
      </c>
      <c r="H329" s="32" t="s">
        <v>1763</v>
      </c>
      <c r="I329" s="33" t="s">
        <v>1120</v>
      </c>
      <c r="J329" s="30" t="s">
        <v>339</v>
      </c>
      <c r="K329" s="30" t="s">
        <v>3691</v>
      </c>
      <c r="L329" s="49">
        <f>VLOOKUP(B329,'Enrolment Data 2024'!$B$13:$I$636,8,FALSE)</f>
        <v>11</v>
      </c>
      <c r="M329" s="49">
        <v>9000</v>
      </c>
      <c r="N329" s="49">
        <f t="shared" si="40"/>
        <v>99000</v>
      </c>
      <c r="O329" s="49">
        <f>VLOOKUP(B329,'Tranche 1 &amp; 2 2024 Actuals'!$B$7:$R$536,17,FALSE)</f>
        <v>13500</v>
      </c>
      <c r="P329" s="49">
        <f>VLOOKUP(B329,'Tranche 2 2024 Actuals'!$B$7:$T$486,19,FALSE)</f>
        <v>13500</v>
      </c>
      <c r="Q329" s="49">
        <f t="shared" si="37"/>
        <v>72000</v>
      </c>
      <c r="R329" s="49">
        <f>VLOOKUP(B329,'[1]ECCE Trnch 1 Master List'!B$3:T$679,19,FALSE)</f>
        <v>0</v>
      </c>
      <c r="S329" s="50">
        <f t="shared" si="38"/>
        <v>72000</v>
      </c>
      <c r="T329" s="126">
        <f t="shared" si="41"/>
        <v>72000</v>
      </c>
      <c r="U329" s="13">
        <f>VLOOKUP(B329,'Tranche 1 &amp; 2 2024 Actuals'!$B$7:$T$536,19,FALSE)</f>
        <v>27000</v>
      </c>
      <c r="V329" s="147">
        <f t="shared" si="42"/>
        <v>99000</v>
      </c>
    </row>
    <row r="330" spans="1:22" ht="15" hidden="1" customHeight="1" x14ac:dyDescent="0.25">
      <c r="A330" s="29">
        <f t="shared" si="39"/>
        <v>324</v>
      </c>
      <c r="B330" s="139" t="s">
        <v>2130</v>
      </c>
      <c r="C330" s="29" t="s">
        <v>4568</v>
      </c>
      <c r="D330" s="29" t="s">
        <v>7</v>
      </c>
      <c r="E330" s="17" t="s">
        <v>1118</v>
      </c>
      <c r="F330" s="38" t="s">
        <v>1788</v>
      </c>
      <c r="G330" s="39" t="s">
        <v>1363</v>
      </c>
      <c r="H330" s="39" t="s">
        <v>1763</v>
      </c>
      <c r="I330" s="20" t="s">
        <v>1120</v>
      </c>
      <c r="J330" s="29" t="s">
        <v>339</v>
      </c>
      <c r="K330" s="40" t="s">
        <v>1364</v>
      </c>
      <c r="L330" s="49">
        <f>VLOOKUP(B330,'Enrolment Data 2024'!$B$13:$I$636,8,FALSE)</f>
        <v>13</v>
      </c>
      <c r="M330" s="49">
        <v>9000</v>
      </c>
      <c r="N330" s="49">
        <f t="shared" si="40"/>
        <v>117000</v>
      </c>
      <c r="O330" s="49"/>
      <c r="P330" s="49"/>
      <c r="Q330" s="49">
        <f t="shared" si="37"/>
        <v>117000</v>
      </c>
      <c r="R330" s="49">
        <f>VLOOKUP(B330,'[1]ECCE Trnch 1 Master List'!B$3:T$679,19,FALSE)</f>
        <v>0</v>
      </c>
      <c r="S330" s="50">
        <f t="shared" si="38"/>
        <v>117000</v>
      </c>
      <c r="T330" s="126">
        <f t="shared" si="41"/>
        <v>117000</v>
      </c>
      <c r="V330" s="147">
        <f t="shared" si="42"/>
        <v>117000</v>
      </c>
    </row>
    <row r="331" spans="1:22" ht="15" hidden="1" customHeight="1" x14ac:dyDescent="0.25">
      <c r="A331" s="29">
        <f t="shared" si="39"/>
        <v>325</v>
      </c>
      <c r="B331" s="93" t="s">
        <v>380</v>
      </c>
      <c r="C331" s="30" t="s">
        <v>381</v>
      </c>
      <c r="D331" s="30" t="s">
        <v>7</v>
      </c>
      <c r="E331" s="30" t="s">
        <v>1324</v>
      </c>
      <c r="F331" s="57" t="s">
        <v>2053</v>
      </c>
      <c r="G331" s="32" t="s">
        <v>381</v>
      </c>
      <c r="H331" s="32" t="s">
        <v>1769</v>
      </c>
      <c r="I331" s="33" t="s">
        <v>1120</v>
      </c>
      <c r="J331" s="30" t="s">
        <v>339</v>
      </c>
      <c r="K331" s="30" t="s">
        <v>3692</v>
      </c>
      <c r="L331" s="49">
        <f>VLOOKUP(B331,'Enrolment Data 2024'!$B$13:$I$636,8,FALSE)</f>
        <v>8</v>
      </c>
      <c r="M331" s="49">
        <v>9000</v>
      </c>
      <c r="N331" s="49">
        <f t="shared" si="40"/>
        <v>72000</v>
      </c>
      <c r="O331" s="49">
        <f>VLOOKUP(B331,'Tranche 1 &amp; 2 2024 Actuals'!$B$7:$R$536,17,FALSE)</f>
        <v>27000</v>
      </c>
      <c r="P331" s="49">
        <f>VLOOKUP(B331,'Tranche 2 2024 Actuals'!$B$7:$T$486,19,FALSE)</f>
        <v>27000</v>
      </c>
      <c r="Q331" s="49">
        <f t="shared" si="37"/>
        <v>18000</v>
      </c>
      <c r="R331" s="49"/>
      <c r="S331" s="50">
        <f t="shared" si="38"/>
        <v>18000</v>
      </c>
      <c r="T331" s="126">
        <f t="shared" si="41"/>
        <v>18000</v>
      </c>
      <c r="U331" s="13">
        <f>VLOOKUP(B331,'Tranche 1 &amp; 2 2024 Actuals'!$B$7:$T$536,19,FALSE)</f>
        <v>54000</v>
      </c>
      <c r="V331" s="147">
        <f t="shared" si="42"/>
        <v>72000</v>
      </c>
    </row>
    <row r="332" spans="1:22" ht="15" hidden="1" customHeight="1" x14ac:dyDescent="0.25">
      <c r="A332" s="29">
        <f t="shared" si="39"/>
        <v>326</v>
      </c>
      <c r="B332" s="138" t="s">
        <v>370</v>
      </c>
      <c r="C332" s="30" t="s">
        <v>371</v>
      </c>
      <c r="D332" s="30" t="s">
        <v>7</v>
      </c>
      <c r="E332" s="30" t="s">
        <v>1211</v>
      </c>
      <c r="F332" s="57" t="s">
        <v>1646</v>
      </c>
      <c r="G332" s="32" t="s">
        <v>1325</v>
      </c>
      <c r="H332" s="32" t="s">
        <v>1769</v>
      </c>
      <c r="I332" s="33" t="s">
        <v>1120</v>
      </c>
      <c r="J332" s="30" t="s">
        <v>339</v>
      </c>
      <c r="K332" s="30" t="s">
        <v>1326</v>
      </c>
      <c r="L332" s="49"/>
      <c r="M332" s="49">
        <v>9000</v>
      </c>
      <c r="N332" s="49">
        <f t="shared" si="40"/>
        <v>0</v>
      </c>
      <c r="O332" s="49"/>
      <c r="P332" s="49"/>
      <c r="Q332" s="49">
        <f t="shared" si="37"/>
        <v>0</v>
      </c>
      <c r="R332" s="71"/>
      <c r="S332" s="50">
        <f t="shared" si="38"/>
        <v>0</v>
      </c>
      <c r="T332" s="126">
        <f t="shared" si="41"/>
        <v>0</v>
      </c>
      <c r="V332" s="147">
        <f t="shared" si="42"/>
        <v>0</v>
      </c>
    </row>
    <row r="333" spans="1:22" ht="15" hidden="1" customHeight="1" x14ac:dyDescent="0.25">
      <c r="A333" s="29">
        <f t="shared" si="39"/>
        <v>327</v>
      </c>
      <c r="B333" s="138" t="s">
        <v>4615</v>
      </c>
      <c r="C333" s="30" t="s">
        <v>4616</v>
      </c>
      <c r="D333" s="30" t="s">
        <v>7</v>
      </c>
      <c r="E333" s="80"/>
      <c r="F333" s="83"/>
      <c r="G333" s="81"/>
      <c r="H333" s="81"/>
      <c r="I333" s="82"/>
      <c r="J333" s="80" t="s">
        <v>339</v>
      </c>
      <c r="K333" s="80"/>
      <c r="L333" s="49"/>
      <c r="M333" s="49">
        <v>9000</v>
      </c>
      <c r="N333" s="49">
        <f t="shared" si="40"/>
        <v>0</v>
      </c>
      <c r="O333" s="49"/>
      <c r="P333" s="49"/>
      <c r="Q333" s="49">
        <f t="shared" si="37"/>
        <v>0</v>
      </c>
      <c r="R333" s="49"/>
      <c r="S333" s="50">
        <f t="shared" si="38"/>
        <v>0</v>
      </c>
      <c r="T333" s="126">
        <f t="shared" si="41"/>
        <v>0</v>
      </c>
      <c r="V333" s="147">
        <f t="shared" si="42"/>
        <v>0</v>
      </c>
    </row>
    <row r="334" spans="1:22" ht="15" hidden="1" customHeight="1" x14ac:dyDescent="0.25">
      <c r="A334" s="29">
        <f t="shared" si="39"/>
        <v>328</v>
      </c>
      <c r="B334" s="93" t="s">
        <v>374</v>
      </c>
      <c r="C334" s="30" t="s">
        <v>375</v>
      </c>
      <c r="D334" s="30" t="s">
        <v>7</v>
      </c>
      <c r="E334" s="30" t="s">
        <v>1324</v>
      </c>
      <c r="F334" s="57" t="s">
        <v>1774</v>
      </c>
      <c r="G334" s="32" t="s">
        <v>375</v>
      </c>
      <c r="H334" s="32" t="s">
        <v>1769</v>
      </c>
      <c r="I334" s="33" t="s">
        <v>1120</v>
      </c>
      <c r="J334" s="30" t="s">
        <v>339</v>
      </c>
      <c r="K334" s="30" t="s">
        <v>1328</v>
      </c>
      <c r="L334" s="49">
        <f>VLOOKUP(B334,'Enrolment Data 2024'!$B$13:$I$636,8,FALSE)</f>
        <v>8</v>
      </c>
      <c r="M334" s="49">
        <v>9000</v>
      </c>
      <c r="N334" s="49">
        <f t="shared" si="40"/>
        <v>72000</v>
      </c>
      <c r="O334" s="49">
        <f>VLOOKUP(B334,'Tranche 1 &amp; 2 2024 Actuals'!$B$7:$R$536,17,FALSE)</f>
        <v>24300</v>
      </c>
      <c r="P334" s="49">
        <f>VLOOKUP(B334,'Tranche 2 2024 Actuals'!$B$7:$T$486,19,FALSE)</f>
        <v>24300</v>
      </c>
      <c r="Q334" s="49">
        <f t="shared" si="37"/>
        <v>23400</v>
      </c>
      <c r="R334" s="49"/>
      <c r="S334" s="50">
        <f t="shared" si="38"/>
        <v>23400</v>
      </c>
      <c r="T334" s="126">
        <f t="shared" si="41"/>
        <v>23400</v>
      </c>
      <c r="U334" s="13">
        <f>VLOOKUP(B334,'Tranche 1 &amp; 2 2024 Actuals'!$B$7:$T$536,19,FALSE)</f>
        <v>48600</v>
      </c>
      <c r="V334" s="147">
        <f t="shared" si="42"/>
        <v>72000</v>
      </c>
    </row>
    <row r="335" spans="1:22" ht="15" hidden="1" customHeight="1" x14ac:dyDescent="0.25">
      <c r="A335" s="29">
        <f t="shared" si="39"/>
        <v>329</v>
      </c>
      <c r="B335" s="93" t="s">
        <v>586</v>
      </c>
      <c r="C335" s="30" t="s">
        <v>587</v>
      </c>
      <c r="D335" s="30" t="s">
        <v>7</v>
      </c>
      <c r="E335" s="30" t="s">
        <v>1118</v>
      </c>
      <c r="F335" s="57" t="s">
        <v>1668</v>
      </c>
      <c r="G335" s="32" t="s">
        <v>1345</v>
      </c>
      <c r="H335" s="32" t="s">
        <v>1763</v>
      </c>
      <c r="I335" s="33" t="s">
        <v>1120</v>
      </c>
      <c r="J335" s="30" t="s">
        <v>339</v>
      </c>
      <c r="K335" s="30" t="s">
        <v>1346</v>
      </c>
      <c r="L335" s="49">
        <f>VLOOKUP(B335,'Enrolment Data 2024'!$B$13:$I$636,8,FALSE)</f>
        <v>5</v>
      </c>
      <c r="M335" s="49">
        <v>9000</v>
      </c>
      <c r="N335" s="49">
        <f t="shared" si="40"/>
        <v>45000</v>
      </c>
      <c r="O335" s="49">
        <f>VLOOKUP(B335,'Tranche 1 &amp; 2 2024 Actuals'!$B$7:$R$536,17,FALSE)</f>
        <v>21600</v>
      </c>
      <c r="P335" s="49">
        <f>VLOOKUP(B335,'Tranche 2 2024 Actuals'!$B$7:$T$486,19,FALSE)</f>
        <v>21600</v>
      </c>
      <c r="Q335" s="49">
        <f t="shared" si="37"/>
        <v>1800</v>
      </c>
      <c r="R335" s="49">
        <f>VLOOKUP(B335,'[1]ECCE Trnch 1 Master List'!B$3:T$679,19,FALSE)</f>
        <v>0</v>
      </c>
      <c r="S335" s="50">
        <f t="shared" si="38"/>
        <v>1800</v>
      </c>
      <c r="T335" s="126">
        <f t="shared" si="41"/>
        <v>1800</v>
      </c>
      <c r="U335" s="13">
        <f>VLOOKUP(B335,'Tranche 1 &amp; 2 2024 Actuals'!$B$7:$T$536,19,FALSE)</f>
        <v>43200</v>
      </c>
      <c r="V335" s="147">
        <f t="shared" si="42"/>
        <v>45000</v>
      </c>
    </row>
    <row r="336" spans="1:22" ht="15" hidden="1" customHeight="1" x14ac:dyDescent="0.25">
      <c r="A336" s="29">
        <f t="shared" si="39"/>
        <v>330</v>
      </c>
      <c r="B336" s="138" t="s">
        <v>4613</v>
      </c>
      <c r="C336" s="30" t="s">
        <v>4639</v>
      </c>
      <c r="D336" s="30" t="s">
        <v>7</v>
      </c>
      <c r="E336" s="80"/>
      <c r="F336" s="83"/>
      <c r="G336" s="81"/>
      <c r="H336" s="81"/>
      <c r="I336" s="82"/>
      <c r="J336" s="80" t="s">
        <v>339</v>
      </c>
      <c r="K336" s="80"/>
      <c r="L336" s="49"/>
      <c r="M336" s="49">
        <v>9000</v>
      </c>
      <c r="N336" s="49">
        <f t="shared" si="40"/>
        <v>0</v>
      </c>
      <c r="O336" s="49"/>
      <c r="P336" s="49"/>
      <c r="Q336" s="49">
        <f t="shared" si="37"/>
        <v>0</v>
      </c>
      <c r="R336" s="49">
        <v>0</v>
      </c>
      <c r="S336" s="50">
        <f t="shared" si="38"/>
        <v>0</v>
      </c>
      <c r="T336" s="126">
        <f t="shared" si="41"/>
        <v>0</v>
      </c>
      <c r="V336" s="147">
        <f t="shared" si="42"/>
        <v>0</v>
      </c>
    </row>
    <row r="337" spans="1:22" ht="15" hidden="1" customHeight="1" x14ac:dyDescent="0.25">
      <c r="A337" s="29">
        <f t="shared" si="39"/>
        <v>331</v>
      </c>
      <c r="B337" s="138" t="s">
        <v>564</v>
      </c>
      <c r="C337" s="30" t="s">
        <v>565</v>
      </c>
      <c r="D337" s="30" t="s">
        <v>7</v>
      </c>
      <c r="E337" s="30" t="s">
        <v>1211</v>
      </c>
      <c r="F337" s="57" t="s">
        <v>1791</v>
      </c>
      <c r="G337" s="32" t="s">
        <v>1353</v>
      </c>
      <c r="H337" s="32" t="s">
        <v>1763</v>
      </c>
      <c r="I337" s="33" t="s">
        <v>1120</v>
      </c>
      <c r="J337" s="30" t="s">
        <v>339</v>
      </c>
      <c r="K337" s="30" t="s">
        <v>1354</v>
      </c>
      <c r="L337" s="49">
        <f>VLOOKUP(B337,'Enrolment Data 2024'!$B$13:$I$636,8,FALSE)</f>
        <v>22</v>
      </c>
      <c r="M337" s="49">
        <v>9000</v>
      </c>
      <c r="N337" s="49">
        <f t="shared" si="40"/>
        <v>198000</v>
      </c>
      <c r="O337" s="49">
        <f>VLOOKUP(B337,'Tranche 1 &amp; 2 2024 Actuals'!$B$7:$R$536,17,FALSE)</f>
        <v>45900</v>
      </c>
      <c r="P337" s="49">
        <f>VLOOKUP(B337,'Tranche 2 2024 Actuals'!$B$7:$T$486,19,FALSE)</f>
        <v>45900</v>
      </c>
      <c r="Q337" s="49">
        <f t="shared" si="37"/>
        <v>106200</v>
      </c>
      <c r="R337" s="49">
        <f>VLOOKUP(B337,'[1]ECCE Trnch 1 Master List'!B$3:T$679,19,FALSE)</f>
        <v>0</v>
      </c>
      <c r="S337" s="50">
        <f t="shared" si="38"/>
        <v>106200</v>
      </c>
      <c r="T337" s="126">
        <f t="shared" si="41"/>
        <v>106200</v>
      </c>
      <c r="U337" s="13">
        <f>VLOOKUP(B337,'Tranche 1 &amp; 2 2024 Actuals'!$B$7:$T$536,19,FALSE)</f>
        <v>91800</v>
      </c>
      <c r="V337" s="147">
        <f t="shared" si="42"/>
        <v>198000</v>
      </c>
    </row>
    <row r="338" spans="1:22" ht="15" hidden="1" customHeight="1" x14ac:dyDescent="0.25">
      <c r="A338" s="29">
        <f t="shared" si="39"/>
        <v>332</v>
      </c>
      <c r="B338" s="138" t="s">
        <v>494</v>
      </c>
      <c r="C338" s="30" t="s">
        <v>495</v>
      </c>
      <c r="D338" s="30" t="s">
        <v>7</v>
      </c>
      <c r="E338" s="30" t="s">
        <v>1324</v>
      </c>
      <c r="F338" s="57" t="s">
        <v>1818</v>
      </c>
      <c r="G338" s="32" t="s">
        <v>3693</v>
      </c>
      <c r="H338" s="32" t="s">
        <v>1763</v>
      </c>
      <c r="I338" s="33" t="s">
        <v>1120</v>
      </c>
      <c r="J338" s="30" t="s">
        <v>339</v>
      </c>
      <c r="K338" s="30" t="s">
        <v>1367</v>
      </c>
      <c r="L338" s="49"/>
      <c r="M338" s="49">
        <v>9000</v>
      </c>
      <c r="N338" s="49">
        <f t="shared" si="40"/>
        <v>0</v>
      </c>
      <c r="O338" s="49">
        <f>VLOOKUP(B338,'Tranche 1 &amp; 2 2024 Actuals'!$B$7:$R$536,17,FALSE)</f>
        <v>64800</v>
      </c>
      <c r="P338" s="49">
        <f>VLOOKUP(B338,'Tranche 2 2024 Actuals'!$B$7:$T$486,19,FALSE)</f>
        <v>64800</v>
      </c>
      <c r="Q338" s="49">
        <f t="shared" si="37"/>
        <v>-129600</v>
      </c>
      <c r="R338" s="49">
        <f>VLOOKUP(B338,'[1]ECCE Trnch 1 Master List'!B$3:T$679,19,FALSE)</f>
        <v>0</v>
      </c>
      <c r="S338" s="141">
        <f t="shared" si="38"/>
        <v>-129600</v>
      </c>
      <c r="T338" s="126">
        <f t="shared" si="41"/>
        <v>0</v>
      </c>
      <c r="U338" s="13">
        <f>VLOOKUP(B338,'Tranche 1 &amp; 2 2024 Actuals'!$B$7:$T$536,19,FALSE)</f>
        <v>129600</v>
      </c>
      <c r="V338" s="147">
        <f t="shared" si="42"/>
        <v>129600</v>
      </c>
    </row>
    <row r="339" spans="1:22" ht="15" hidden="1" customHeight="1" x14ac:dyDescent="0.25">
      <c r="A339" s="29">
        <f t="shared" si="39"/>
        <v>333</v>
      </c>
      <c r="B339" s="138" t="s">
        <v>2206</v>
      </c>
      <c r="C339" s="30" t="s">
        <v>2224</v>
      </c>
      <c r="D339" s="30" t="s">
        <v>7</v>
      </c>
      <c r="E339" s="30" t="s">
        <v>1211</v>
      </c>
      <c r="F339" s="57" t="s">
        <v>1805</v>
      </c>
      <c r="G339" s="32" t="s">
        <v>1355</v>
      </c>
      <c r="H339" s="32" t="s">
        <v>1763</v>
      </c>
      <c r="I339" s="33" t="s">
        <v>1120</v>
      </c>
      <c r="J339" s="30" t="s">
        <v>339</v>
      </c>
      <c r="K339" s="30" t="s">
        <v>1356</v>
      </c>
      <c r="L339" s="49"/>
      <c r="M339" s="49">
        <v>9000</v>
      </c>
      <c r="N339" s="49">
        <f t="shared" si="40"/>
        <v>0</v>
      </c>
      <c r="O339" s="49"/>
      <c r="P339" s="49"/>
      <c r="Q339" s="49">
        <f t="shared" si="37"/>
        <v>0</v>
      </c>
      <c r="R339" s="49"/>
      <c r="S339" s="50">
        <f t="shared" si="38"/>
        <v>0</v>
      </c>
      <c r="T339" s="126">
        <f t="shared" si="41"/>
        <v>0</v>
      </c>
      <c r="V339" s="147">
        <f t="shared" si="42"/>
        <v>0</v>
      </c>
    </row>
    <row r="340" spans="1:22" ht="15" hidden="1" customHeight="1" x14ac:dyDescent="0.25">
      <c r="A340" s="29">
        <f t="shared" si="39"/>
        <v>334</v>
      </c>
      <c r="B340" s="138" t="s">
        <v>562</v>
      </c>
      <c r="C340" s="30" t="s">
        <v>563</v>
      </c>
      <c r="D340" s="30" t="s">
        <v>7</v>
      </c>
      <c r="E340" s="17" t="s">
        <v>1118</v>
      </c>
      <c r="F340" s="22" t="s">
        <v>1669</v>
      </c>
      <c r="G340" s="19" t="s">
        <v>1368</v>
      </c>
      <c r="H340" s="19" t="s">
        <v>1763</v>
      </c>
      <c r="I340" s="20" t="s">
        <v>1120</v>
      </c>
      <c r="J340" s="17" t="s">
        <v>339</v>
      </c>
      <c r="K340" s="17" t="s">
        <v>1369</v>
      </c>
      <c r="L340" s="49"/>
      <c r="M340" s="49">
        <v>9000</v>
      </c>
      <c r="N340" s="49">
        <f t="shared" si="40"/>
        <v>0</v>
      </c>
      <c r="O340" s="49"/>
      <c r="P340" s="49"/>
      <c r="Q340" s="49">
        <f t="shared" si="37"/>
        <v>0</v>
      </c>
      <c r="R340" s="49"/>
      <c r="S340" s="50">
        <f t="shared" si="38"/>
        <v>0</v>
      </c>
      <c r="T340" s="126">
        <f t="shared" si="41"/>
        <v>0</v>
      </c>
      <c r="V340" s="147">
        <f t="shared" si="42"/>
        <v>0</v>
      </c>
    </row>
    <row r="341" spans="1:22" ht="15" hidden="1" customHeight="1" x14ac:dyDescent="0.25">
      <c r="A341" s="29">
        <f t="shared" si="39"/>
        <v>335</v>
      </c>
      <c r="B341" s="93" t="s">
        <v>514</v>
      </c>
      <c r="C341" s="30" t="s">
        <v>515</v>
      </c>
      <c r="D341" s="30" t="s">
        <v>7</v>
      </c>
      <c r="E341" s="30" t="s">
        <v>1324</v>
      </c>
      <c r="F341" s="57" t="s">
        <v>1792</v>
      </c>
      <c r="G341" s="32" t="s">
        <v>3675</v>
      </c>
      <c r="H341" s="32" t="s">
        <v>1763</v>
      </c>
      <c r="I341" s="33" t="s">
        <v>1120</v>
      </c>
      <c r="J341" s="30" t="s">
        <v>339</v>
      </c>
      <c r="K341" s="30" t="s">
        <v>3676</v>
      </c>
      <c r="L341" s="49">
        <f>VLOOKUP(B341,'Enrolment Data 2024'!$B$13:$I$636,8,FALSE)</f>
        <v>21</v>
      </c>
      <c r="M341" s="49">
        <v>9000</v>
      </c>
      <c r="N341" s="49">
        <f t="shared" si="40"/>
        <v>189000</v>
      </c>
      <c r="O341" s="49">
        <f>VLOOKUP(B341,'Tranche 1 &amp; 2 2024 Actuals'!$B$7:$R$536,17,FALSE)</f>
        <v>91800</v>
      </c>
      <c r="P341" s="49">
        <f>VLOOKUP(B341,'Tranche 2 2024 Actuals'!$B$7:$T$486,19,FALSE)</f>
        <v>91800</v>
      </c>
      <c r="Q341" s="49">
        <f t="shared" si="37"/>
        <v>5400</v>
      </c>
      <c r="R341" s="49">
        <f>VLOOKUP(B341,'[1]ECCE Trnch 1 Master List'!B$3:T$679,19,FALSE)</f>
        <v>0</v>
      </c>
      <c r="S341" s="50">
        <f t="shared" si="38"/>
        <v>5400</v>
      </c>
      <c r="T341" s="126">
        <f t="shared" si="41"/>
        <v>5400</v>
      </c>
      <c r="U341" s="13">
        <f>VLOOKUP(B341,'Tranche 1 &amp; 2 2024 Actuals'!$B$7:$T$536,19,FALSE)</f>
        <v>183600</v>
      </c>
      <c r="V341" s="147">
        <f t="shared" si="42"/>
        <v>189000</v>
      </c>
    </row>
    <row r="342" spans="1:22" ht="15" hidden="1" customHeight="1" x14ac:dyDescent="0.25">
      <c r="A342" s="29">
        <f t="shared" si="39"/>
        <v>336</v>
      </c>
      <c r="B342" s="93" t="s">
        <v>540</v>
      </c>
      <c r="C342" s="30" t="s">
        <v>541</v>
      </c>
      <c r="D342" s="30" t="s">
        <v>7</v>
      </c>
      <c r="E342" s="30" t="s">
        <v>1211</v>
      </c>
      <c r="F342" s="57" t="s">
        <v>1804</v>
      </c>
      <c r="G342" s="32" t="s">
        <v>547</v>
      </c>
      <c r="H342" s="32" t="s">
        <v>1763</v>
      </c>
      <c r="I342" s="33" t="s">
        <v>1120</v>
      </c>
      <c r="J342" s="30" t="s">
        <v>339</v>
      </c>
      <c r="K342" s="30" t="s">
        <v>1386</v>
      </c>
      <c r="L342" s="49">
        <f>VLOOKUP(B342,'Enrolment Data 2024'!$B$13:$I$636,8,FALSE)</f>
        <v>8</v>
      </c>
      <c r="M342" s="49">
        <v>9000</v>
      </c>
      <c r="N342" s="49">
        <f t="shared" si="40"/>
        <v>72000</v>
      </c>
      <c r="O342" s="49">
        <f>VLOOKUP(B342,'Tranche 1 &amp; 2 2024 Actuals'!$B$7:$R$536,17,FALSE)</f>
        <v>21600</v>
      </c>
      <c r="P342" s="49">
        <f>VLOOKUP(B342,'Tranche 2 2024 Actuals'!$B$7:$T$486,19,FALSE)</f>
        <v>21600</v>
      </c>
      <c r="Q342" s="49">
        <f t="shared" si="37"/>
        <v>28800</v>
      </c>
      <c r="R342" s="49">
        <f>VLOOKUP(B342,'[1]ECCE Trnch 1 Master List'!B$3:T$679,19,FALSE)</f>
        <v>0</v>
      </c>
      <c r="S342" s="50">
        <f t="shared" si="38"/>
        <v>28800</v>
      </c>
      <c r="T342" s="126">
        <f t="shared" si="41"/>
        <v>28800</v>
      </c>
      <c r="U342" s="13">
        <f>VLOOKUP(B342,'Tranche 1 &amp; 2 2024 Actuals'!$B$7:$T$536,19,FALSE)</f>
        <v>43200</v>
      </c>
      <c r="V342" s="147">
        <f t="shared" si="42"/>
        <v>72000</v>
      </c>
    </row>
    <row r="343" spans="1:22" ht="15" hidden="1" customHeight="1" x14ac:dyDescent="0.25">
      <c r="A343" s="29">
        <f t="shared" si="39"/>
        <v>337</v>
      </c>
      <c r="B343" s="138" t="s">
        <v>4552</v>
      </c>
      <c r="C343" s="30" t="s">
        <v>4553</v>
      </c>
      <c r="D343" s="30" t="s">
        <v>7</v>
      </c>
      <c r="E343" s="30" t="s">
        <v>1118</v>
      </c>
      <c r="F343" s="31" t="s">
        <v>1669</v>
      </c>
      <c r="G343" s="32" t="s">
        <v>1368</v>
      </c>
      <c r="H343" s="32" t="s">
        <v>1763</v>
      </c>
      <c r="I343" s="33" t="s">
        <v>1120</v>
      </c>
      <c r="J343" s="30" t="s">
        <v>339</v>
      </c>
      <c r="K343" s="34" t="s">
        <v>1369</v>
      </c>
      <c r="L343" s="49"/>
      <c r="M343" s="49">
        <v>9000</v>
      </c>
      <c r="N343" s="49">
        <f t="shared" si="40"/>
        <v>0</v>
      </c>
      <c r="O343" s="49"/>
      <c r="P343" s="49"/>
      <c r="Q343" s="49">
        <f t="shared" si="37"/>
        <v>0</v>
      </c>
      <c r="R343" s="49"/>
      <c r="S343" s="50">
        <f t="shared" si="38"/>
        <v>0</v>
      </c>
      <c r="T343" s="126">
        <f t="shared" si="41"/>
        <v>0</v>
      </c>
      <c r="V343" s="147">
        <f t="shared" si="42"/>
        <v>0</v>
      </c>
    </row>
    <row r="344" spans="1:22" ht="15" hidden="1" customHeight="1" x14ac:dyDescent="0.25">
      <c r="A344" s="29">
        <f t="shared" si="39"/>
        <v>338</v>
      </c>
      <c r="B344" s="93" t="s">
        <v>382</v>
      </c>
      <c r="C344" s="30" t="s">
        <v>383</v>
      </c>
      <c r="D344" s="30" t="s">
        <v>7</v>
      </c>
      <c r="E344" s="30" t="s">
        <v>1324</v>
      </c>
      <c r="F344" s="57" t="s">
        <v>1775</v>
      </c>
      <c r="G344" s="32" t="s">
        <v>383</v>
      </c>
      <c r="H344" s="32" t="s">
        <v>1769</v>
      </c>
      <c r="I344" s="33" t="s">
        <v>1120</v>
      </c>
      <c r="J344" s="30" t="s">
        <v>339</v>
      </c>
      <c r="K344" s="30" t="s">
        <v>3694</v>
      </c>
      <c r="L344" s="49">
        <f>VLOOKUP(B344,'Enrolment Data 2024'!$B$13:$I$636,8,FALSE)</f>
        <v>17</v>
      </c>
      <c r="M344" s="49">
        <v>9000</v>
      </c>
      <c r="N344" s="49">
        <f t="shared" si="40"/>
        <v>153000</v>
      </c>
      <c r="O344" s="49">
        <f>VLOOKUP(B344,'Tranche 1 &amp; 2 2024 Actuals'!$B$7:$R$536,17,FALSE)</f>
        <v>37800</v>
      </c>
      <c r="P344" s="49">
        <f>VLOOKUP(B344,'Tranche 2 2024 Actuals'!$B$7:$T$486,19,FALSE)</f>
        <v>37800</v>
      </c>
      <c r="Q344" s="49">
        <f t="shared" si="37"/>
        <v>77400</v>
      </c>
      <c r="R344" s="49">
        <f>VLOOKUP(B344,'[1]ECCE Trnch 1 Master List'!B$3:T$679,19,FALSE)</f>
        <v>0</v>
      </c>
      <c r="S344" s="50">
        <f t="shared" si="38"/>
        <v>77400</v>
      </c>
      <c r="T344" s="126">
        <f t="shared" si="41"/>
        <v>77400</v>
      </c>
      <c r="U344" s="13">
        <f>VLOOKUP(B344,'Tranche 1 &amp; 2 2024 Actuals'!$B$7:$T$536,19,FALSE)</f>
        <v>75600</v>
      </c>
      <c r="V344" s="147">
        <f t="shared" si="42"/>
        <v>153000</v>
      </c>
    </row>
    <row r="345" spans="1:22" ht="15" hidden="1" customHeight="1" x14ac:dyDescent="0.25">
      <c r="A345" s="29">
        <f t="shared" si="39"/>
        <v>339</v>
      </c>
      <c r="B345" s="93" t="s">
        <v>508</v>
      </c>
      <c r="C345" s="30" t="s">
        <v>509</v>
      </c>
      <c r="D345" s="30" t="s">
        <v>7</v>
      </c>
      <c r="E345" s="30" t="s">
        <v>1211</v>
      </c>
      <c r="F345" s="57" t="s">
        <v>1794</v>
      </c>
      <c r="G345" s="32" t="s">
        <v>3695</v>
      </c>
      <c r="H345" s="32" t="s">
        <v>1763</v>
      </c>
      <c r="I345" s="33" t="s">
        <v>1120</v>
      </c>
      <c r="J345" s="30" t="s">
        <v>339</v>
      </c>
      <c r="K345" s="30" t="s">
        <v>3696</v>
      </c>
      <c r="L345" s="49">
        <f>VLOOKUP(B345,'Enrolment Data 2024'!$B$13:$I$636,8,FALSE)</f>
        <v>13</v>
      </c>
      <c r="M345" s="49">
        <v>9000</v>
      </c>
      <c r="N345" s="49">
        <f t="shared" si="40"/>
        <v>117000</v>
      </c>
      <c r="O345" s="49">
        <f>VLOOKUP(B345,'Tranche 1 &amp; 2 2024 Actuals'!$B$7:$R$536,17,FALSE)</f>
        <v>18900</v>
      </c>
      <c r="P345" s="49">
        <f>VLOOKUP(B345,'Tranche 2 2024 Actuals'!$B$7:$T$486,19,FALSE)</f>
        <v>18900</v>
      </c>
      <c r="Q345" s="49">
        <f t="shared" si="37"/>
        <v>79200</v>
      </c>
      <c r="R345" s="49">
        <f>VLOOKUP(B345,'[1]ECCE Trnch 1 Master List'!B$3:T$679,19,FALSE)</f>
        <v>0</v>
      </c>
      <c r="S345" s="50">
        <f t="shared" si="38"/>
        <v>79200</v>
      </c>
      <c r="T345" s="126">
        <f t="shared" si="41"/>
        <v>79200</v>
      </c>
      <c r="U345" s="13">
        <f>VLOOKUP(B345,'Tranche 1 &amp; 2 2024 Actuals'!$B$7:$T$536,19,FALSE)</f>
        <v>37800</v>
      </c>
      <c r="V345" s="147">
        <f t="shared" si="42"/>
        <v>117000</v>
      </c>
    </row>
    <row r="346" spans="1:22" ht="15" hidden="1" customHeight="1" x14ac:dyDescent="0.25">
      <c r="A346" s="29">
        <f t="shared" si="39"/>
        <v>340</v>
      </c>
      <c r="B346" s="138" t="s">
        <v>4431</v>
      </c>
      <c r="C346" s="30" t="s">
        <v>4432</v>
      </c>
      <c r="D346" s="30" t="s">
        <v>7</v>
      </c>
      <c r="E346" s="80"/>
      <c r="F346" s="83"/>
      <c r="G346" s="81"/>
      <c r="H346" s="81"/>
      <c r="I346" s="82"/>
      <c r="J346" s="80" t="s">
        <v>339</v>
      </c>
      <c r="K346" s="80"/>
      <c r="L346" s="49"/>
      <c r="M346" s="49">
        <v>9000</v>
      </c>
      <c r="N346" s="49">
        <f t="shared" si="40"/>
        <v>0</v>
      </c>
      <c r="O346" s="49"/>
      <c r="P346" s="49"/>
      <c r="Q346" s="49">
        <f t="shared" si="37"/>
        <v>0</v>
      </c>
      <c r="R346" s="49"/>
      <c r="S346" s="50">
        <f t="shared" si="38"/>
        <v>0</v>
      </c>
      <c r="T346" s="126">
        <f t="shared" si="41"/>
        <v>0</v>
      </c>
      <c r="V346" s="147">
        <f t="shared" si="42"/>
        <v>0</v>
      </c>
    </row>
    <row r="347" spans="1:22" ht="15" hidden="1" customHeight="1" x14ac:dyDescent="0.25">
      <c r="A347" s="29">
        <f t="shared" si="39"/>
        <v>341</v>
      </c>
      <c r="B347" s="93" t="s">
        <v>518</v>
      </c>
      <c r="C347" s="30" t="s">
        <v>519</v>
      </c>
      <c r="D347" s="30" t="s">
        <v>7</v>
      </c>
      <c r="E347" s="30" t="s">
        <v>1324</v>
      </c>
      <c r="F347" s="57" t="s">
        <v>1640</v>
      </c>
      <c r="G347" s="32" t="s">
        <v>519</v>
      </c>
      <c r="H347" s="32" t="s">
        <v>1763</v>
      </c>
      <c r="I347" s="33" t="s">
        <v>1120</v>
      </c>
      <c r="J347" s="30" t="s">
        <v>339</v>
      </c>
      <c r="K347" s="30" t="s">
        <v>1379</v>
      </c>
      <c r="L347" s="49">
        <f>VLOOKUP(B347,'Enrolment Data 2024'!$B$13:$I$636,8,FALSE)</f>
        <v>36</v>
      </c>
      <c r="M347" s="49">
        <v>9000</v>
      </c>
      <c r="N347" s="49">
        <f t="shared" si="40"/>
        <v>324000</v>
      </c>
      <c r="O347" s="49">
        <f>VLOOKUP(B347,'Tranche 1 &amp; 2 2024 Actuals'!$B$7:$R$536,17,FALSE)</f>
        <v>94500</v>
      </c>
      <c r="P347" s="49">
        <f>VLOOKUP(B347,'Tranche 2 2024 Actuals'!$B$7:$T$486,19,FALSE)</f>
        <v>94500</v>
      </c>
      <c r="Q347" s="49">
        <f t="shared" si="37"/>
        <v>135000</v>
      </c>
      <c r="R347" s="49">
        <f>VLOOKUP(B347,'[1]ECCE Trnch 1 Master List'!B$3:T$679,19,FALSE)</f>
        <v>0</v>
      </c>
      <c r="S347" s="50">
        <f t="shared" si="38"/>
        <v>135000</v>
      </c>
      <c r="T347" s="126">
        <f t="shared" si="41"/>
        <v>135000</v>
      </c>
      <c r="U347" s="13">
        <f>VLOOKUP(B347,'Tranche 1 &amp; 2 2024 Actuals'!$B$7:$T$536,19,FALSE)</f>
        <v>189000</v>
      </c>
      <c r="V347" s="147">
        <f t="shared" si="42"/>
        <v>324000</v>
      </c>
    </row>
    <row r="348" spans="1:22" ht="15" hidden="1" customHeight="1" x14ac:dyDescent="0.25">
      <c r="A348" s="29">
        <f t="shared" si="39"/>
        <v>342</v>
      </c>
      <c r="B348" s="138" t="s">
        <v>590</v>
      </c>
      <c r="C348" s="30" t="s">
        <v>591</v>
      </c>
      <c r="D348" s="30" t="s">
        <v>7</v>
      </c>
      <c r="E348" s="30" t="s">
        <v>1118</v>
      </c>
      <c r="F348" s="57" t="s">
        <v>1665</v>
      </c>
      <c r="G348" s="32" t="s">
        <v>1666</v>
      </c>
      <c r="H348" s="32" t="s">
        <v>1763</v>
      </c>
      <c r="I348" s="33" t="s">
        <v>1120</v>
      </c>
      <c r="J348" s="30" t="s">
        <v>339</v>
      </c>
      <c r="K348" s="30" t="s">
        <v>1667</v>
      </c>
      <c r="L348" s="49">
        <f>VLOOKUP(B348,'Enrolment Data 2024'!$B$13:$I$636,8,FALSE)</f>
        <v>17</v>
      </c>
      <c r="M348" s="49">
        <v>9000</v>
      </c>
      <c r="N348" s="49">
        <f t="shared" si="40"/>
        <v>153000</v>
      </c>
      <c r="O348" s="49"/>
      <c r="P348" s="49"/>
      <c r="Q348" s="49">
        <f>N348-O348-P348</f>
        <v>153000</v>
      </c>
      <c r="R348" s="49">
        <f>VLOOKUP(B348,'[1]ECCE Trnch 1 Master List'!B$3:T$679,19,FALSE)</f>
        <v>0</v>
      </c>
      <c r="S348" s="50">
        <f t="shared" si="38"/>
        <v>153000</v>
      </c>
      <c r="T348" s="126">
        <f t="shared" si="41"/>
        <v>153000</v>
      </c>
      <c r="V348" s="147">
        <f t="shared" si="42"/>
        <v>153000</v>
      </c>
    </row>
    <row r="349" spans="1:22" ht="15" hidden="1" customHeight="1" x14ac:dyDescent="0.25">
      <c r="A349" s="29">
        <f t="shared" si="39"/>
        <v>343</v>
      </c>
      <c r="B349" s="93" t="s">
        <v>4827</v>
      </c>
      <c r="C349" s="30" t="s">
        <v>4828</v>
      </c>
      <c r="D349" s="30" t="s">
        <v>7</v>
      </c>
      <c r="E349" s="30" t="s">
        <v>1118</v>
      </c>
      <c r="F349" s="38" t="s">
        <v>1787</v>
      </c>
      <c r="G349" s="39" t="s">
        <v>1338</v>
      </c>
      <c r="H349" s="39" t="s">
        <v>1763</v>
      </c>
      <c r="I349" s="20" t="s">
        <v>1120</v>
      </c>
      <c r="J349" s="29" t="s">
        <v>339</v>
      </c>
      <c r="K349" s="40" t="s">
        <v>1339</v>
      </c>
      <c r="L349" s="49">
        <f>VLOOKUP(B349,'Enrolment Data 2024'!$B$13:$I$636,8,FALSE)</f>
        <v>7</v>
      </c>
      <c r="M349" s="49">
        <v>9000</v>
      </c>
      <c r="N349" s="49">
        <f t="shared" ref="N349:N350" si="43">L349*M349</f>
        <v>63000</v>
      </c>
      <c r="O349" s="49"/>
      <c r="P349" s="49"/>
      <c r="Q349" s="49">
        <f t="shared" ref="Q349:Q350" si="44">N349-O349-P349</f>
        <v>63000</v>
      </c>
      <c r="R349" s="49">
        <v>0</v>
      </c>
      <c r="S349" s="50">
        <f t="shared" ref="S349:S350" si="45">Q349-R349</f>
        <v>63000</v>
      </c>
      <c r="T349" s="126">
        <f t="shared" ref="T349:T350" si="46">IF(S349&gt;=0,S349,0)</f>
        <v>63000</v>
      </c>
      <c r="V349" s="147">
        <f t="shared" si="42"/>
        <v>63000</v>
      </c>
    </row>
    <row r="350" spans="1:22" ht="15" hidden="1" customHeight="1" x14ac:dyDescent="0.25">
      <c r="A350" s="29">
        <f t="shared" si="39"/>
        <v>344</v>
      </c>
      <c r="B350" s="93" t="s">
        <v>536</v>
      </c>
      <c r="C350" s="30" t="s">
        <v>537</v>
      </c>
      <c r="D350" s="30" t="s">
        <v>7</v>
      </c>
      <c r="E350" s="30" t="s">
        <v>1118</v>
      </c>
      <c r="F350" s="57" t="s">
        <v>1669</v>
      </c>
      <c r="G350" s="32" t="s">
        <v>1368</v>
      </c>
      <c r="H350" s="32" t="s">
        <v>1763</v>
      </c>
      <c r="I350" s="33" t="s">
        <v>1120</v>
      </c>
      <c r="J350" s="30" t="s">
        <v>339</v>
      </c>
      <c r="K350" s="30" t="s">
        <v>1369</v>
      </c>
      <c r="L350" s="49">
        <f>VLOOKUP(B350,'Enrolment Data 2024'!$B$13:$I$636,8,FALSE)</f>
        <v>9</v>
      </c>
      <c r="M350" s="49">
        <v>9002</v>
      </c>
      <c r="N350" s="49">
        <f t="shared" si="43"/>
        <v>81018</v>
      </c>
      <c r="O350" s="49"/>
      <c r="P350" s="49"/>
      <c r="Q350" s="49">
        <f t="shared" si="44"/>
        <v>81018</v>
      </c>
      <c r="R350" s="49">
        <f>VLOOKUP(B350,'[1]ECCE Trnch 1 Master List'!B$3:T$679,19,FALSE)</f>
        <v>0</v>
      </c>
      <c r="S350" s="50">
        <f t="shared" si="45"/>
        <v>81018</v>
      </c>
      <c r="T350" s="126">
        <f t="shared" si="46"/>
        <v>81018</v>
      </c>
      <c r="U350" s="13">
        <f>VLOOKUP(B350,'Tranche 1 &amp; 2 2024 Actuals'!$B$7:$T$536,19,FALSE)</f>
        <v>27000</v>
      </c>
      <c r="V350" s="147">
        <f t="shared" si="42"/>
        <v>108018</v>
      </c>
    </row>
    <row r="351" spans="1:22" ht="15" hidden="1" customHeight="1" x14ac:dyDescent="0.25">
      <c r="A351" s="29">
        <f t="shared" si="39"/>
        <v>345</v>
      </c>
      <c r="B351" s="138" t="s">
        <v>1351</v>
      </c>
      <c r="C351" s="30" t="s">
        <v>1352</v>
      </c>
      <c r="D351" s="30" t="s">
        <v>7</v>
      </c>
      <c r="E351" s="30" t="s">
        <v>1118</v>
      </c>
      <c r="F351" s="31" t="s">
        <v>1791</v>
      </c>
      <c r="G351" s="32" t="s">
        <v>1353</v>
      </c>
      <c r="H351" s="32" t="s">
        <v>1763</v>
      </c>
      <c r="I351" s="33" t="s">
        <v>1120</v>
      </c>
      <c r="J351" s="30" t="s">
        <v>339</v>
      </c>
      <c r="K351" s="34" t="s">
        <v>1354</v>
      </c>
      <c r="L351" s="49"/>
      <c r="M351" s="49">
        <v>9000</v>
      </c>
      <c r="N351" s="49">
        <f t="shared" si="40"/>
        <v>0</v>
      </c>
      <c r="O351" s="49"/>
      <c r="P351" s="49"/>
      <c r="Q351" s="49">
        <f t="shared" ref="Q351:Q360" si="47">N351-O351-P351</f>
        <v>0</v>
      </c>
      <c r="R351" s="49">
        <f>VLOOKUP(B351,'[1]ECCE Trnch 1 Master List'!B$3:T$679,19,FALSE)</f>
        <v>0</v>
      </c>
      <c r="S351" s="50">
        <f t="shared" si="38"/>
        <v>0</v>
      </c>
      <c r="T351" s="126">
        <f t="shared" si="41"/>
        <v>0</v>
      </c>
      <c r="V351" s="147">
        <f t="shared" si="42"/>
        <v>0</v>
      </c>
    </row>
    <row r="352" spans="1:22" ht="15" hidden="1" customHeight="1" x14ac:dyDescent="0.25">
      <c r="A352" s="29">
        <f t="shared" si="39"/>
        <v>346</v>
      </c>
      <c r="B352" s="93" t="s">
        <v>526</v>
      </c>
      <c r="C352" s="30" t="s">
        <v>4862</v>
      </c>
      <c r="D352" s="30" t="s">
        <v>7</v>
      </c>
      <c r="E352" s="30" t="s">
        <v>1211</v>
      </c>
      <c r="F352" s="57" t="s">
        <v>1779</v>
      </c>
      <c r="G352" s="32" t="s">
        <v>1345</v>
      </c>
      <c r="H352" s="32" t="s">
        <v>1763</v>
      </c>
      <c r="I352" s="33" t="s">
        <v>1120</v>
      </c>
      <c r="J352" s="30" t="s">
        <v>339</v>
      </c>
      <c r="K352" s="30" t="s">
        <v>1346</v>
      </c>
      <c r="L352" s="49">
        <f>VLOOKUP(B352,'Enrolment Data 2024'!$B$13:$I$636,8,FALSE)</f>
        <v>11</v>
      </c>
      <c r="M352" s="49">
        <v>9000</v>
      </c>
      <c r="N352" s="49">
        <f t="shared" si="40"/>
        <v>99000</v>
      </c>
      <c r="O352" s="49"/>
      <c r="P352" s="49"/>
      <c r="Q352" s="49">
        <f t="shared" si="47"/>
        <v>99000</v>
      </c>
      <c r="R352" s="49">
        <v>0</v>
      </c>
      <c r="S352" s="50">
        <f t="shared" si="38"/>
        <v>99000</v>
      </c>
      <c r="T352" s="126">
        <f t="shared" si="41"/>
        <v>99000</v>
      </c>
      <c r="V352" s="147">
        <f t="shared" si="42"/>
        <v>99000</v>
      </c>
    </row>
    <row r="353" spans="1:22" ht="15" hidden="1" customHeight="1" x14ac:dyDescent="0.25">
      <c r="A353" s="29">
        <f t="shared" si="39"/>
        <v>347</v>
      </c>
      <c r="B353" s="139" t="s">
        <v>549</v>
      </c>
      <c r="C353" s="17" t="s">
        <v>550</v>
      </c>
      <c r="D353" s="17" t="s">
        <v>7</v>
      </c>
      <c r="E353" s="17" t="s">
        <v>1324</v>
      </c>
      <c r="F353" s="22" t="s">
        <v>1684</v>
      </c>
      <c r="G353" s="19" t="s">
        <v>3697</v>
      </c>
      <c r="H353" s="19" t="s">
        <v>3667</v>
      </c>
      <c r="I353" s="20" t="s">
        <v>1120</v>
      </c>
      <c r="J353" s="17" t="s">
        <v>339</v>
      </c>
      <c r="K353" s="17" t="s">
        <v>3698</v>
      </c>
      <c r="L353" s="49"/>
      <c r="M353" s="49">
        <v>9000</v>
      </c>
      <c r="N353" s="49">
        <f t="shared" si="40"/>
        <v>0</v>
      </c>
      <c r="O353" s="49"/>
      <c r="P353" s="49"/>
      <c r="Q353" s="49">
        <f t="shared" si="47"/>
        <v>0</v>
      </c>
      <c r="R353" s="49"/>
      <c r="S353" s="50">
        <f t="shared" si="38"/>
        <v>0</v>
      </c>
      <c r="T353" s="126">
        <f t="shared" si="41"/>
        <v>0</v>
      </c>
      <c r="V353" s="147">
        <f t="shared" si="42"/>
        <v>0</v>
      </c>
    </row>
    <row r="354" spans="1:22" ht="15" hidden="1" customHeight="1" x14ac:dyDescent="0.25">
      <c r="A354" s="29">
        <f t="shared" si="39"/>
        <v>348</v>
      </c>
      <c r="B354" s="92" t="s">
        <v>394</v>
      </c>
      <c r="C354" s="17" t="s">
        <v>395</v>
      </c>
      <c r="D354" s="17" t="s">
        <v>7</v>
      </c>
      <c r="E354" s="17" t="s">
        <v>1211</v>
      </c>
      <c r="F354" s="22" t="s">
        <v>1647</v>
      </c>
      <c r="G354" s="19" t="s">
        <v>401</v>
      </c>
      <c r="H354" s="19" t="s">
        <v>1763</v>
      </c>
      <c r="I354" s="20" t="s">
        <v>1120</v>
      </c>
      <c r="J354" s="17" t="s">
        <v>339</v>
      </c>
      <c r="K354" s="17" t="s">
        <v>1329</v>
      </c>
      <c r="L354" s="49">
        <f>VLOOKUP(B354,'Enrolment Data 2024'!$B$13:$I$636,8,FALSE)</f>
        <v>12</v>
      </c>
      <c r="M354" s="49">
        <v>9000</v>
      </c>
      <c r="N354" s="49">
        <f t="shared" si="40"/>
        <v>108000</v>
      </c>
      <c r="O354" s="49">
        <f>VLOOKUP(B354,'Tranche 1 &amp; 2 2024 Actuals'!$B$7:$R$536,17,FALSE)</f>
        <v>24300</v>
      </c>
      <c r="P354" s="49">
        <f>VLOOKUP(B354,'Tranche 2 2024 Actuals'!$B$7:$T$486,19,FALSE)</f>
        <v>24300</v>
      </c>
      <c r="Q354" s="49">
        <f t="shared" si="47"/>
        <v>59400</v>
      </c>
      <c r="R354" s="49">
        <f>VLOOKUP(B354,'[1]ECCE Trnch 1 Master List'!B$3:T$679,19,FALSE)</f>
        <v>0</v>
      </c>
      <c r="S354" s="50">
        <f t="shared" si="38"/>
        <v>59400</v>
      </c>
      <c r="T354" s="126">
        <f t="shared" si="41"/>
        <v>59400</v>
      </c>
      <c r="U354" s="13">
        <f>VLOOKUP(B354,'Tranche 1 &amp; 2 2024 Actuals'!$B$7:$T$536,19,FALSE)</f>
        <v>48600</v>
      </c>
      <c r="V354" s="147">
        <f t="shared" si="42"/>
        <v>108000</v>
      </c>
    </row>
    <row r="355" spans="1:22" ht="15" hidden="1" customHeight="1" x14ac:dyDescent="0.25">
      <c r="A355" s="29">
        <f t="shared" si="39"/>
        <v>349</v>
      </c>
      <c r="B355" s="138" t="s">
        <v>1380</v>
      </c>
      <c r="C355" s="30" t="s">
        <v>1381</v>
      </c>
      <c r="D355" s="30" t="s">
        <v>7</v>
      </c>
      <c r="E355" s="29" t="s">
        <v>1118</v>
      </c>
      <c r="F355" s="38" t="s">
        <v>1682</v>
      </c>
      <c r="G355" s="39" t="s">
        <v>1683</v>
      </c>
      <c r="H355" s="39" t="s">
        <v>1763</v>
      </c>
      <c r="I355" s="33" t="s">
        <v>1120</v>
      </c>
      <c r="J355" s="29" t="s">
        <v>339</v>
      </c>
      <c r="K355" s="40" t="s">
        <v>1350</v>
      </c>
      <c r="L355" s="49"/>
      <c r="M355" s="49">
        <v>9000</v>
      </c>
      <c r="N355" s="49">
        <f t="shared" si="40"/>
        <v>0</v>
      </c>
      <c r="O355" s="49"/>
      <c r="P355" s="49"/>
      <c r="Q355" s="49">
        <f t="shared" si="47"/>
        <v>0</v>
      </c>
      <c r="R355" s="49">
        <f>VLOOKUP(B355,'[1]ECCE Trnch 1 Master List'!B$3:T$679,19,FALSE)</f>
        <v>0</v>
      </c>
      <c r="S355" s="50">
        <f t="shared" si="38"/>
        <v>0</v>
      </c>
      <c r="T355" s="126">
        <f t="shared" si="41"/>
        <v>0</v>
      </c>
      <c r="V355" s="147">
        <f t="shared" si="42"/>
        <v>0</v>
      </c>
    </row>
    <row r="356" spans="1:22" ht="15" hidden="1" customHeight="1" x14ac:dyDescent="0.25">
      <c r="A356" s="29">
        <f t="shared" si="39"/>
        <v>350</v>
      </c>
      <c r="B356" s="92" t="s">
        <v>1374</v>
      </c>
      <c r="C356" s="17" t="s">
        <v>1375</v>
      </c>
      <c r="D356" s="17" t="s">
        <v>7</v>
      </c>
      <c r="E356" s="17" t="s">
        <v>1118</v>
      </c>
      <c r="F356" s="18" t="s">
        <v>3722</v>
      </c>
      <c r="G356" s="19" t="s">
        <v>1368</v>
      </c>
      <c r="H356" s="19" t="s">
        <v>1763</v>
      </c>
      <c r="I356" s="20" t="s">
        <v>1120</v>
      </c>
      <c r="J356" s="17" t="s">
        <v>339</v>
      </c>
      <c r="K356" s="17" t="s">
        <v>1369</v>
      </c>
      <c r="L356" s="49">
        <f>VLOOKUP(B356,'Enrolment Data 2024'!$B$13:$I$636,8,FALSE)</f>
        <v>9</v>
      </c>
      <c r="M356" s="49">
        <v>9000</v>
      </c>
      <c r="N356" s="49">
        <f t="shared" si="40"/>
        <v>81000</v>
      </c>
      <c r="O356" s="49"/>
      <c r="P356" s="49"/>
      <c r="Q356" s="49">
        <f t="shared" si="47"/>
        <v>81000</v>
      </c>
      <c r="R356" s="49"/>
      <c r="S356" s="50">
        <f t="shared" si="38"/>
        <v>81000</v>
      </c>
      <c r="T356" s="126">
        <f t="shared" si="41"/>
        <v>81000</v>
      </c>
      <c r="V356" s="147">
        <f t="shared" si="42"/>
        <v>81000</v>
      </c>
    </row>
    <row r="357" spans="1:22" ht="15" hidden="1" customHeight="1" x14ac:dyDescent="0.25">
      <c r="A357" s="29">
        <f t="shared" si="39"/>
        <v>351</v>
      </c>
      <c r="B357" s="139" t="s">
        <v>400</v>
      </c>
      <c r="C357" s="17" t="s">
        <v>401</v>
      </c>
      <c r="D357" s="17" t="s">
        <v>7</v>
      </c>
      <c r="E357" s="17" t="s">
        <v>1324</v>
      </c>
      <c r="F357" s="22" t="s">
        <v>1647</v>
      </c>
      <c r="G357" s="19" t="s">
        <v>401</v>
      </c>
      <c r="H357" s="19" t="s">
        <v>1763</v>
      </c>
      <c r="I357" s="20" t="s">
        <v>1120</v>
      </c>
      <c r="J357" s="17" t="s">
        <v>339</v>
      </c>
      <c r="K357" s="17" t="s">
        <v>1329</v>
      </c>
      <c r="L357" s="49">
        <f>VLOOKUP(B357,'Enrolment Data 2024'!$B$13:$I$636,8,FALSE)</f>
        <v>6</v>
      </c>
      <c r="M357" s="49">
        <v>9000</v>
      </c>
      <c r="N357" s="49">
        <f t="shared" si="40"/>
        <v>54000</v>
      </c>
      <c r="O357" s="49">
        <f>VLOOKUP(B357,'Tranche 1 &amp; 2 2024 Actuals'!$B$7:$R$536,17,FALSE)</f>
        <v>29700</v>
      </c>
      <c r="P357" s="49">
        <f>VLOOKUP(B357,'Tranche 2 2024 Actuals'!$B$7:$T$486,19,FALSE)</f>
        <v>29700</v>
      </c>
      <c r="Q357" s="49">
        <f t="shared" si="47"/>
        <v>-5400</v>
      </c>
      <c r="R357" s="49">
        <f>VLOOKUP(B357,'[1]ECCE Trnch 1 Master List'!B$3:T$679,19,FALSE)</f>
        <v>0</v>
      </c>
      <c r="S357" s="141">
        <f t="shared" si="38"/>
        <v>-5400</v>
      </c>
      <c r="T357" s="126">
        <f t="shared" si="41"/>
        <v>0</v>
      </c>
      <c r="U357" s="13">
        <f>VLOOKUP(B357,'Tranche 1 &amp; 2 2024 Actuals'!$B$7:$T$536,19,FALSE)</f>
        <v>59400</v>
      </c>
      <c r="V357" s="147">
        <f t="shared" si="42"/>
        <v>59400</v>
      </c>
    </row>
    <row r="358" spans="1:22" ht="15" hidden="1" customHeight="1" x14ac:dyDescent="0.25">
      <c r="A358" s="29">
        <f t="shared" si="39"/>
        <v>352</v>
      </c>
      <c r="B358" s="92" t="s">
        <v>1399</v>
      </c>
      <c r="C358" s="17" t="s">
        <v>1400</v>
      </c>
      <c r="D358" s="17" t="s">
        <v>7</v>
      </c>
      <c r="E358" s="17" t="s">
        <v>1118</v>
      </c>
      <c r="F358" s="18" t="s">
        <v>1797</v>
      </c>
      <c r="G358" s="19" t="s">
        <v>1798</v>
      </c>
      <c r="H358" s="19" t="s">
        <v>1763</v>
      </c>
      <c r="I358" s="20" t="s">
        <v>1120</v>
      </c>
      <c r="J358" s="17" t="s">
        <v>339</v>
      </c>
      <c r="K358" s="21" t="s">
        <v>1401</v>
      </c>
      <c r="L358" s="49">
        <f>VLOOKUP(B358,'Enrolment Data 2024'!$B$13:$I$636,8,FALSE)</f>
        <v>13</v>
      </c>
      <c r="M358" s="49">
        <v>9000</v>
      </c>
      <c r="N358" s="49">
        <f t="shared" si="40"/>
        <v>117000</v>
      </c>
      <c r="O358" s="49">
        <f>VLOOKUP(B358,'Tranche 1 &amp; 2 2024 Actuals'!$B$7:$R$536,17,FALSE)</f>
        <v>21600</v>
      </c>
      <c r="P358" s="49">
        <f>VLOOKUP(B358,'Tranche 2 2024 Actuals'!$B$7:$T$486,19,FALSE)</f>
        <v>21600</v>
      </c>
      <c r="Q358" s="49">
        <f t="shared" si="47"/>
        <v>73800</v>
      </c>
      <c r="R358" s="49">
        <f>VLOOKUP(B358,'[1]ECCE Trnch 1 Master List'!B$3:T$679,19,FALSE)</f>
        <v>0</v>
      </c>
      <c r="S358" s="50">
        <f t="shared" si="38"/>
        <v>73800</v>
      </c>
      <c r="T358" s="126">
        <f t="shared" si="41"/>
        <v>73800</v>
      </c>
      <c r="U358" s="13">
        <f>VLOOKUP(B358,'Tranche 1 &amp; 2 2024 Actuals'!$B$7:$T$536,19,FALSE)</f>
        <v>43200</v>
      </c>
      <c r="V358" s="147">
        <f t="shared" si="42"/>
        <v>117000</v>
      </c>
    </row>
    <row r="359" spans="1:22" ht="15" hidden="1" customHeight="1" x14ac:dyDescent="0.25">
      <c r="A359" s="29">
        <f t="shared" si="39"/>
        <v>353</v>
      </c>
      <c r="B359" s="92" t="s">
        <v>557</v>
      </c>
      <c r="C359" s="17" t="s">
        <v>558</v>
      </c>
      <c r="D359" s="17" t="s">
        <v>7</v>
      </c>
      <c r="E359" s="17" t="s">
        <v>1118</v>
      </c>
      <c r="F359" s="22" t="s">
        <v>1647</v>
      </c>
      <c r="G359" s="19" t="s">
        <v>401</v>
      </c>
      <c r="H359" s="19" t="s">
        <v>1763</v>
      </c>
      <c r="I359" s="20" t="s">
        <v>1120</v>
      </c>
      <c r="J359" s="17" t="s">
        <v>339</v>
      </c>
      <c r="K359" s="17" t="s">
        <v>1329</v>
      </c>
      <c r="L359" s="49">
        <f>VLOOKUP(B359,'Enrolment Data 2024'!$B$13:$I$636,8,FALSE)</f>
        <v>3</v>
      </c>
      <c r="M359" s="49">
        <v>9000</v>
      </c>
      <c r="N359" s="49">
        <f t="shared" si="40"/>
        <v>27000</v>
      </c>
      <c r="O359" s="49"/>
      <c r="P359" s="49"/>
      <c r="Q359" s="49">
        <f t="shared" si="47"/>
        <v>27000</v>
      </c>
      <c r="R359" s="49">
        <f>VLOOKUP(B359,'[1]ECCE Trnch 1 Master List'!B$3:T$679,19,FALSE)</f>
        <v>0</v>
      </c>
      <c r="S359" s="50">
        <f t="shared" si="38"/>
        <v>27000</v>
      </c>
      <c r="T359" s="126">
        <f t="shared" si="41"/>
        <v>27000</v>
      </c>
      <c r="V359" s="147">
        <f t="shared" si="42"/>
        <v>27000</v>
      </c>
    </row>
    <row r="360" spans="1:22" ht="15" hidden="1" customHeight="1" x14ac:dyDescent="0.25">
      <c r="A360" s="29">
        <f t="shared" si="39"/>
        <v>354</v>
      </c>
      <c r="B360" s="92" t="s">
        <v>404</v>
      </c>
      <c r="C360" s="17" t="s">
        <v>405</v>
      </c>
      <c r="D360" s="17" t="s">
        <v>7</v>
      </c>
      <c r="E360" s="17" t="s">
        <v>1211</v>
      </c>
      <c r="F360" s="22" t="s">
        <v>1647</v>
      </c>
      <c r="G360" s="19" t="s">
        <v>401</v>
      </c>
      <c r="H360" s="19" t="s">
        <v>1763</v>
      </c>
      <c r="I360" s="20" t="s">
        <v>1120</v>
      </c>
      <c r="J360" s="17" t="s">
        <v>339</v>
      </c>
      <c r="K360" s="17" t="s">
        <v>1329</v>
      </c>
      <c r="L360" s="49">
        <f>VLOOKUP(B360,'Enrolment Data 2024'!$B$13:$I$636,8,FALSE)</f>
        <v>5</v>
      </c>
      <c r="M360" s="49">
        <v>9000</v>
      </c>
      <c r="N360" s="49">
        <f t="shared" si="40"/>
        <v>45000</v>
      </c>
      <c r="O360" s="49"/>
      <c r="P360" s="49"/>
      <c r="Q360" s="49">
        <f t="shared" si="47"/>
        <v>45000</v>
      </c>
      <c r="R360" s="49">
        <f>VLOOKUP(B360,'[1]ECCE Trnch 1 Master List'!B$3:T$679,19,FALSE)</f>
        <v>0</v>
      </c>
      <c r="S360" s="50">
        <f t="shared" si="38"/>
        <v>45000</v>
      </c>
      <c r="T360" s="126">
        <f t="shared" si="41"/>
        <v>45000</v>
      </c>
      <c r="V360" s="147">
        <f t="shared" si="42"/>
        <v>45000</v>
      </c>
    </row>
    <row r="361" spans="1:22" ht="15" hidden="1" customHeight="1" x14ac:dyDescent="0.25">
      <c r="A361" s="29">
        <f t="shared" si="39"/>
        <v>355</v>
      </c>
      <c r="B361" s="139" t="s">
        <v>4617</v>
      </c>
      <c r="C361" s="17" t="s">
        <v>725</v>
      </c>
      <c r="D361" s="76"/>
      <c r="E361" s="76"/>
      <c r="F361" s="77"/>
      <c r="G361" s="78"/>
      <c r="H361" s="78"/>
      <c r="I361" s="33"/>
      <c r="J361" s="17" t="s">
        <v>339</v>
      </c>
      <c r="K361" s="21"/>
      <c r="L361" s="49">
        <f>VLOOKUP(B361,'Enrolment Data 2024'!$B$13:$I$636,8,FALSE)</f>
        <v>40</v>
      </c>
      <c r="M361" s="49">
        <v>9000</v>
      </c>
      <c r="N361" s="49">
        <f t="shared" si="40"/>
        <v>360000</v>
      </c>
      <c r="O361" s="49"/>
      <c r="P361" s="49"/>
      <c r="Q361" s="49">
        <f>N361-O361-P361</f>
        <v>360000</v>
      </c>
      <c r="R361" s="49">
        <v>0</v>
      </c>
      <c r="S361" s="50">
        <f t="shared" si="38"/>
        <v>360000</v>
      </c>
      <c r="T361" s="126">
        <f t="shared" si="41"/>
        <v>360000</v>
      </c>
      <c r="V361" s="147">
        <f t="shared" si="42"/>
        <v>360000</v>
      </c>
    </row>
    <row r="362" spans="1:22" ht="15" hidden="1" customHeight="1" x14ac:dyDescent="0.25">
      <c r="A362" s="29">
        <f t="shared" si="39"/>
        <v>356</v>
      </c>
      <c r="B362" s="139" t="s">
        <v>484</v>
      </c>
      <c r="C362" s="17" t="s">
        <v>485</v>
      </c>
      <c r="D362" s="17" t="s">
        <v>7</v>
      </c>
      <c r="E362" s="17" t="s">
        <v>1211</v>
      </c>
      <c r="F362" s="22" t="s">
        <v>1782</v>
      </c>
      <c r="G362" s="19" t="s">
        <v>3699</v>
      </c>
      <c r="H362" s="19" t="s">
        <v>1763</v>
      </c>
      <c r="I362" s="20" t="s">
        <v>1120</v>
      </c>
      <c r="J362" s="17" t="s">
        <v>339</v>
      </c>
      <c r="K362" s="17" t="s">
        <v>3700</v>
      </c>
      <c r="L362" s="49"/>
      <c r="M362" s="49">
        <v>9000</v>
      </c>
      <c r="N362" s="49">
        <f t="shared" si="40"/>
        <v>0</v>
      </c>
      <c r="O362" s="49">
        <f>VLOOKUP(B362,'Tranche 1 &amp; 2 2024 Actuals'!$B$7:$R$536,17,FALSE)</f>
        <v>62100</v>
      </c>
      <c r="P362" s="49">
        <f>VLOOKUP(B362,'Tranche 2 2024 Actuals'!$B$7:$T$486,19,FALSE)</f>
        <v>62100</v>
      </c>
      <c r="Q362" s="49">
        <f>N362-O362-P362</f>
        <v>-124200</v>
      </c>
      <c r="R362" s="49"/>
      <c r="S362" s="141">
        <f t="shared" si="38"/>
        <v>-124200</v>
      </c>
      <c r="T362" s="126">
        <f t="shared" si="41"/>
        <v>0</v>
      </c>
      <c r="U362" s="13">
        <f>VLOOKUP(B362,'Tranche 1 &amp; 2 2024 Actuals'!$B$7:$T$536,19,FALSE)</f>
        <v>124200</v>
      </c>
      <c r="V362" s="147">
        <f t="shared" si="42"/>
        <v>124200</v>
      </c>
    </row>
    <row r="363" spans="1:22" ht="15" hidden="1" customHeight="1" x14ac:dyDescent="0.25">
      <c r="A363" s="29">
        <f t="shared" si="39"/>
        <v>357</v>
      </c>
      <c r="B363" s="92" t="s">
        <v>478</v>
      </c>
      <c r="C363" s="17" t="s">
        <v>479</v>
      </c>
      <c r="D363" s="17" t="s">
        <v>7</v>
      </c>
      <c r="E363" s="17" t="s">
        <v>1211</v>
      </c>
      <c r="F363" s="22" t="s">
        <v>1800</v>
      </c>
      <c r="G363" s="19" t="s">
        <v>3701</v>
      </c>
      <c r="H363" s="19" t="s">
        <v>1763</v>
      </c>
      <c r="I363" s="20" t="s">
        <v>1120</v>
      </c>
      <c r="J363" s="17" t="s">
        <v>339</v>
      </c>
      <c r="K363" s="17" t="s">
        <v>3702</v>
      </c>
      <c r="L363" s="49">
        <f>VLOOKUP(B363,'Enrolment Data 2024'!$B$13:$I$636,8,FALSE)</f>
        <v>8</v>
      </c>
      <c r="M363" s="49">
        <v>9000</v>
      </c>
      <c r="N363" s="49">
        <f t="shared" si="40"/>
        <v>72000</v>
      </c>
      <c r="O363" s="49">
        <f>VLOOKUP(B363,'Tranche 1 &amp; 2 2024 Actuals'!$B$7:$R$536,17,FALSE)</f>
        <v>24300</v>
      </c>
      <c r="P363" s="49">
        <f>VLOOKUP(B363,'Tranche 2 2024 Actuals'!$B$7:$T$486,19,FALSE)</f>
        <v>24300</v>
      </c>
      <c r="Q363" s="49">
        <f t="shared" ref="Q363:Q367" si="48">N363-O363-P363</f>
        <v>23400</v>
      </c>
      <c r="R363" s="49">
        <f>VLOOKUP(B363,'[1]ECCE Trnch 1 Master List'!B$3:T$679,19,FALSE)</f>
        <v>0</v>
      </c>
      <c r="S363" s="50">
        <f t="shared" si="38"/>
        <v>23400</v>
      </c>
      <c r="T363" s="126">
        <f t="shared" si="41"/>
        <v>23400</v>
      </c>
      <c r="U363" s="13">
        <f>VLOOKUP(B363,'Tranche 1 &amp; 2 2024 Actuals'!$B$7:$T$536,19,FALSE)</f>
        <v>48600</v>
      </c>
      <c r="V363" s="147">
        <f t="shared" si="42"/>
        <v>72000</v>
      </c>
    </row>
    <row r="364" spans="1:22" ht="15" hidden="1" customHeight="1" x14ac:dyDescent="0.25">
      <c r="A364" s="29">
        <f t="shared" si="39"/>
        <v>358</v>
      </c>
      <c r="B364" s="139" t="s">
        <v>2126</v>
      </c>
      <c r="C364" s="17" t="s">
        <v>2127</v>
      </c>
      <c r="D364" s="17" t="s">
        <v>7</v>
      </c>
      <c r="E364" s="29" t="s">
        <v>1118</v>
      </c>
      <c r="F364" s="38" t="s">
        <v>1650</v>
      </c>
      <c r="G364" s="39" t="s">
        <v>1651</v>
      </c>
      <c r="H364" s="39" t="s">
        <v>1769</v>
      </c>
      <c r="I364" s="20" t="s">
        <v>1120</v>
      </c>
      <c r="J364" s="29" t="s">
        <v>339</v>
      </c>
      <c r="K364" s="40" t="s">
        <v>1652</v>
      </c>
      <c r="L364" s="49"/>
      <c r="M364" s="49">
        <v>9000</v>
      </c>
      <c r="N364" s="49">
        <f t="shared" si="40"/>
        <v>0</v>
      </c>
      <c r="O364" s="49">
        <f>VLOOKUP(B364,'Tranche 1 &amp; 2 2024 Actuals'!$B$7:$R$536,17,FALSE)</f>
        <v>18900</v>
      </c>
      <c r="P364" s="49">
        <f>VLOOKUP(B364,'Tranche 2 2024 Actuals'!$B$7:$T$486,19,FALSE)</f>
        <v>18900</v>
      </c>
      <c r="Q364" s="49">
        <f t="shared" si="48"/>
        <v>-37800</v>
      </c>
      <c r="R364" s="49">
        <f>VLOOKUP(B364,'[1]ECCE Trnch 1 Master List'!B$3:T$679,19,FALSE)</f>
        <v>0</v>
      </c>
      <c r="S364" s="141">
        <f t="shared" si="38"/>
        <v>-37800</v>
      </c>
      <c r="T364" s="126">
        <f t="shared" si="41"/>
        <v>0</v>
      </c>
      <c r="U364" s="13">
        <f>VLOOKUP(B364,'Tranche 1 &amp; 2 2024 Actuals'!$B$7:$T$536,19,FALSE)</f>
        <v>37800</v>
      </c>
      <c r="V364" s="147">
        <f t="shared" si="42"/>
        <v>37800</v>
      </c>
    </row>
    <row r="365" spans="1:22" ht="15" hidden="1" customHeight="1" x14ac:dyDescent="0.25">
      <c r="A365" s="29">
        <f t="shared" si="39"/>
        <v>359</v>
      </c>
      <c r="B365" s="139" t="s">
        <v>4433</v>
      </c>
      <c r="C365" s="17" t="s">
        <v>4585</v>
      </c>
      <c r="D365" s="17" t="s">
        <v>7</v>
      </c>
      <c r="E365" s="17" t="s">
        <v>1118</v>
      </c>
      <c r="F365" s="18" t="s">
        <v>1794</v>
      </c>
      <c r="G365" s="19" t="s">
        <v>3695</v>
      </c>
      <c r="H365" s="19" t="s">
        <v>1763</v>
      </c>
      <c r="I365" s="20" t="s">
        <v>1120</v>
      </c>
      <c r="J365" s="17" t="s">
        <v>339</v>
      </c>
      <c r="K365" s="17" t="s">
        <v>3696</v>
      </c>
      <c r="L365" s="49">
        <f>VLOOKUP(B365,'Enrolment Data 2024'!$B$13:$I$636,8,FALSE)</f>
        <v>4</v>
      </c>
      <c r="M365" s="49">
        <v>9000</v>
      </c>
      <c r="N365" s="49">
        <f t="shared" si="40"/>
        <v>36000</v>
      </c>
      <c r="O365" s="49">
        <f>VLOOKUP(B365,'Tranche 1 &amp; 2 2024 Actuals'!$B$7:$R$536,17,FALSE)</f>
        <v>10800</v>
      </c>
      <c r="P365" s="49">
        <f>VLOOKUP(B365,'Tranche 2 2024 Actuals'!$B$7:$T$486,19,FALSE)</f>
        <v>10800</v>
      </c>
      <c r="Q365" s="49">
        <f t="shared" si="48"/>
        <v>14400</v>
      </c>
      <c r="R365" s="49"/>
      <c r="S365" s="50">
        <f t="shared" si="38"/>
        <v>14400</v>
      </c>
      <c r="T365" s="126">
        <f t="shared" si="41"/>
        <v>14400</v>
      </c>
      <c r="U365" s="13">
        <f>VLOOKUP(B365,'Tranche 1 &amp; 2 2024 Actuals'!$B$7:$T$536,19,FALSE)</f>
        <v>21600</v>
      </c>
      <c r="V365" s="147">
        <f t="shared" si="42"/>
        <v>36000</v>
      </c>
    </row>
    <row r="366" spans="1:22" ht="15" hidden="1" customHeight="1" x14ac:dyDescent="0.25">
      <c r="A366" s="29">
        <f t="shared" si="39"/>
        <v>360</v>
      </c>
      <c r="B366" s="92" t="s">
        <v>362</v>
      </c>
      <c r="C366" s="17" t="s">
        <v>363</v>
      </c>
      <c r="D366" s="17" t="s">
        <v>7</v>
      </c>
      <c r="E366" s="17" t="s">
        <v>1211</v>
      </c>
      <c r="F366" s="22" t="s">
        <v>1646</v>
      </c>
      <c r="G366" s="19" t="s">
        <v>1325</v>
      </c>
      <c r="H366" s="19" t="s">
        <v>1769</v>
      </c>
      <c r="I366" s="20" t="s">
        <v>1120</v>
      </c>
      <c r="J366" s="17" t="s">
        <v>339</v>
      </c>
      <c r="K366" s="17" t="s">
        <v>1326</v>
      </c>
      <c r="L366" s="49">
        <f>VLOOKUP(B366,'Enrolment Data 2024'!$B$13:$I$636,8,FALSE)</f>
        <v>9</v>
      </c>
      <c r="M366" s="49">
        <v>9000</v>
      </c>
      <c r="N366" s="49">
        <f t="shared" si="40"/>
        <v>81000</v>
      </c>
      <c r="O366" s="49">
        <f>VLOOKUP(B366,'Tranche 1 &amp; 2 2024 Actuals'!$B$7:$R$536,17,FALSE)</f>
        <v>32400</v>
      </c>
      <c r="P366" s="49">
        <f>VLOOKUP(B366,'Tranche 2 2024 Actuals'!$B$7:$T$486,19,FALSE)</f>
        <v>32400</v>
      </c>
      <c r="Q366" s="49">
        <f t="shared" si="48"/>
        <v>16200</v>
      </c>
      <c r="R366" s="49">
        <f>VLOOKUP(B366,'[1]ECCE Trnch 1 Master List'!B$3:T$679,19,FALSE)</f>
        <v>0</v>
      </c>
      <c r="S366" s="50">
        <f t="shared" si="38"/>
        <v>16200</v>
      </c>
      <c r="T366" s="126">
        <f t="shared" si="41"/>
        <v>16200</v>
      </c>
      <c r="U366" s="13">
        <f>VLOOKUP(B366,'Tranche 1 &amp; 2 2024 Actuals'!$B$7:$T$536,19,FALSE)</f>
        <v>64800</v>
      </c>
      <c r="V366" s="147">
        <f t="shared" si="42"/>
        <v>81000</v>
      </c>
    </row>
    <row r="367" spans="1:22" ht="15" hidden="1" customHeight="1" x14ac:dyDescent="0.25">
      <c r="A367" s="29">
        <f t="shared" si="39"/>
        <v>361</v>
      </c>
      <c r="B367" s="92" t="s">
        <v>432</v>
      </c>
      <c r="C367" s="17" t="s">
        <v>433</v>
      </c>
      <c r="D367" s="17" t="s">
        <v>7</v>
      </c>
      <c r="E367" s="17" t="s">
        <v>1324</v>
      </c>
      <c r="F367" s="22" t="s">
        <v>1766</v>
      </c>
      <c r="G367" s="19" t="s">
        <v>433</v>
      </c>
      <c r="H367" s="19" t="s">
        <v>1763</v>
      </c>
      <c r="I367" s="20" t="s">
        <v>1120</v>
      </c>
      <c r="J367" s="17" t="s">
        <v>339</v>
      </c>
      <c r="K367" s="17" t="s">
        <v>3703</v>
      </c>
      <c r="L367" s="49">
        <f>VLOOKUP(B367,'Enrolment Data 2024'!$B$13:$I$636,8,FALSE)</f>
        <v>24</v>
      </c>
      <c r="M367" s="49">
        <v>9000</v>
      </c>
      <c r="N367" s="49">
        <f t="shared" si="40"/>
        <v>216000</v>
      </c>
      <c r="O367" s="49">
        <f>VLOOKUP(B367,'Tranche 1 &amp; 2 2024 Actuals'!$B$7:$R$536,17,FALSE)</f>
        <v>64800</v>
      </c>
      <c r="P367" s="49">
        <f>VLOOKUP(B367,'Tranche 2 2024 Actuals'!$B$7:$T$486,19,FALSE)</f>
        <v>64800</v>
      </c>
      <c r="Q367" s="49">
        <f t="shared" si="48"/>
        <v>86400</v>
      </c>
      <c r="R367" s="49"/>
      <c r="S367" s="50">
        <f t="shared" si="38"/>
        <v>86400</v>
      </c>
      <c r="T367" s="126">
        <f t="shared" si="41"/>
        <v>86400</v>
      </c>
      <c r="U367" s="13">
        <f>VLOOKUP(B367,'Tranche 1 &amp; 2 2024 Actuals'!$B$7:$T$536,19,FALSE)</f>
        <v>129600</v>
      </c>
      <c r="V367" s="147">
        <f t="shared" si="42"/>
        <v>216000</v>
      </c>
    </row>
    <row r="368" spans="1:22" ht="15" hidden="1" customHeight="1" x14ac:dyDescent="0.25">
      <c r="A368" s="29">
        <f t="shared" si="39"/>
        <v>362</v>
      </c>
      <c r="B368" s="92" t="s">
        <v>568</v>
      </c>
      <c r="C368" s="17" t="s">
        <v>569</v>
      </c>
      <c r="D368" s="17" t="s">
        <v>7</v>
      </c>
      <c r="E368" s="17" t="s">
        <v>1211</v>
      </c>
      <c r="F368" s="22" t="s">
        <v>1780</v>
      </c>
      <c r="G368" s="19" t="s">
        <v>3673</v>
      </c>
      <c r="H368" s="19" t="s">
        <v>1763</v>
      </c>
      <c r="I368" s="20" t="s">
        <v>1120</v>
      </c>
      <c r="J368" s="17" t="s">
        <v>339</v>
      </c>
      <c r="K368" s="17" t="s">
        <v>1402</v>
      </c>
      <c r="L368" s="49">
        <f>VLOOKUP(B368,'Enrolment Data 2024'!$B$13:$I$636,8,FALSE)</f>
        <v>28</v>
      </c>
      <c r="M368" s="49">
        <v>9000</v>
      </c>
      <c r="N368" s="49">
        <f t="shared" si="40"/>
        <v>252000</v>
      </c>
      <c r="O368" s="49"/>
      <c r="P368" s="49">
        <f>VLOOKUP(B368,'Tranche 2 2024 Actuals'!$B$7:$T$486,19,FALSE)</f>
        <v>221400</v>
      </c>
      <c r="Q368" s="49">
        <f>N368-O368-P368</f>
        <v>30600</v>
      </c>
      <c r="R368" s="49">
        <f>VLOOKUP(B368,'[1]ECCE Trnch 1 Master List'!B$3:T$679,19,FALSE)</f>
        <v>0</v>
      </c>
      <c r="S368" s="50">
        <f t="shared" si="38"/>
        <v>30600</v>
      </c>
      <c r="T368" s="126">
        <f t="shared" si="41"/>
        <v>30600</v>
      </c>
      <c r="U368" s="13">
        <f>VLOOKUP(B368,'Tranche 1 &amp; 2 2024 Actuals'!$B$7:$T$536,19,FALSE)</f>
        <v>221400</v>
      </c>
      <c r="V368" s="147">
        <f t="shared" si="42"/>
        <v>252000</v>
      </c>
    </row>
    <row r="369" spans="1:22" ht="15" hidden="1" customHeight="1" x14ac:dyDescent="0.25">
      <c r="A369" s="29">
        <f t="shared" si="39"/>
        <v>363</v>
      </c>
      <c r="B369" s="92" t="s">
        <v>532</v>
      </c>
      <c r="C369" s="17" t="s">
        <v>533</v>
      </c>
      <c r="D369" s="17" t="s">
        <v>7</v>
      </c>
      <c r="E369" s="17" t="s">
        <v>1324</v>
      </c>
      <c r="F369" s="22" t="s">
        <v>1816</v>
      </c>
      <c r="G369" s="19" t="s">
        <v>3704</v>
      </c>
      <c r="H369" s="19" t="s">
        <v>1763</v>
      </c>
      <c r="I369" s="20" t="s">
        <v>1120</v>
      </c>
      <c r="J369" s="17" t="s">
        <v>339</v>
      </c>
      <c r="K369" s="17" t="s">
        <v>3705</v>
      </c>
      <c r="L369" s="49">
        <f>VLOOKUP(B369,'Enrolment Data 2024'!$B$13:$I$636,8,FALSE)</f>
        <v>5</v>
      </c>
      <c r="M369" s="49">
        <v>9000</v>
      </c>
      <c r="N369" s="49">
        <f t="shared" si="40"/>
        <v>45000</v>
      </c>
      <c r="O369" s="49"/>
      <c r="P369" s="49"/>
      <c r="Q369" s="49">
        <f>N369-O369-P369</f>
        <v>45000</v>
      </c>
      <c r="R369" s="49">
        <f>VLOOKUP(B369,'[1]ECCE Trnch 1 Master List'!B$3:T$679,19,FALSE)</f>
        <v>0</v>
      </c>
      <c r="S369" s="50">
        <f t="shared" si="38"/>
        <v>45000</v>
      </c>
      <c r="T369" s="126">
        <f t="shared" si="41"/>
        <v>45000</v>
      </c>
      <c r="V369" s="147">
        <f t="shared" si="42"/>
        <v>45000</v>
      </c>
    </row>
    <row r="370" spans="1:22" ht="15" hidden="1" customHeight="1" x14ac:dyDescent="0.25">
      <c r="A370" s="29">
        <f t="shared" si="39"/>
        <v>364</v>
      </c>
      <c r="B370" s="139" t="s">
        <v>358</v>
      </c>
      <c r="C370" s="17" t="s">
        <v>359</v>
      </c>
      <c r="D370" s="17" t="s">
        <v>7</v>
      </c>
      <c r="E370" s="17" t="s">
        <v>1118</v>
      </c>
      <c r="F370" s="18" t="s">
        <v>1775</v>
      </c>
      <c r="G370" s="19" t="s">
        <v>383</v>
      </c>
      <c r="H370" s="19" t="s">
        <v>1769</v>
      </c>
      <c r="I370" s="20" t="s">
        <v>1120</v>
      </c>
      <c r="J370" s="17" t="s">
        <v>339</v>
      </c>
      <c r="K370" s="21" t="s">
        <v>3694</v>
      </c>
      <c r="L370" s="49">
        <f>VLOOKUP(B370,'Enrolment Data 2024'!$B$13:$I$636,8,FALSE)</f>
        <v>4</v>
      </c>
      <c r="M370" s="49">
        <v>9000</v>
      </c>
      <c r="N370" s="49">
        <f t="shared" si="40"/>
        <v>36000</v>
      </c>
      <c r="O370" s="49">
        <f>VLOOKUP(B370,'Tranche 1 &amp; 2 2024 Actuals'!$B$7:$R$536,17,FALSE)</f>
        <v>24300</v>
      </c>
      <c r="P370" s="49">
        <f>VLOOKUP(B370,'Tranche 2 2024 Actuals'!$B$7:$T$486,19,FALSE)</f>
        <v>24300</v>
      </c>
      <c r="Q370" s="49">
        <f t="shared" ref="Q370:Q397" si="49">N370-O370-P370</f>
        <v>-12600</v>
      </c>
      <c r="R370" s="49">
        <f>VLOOKUP(B370,'[1]ECCE Trnch 1 Master List'!B$3:T$679,19,FALSE)</f>
        <v>0</v>
      </c>
      <c r="S370" s="141">
        <f t="shared" si="38"/>
        <v>-12600</v>
      </c>
      <c r="T370" s="126">
        <f t="shared" si="41"/>
        <v>0</v>
      </c>
      <c r="U370" s="13">
        <f>VLOOKUP(B370,'Tranche 1 &amp; 2 2024 Actuals'!$B$7:$T$536,19,FALSE)</f>
        <v>48600</v>
      </c>
      <c r="V370" s="147">
        <f t="shared" si="42"/>
        <v>48600</v>
      </c>
    </row>
    <row r="371" spans="1:22" ht="15" hidden="1" customHeight="1" x14ac:dyDescent="0.25">
      <c r="A371" s="29">
        <f t="shared" si="39"/>
        <v>365</v>
      </c>
      <c r="B371" s="92" t="s">
        <v>368</v>
      </c>
      <c r="C371" s="17" t="s">
        <v>369</v>
      </c>
      <c r="D371" s="17" t="s">
        <v>7</v>
      </c>
      <c r="E371" s="17" t="s">
        <v>1211</v>
      </c>
      <c r="F371" s="22" t="s">
        <v>1648</v>
      </c>
      <c r="G371" s="19" t="s">
        <v>3658</v>
      </c>
      <c r="H371" s="19" t="s">
        <v>1769</v>
      </c>
      <c r="I371" s="20" t="s">
        <v>1120</v>
      </c>
      <c r="J371" s="17" t="s">
        <v>339</v>
      </c>
      <c r="K371" s="17" t="s">
        <v>1327</v>
      </c>
      <c r="L371" s="49">
        <f>VLOOKUP(B371,'Enrolment Data 2024'!$B$13:$I$636,8,FALSE)</f>
        <v>5</v>
      </c>
      <c r="M371" s="49">
        <v>9000</v>
      </c>
      <c r="N371" s="49">
        <f t="shared" si="40"/>
        <v>45000</v>
      </c>
      <c r="O371" s="49">
        <f>VLOOKUP(B371,'Tranche 1 &amp; 2 2024 Actuals'!$B$7:$R$536,17,FALSE)</f>
        <v>21600</v>
      </c>
      <c r="P371" s="49">
        <f>VLOOKUP(B371,'Tranche 2 2024 Actuals'!$B$7:$T$486,19,FALSE)</f>
        <v>21600</v>
      </c>
      <c r="Q371" s="49">
        <f t="shared" si="49"/>
        <v>1800</v>
      </c>
      <c r="R371" s="49">
        <f>VLOOKUP(B371,'[1]ECCE Trnch 1 Master List'!B$3:T$679,19,FALSE)</f>
        <v>0</v>
      </c>
      <c r="S371" s="50">
        <f t="shared" si="38"/>
        <v>1800</v>
      </c>
      <c r="T371" s="126">
        <f t="shared" si="41"/>
        <v>1800</v>
      </c>
      <c r="U371" s="13">
        <f>VLOOKUP(B371,'Tranche 1 &amp; 2 2024 Actuals'!$B$7:$T$536,19,FALSE)</f>
        <v>43200</v>
      </c>
      <c r="V371" s="147">
        <f t="shared" si="42"/>
        <v>45000</v>
      </c>
    </row>
    <row r="372" spans="1:22" ht="15" hidden="1" customHeight="1" x14ac:dyDescent="0.25">
      <c r="A372" s="29">
        <f t="shared" si="39"/>
        <v>366</v>
      </c>
      <c r="B372" s="139" t="s">
        <v>2205</v>
      </c>
      <c r="C372" s="17" t="s">
        <v>2222</v>
      </c>
      <c r="D372" s="17" t="s">
        <v>7</v>
      </c>
      <c r="E372" s="17" t="s">
        <v>1118</v>
      </c>
      <c r="F372" s="18" t="s">
        <v>3723</v>
      </c>
      <c r="G372" s="19" t="s">
        <v>3724</v>
      </c>
      <c r="H372" s="19" t="s">
        <v>1763</v>
      </c>
      <c r="I372" s="20" t="s">
        <v>3725</v>
      </c>
      <c r="J372" s="17" t="s">
        <v>339</v>
      </c>
      <c r="K372" s="17" t="s">
        <v>3726</v>
      </c>
      <c r="L372" s="49"/>
      <c r="M372" s="49">
        <v>9000</v>
      </c>
      <c r="N372" s="49">
        <f t="shared" si="40"/>
        <v>0</v>
      </c>
      <c r="O372" s="49"/>
      <c r="P372" s="49"/>
      <c r="Q372" s="49">
        <f t="shared" si="49"/>
        <v>0</v>
      </c>
      <c r="R372" s="49"/>
      <c r="S372" s="50">
        <f t="shared" si="38"/>
        <v>0</v>
      </c>
      <c r="T372" s="126">
        <f t="shared" si="41"/>
        <v>0</v>
      </c>
      <c r="V372" s="147">
        <f t="shared" si="42"/>
        <v>0</v>
      </c>
    </row>
    <row r="373" spans="1:22" ht="15" hidden="1" customHeight="1" x14ac:dyDescent="0.25">
      <c r="A373" s="29">
        <f t="shared" si="39"/>
        <v>367</v>
      </c>
      <c r="B373" s="92" t="s">
        <v>440</v>
      </c>
      <c r="C373" s="17" t="s">
        <v>441</v>
      </c>
      <c r="D373" s="17" t="s">
        <v>7</v>
      </c>
      <c r="E373" s="17" t="s">
        <v>1324</v>
      </c>
      <c r="F373" s="22" t="s">
        <v>1767</v>
      </c>
      <c r="G373" s="19" t="s">
        <v>3690</v>
      </c>
      <c r="H373" s="19" t="s">
        <v>1763</v>
      </c>
      <c r="I373" s="20" t="s">
        <v>1120</v>
      </c>
      <c r="J373" s="17" t="s">
        <v>339</v>
      </c>
      <c r="K373" s="17" t="s">
        <v>3691</v>
      </c>
      <c r="L373" s="49">
        <f>VLOOKUP(B373,'Enrolment Data 2024'!$B$13:$I$636,8,FALSE)</f>
        <v>117</v>
      </c>
      <c r="M373" s="49">
        <v>9000</v>
      </c>
      <c r="N373" s="49">
        <f t="shared" si="40"/>
        <v>1053000</v>
      </c>
      <c r="O373" s="49">
        <f>VLOOKUP(B373,'Tranche 1 &amp; 2 2024 Actuals'!$B$7:$R$536,17,FALSE)</f>
        <v>318600</v>
      </c>
      <c r="P373" s="49">
        <f>VLOOKUP(B373,'Tranche 2 2024 Actuals'!$B$7:$T$486,19,FALSE)</f>
        <v>318600</v>
      </c>
      <c r="Q373" s="49">
        <f t="shared" si="49"/>
        <v>415800</v>
      </c>
      <c r="R373" s="49">
        <f>VLOOKUP(B373,'[1]ECCE Trnch 1 Master List'!B$3:T$679,19,FALSE)</f>
        <v>0</v>
      </c>
      <c r="S373" s="50">
        <f t="shared" si="38"/>
        <v>415800</v>
      </c>
      <c r="T373" s="126">
        <f t="shared" si="41"/>
        <v>415800</v>
      </c>
      <c r="U373" s="13">
        <f>VLOOKUP(B373,'Tranche 1 &amp; 2 2024 Actuals'!$B$7:$T$536,19,FALSE)</f>
        <v>637200</v>
      </c>
      <c r="V373" s="147">
        <f t="shared" si="42"/>
        <v>1053000</v>
      </c>
    </row>
    <row r="374" spans="1:22" ht="15" hidden="1" customHeight="1" x14ac:dyDescent="0.25">
      <c r="A374" s="29">
        <f t="shared" si="39"/>
        <v>368</v>
      </c>
      <c r="B374" s="92" t="s">
        <v>438</v>
      </c>
      <c r="C374" s="17" t="s">
        <v>4698</v>
      </c>
      <c r="D374" s="17" t="s">
        <v>7</v>
      </c>
      <c r="E374" s="17" t="s">
        <v>1324</v>
      </c>
      <c r="F374" s="22" t="s">
        <v>1764</v>
      </c>
      <c r="G374" s="19" t="s">
        <v>3706</v>
      </c>
      <c r="H374" s="19" t="s">
        <v>1763</v>
      </c>
      <c r="I374" s="20" t="s">
        <v>1120</v>
      </c>
      <c r="J374" s="17" t="s">
        <v>339</v>
      </c>
      <c r="K374" s="17" t="s">
        <v>3707</v>
      </c>
      <c r="L374" s="49">
        <f>VLOOKUP(B374,'Enrolment Data 2024'!$B$13:$I$636,8,FALSE)</f>
        <v>60</v>
      </c>
      <c r="M374" s="49">
        <v>9000</v>
      </c>
      <c r="N374" s="49">
        <f t="shared" si="40"/>
        <v>540000</v>
      </c>
      <c r="O374" s="49">
        <f>VLOOKUP(B374,'Tranche 1 &amp; 2 2024 Actuals'!$B$7:$R$536,17,FALSE)</f>
        <v>167400</v>
      </c>
      <c r="P374" s="49">
        <f>VLOOKUP(B374,'Tranche 2 2024 Actuals'!$B$7:$T$486,19,FALSE)</f>
        <v>167400</v>
      </c>
      <c r="Q374" s="49">
        <f t="shared" si="49"/>
        <v>205200</v>
      </c>
      <c r="R374" s="49">
        <f>VLOOKUP(B374,'[1]ECCE Trnch 1 Master List'!B$3:T$679,19,FALSE)</f>
        <v>0</v>
      </c>
      <c r="S374" s="50">
        <f t="shared" si="38"/>
        <v>205200</v>
      </c>
      <c r="T374" s="126">
        <f t="shared" si="41"/>
        <v>205200</v>
      </c>
      <c r="U374" s="13">
        <f>VLOOKUP(B374,'Tranche 1 &amp; 2 2024 Actuals'!$B$7:$T$536,19,FALSE)</f>
        <v>334800</v>
      </c>
      <c r="V374" s="147">
        <f t="shared" si="42"/>
        <v>540000</v>
      </c>
    </row>
    <row r="375" spans="1:22" ht="15" hidden="1" customHeight="1" x14ac:dyDescent="0.25">
      <c r="A375" s="29">
        <f t="shared" si="39"/>
        <v>369</v>
      </c>
      <c r="B375" s="139" t="s">
        <v>418</v>
      </c>
      <c r="C375" s="17" t="s">
        <v>419</v>
      </c>
      <c r="D375" s="17" t="s">
        <v>7</v>
      </c>
      <c r="E375" s="17" t="s">
        <v>1211</v>
      </c>
      <c r="F375" s="22" t="s">
        <v>1677</v>
      </c>
      <c r="G375" s="19" t="s">
        <v>1336</v>
      </c>
      <c r="H375" s="19" t="s">
        <v>1763</v>
      </c>
      <c r="I375" s="20" t="s">
        <v>1120</v>
      </c>
      <c r="J375" s="17" t="s">
        <v>339</v>
      </c>
      <c r="K375" s="17" t="s">
        <v>1337</v>
      </c>
      <c r="L375" s="49"/>
      <c r="M375" s="49">
        <v>9000</v>
      </c>
      <c r="N375" s="49">
        <f t="shared" si="40"/>
        <v>0</v>
      </c>
      <c r="O375" s="49"/>
      <c r="P375" s="49"/>
      <c r="Q375" s="49">
        <f t="shared" si="49"/>
        <v>0</v>
      </c>
      <c r="R375" s="49">
        <f>VLOOKUP(B375,'[1]ECCE Trnch 1 Master List'!B$3:T$679,19,FALSE)</f>
        <v>0</v>
      </c>
      <c r="S375" s="50">
        <f t="shared" si="38"/>
        <v>0</v>
      </c>
      <c r="T375" s="126">
        <f t="shared" si="41"/>
        <v>0</v>
      </c>
      <c r="V375" s="147">
        <f t="shared" si="42"/>
        <v>0</v>
      </c>
    </row>
    <row r="376" spans="1:22" ht="15" hidden="1" customHeight="1" x14ac:dyDescent="0.25">
      <c r="A376" s="29">
        <f t="shared" si="39"/>
        <v>370</v>
      </c>
      <c r="B376" s="92" t="s">
        <v>555</v>
      </c>
      <c r="C376" s="17" t="s">
        <v>556</v>
      </c>
      <c r="D376" s="17" t="s">
        <v>7</v>
      </c>
      <c r="E376" s="17" t="s">
        <v>1324</v>
      </c>
      <c r="F376" s="22" t="s">
        <v>1802</v>
      </c>
      <c r="G376" s="19" t="s">
        <v>3708</v>
      </c>
      <c r="H376" s="19" t="s">
        <v>1763</v>
      </c>
      <c r="I376" s="20" t="s">
        <v>1120</v>
      </c>
      <c r="J376" s="17" t="s">
        <v>339</v>
      </c>
      <c r="K376" s="17" t="s">
        <v>3709</v>
      </c>
      <c r="L376" s="49">
        <f>VLOOKUP(B376,'Enrolment Data 2024'!$B$13:$I$636,8,FALSE)</f>
        <v>33</v>
      </c>
      <c r="M376" s="49">
        <v>9000</v>
      </c>
      <c r="N376" s="49">
        <f t="shared" si="40"/>
        <v>297000</v>
      </c>
      <c r="O376" s="49">
        <f>VLOOKUP(B376,'Tranche 1 &amp; 2 2024 Actuals'!$B$7:$R$536,17,FALSE)</f>
        <v>35100</v>
      </c>
      <c r="P376" s="49">
        <f>VLOOKUP(B376,'Tranche 2 2024 Actuals'!$B$7:$T$486,19,FALSE)</f>
        <v>35100</v>
      </c>
      <c r="Q376" s="49">
        <f t="shared" si="49"/>
        <v>226800</v>
      </c>
      <c r="R376" s="49">
        <f>VLOOKUP(B376,'[1]ECCE Trnch 1 Master List'!B$3:T$679,19,FALSE)</f>
        <v>0</v>
      </c>
      <c r="S376" s="50">
        <f t="shared" si="38"/>
        <v>226800</v>
      </c>
      <c r="T376" s="126">
        <f t="shared" si="41"/>
        <v>226800</v>
      </c>
      <c r="U376" s="13">
        <f>VLOOKUP(B376,'Tranche 1 &amp; 2 2024 Actuals'!$B$7:$T$536,19,FALSE)</f>
        <v>70200</v>
      </c>
      <c r="V376" s="147">
        <f t="shared" si="42"/>
        <v>297000</v>
      </c>
    </row>
    <row r="377" spans="1:22" ht="15" hidden="1" customHeight="1" x14ac:dyDescent="0.25">
      <c r="A377" s="29">
        <f t="shared" si="39"/>
        <v>371</v>
      </c>
      <c r="B377" s="139" t="s">
        <v>559</v>
      </c>
      <c r="C377" s="17" t="s">
        <v>2184</v>
      </c>
      <c r="D377" s="17" t="s">
        <v>7</v>
      </c>
      <c r="E377" s="17" t="s">
        <v>1118</v>
      </c>
      <c r="F377" s="18" t="s">
        <v>1805</v>
      </c>
      <c r="G377" s="19" t="s">
        <v>1355</v>
      </c>
      <c r="H377" s="19" t="s">
        <v>1763</v>
      </c>
      <c r="I377" s="20" t="s">
        <v>1120</v>
      </c>
      <c r="J377" s="17" t="s">
        <v>339</v>
      </c>
      <c r="K377" s="21" t="s">
        <v>1356</v>
      </c>
      <c r="L377" s="49"/>
      <c r="M377" s="49">
        <v>9000</v>
      </c>
      <c r="N377" s="49">
        <f t="shared" si="40"/>
        <v>0</v>
      </c>
      <c r="O377" s="49"/>
      <c r="P377" s="49"/>
      <c r="Q377" s="49">
        <f t="shared" si="49"/>
        <v>0</v>
      </c>
      <c r="R377" s="49">
        <f>VLOOKUP(B377,'[1]ECCE Trnch 1 Master List'!B$3:T$679,19,FALSE)</f>
        <v>0</v>
      </c>
      <c r="S377" s="50">
        <f t="shared" si="38"/>
        <v>0</v>
      </c>
      <c r="T377" s="126">
        <f t="shared" si="41"/>
        <v>0</v>
      </c>
      <c r="V377" s="147">
        <f t="shared" si="42"/>
        <v>0</v>
      </c>
    </row>
    <row r="378" spans="1:22" ht="15" hidden="1" customHeight="1" x14ac:dyDescent="0.25">
      <c r="A378" s="29">
        <f t="shared" si="39"/>
        <v>372</v>
      </c>
      <c r="B378" s="92" t="s">
        <v>2231</v>
      </c>
      <c r="C378" s="17" t="s">
        <v>2232</v>
      </c>
      <c r="D378" s="17" t="s">
        <v>7</v>
      </c>
      <c r="E378" s="17" t="s">
        <v>1118</v>
      </c>
      <c r="F378" s="18" t="s">
        <v>1767</v>
      </c>
      <c r="G378" s="19" t="s">
        <v>3730</v>
      </c>
      <c r="H378" s="19" t="s">
        <v>1763</v>
      </c>
      <c r="I378" s="20" t="s">
        <v>1120</v>
      </c>
      <c r="J378" s="17" t="s">
        <v>339</v>
      </c>
      <c r="K378" s="21" t="s">
        <v>3691</v>
      </c>
      <c r="L378" s="49">
        <f>VLOOKUP(B378,'Enrolment Data 2024'!$B$13:$I$636,8,FALSE)</f>
        <v>30</v>
      </c>
      <c r="M378" s="49">
        <v>9000</v>
      </c>
      <c r="N378" s="49">
        <f t="shared" si="40"/>
        <v>270000</v>
      </c>
      <c r="O378" s="49">
        <f>VLOOKUP(B378,'Tranche 1 &amp; 2 2024 Actuals'!$B$7:$R$536,17,FALSE)</f>
        <v>56700</v>
      </c>
      <c r="P378" s="49">
        <f>VLOOKUP(B378,'Tranche 2 2024 Actuals'!$B$7:$T$486,19,FALSE)</f>
        <v>56700</v>
      </c>
      <c r="Q378" s="49">
        <f t="shared" si="49"/>
        <v>156600</v>
      </c>
      <c r="R378" s="49"/>
      <c r="S378" s="50">
        <f t="shared" si="38"/>
        <v>156600</v>
      </c>
      <c r="T378" s="126">
        <f t="shared" si="41"/>
        <v>156600</v>
      </c>
      <c r="U378" s="13">
        <f>VLOOKUP(B378,'Tranche 1 &amp; 2 2024 Actuals'!$B$7:$T$536,19,FALSE)</f>
        <v>113400</v>
      </c>
      <c r="V378" s="147">
        <f t="shared" si="42"/>
        <v>270000</v>
      </c>
    </row>
    <row r="379" spans="1:22" ht="15" hidden="1" customHeight="1" x14ac:dyDescent="0.25">
      <c r="A379" s="29">
        <f t="shared" si="39"/>
        <v>373</v>
      </c>
      <c r="B379" s="93" t="s">
        <v>1370</v>
      </c>
      <c r="C379" s="30" t="s">
        <v>1371</v>
      </c>
      <c r="D379" s="30" t="s">
        <v>7</v>
      </c>
      <c r="E379" s="30" t="s">
        <v>1118</v>
      </c>
      <c r="F379" s="31" t="s">
        <v>1803</v>
      </c>
      <c r="G379" s="32" t="s">
        <v>1378</v>
      </c>
      <c r="H379" s="32" t="s">
        <v>1763</v>
      </c>
      <c r="I379" s="33" t="s">
        <v>1120</v>
      </c>
      <c r="J379" s="30" t="s">
        <v>339</v>
      </c>
      <c r="K379" s="34" t="s">
        <v>1372</v>
      </c>
      <c r="L379" s="49">
        <f>VLOOKUP(B379,'Enrolment Data 2024'!$B$13:$I$636,8,FALSE)</f>
        <v>8</v>
      </c>
      <c r="M379" s="49">
        <v>9000</v>
      </c>
      <c r="N379" s="49">
        <f t="shared" si="40"/>
        <v>72000</v>
      </c>
      <c r="O379" s="49">
        <f>VLOOKUP(B379,'Tranche 1 &amp; 2 2024 Actuals'!$B$7:$R$536,17,FALSE)</f>
        <v>27000</v>
      </c>
      <c r="P379" s="49">
        <f>VLOOKUP(B379,'Tranche 2 2024 Actuals'!$B$7:$T$486,19,FALSE)</f>
        <v>27000</v>
      </c>
      <c r="Q379" s="49">
        <f t="shared" si="49"/>
        <v>18000</v>
      </c>
      <c r="R379" s="49">
        <f>VLOOKUP(B379,'[1]ECCE Trnch 1 Master List'!B$3:T$679,19,FALSE)</f>
        <v>0</v>
      </c>
      <c r="S379" s="50">
        <f t="shared" si="38"/>
        <v>18000</v>
      </c>
      <c r="T379" s="126">
        <f t="shared" si="41"/>
        <v>18000</v>
      </c>
      <c r="U379" s="13">
        <f>VLOOKUP(B379,'Tranche 1 &amp; 2 2024 Actuals'!$B$7:$T$536,19,FALSE)</f>
        <v>54000</v>
      </c>
      <c r="V379" s="147">
        <f t="shared" si="42"/>
        <v>72000</v>
      </c>
    </row>
    <row r="380" spans="1:22" ht="15" hidden="1" customHeight="1" x14ac:dyDescent="0.25">
      <c r="A380" s="29">
        <f t="shared" si="39"/>
        <v>374</v>
      </c>
      <c r="B380" s="139" t="s">
        <v>574</v>
      </c>
      <c r="C380" s="17" t="s">
        <v>575</v>
      </c>
      <c r="D380" s="17" t="s">
        <v>7</v>
      </c>
      <c r="E380" s="17" t="s">
        <v>1118</v>
      </c>
      <c r="F380" s="57" t="s">
        <v>1776</v>
      </c>
      <c r="G380" s="32" t="s">
        <v>1341</v>
      </c>
      <c r="H380" s="32" t="s">
        <v>1763</v>
      </c>
      <c r="I380" s="33" t="s">
        <v>1120</v>
      </c>
      <c r="J380" s="30" t="s">
        <v>339</v>
      </c>
      <c r="K380" s="30" t="s">
        <v>1342</v>
      </c>
      <c r="L380" s="49"/>
      <c r="M380" s="49">
        <v>9000</v>
      </c>
      <c r="N380" s="49">
        <f t="shared" si="40"/>
        <v>0</v>
      </c>
      <c r="O380" s="49">
        <f>VLOOKUP(B380,'Tranche 1 &amp; 2 2024 Actuals'!$B$7:$R$536,17,FALSE)</f>
        <v>13500</v>
      </c>
      <c r="P380" s="49">
        <f>VLOOKUP(B380,'Tranche 2 2024 Actuals'!$B$7:$T$486,19,FALSE)</f>
        <v>13500</v>
      </c>
      <c r="Q380" s="49">
        <f t="shared" si="49"/>
        <v>-27000</v>
      </c>
      <c r="R380" s="49">
        <f>VLOOKUP(B380,'[1]ECCE Trnch 1 Master List'!B$3:T$679,19,FALSE)</f>
        <v>0</v>
      </c>
      <c r="S380" s="141">
        <f t="shared" si="38"/>
        <v>-27000</v>
      </c>
      <c r="T380" s="126">
        <f t="shared" si="41"/>
        <v>0</v>
      </c>
      <c r="U380" s="13">
        <f>VLOOKUP(B380,'Tranche 1 &amp; 2 2024 Actuals'!$B$7:$T$536,19,FALSE)</f>
        <v>27000</v>
      </c>
      <c r="V380" s="147">
        <f t="shared" si="42"/>
        <v>27000</v>
      </c>
    </row>
    <row r="381" spans="1:22" ht="15" hidden="1" customHeight="1" x14ac:dyDescent="0.25">
      <c r="A381" s="29">
        <f t="shared" si="39"/>
        <v>375</v>
      </c>
      <c r="B381" s="139" t="s">
        <v>2145</v>
      </c>
      <c r="C381" s="17" t="s">
        <v>2146</v>
      </c>
      <c r="D381" s="17" t="s">
        <v>7</v>
      </c>
      <c r="E381" s="29" t="s">
        <v>1123</v>
      </c>
      <c r="F381" s="38" t="s">
        <v>1780</v>
      </c>
      <c r="G381" s="39" t="s">
        <v>1781</v>
      </c>
      <c r="H381" s="39" t="s">
        <v>1763</v>
      </c>
      <c r="I381" s="20" t="s">
        <v>1120</v>
      </c>
      <c r="J381" s="29" t="s">
        <v>339</v>
      </c>
      <c r="K381" s="40" t="s">
        <v>1402</v>
      </c>
      <c r="L381" s="49"/>
      <c r="M381" s="49">
        <v>9000</v>
      </c>
      <c r="N381" s="49">
        <f t="shared" si="40"/>
        <v>0</v>
      </c>
      <c r="O381" s="49">
        <f>VLOOKUP(B381,'Tranche 1 &amp; 2 2024 Actuals'!$B$7:$R$536,17,FALSE)</f>
        <v>13500</v>
      </c>
      <c r="P381" s="49">
        <f>VLOOKUP(B381,'Tranche 2 2024 Actuals'!$B$7:$T$486,19,FALSE)</f>
        <v>13500</v>
      </c>
      <c r="Q381" s="49">
        <f t="shared" si="49"/>
        <v>-27000</v>
      </c>
      <c r="R381" s="49">
        <f>VLOOKUP(B381,'[1]ECCE Trnch 1 Master List'!B$3:T$679,19,FALSE)</f>
        <v>0</v>
      </c>
      <c r="S381" s="141">
        <f t="shared" si="38"/>
        <v>-27000</v>
      </c>
      <c r="T381" s="126">
        <f t="shared" si="41"/>
        <v>0</v>
      </c>
      <c r="U381" s="13">
        <f>VLOOKUP(B381,'Tranche 1 &amp; 2 2024 Actuals'!$B$7:$T$536,19,FALSE)</f>
        <v>27000</v>
      </c>
      <c r="V381" s="147">
        <f t="shared" si="42"/>
        <v>27000</v>
      </c>
    </row>
    <row r="382" spans="1:22" ht="15" hidden="1" customHeight="1" x14ac:dyDescent="0.25">
      <c r="A382" s="29">
        <f t="shared" si="39"/>
        <v>376</v>
      </c>
      <c r="B382" s="92" t="s">
        <v>450</v>
      </c>
      <c r="C382" s="17" t="s">
        <v>451</v>
      </c>
      <c r="D382" s="17" t="s">
        <v>7</v>
      </c>
      <c r="E382" s="17" t="s">
        <v>1324</v>
      </c>
      <c r="F382" s="22" t="s">
        <v>1799</v>
      </c>
      <c r="G382" s="19" t="s">
        <v>3710</v>
      </c>
      <c r="H382" s="19" t="s">
        <v>1763</v>
      </c>
      <c r="I382" s="20" t="s">
        <v>1120</v>
      </c>
      <c r="J382" s="17" t="s">
        <v>339</v>
      </c>
      <c r="K382" s="17" t="s">
        <v>3711</v>
      </c>
      <c r="L382" s="49">
        <f>VLOOKUP(B382,'Enrolment Data 2024'!$B$13:$I$636,8,FALSE)</f>
        <v>80</v>
      </c>
      <c r="M382" s="49">
        <v>9000</v>
      </c>
      <c r="N382" s="49">
        <f t="shared" si="40"/>
        <v>720000</v>
      </c>
      <c r="O382" s="49">
        <f>VLOOKUP(B382,'Tranche 1 &amp; 2 2024 Actuals'!$B$7:$R$536,17,FALSE)</f>
        <v>283500</v>
      </c>
      <c r="P382" s="49">
        <f>VLOOKUP(B382,'Tranche 2 2024 Actuals'!$B$7:$T$486,19,FALSE)</f>
        <v>283500</v>
      </c>
      <c r="Q382" s="49">
        <f t="shared" si="49"/>
        <v>153000</v>
      </c>
      <c r="R382" s="49">
        <f>VLOOKUP(B382,'[1]ECCE Trnch 1 Master List'!B$3:T$679,19,FALSE)</f>
        <v>0</v>
      </c>
      <c r="S382" s="50">
        <f t="shared" si="38"/>
        <v>153000</v>
      </c>
      <c r="T382" s="126">
        <f t="shared" si="41"/>
        <v>153000</v>
      </c>
      <c r="U382" s="13">
        <f>VLOOKUP(B382,'Tranche 1 &amp; 2 2024 Actuals'!$B$7:$T$536,19,FALSE)</f>
        <v>567000</v>
      </c>
      <c r="V382" s="147">
        <f t="shared" si="42"/>
        <v>720000</v>
      </c>
    </row>
    <row r="383" spans="1:22" ht="15" hidden="1" customHeight="1" x14ac:dyDescent="0.25">
      <c r="A383" s="29">
        <f t="shared" si="39"/>
        <v>377</v>
      </c>
      <c r="B383" s="92" t="s">
        <v>398</v>
      </c>
      <c r="C383" s="17" t="s">
        <v>399</v>
      </c>
      <c r="D383" s="17" t="s">
        <v>7</v>
      </c>
      <c r="E383" s="17" t="s">
        <v>1324</v>
      </c>
      <c r="F383" s="22" t="s">
        <v>1777</v>
      </c>
      <c r="G383" s="19" t="s">
        <v>3712</v>
      </c>
      <c r="H383" s="19" t="s">
        <v>1763</v>
      </c>
      <c r="I383" s="20" t="s">
        <v>1120</v>
      </c>
      <c r="J383" s="17" t="s">
        <v>339</v>
      </c>
      <c r="K383" s="17" t="s">
        <v>3713</v>
      </c>
      <c r="L383" s="49">
        <f>VLOOKUP(B383,'Enrolment Data 2024'!$B$13:$I$636,8,FALSE)</f>
        <v>17</v>
      </c>
      <c r="M383" s="49">
        <v>9000</v>
      </c>
      <c r="N383" s="49">
        <f t="shared" si="40"/>
        <v>153000</v>
      </c>
      <c r="O383" s="49">
        <f>VLOOKUP(B383,'Tranche 1 &amp; 2 2024 Actuals'!$B$7:$R$536,17,FALSE)</f>
        <v>48600</v>
      </c>
      <c r="P383" s="49">
        <f>VLOOKUP(B383,'Tranche 2 2024 Actuals'!$B$7:$T$486,19,FALSE)</f>
        <v>48600</v>
      </c>
      <c r="Q383" s="49">
        <f t="shared" si="49"/>
        <v>55800</v>
      </c>
      <c r="R383" s="49"/>
      <c r="S383" s="50">
        <f t="shared" si="38"/>
        <v>55800</v>
      </c>
      <c r="T383" s="126">
        <f t="shared" si="41"/>
        <v>55800</v>
      </c>
      <c r="U383" s="13">
        <f>VLOOKUP(B383,'Tranche 1 &amp; 2 2024 Actuals'!$B$7:$T$536,19,FALSE)</f>
        <v>97200</v>
      </c>
      <c r="V383" s="147">
        <f t="shared" si="42"/>
        <v>153000</v>
      </c>
    </row>
    <row r="384" spans="1:22" ht="15" hidden="1" customHeight="1" x14ac:dyDescent="0.25">
      <c r="A384" s="29">
        <f t="shared" si="39"/>
        <v>378</v>
      </c>
      <c r="B384" s="139" t="s">
        <v>542</v>
      </c>
      <c r="C384" s="17" t="s">
        <v>543</v>
      </c>
      <c r="D384" s="17" t="s">
        <v>7</v>
      </c>
      <c r="E384" s="17" t="s">
        <v>1324</v>
      </c>
      <c r="F384" s="22" t="s">
        <v>1801</v>
      </c>
      <c r="G384" s="19" t="s">
        <v>3714</v>
      </c>
      <c r="H384" s="19" t="s">
        <v>1763</v>
      </c>
      <c r="I384" s="20" t="s">
        <v>1120</v>
      </c>
      <c r="J384" s="17" t="s">
        <v>339</v>
      </c>
      <c r="K384" s="17" t="s">
        <v>3715</v>
      </c>
      <c r="L384" s="49">
        <f>VLOOKUP(B384,'Enrolment Data 2024'!$B$13:$I$636,8,FALSE)</f>
        <v>7</v>
      </c>
      <c r="M384" s="49">
        <v>9000</v>
      </c>
      <c r="N384" s="49">
        <f t="shared" si="40"/>
        <v>63000</v>
      </c>
      <c r="O384" s="49">
        <f>VLOOKUP(B384,'Tranche 1 &amp; 2 2024 Actuals'!$B$7:$R$536,17,FALSE)</f>
        <v>62100</v>
      </c>
      <c r="P384" s="49">
        <f>VLOOKUP(B384,'Tranche 2 2024 Actuals'!$B$7:$T$486,19,FALSE)</f>
        <v>62100</v>
      </c>
      <c r="Q384" s="49">
        <f t="shared" si="49"/>
        <v>-61200</v>
      </c>
      <c r="R384" s="49">
        <f>VLOOKUP(B384,'[1]ECCE Trnch 1 Master List'!B$3:T$679,19,FALSE)</f>
        <v>0</v>
      </c>
      <c r="S384" s="141">
        <f t="shared" si="38"/>
        <v>-61200</v>
      </c>
      <c r="T384" s="126">
        <f t="shared" si="41"/>
        <v>0</v>
      </c>
      <c r="U384" s="13">
        <f>VLOOKUP(B384,'Tranche 1 &amp; 2 2024 Actuals'!$B$7:$T$536,19,FALSE)</f>
        <v>124200</v>
      </c>
      <c r="V384" s="147">
        <f t="shared" si="42"/>
        <v>124200</v>
      </c>
    </row>
    <row r="385" spans="1:22" ht="15" hidden="1" customHeight="1" x14ac:dyDescent="0.25">
      <c r="A385" s="29">
        <f t="shared" si="39"/>
        <v>379</v>
      </c>
      <c r="B385" s="139" t="s">
        <v>548</v>
      </c>
      <c r="C385" s="17" t="s">
        <v>28</v>
      </c>
      <c r="D385" s="17" t="s">
        <v>7</v>
      </c>
      <c r="E385" s="17" t="s">
        <v>1123</v>
      </c>
      <c r="F385" s="22" t="s">
        <v>1653</v>
      </c>
      <c r="G385" s="19" t="s">
        <v>1387</v>
      </c>
      <c r="H385" s="19" t="s">
        <v>1763</v>
      </c>
      <c r="I385" s="20" t="s">
        <v>1120</v>
      </c>
      <c r="J385" s="17" t="s">
        <v>339</v>
      </c>
      <c r="K385" s="17" t="s">
        <v>1388</v>
      </c>
      <c r="L385" s="49"/>
      <c r="M385" s="49">
        <v>9000</v>
      </c>
      <c r="N385" s="49">
        <f t="shared" si="40"/>
        <v>0</v>
      </c>
      <c r="O385" s="49"/>
      <c r="P385" s="49"/>
      <c r="Q385" s="49">
        <f t="shared" si="49"/>
        <v>0</v>
      </c>
      <c r="R385" s="49">
        <f>VLOOKUP(B385,'[1]ECCE Trnch 1 Master List'!B$3:T$679,19,FALSE)</f>
        <v>0</v>
      </c>
      <c r="S385" s="50">
        <f t="shared" si="38"/>
        <v>0</v>
      </c>
      <c r="T385" s="126">
        <f t="shared" si="41"/>
        <v>0</v>
      </c>
      <c r="V385" s="147">
        <f t="shared" si="42"/>
        <v>0</v>
      </c>
    </row>
    <row r="386" spans="1:22" ht="15" hidden="1" customHeight="1" x14ac:dyDescent="0.25">
      <c r="A386" s="29">
        <f t="shared" si="39"/>
        <v>380</v>
      </c>
      <c r="B386" s="92" t="s">
        <v>468</v>
      </c>
      <c r="C386" s="17" t="s">
        <v>469</v>
      </c>
      <c r="D386" s="17" t="s">
        <v>7</v>
      </c>
      <c r="E386" s="17" t="s">
        <v>1324</v>
      </c>
      <c r="F386" s="22" t="s">
        <v>1678</v>
      </c>
      <c r="G386" s="19" t="s">
        <v>469</v>
      </c>
      <c r="H386" s="19" t="s">
        <v>1763</v>
      </c>
      <c r="I386" s="20" t="s">
        <v>1120</v>
      </c>
      <c r="J386" s="17" t="s">
        <v>339</v>
      </c>
      <c r="K386" s="17" t="s">
        <v>1347</v>
      </c>
      <c r="L386" s="49">
        <f>VLOOKUP(B386,'Enrolment Data 2024'!$B$13:$I$636,8,FALSE)</f>
        <v>19</v>
      </c>
      <c r="M386" s="49">
        <v>9000</v>
      </c>
      <c r="N386" s="49">
        <f t="shared" si="40"/>
        <v>171000</v>
      </c>
      <c r="O386" s="49"/>
      <c r="P386" s="49"/>
      <c r="Q386" s="49">
        <f t="shared" si="49"/>
        <v>171000</v>
      </c>
      <c r="R386" s="49">
        <f>VLOOKUP(B386,'[1]ECCE Trnch 1 Master List'!B$3:T$679,19,FALSE)</f>
        <v>0</v>
      </c>
      <c r="S386" s="50">
        <f t="shared" si="38"/>
        <v>171000</v>
      </c>
      <c r="T386" s="126">
        <f t="shared" si="41"/>
        <v>171000</v>
      </c>
      <c r="V386" s="147">
        <f t="shared" si="42"/>
        <v>171000</v>
      </c>
    </row>
    <row r="387" spans="1:22" ht="15" hidden="1" customHeight="1" x14ac:dyDescent="0.25">
      <c r="A387" s="29">
        <f t="shared" si="39"/>
        <v>381</v>
      </c>
      <c r="B387" s="92" t="s">
        <v>426</v>
      </c>
      <c r="C387" s="17" t="s">
        <v>427</v>
      </c>
      <c r="D387" s="17" t="s">
        <v>7</v>
      </c>
      <c r="E387" s="17" t="s">
        <v>1211</v>
      </c>
      <c r="F387" s="22" t="s">
        <v>1765</v>
      </c>
      <c r="G387" s="19" t="s">
        <v>3716</v>
      </c>
      <c r="H387" s="19" t="s">
        <v>1763</v>
      </c>
      <c r="I387" s="20" t="s">
        <v>1120</v>
      </c>
      <c r="J387" s="17" t="s">
        <v>339</v>
      </c>
      <c r="K387" s="17" t="s">
        <v>3717</v>
      </c>
      <c r="L387" s="49">
        <f>VLOOKUP(B387,'Enrolment Data 2024'!$B$13:$I$636,8,FALSE)</f>
        <v>12</v>
      </c>
      <c r="M387" s="49">
        <v>9000</v>
      </c>
      <c r="N387" s="49">
        <f t="shared" si="40"/>
        <v>108000</v>
      </c>
      <c r="O387" s="49">
        <f>VLOOKUP(B387,'Tranche 1 &amp; 2 2024 Actuals'!$B$7:$R$536,17,FALSE)</f>
        <v>18900</v>
      </c>
      <c r="P387" s="49">
        <f>VLOOKUP(B387,'Tranche 2 2024 Actuals'!$B$7:$T$486,19,FALSE)</f>
        <v>18900</v>
      </c>
      <c r="Q387" s="49">
        <f t="shared" si="49"/>
        <v>70200</v>
      </c>
      <c r="R387" s="49">
        <f>VLOOKUP(B387,'[1]ECCE Trnch 1 Master List'!B$3:T$679,19,FALSE)</f>
        <v>0</v>
      </c>
      <c r="S387" s="50">
        <f t="shared" si="38"/>
        <v>70200</v>
      </c>
      <c r="T387" s="126">
        <f t="shared" si="41"/>
        <v>70200</v>
      </c>
      <c r="U387" s="13">
        <f>VLOOKUP(B387,'Tranche 1 &amp; 2 2024 Actuals'!$B$7:$T$536,19,FALSE)</f>
        <v>37800</v>
      </c>
      <c r="V387" s="147">
        <f t="shared" si="42"/>
        <v>108000</v>
      </c>
    </row>
    <row r="388" spans="1:22" ht="15" hidden="1" customHeight="1" x14ac:dyDescent="0.25">
      <c r="A388" s="29">
        <f t="shared" si="39"/>
        <v>382</v>
      </c>
      <c r="B388" s="92" t="s">
        <v>582</v>
      </c>
      <c r="C388" s="17" t="s">
        <v>583</v>
      </c>
      <c r="D388" s="17" t="s">
        <v>7</v>
      </c>
      <c r="E388" s="17" t="s">
        <v>1118</v>
      </c>
      <c r="F388" s="22" t="s">
        <v>1678</v>
      </c>
      <c r="G388" s="19" t="s">
        <v>469</v>
      </c>
      <c r="H388" s="19" t="s">
        <v>1763</v>
      </c>
      <c r="I388" s="20" t="s">
        <v>1120</v>
      </c>
      <c r="J388" s="17" t="s">
        <v>339</v>
      </c>
      <c r="K388" s="17" t="s">
        <v>1347</v>
      </c>
      <c r="L388" s="49">
        <f>VLOOKUP(B388,'Enrolment Data 2024'!$B$13:$I$636,8,FALSE)</f>
        <v>14</v>
      </c>
      <c r="M388" s="49">
        <v>9000</v>
      </c>
      <c r="N388" s="49">
        <f t="shared" si="40"/>
        <v>126000</v>
      </c>
      <c r="O388" s="49">
        <f>VLOOKUP(B388,'Tranche 1 &amp; 2 2024 Actuals'!$B$7:$R$536,17,FALSE)</f>
        <v>21600</v>
      </c>
      <c r="P388" s="49">
        <f>VLOOKUP(B388,'Tranche 2 2024 Actuals'!$B$7:$T$486,19,FALSE)</f>
        <v>21600</v>
      </c>
      <c r="Q388" s="49">
        <f t="shared" si="49"/>
        <v>82800</v>
      </c>
      <c r="R388" s="49">
        <f>VLOOKUP(B388,'[1]ECCE Trnch 1 Master List'!B$3:T$679,19,FALSE)</f>
        <v>0</v>
      </c>
      <c r="S388" s="50">
        <f t="shared" si="38"/>
        <v>82800</v>
      </c>
      <c r="T388" s="126">
        <f t="shared" si="41"/>
        <v>82800</v>
      </c>
      <c r="U388" s="13">
        <f>VLOOKUP(B388,'Tranche 1 &amp; 2 2024 Actuals'!$B$7:$T$536,19,FALSE)</f>
        <v>43200</v>
      </c>
      <c r="V388" s="147">
        <f t="shared" si="42"/>
        <v>126000</v>
      </c>
    </row>
    <row r="389" spans="1:22" ht="15" hidden="1" customHeight="1" x14ac:dyDescent="0.25">
      <c r="A389" s="29">
        <f t="shared" si="39"/>
        <v>383</v>
      </c>
      <c r="B389" s="92" t="s">
        <v>416</v>
      </c>
      <c r="C389" s="17" t="s">
        <v>417</v>
      </c>
      <c r="D389" s="17" t="s">
        <v>7</v>
      </c>
      <c r="E389" s="17" t="s">
        <v>1324</v>
      </c>
      <c r="F389" s="22" t="s">
        <v>1765</v>
      </c>
      <c r="G389" s="19" t="s">
        <v>3716</v>
      </c>
      <c r="H389" s="19" t="s">
        <v>1763</v>
      </c>
      <c r="I389" s="20" t="s">
        <v>1120</v>
      </c>
      <c r="J389" s="17" t="s">
        <v>339</v>
      </c>
      <c r="K389" s="17" t="s">
        <v>3717</v>
      </c>
      <c r="L389" s="49">
        <f>VLOOKUP(B389,'Enrolment Data 2024'!$B$13:$I$636,8,FALSE)</f>
        <v>68</v>
      </c>
      <c r="M389" s="49">
        <v>9000</v>
      </c>
      <c r="N389" s="49">
        <f t="shared" si="40"/>
        <v>612000</v>
      </c>
      <c r="O389" s="49">
        <f>VLOOKUP(B389,'Tranche 1 &amp; 2 2024 Actuals'!$B$7:$R$536,17,FALSE)</f>
        <v>205200</v>
      </c>
      <c r="P389" s="49">
        <f>VLOOKUP(B389,'Tranche 2 2024 Actuals'!$B$7:$T$486,19,FALSE)</f>
        <v>205200</v>
      </c>
      <c r="Q389" s="49">
        <f t="shared" si="49"/>
        <v>201600</v>
      </c>
      <c r="R389" s="49">
        <f>VLOOKUP(B389,'[1]ECCE Trnch 1 Master List'!B$3:T$679,19,FALSE)</f>
        <v>0</v>
      </c>
      <c r="S389" s="50">
        <f t="shared" si="38"/>
        <v>201600</v>
      </c>
      <c r="T389" s="126">
        <f t="shared" si="41"/>
        <v>201600</v>
      </c>
      <c r="U389" s="13">
        <f>VLOOKUP(B389,'Tranche 1 &amp; 2 2024 Actuals'!$B$7:$T$536,19,FALSE)</f>
        <v>410400</v>
      </c>
      <c r="V389" s="147">
        <f t="shared" si="42"/>
        <v>612000</v>
      </c>
    </row>
    <row r="390" spans="1:22" ht="15" hidden="1" customHeight="1" x14ac:dyDescent="0.25">
      <c r="A390" s="29">
        <f t="shared" si="39"/>
        <v>384</v>
      </c>
      <c r="B390" s="92" t="s">
        <v>354</v>
      </c>
      <c r="C390" s="17" t="s">
        <v>355</v>
      </c>
      <c r="D390" s="17" t="s">
        <v>7</v>
      </c>
      <c r="E390" s="17" t="s">
        <v>1211</v>
      </c>
      <c r="F390" s="22" t="s">
        <v>1770</v>
      </c>
      <c r="G390" s="19" t="s">
        <v>3718</v>
      </c>
      <c r="H390" s="19" t="s">
        <v>1769</v>
      </c>
      <c r="I390" s="20" t="s">
        <v>1120</v>
      </c>
      <c r="J390" s="17" t="s">
        <v>339</v>
      </c>
      <c r="K390" s="17" t="s">
        <v>3719</v>
      </c>
      <c r="L390" s="49">
        <f>VLOOKUP(B390,'Enrolment Data 2024'!$B$13:$I$636,8,FALSE)</f>
        <v>13</v>
      </c>
      <c r="M390" s="49">
        <v>9000</v>
      </c>
      <c r="N390" s="49">
        <f t="shared" si="40"/>
        <v>117000</v>
      </c>
      <c r="O390" s="49">
        <f>VLOOKUP(B390,'Tranche 1 &amp; 2 2024 Actuals'!$B$7:$R$536,17,FALSE)</f>
        <v>35100</v>
      </c>
      <c r="P390" s="49">
        <f>VLOOKUP(B390,'Tranche 2 2024 Actuals'!$B$7:$T$486,19,FALSE)</f>
        <v>35100</v>
      </c>
      <c r="Q390" s="49">
        <f t="shared" si="49"/>
        <v>46800</v>
      </c>
      <c r="R390" s="49">
        <f>VLOOKUP(B390,'[1]ECCE Trnch 1 Master List'!B$3:T$679,19,FALSE)</f>
        <v>0</v>
      </c>
      <c r="S390" s="50">
        <f t="shared" si="38"/>
        <v>46800</v>
      </c>
      <c r="T390" s="126">
        <f t="shared" si="41"/>
        <v>46800</v>
      </c>
      <c r="U390" s="13">
        <f>VLOOKUP(B390,'Tranche 1 &amp; 2 2024 Actuals'!$B$7:$T$536,19,FALSE)</f>
        <v>70200</v>
      </c>
      <c r="V390" s="147">
        <f t="shared" si="42"/>
        <v>117000</v>
      </c>
    </row>
    <row r="391" spans="1:22" hidden="1" x14ac:dyDescent="0.25">
      <c r="A391" s="29">
        <f t="shared" si="39"/>
        <v>385</v>
      </c>
      <c r="B391" s="139" t="s">
        <v>384</v>
      </c>
      <c r="C391" s="17" t="s">
        <v>385</v>
      </c>
      <c r="D391" s="17" t="s">
        <v>7</v>
      </c>
      <c r="E391" s="17" t="s">
        <v>1211</v>
      </c>
      <c r="F391" s="22" t="s">
        <v>1773</v>
      </c>
      <c r="G391" s="19" t="s">
        <v>3678</v>
      </c>
      <c r="H391" s="19" t="s">
        <v>1769</v>
      </c>
      <c r="I391" s="20" t="s">
        <v>1120</v>
      </c>
      <c r="J391" s="17" t="s">
        <v>339</v>
      </c>
      <c r="K391" s="17" t="s">
        <v>3679</v>
      </c>
      <c r="L391" s="49">
        <f>VLOOKUP(B391,'Enrolment Data 2024'!$B$13:$I$636,8,FALSE)</f>
        <v>7</v>
      </c>
      <c r="M391" s="49">
        <v>9000</v>
      </c>
      <c r="N391" s="49">
        <f t="shared" si="40"/>
        <v>63000</v>
      </c>
      <c r="O391" s="49">
        <f>VLOOKUP(B391,'Tranche 1 &amp; 2 2024 Actuals'!$B$7:$R$536,17,FALSE)</f>
        <v>37800</v>
      </c>
      <c r="P391" s="49">
        <f>VLOOKUP(B391,'Tranche 2 2024 Actuals'!$B$7:$T$486,19,FALSE)</f>
        <v>37800</v>
      </c>
      <c r="Q391" s="49">
        <f t="shared" si="49"/>
        <v>-12600</v>
      </c>
      <c r="R391" s="11">
        <f>VLOOKUP(B391,'[1]ECCE Trnch 1 Master List'!B$3:T$679,19,FALSE)</f>
        <v>0</v>
      </c>
      <c r="S391" s="141">
        <f t="shared" ref="S391:S454" si="50">Q391-R391</f>
        <v>-12600</v>
      </c>
      <c r="T391" s="126">
        <f t="shared" si="41"/>
        <v>0</v>
      </c>
      <c r="U391" s="13">
        <f>VLOOKUP(B391,'Tranche 1 &amp; 2 2024 Actuals'!$B$7:$T$536,19,FALSE)</f>
        <v>75600</v>
      </c>
      <c r="V391" s="147">
        <f t="shared" si="42"/>
        <v>75600</v>
      </c>
    </row>
    <row r="392" spans="1:22" ht="15" hidden="1" customHeight="1" x14ac:dyDescent="0.25">
      <c r="A392" s="29">
        <f t="shared" ref="A392:A455" si="51">A391+1</f>
        <v>386</v>
      </c>
      <c r="B392" s="144" t="s">
        <v>4570</v>
      </c>
      <c r="C392" s="30" t="s">
        <v>340</v>
      </c>
      <c r="D392" s="30" t="s">
        <v>7</v>
      </c>
      <c r="E392" s="30" t="s">
        <v>1118</v>
      </c>
      <c r="F392" s="57" t="s">
        <v>1640</v>
      </c>
      <c r="G392" s="32" t="s">
        <v>1641</v>
      </c>
      <c r="H392" s="32" t="s">
        <v>1763</v>
      </c>
      <c r="I392" s="33" t="s">
        <v>1120</v>
      </c>
      <c r="J392" s="30" t="s">
        <v>339</v>
      </c>
      <c r="K392" s="30" t="s">
        <v>1379</v>
      </c>
      <c r="L392" s="49">
        <f>VLOOKUP(B392,'Enrolment Data 2024'!$B$13:$I$636,8,FALSE)</f>
        <v>2</v>
      </c>
      <c r="M392" s="49">
        <v>9000</v>
      </c>
      <c r="N392" s="49">
        <f t="shared" si="40"/>
        <v>18000</v>
      </c>
      <c r="O392" s="49">
        <f>VLOOKUP(B392,'Tranche 1 &amp; 2 2024 Actuals'!$B$7:$R$536,17,FALSE)</f>
        <v>21600</v>
      </c>
      <c r="P392" s="49">
        <f>VLOOKUP(B392,'Tranche 2 2024 Actuals'!$B$7:$T$486,19,FALSE)</f>
        <v>21600</v>
      </c>
      <c r="Q392" s="49">
        <f t="shared" si="49"/>
        <v>-25200</v>
      </c>
      <c r="R392" s="49"/>
      <c r="S392" s="141">
        <f t="shared" si="50"/>
        <v>-25200</v>
      </c>
      <c r="T392" s="126">
        <f t="shared" si="41"/>
        <v>0</v>
      </c>
      <c r="U392" s="13">
        <f>VLOOKUP(B392,'Tranche 1 &amp; 2 2024 Actuals'!$B$7:$T$536,19,FALSE)</f>
        <v>43200</v>
      </c>
      <c r="V392" s="147">
        <f t="shared" ref="V392:V455" si="52">T392+U392</f>
        <v>43200</v>
      </c>
    </row>
    <row r="393" spans="1:22" ht="15" hidden="1" customHeight="1" x14ac:dyDescent="0.25">
      <c r="A393" s="29">
        <f t="shared" si="51"/>
        <v>387</v>
      </c>
      <c r="B393" s="92" t="s">
        <v>480</v>
      </c>
      <c r="C393" s="17" t="s">
        <v>481</v>
      </c>
      <c r="D393" s="17" t="s">
        <v>7</v>
      </c>
      <c r="E393" s="17" t="s">
        <v>1211</v>
      </c>
      <c r="F393" s="22" t="s">
        <v>1805</v>
      </c>
      <c r="G393" s="19" t="s">
        <v>1355</v>
      </c>
      <c r="H393" s="19" t="s">
        <v>1763</v>
      </c>
      <c r="I393" s="20" t="s">
        <v>1120</v>
      </c>
      <c r="J393" s="17" t="s">
        <v>339</v>
      </c>
      <c r="K393" s="17" t="s">
        <v>1356</v>
      </c>
      <c r="L393" s="49">
        <f>VLOOKUP(B393,'Enrolment Data 2024'!$B$13:$I$636,8,FALSE)</f>
        <v>9</v>
      </c>
      <c r="M393" s="49">
        <v>9000</v>
      </c>
      <c r="N393" s="49">
        <f t="shared" ref="N393:N417" si="53">L393*M393</f>
        <v>81000</v>
      </c>
      <c r="O393" s="49">
        <f>VLOOKUP(B393,'Tranche 1 &amp; 2 2024 Actuals'!$B$7:$R$536,17,FALSE)</f>
        <v>24300</v>
      </c>
      <c r="P393" s="49">
        <f>VLOOKUP(B393,'Tranche 2 2024 Actuals'!$B$7:$T$486,19,FALSE)</f>
        <v>24300</v>
      </c>
      <c r="Q393" s="49">
        <f t="shared" si="49"/>
        <v>32400</v>
      </c>
      <c r="R393" s="49">
        <f>VLOOKUP(B393,'[1]ECCE Trnch 1 Master List'!B$3:T$679,19,FALSE)</f>
        <v>0</v>
      </c>
      <c r="S393" s="50">
        <f t="shared" si="50"/>
        <v>32400</v>
      </c>
      <c r="T393" s="126">
        <f t="shared" ref="T393:T417" si="54">IF(S393&gt;=0,S393,0)</f>
        <v>32400</v>
      </c>
      <c r="U393" s="13">
        <f>VLOOKUP(B393,'Tranche 1 &amp; 2 2024 Actuals'!$B$7:$T$536,19,FALSE)</f>
        <v>48600</v>
      </c>
      <c r="V393" s="147">
        <f t="shared" si="52"/>
        <v>81000</v>
      </c>
    </row>
    <row r="394" spans="1:22" ht="15" hidden="1" customHeight="1" x14ac:dyDescent="0.25">
      <c r="A394" s="29">
        <f t="shared" si="51"/>
        <v>388</v>
      </c>
      <c r="B394" s="92" t="s">
        <v>2147</v>
      </c>
      <c r="C394" s="17" t="s">
        <v>2148</v>
      </c>
      <c r="D394" s="17" t="s">
        <v>7</v>
      </c>
      <c r="E394" s="29" t="s">
        <v>1118</v>
      </c>
      <c r="F394" s="38" t="s">
        <v>1776</v>
      </c>
      <c r="G394" s="39" t="s">
        <v>1341</v>
      </c>
      <c r="H394" s="39" t="s">
        <v>1763</v>
      </c>
      <c r="I394" s="20" t="s">
        <v>1120</v>
      </c>
      <c r="J394" s="29" t="s">
        <v>339</v>
      </c>
      <c r="K394" s="40" t="s">
        <v>1342</v>
      </c>
      <c r="L394" s="49">
        <f>VLOOKUP(B394,'Enrolment Data 2024'!$B$13:$I$636,8,FALSE)</f>
        <v>15</v>
      </c>
      <c r="M394" s="49">
        <v>9000</v>
      </c>
      <c r="N394" s="49">
        <f t="shared" si="53"/>
        <v>135000</v>
      </c>
      <c r="O394" s="49">
        <f>VLOOKUP(B394,'Tranche 1 &amp; 2 2024 Actuals'!$B$7:$R$536,17,FALSE)</f>
        <v>56700</v>
      </c>
      <c r="P394" s="49">
        <f>VLOOKUP(B394,'Tranche 2 2024 Actuals'!$B$7:$T$486,19,FALSE)</f>
        <v>56700</v>
      </c>
      <c r="Q394" s="49">
        <f t="shared" si="49"/>
        <v>21600</v>
      </c>
      <c r="R394" s="49">
        <f>VLOOKUP(B394,'[1]ECCE Trnch 1 Master List'!B$3:T$679,19,FALSE)</f>
        <v>0</v>
      </c>
      <c r="S394" s="50">
        <f t="shared" si="50"/>
        <v>21600</v>
      </c>
      <c r="T394" s="126">
        <f t="shared" si="54"/>
        <v>21600</v>
      </c>
      <c r="U394" s="13">
        <f>VLOOKUP(B394,'Tranche 1 &amp; 2 2024 Actuals'!$B$7:$T$536,19,FALSE)</f>
        <v>113400</v>
      </c>
      <c r="V394" s="147">
        <f t="shared" si="52"/>
        <v>135000</v>
      </c>
    </row>
    <row r="395" spans="1:22" ht="15" hidden="1" customHeight="1" x14ac:dyDescent="0.25">
      <c r="A395" s="29">
        <f t="shared" si="51"/>
        <v>389</v>
      </c>
      <c r="B395" s="92" t="s">
        <v>496</v>
      </c>
      <c r="C395" s="17" t="s">
        <v>497</v>
      </c>
      <c r="D395" s="17" t="s">
        <v>7</v>
      </c>
      <c r="E395" s="17" t="s">
        <v>1211</v>
      </c>
      <c r="F395" s="22" t="s">
        <v>1805</v>
      </c>
      <c r="G395" s="19" t="s">
        <v>1355</v>
      </c>
      <c r="H395" s="19" t="s">
        <v>1763</v>
      </c>
      <c r="I395" s="20" t="s">
        <v>1120</v>
      </c>
      <c r="J395" s="17" t="s">
        <v>339</v>
      </c>
      <c r="K395" s="17" t="s">
        <v>1356</v>
      </c>
      <c r="L395" s="49">
        <f>VLOOKUP(B395,'Enrolment Data 2024'!$B$13:$I$636,8,FALSE)</f>
        <v>14</v>
      </c>
      <c r="M395" s="49">
        <v>9000</v>
      </c>
      <c r="N395" s="49">
        <f t="shared" si="53"/>
        <v>126000</v>
      </c>
      <c r="O395" s="49">
        <f>VLOOKUP(B395,'Tranche 1 &amp; 2 2024 Actuals'!$B$7:$R$536,17,FALSE)</f>
        <v>24300</v>
      </c>
      <c r="P395" s="49">
        <f>VLOOKUP(B395,'Tranche 2 2024 Actuals'!$B$7:$T$486,19,FALSE)</f>
        <v>24300</v>
      </c>
      <c r="Q395" s="49">
        <f t="shared" si="49"/>
        <v>77400</v>
      </c>
      <c r="R395" s="49">
        <f>VLOOKUP(B395,'[1]ECCE Trnch 1 Master List'!B$3:T$679,19,FALSE)</f>
        <v>0</v>
      </c>
      <c r="S395" s="50">
        <f t="shared" si="50"/>
        <v>77400</v>
      </c>
      <c r="T395" s="126">
        <f t="shared" si="54"/>
        <v>77400</v>
      </c>
      <c r="U395" s="13">
        <f>VLOOKUP(B395,'Tranche 1 &amp; 2 2024 Actuals'!$B$7:$T$536,19,FALSE)</f>
        <v>48600</v>
      </c>
      <c r="V395" s="147">
        <f t="shared" si="52"/>
        <v>126000</v>
      </c>
    </row>
    <row r="396" spans="1:22" ht="15" hidden="1" customHeight="1" x14ac:dyDescent="0.25">
      <c r="A396" s="29">
        <f t="shared" si="51"/>
        <v>390</v>
      </c>
      <c r="B396" s="139" t="s">
        <v>1384</v>
      </c>
      <c r="C396" s="17" t="s">
        <v>1385</v>
      </c>
      <c r="D396" s="17" t="s">
        <v>7</v>
      </c>
      <c r="E396" s="29" t="s">
        <v>1118</v>
      </c>
      <c r="F396" s="38" t="s">
        <v>1803</v>
      </c>
      <c r="G396" s="39" t="s">
        <v>1378</v>
      </c>
      <c r="H396" s="39" t="s">
        <v>1763</v>
      </c>
      <c r="I396" s="20" t="s">
        <v>1120</v>
      </c>
      <c r="J396" s="29" t="s">
        <v>339</v>
      </c>
      <c r="K396" s="40" t="s">
        <v>1372</v>
      </c>
      <c r="L396" s="49"/>
      <c r="M396" s="49">
        <v>9000</v>
      </c>
      <c r="N396" s="49">
        <f t="shared" si="53"/>
        <v>0</v>
      </c>
      <c r="O396" s="49"/>
      <c r="P396" s="49"/>
      <c r="Q396" s="49">
        <f t="shared" si="49"/>
        <v>0</v>
      </c>
      <c r="R396" s="49">
        <f>VLOOKUP(B396,'[1]ECCE Trnch 1 Master List'!B$3:T$679,19,FALSE)</f>
        <v>0</v>
      </c>
      <c r="S396" s="50">
        <f t="shared" si="50"/>
        <v>0</v>
      </c>
      <c r="T396" s="126">
        <f t="shared" si="54"/>
        <v>0</v>
      </c>
      <c r="V396" s="147">
        <f t="shared" si="52"/>
        <v>0</v>
      </c>
    </row>
    <row r="397" spans="1:22" ht="15" hidden="1" customHeight="1" x14ac:dyDescent="0.25">
      <c r="A397" s="29">
        <f t="shared" si="51"/>
        <v>391</v>
      </c>
      <c r="B397" s="139" t="s">
        <v>2138</v>
      </c>
      <c r="C397" s="17" t="s">
        <v>341</v>
      </c>
      <c r="D397" s="17" t="s">
        <v>7</v>
      </c>
      <c r="E397" s="29" t="s">
        <v>1118</v>
      </c>
      <c r="F397" s="38" t="s">
        <v>1803</v>
      </c>
      <c r="G397" s="39" t="s">
        <v>1378</v>
      </c>
      <c r="H397" s="39" t="s">
        <v>1763</v>
      </c>
      <c r="I397" s="20" t="s">
        <v>1120</v>
      </c>
      <c r="J397" s="29" t="s">
        <v>339</v>
      </c>
      <c r="K397" s="40" t="s">
        <v>1372</v>
      </c>
      <c r="L397" s="49"/>
      <c r="M397" s="49">
        <v>9000</v>
      </c>
      <c r="N397" s="49">
        <f t="shared" si="53"/>
        <v>0</v>
      </c>
      <c r="O397" s="49"/>
      <c r="P397" s="49"/>
      <c r="Q397" s="49">
        <f t="shared" si="49"/>
        <v>0</v>
      </c>
      <c r="R397" s="49">
        <f>VLOOKUP(B397,'[1]ECCE Trnch 1 Master List'!B$3:T$679,19,FALSE)</f>
        <v>0</v>
      </c>
      <c r="S397" s="50">
        <f t="shared" si="50"/>
        <v>0</v>
      </c>
      <c r="T397" s="126">
        <f t="shared" si="54"/>
        <v>0</v>
      </c>
      <c r="V397" s="147">
        <f t="shared" si="52"/>
        <v>0</v>
      </c>
    </row>
    <row r="398" spans="1:22" ht="15" hidden="1" customHeight="1" x14ac:dyDescent="0.25">
      <c r="A398" s="29">
        <f t="shared" si="51"/>
        <v>392</v>
      </c>
      <c r="B398" s="93" t="s">
        <v>546</v>
      </c>
      <c r="C398" s="30" t="s">
        <v>547</v>
      </c>
      <c r="D398" s="30" t="s">
        <v>7</v>
      </c>
      <c r="E398" s="30" t="s">
        <v>1324</v>
      </c>
      <c r="F398" s="57" t="s">
        <v>1804</v>
      </c>
      <c r="G398" s="32" t="s">
        <v>547</v>
      </c>
      <c r="H398" s="32" t="s">
        <v>1763</v>
      </c>
      <c r="I398" s="33" t="s">
        <v>1120</v>
      </c>
      <c r="J398" s="30" t="s">
        <v>339</v>
      </c>
      <c r="K398" s="30" t="s">
        <v>1386</v>
      </c>
      <c r="L398" s="49">
        <f>VLOOKUP(B398,'Enrolment Data 2024'!$B$13:$I$636,8,FALSE)</f>
        <v>10</v>
      </c>
      <c r="M398" s="49">
        <v>9000</v>
      </c>
      <c r="N398" s="49">
        <f t="shared" si="53"/>
        <v>90000</v>
      </c>
      <c r="O398" s="49"/>
      <c r="P398" s="49">
        <f>VLOOKUP(B398,'Tranche 2 2024 Actuals'!$B$7:$T$486,19,FALSE)</f>
        <v>43800</v>
      </c>
      <c r="Q398" s="49">
        <f>N398-O398-P398</f>
        <v>46200</v>
      </c>
      <c r="R398" s="49"/>
      <c r="S398" s="50">
        <f t="shared" si="50"/>
        <v>46200</v>
      </c>
      <c r="T398" s="126">
        <f t="shared" si="54"/>
        <v>46200</v>
      </c>
      <c r="U398" s="13">
        <f>VLOOKUP(B398,'Tranche 1 &amp; 2 2024 Actuals'!$B$7:$T$536,19,FALSE)</f>
        <v>59400</v>
      </c>
      <c r="V398" s="147">
        <f t="shared" si="52"/>
        <v>105600</v>
      </c>
    </row>
    <row r="399" spans="1:22" ht="15" hidden="1" customHeight="1" x14ac:dyDescent="0.25">
      <c r="A399" s="29">
        <f t="shared" si="51"/>
        <v>393</v>
      </c>
      <c r="B399" s="139" t="s">
        <v>2136</v>
      </c>
      <c r="C399" s="17" t="s">
        <v>2137</v>
      </c>
      <c r="D399" s="17" t="s">
        <v>7</v>
      </c>
      <c r="E399" s="29" t="s">
        <v>1118</v>
      </c>
      <c r="F399" s="22" t="s">
        <v>1670</v>
      </c>
      <c r="G399" s="19" t="s">
        <v>545</v>
      </c>
      <c r="H399" s="19" t="s">
        <v>1763</v>
      </c>
      <c r="I399" s="20" t="s">
        <v>1120</v>
      </c>
      <c r="J399" s="17" t="s">
        <v>339</v>
      </c>
      <c r="K399" s="17" t="s">
        <v>1671</v>
      </c>
      <c r="L399" s="49"/>
      <c r="M399" s="49">
        <v>9000</v>
      </c>
      <c r="N399" s="49">
        <f t="shared" si="53"/>
        <v>0</v>
      </c>
      <c r="O399" s="49"/>
      <c r="P399" s="49"/>
      <c r="Q399" s="49">
        <f>N399-O399-P399</f>
        <v>0</v>
      </c>
      <c r="R399" s="49">
        <f>VLOOKUP(B399,'[1]ECCE Trnch 1 Master List'!B$3:T$679,19,FALSE)</f>
        <v>0</v>
      </c>
      <c r="S399" s="50">
        <f t="shared" si="50"/>
        <v>0</v>
      </c>
      <c r="T399" s="126">
        <f t="shared" si="54"/>
        <v>0</v>
      </c>
      <c r="V399" s="147">
        <f t="shared" si="52"/>
        <v>0</v>
      </c>
    </row>
    <row r="400" spans="1:22" ht="15" hidden="1" customHeight="1" x14ac:dyDescent="0.25">
      <c r="A400" s="29">
        <f t="shared" si="51"/>
        <v>394</v>
      </c>
      <c r="B400" s="92" t="s">
        <v>376</v>
      </c>
      <c r="C400" s="17" t="s">
        <v>377</v>
      </c>
      <c r="D400" s="17" t="s">
        <v>7</v>
      </c>
      <c r="E400" s="17" t="s">
        <v>1211</v>
      </c>
      <c r="F400" s="57" t="s">
        <v>1772</v>
      </c>
      <c r="G400" s="32" t="s">
        <v>353</v>
      </c>
      <c r="H400" s="32" t="s">
        <v>1769</v>
      </c>
      <c r="I400" s="33" t="s">
        <v>1120</v>
      </c>
      <c r="J400" s="30" t="s">
        <v>339</v>
      </c>
      <c r="K400" s="30" t="s">
        <v>3659</v>
      </c>
      <c r="L400" s="49">
        <f>VLOOKUP(B400,'Enrolment Data 2024'!$B$13:$I$636,8,FALSE)</f>
        <v>15</v>
      </c>
      <c r="M400" s="49">
        <v>9000</v>
      </c>
      <c r="N400" s="49">
        <f t="shared" si="53"/>
        <v>135000</v>
      </c>
      <c r="O400" s="49">
        <f>VLOOKUP(B400,'Tranche 1 &amp; 2 2024 Actuals'!$B$7:$R$536,17,FALSE)</f>
        <v>45900</v>
      </c>
      <c r="P400" s="49">
        <f>VLOOKUP(B400,'Tranche 2 2024 Actuals'!$B$7:$T$486,19,FALSE)</f>
        <v>45900</v>
      </c>
      <c r="Q400" s="49">
        <f t="shared" ref="Q400:Q439" si="55">N400-O400-P400</f>
        <v>43200</v>
      </c>
      <c r="R400" s="49">
        <f>VLOOKUP(B400,'[1]ECCE Trnch 1 Master List'!B$3:T$679,19,FALSE)</f>
        <v>0</v>
      </c>
      <c r="S400" s="50">
        <f t="shared" si="50"/>
        <v>43200</v>
      </c>
      <c r="T400" s="126">
        <f t="shared" si="54"/>
        <v>43200</v>
      </c>
      <c r="U400" s="13">
        <f>VLOOKUP(B400,'Tranche 1 &amp; 2 2024 Actuals'!$B$7:$T$536,19,FALSE)</f>
        <v>91800</v>
      </c>
      <c r="V400" s="147">
        <f t="shared" si="52"/>
        <v>135000</v>
      </c>
    </row>
    <row r="401" spans="1:22" ht="15" hidden="1" customHeight="1" x14ac:dyDescent="0.25">
      <c r="A401" s="29">
        <f t="shared" si="51"/>
        <v>395</v>
      </c>
      <c r="B401" s="92" t="s">
        <v>486</v>
      </c>
      <c r="C401" s="17" t="s">
        <v>487</v>
      </c>
      <c r="D401" s="17" t="s">
        <v>7</v>
      </c>
      <c r="E401" s="17" t="s">
        <v>1118</v>
      </c>
      <c r="F401" s="22" t="s">
        <v>1662</v>
      </c>
      <c r="G401" s="19" t="s">
        <v>487</v>
      </c>
      <c r="H401" s="19" t="s">
        <v>1763</v>
      </c>
      <c r="I401" s="20" t="s">
        <v>1120</v>
      </c>
      <c r="J401" s="17" t="s">
        <v>339</v>
      </c>
      <c r="K401" s="17" t="s">
        <v>1663</v>
      </c>
      <c r="L401" s="49">
        <f>VLOOKUP(B401,'Enrolment Data 2024'!$B$13:$I$636,8,FALSE)</f>
        <v>16</v>
      </c>
      <c r="M401" s="49">
        <v>9000</v>
      </c>
      <c r="N401" s="49">
        <f t="shared" si="53"/>
        <v>144000</v>
      </c>
      <c r="O401" s="49"/>
      <c r="P401" s="49"/>
      <c r="Q401" s="49">
        <f t="shared" si="55"/>
        <v>144000</v>
      </c>
      <c r="R401" s="49">
        <f>VLOOKUP(B401,'[1]ECCE Trnch 1 Master List'!B$3:T$679,19,FALSE)</f>
        <v>0</v>
      </c>
      <c r="S401" s="50">
        <f t="shared" si="50"/>
        <v>144000</v>
      </c>
      <c r="T401" s="126">
        <f t="shared" si="54"/>
        <v>144000</v>
      </c>
      <c r="V401" s="147">
        <f t="shared" si="52"/>
        <v>144000</v>
      </c>
    </row>
    <row r="402" spans="1:22" ht="15" hidden="1" customHeight="1" x14ac:dyDescent="0.25">
      <c r="A402" s="29">
        <f t="shared" si="51"/>
        <v>396</v>
      </c>
      <c r="B402" s="93" t="s">
        <v>488</v>
      </c>
      <c r="C402" s="30" t="s">
        <v>489</v>
      </c>
      <c r="D402" s="30" t="s">
        <v>7</v>
      </c>
      <c r="E402" s="30" t="s">
        <v>1123</v>
      </c>
      <c r="F402" s="57" t="s">
        <v>1788</v>
      </c>
      <c r="G402" s="32" t="s">
        <v>1363</v>
      </c>
      <c r="H402" s="32" t="s">
        <v>1763</v>
      </c>
      <c r="I402" s="33" t="s">
        <v>1120</v>
      </c>
      <c r="J402" s="30" t="s">
        <v>339</v>
      </c>
      <c r="K402" s="30" t="s">
        <v>1364</v>
      </c>
      <c r="L402" s="49">
        <f>VLOOKUP(B402,'Enrolment Data 2024'!$B$13:$I$636,8,FALSE)</f>
        <v>11</v>
      </c>
      <c r="M402" s="49">
        <v>9000</v>
      </c>
      <c r="N402" s="49">
        <f t="shared" si="53"/>
        <v>99000</v>
      </c>
      <c r="O402" s="49">
        <f>VLOOKUP(B402,'Tranche 1 &amp; 2 2024 Actuals'!$B$7:$R$536,17,FALSE)</f>
        <v>40500</v>
      </c>
      <c r="P402" s="49">
        <f>VLOOKUP(B402,'Tranche 2 2024 Actuals'!$B$7:$T$486,19,FALSE)</f>
        <v>40500</v>
      </c>
      <c r="Q402" s="49">
        <f t="shared" si="55"/>
        <v>18000</v>
      </c>
      <c r="R402" s="11">
        <v>0</v>
      </c>
      <c r="S402" s="50">
        <f t="shared" si="50"/>
        <v>18000</v>
      </c>
      <c r="T402" s="126">
        <f t="shared" si="54"/>
        <v>18000</v>
      </c>
      <c r="U402" s="13">
        <f>VLOOKUP(B402,'Tranche 1 &amp; 2 2024 Actuals'!$B$7:$T$536,19,FALSE)</f>
        <v>81000</v>
      </c>
      <c r="V402" s="147">
        <f t="shared" si="52"/>
        <v>99000</v>
      </c>
    </row>
    <row r="403" spans="1:22" ht="15" hidden="1" customHeight="1" x14ac:dyDescent="0.25">
      <c r="A403" s="29">
        <f t="shared" si="51"/>
        <v>397</v>
      </c>
      <c r="B403" s="138" t="s">
        <v>414</v>
      </c>
      <c r="C403" s="30" t="s">
        <v>415</v>
      </c>
      <c r="D403" s="30" t="s">
        <v>7</v>
      </c>
      <c r="E403" s="30" t="s">
        <v>1324</v>
      </c>
      <c r="F403" s="57" t="s">
        <v>1806</v>
      </c>
      <c r="G403" s="32" t="s">
        <v>415</v>
      </c>
      <c r="H403" s="32" t="s">
        <v>1763</v>
      </c>
      <c r="I403" s="33" t="s">
        <v>1120</v>
      </c>
      <c r="J403" s="30" t="s">
        <v>339</v>
      </c>
      <c r="K403" s="30" t="s">
        <v>1335</v>
      </c>
      <c r="L403" s="49"/>
      <c r="M403" s="49">
        <v>9000</v>
      </c>
      <c r="N403" s="49">
        <f t="shared" si="53"/>
        <v>0</v>
      </c>
      <c r="O403" s="49"/>
      <c r="P403" s="49"/>
      <c r="Q403" s="49">
        <f t="shared" si="55"/>
        <v>0</v>
      </c>
      <c r="R403" s="71">
        <v>0</v>
      </c>
      <c r="S403" s="50">
        <f t="shared" si="50"/>
        <v>0</v>
      </c>
      <c r="T403" s="126">
        <f t="shared" si="54"/>
        <v>0</v>
      </c>
      <c r="V403" s="147">
        <f t="shared" si="52"/>
        <v>0</v>
      </c>
    </row>
    <row r="404" spans="1:22" ht="15" hidden="1" customHeight="1" x14ac:dyDescent="0.25">
      <c r="A404" s="29">
        <f t="shared" si="51"/>
        <v>398</v>
      </c>
      <c r="B404" s="93" t="s">
        <v>524</v>
      </c>
      <c r="C404" s="30" t="s">
        <v>525</v>
      </c>
      <c r="D404" s="30" t="s">
        <v>7</v>
      </c>
      <c r="E404" s="30" t="s">
        <v>1211</v>
      </c>
      <c r="F404" s="57" t="s">
        <v>1675</v>
      </c>
      <c r="G404" s="32" t="s">
        <v>3689</v>
      </c>
      <c r="H404" s="32" t="s">
        <v>1763</v>
      </c>
      <c r="I404" s="33" t="s">
        <v>1120</v>
      </c>
      <c r="J404" s="30" t="s">
        <v>339</v>
      </c>
      <c r="K404" s="30" t="s">
        <v>1330</v>
      </c>
      <c r="L404" s="49">
        <f>VLOOKUP(B404,'Enrolment Data 2024'!$B$13:$I$636,8,FALSE)</f>
        <v>32</v>
      </c>
      <c r="M404" s="49">
        <v>9000</v>
      </c>
      <c r="N404" s="49">
        <f t="shared" si="53"/>
        <v>288000</v>
      </c>
      <c r="O404" s="49">
        <f>VLOOKUP(B404,'Tranche 1 &amp; 2 2024 Actuals'!$B$7:$R$536,17,FALSE)</f>
        <v>16200</v>
      </c>
      <c r="P404" s="49">
        <f>VLOOKUP(B404,'Tranche 2 2024 Actuals'!$B$7:$T$486,19,FALSE)</f>
        <v>16200</v>
      </c>
      <c r="Q404" s="49">
        <f t="shared" si="55"/>
        <v>255600</v>
      </c>
      <c r="R404" s="49">
        <f>VLOOKUP(B404,'[1]ECCE Trnch 1 Master List'!B$3:T$679,19,FALSE)</f>
        <v>0</v>
      </c>
      <c r="S404" s="50">
        <f t="shared" si="50"/>
        <v>255600</v>
      </c>
      <c r="T404" s="126">
        <f t="shared" si="54"/>
        <v>255600</v>
      </c>
      <c r="U404" s="13">
        <f>VLOOKUP(B404,'Tranche 1 &amp; 2 2024 Actuals'!$B$7:$T$536,19,FALSE)</f>
        <v>32400</v>
      </c>
      <c r="V404" s="147">
        <f t="shared" si="52"/>
        <v>288000</v>
      </c>
    </row>
    <row r="405" spans="1:22" ht="15" hidden="1" customHeight="1" x14ac:dyDescent="0.25">
      <c r="A405" s="29">
        <f t="shared" si="51"/>
        <v>399</v>
      </c>
      <c r="B405" s="138" t="s">
        <v>448</v>
      </c>
      <c r="C405" s="30" t="s">
        <v>449</v>
      </c>
      <c r="D405" s="30" t="s">
        <v>7</v>
      </c>
      <c r="E405" s="30" t="s">
        <v>1118</v>
      </c>
      <c r="F405" s="57" t="s">
        <v>1658</v>
      </c>
      <c r="G405" s="32" t="s">
        <v>445</v>
      </c>
      <c r="H405" s="32" t="s">
        <v>1763</v>
      </c>
      <c r="I405" s="33" t="s">
        <v>1120</v>
      </c>
      <c r="J405" s="30" t="s">
        <v>339</v>
      </c>
      <c r="K405" s="30" t="s">
        <v>1343</v>
      </c>
      <c r="L405" s="49"/>
      <c r="M405" s="49">
        <v>9000</v>
      </c>
      <c r="N405" s="49">
        <f t="shared" si="53"/>
        <v>0</v>
      </c>
      <c r="O405" s="49"/>
      <c r="P405" s="49"/>
      <c r="Q405" s="49">
        <f t="shared" si="55"/>
        <v>0</v>
      </c>
      <c r="R405" s="49"/>
      <c r="S405" s="50">
        <f t="shared" si="50"/>
        <v>0</v>
      </c>
      <c r="T405" s="126">
        <f t="shared" si="54"/>
        <v>0</v>
      </c>
      <c r="V405" s="147">
        <f t="shared" si="52"/>
        <v>0</v>
      </c>
    </row>
    <row r="406" spans="1:22" ht="15" hidden="1" customHeight="1" x14ac:dyDescent="0.25">
      <c r="A406" s="29">
        <f t="shared" si="51"/>
        <v>400</v>
      </c>
      <c r="B406" s="93" t="s">
        <v>386</v>
      </c>
      <c r="C406" s="30" t="s">
        <v>387</v>
      </c>
      <c r="D406" s="30" t="s">
        <v>7</v>
      </c>
      <c r="E406" s="30" t="s">
        <v>1211</v>
      </c>
      <c r="F406" s="57" t="s">
        <v>1771</v>
      </c>
      <c r="G406" s="32" t="s">
        <v>373</v>
      </c>
      <c r="H406" s="32" t="s">
        <v>1769</v>
      </c>
      <c r="I406" s="33" t="s">
        <v>1120</v>
      </c>
      <c r="J406" s="30" t="s">
        <v>339</v>
      </c>
      <c r="K406" s="30" t="s">
        <v>3664</v>
      </c>
      <c r="L406" s="49">
        <f>VLOOKUP(B406,'Enrolment Data 2024'!$B$13:$I$636,8,FALSE)</f>
        <v>16</v>
      </c>
      <c r="M406" s="49">
        <v>9000</v>
      </c>
      <c r="N406" s="49">
        <f t="shared" si="53"/>
        <v>144000</v>
      </c>
      <c r="O406" s="49">
        <f>VLOOKUP(B406,'Tranche 1 &amp; 2 2024 Actuals'!$B$7:$R$536,17,FALSE)</f>
        <v>18900</v>
      </c>
      <c r="P406" s="49">
        <f>VLOOKUP(B406,'Tranche 2 2024 Actuals'!$B$7:$T$486,19,FALSE)</f>
        <v>18900</v>
      </c>
      <c r="Q406" s="49">
        <f t="shared" si="55"/>
        <v>106200</v>
      </c>
      <c r="R406" s="49">
        <f>VLOOKUP(B406,'[1]ECCE Trnch 1 Master List'!B$3:T$679,19,FALSE)</f>
        <v>0</v>
      </c>
      <c r="S406" s="50">
        <f t="shared" si="50"/>
        <v>106200</v>
      </c>
      <c r="T406" s="126">
        <f t="shared" si="54"/>
        <v>106200</v>
      </c>
      <c r="U406" s="13">
        <f>VLOOKUP(B406,'Tranche 1 &amp; 2 2024 Actuals'!$B$7:$T$536,19,FALSE)</f>
        <v>37800</v>
      </c>
      <c r="V406" s="147">
        <f t="shared" si="52"/>
        <v>144000</v>
      </c>
    </row>
    <row r="407" spans="1:22" ht="15" hidden="1" customHeight="1" x14ac:dyDescent="0.25">
      <c r="A407" s="29">
        <f t="shared" si="51"/>
        <v>401</v>
      </c>
      <c r="B407" s="138" t="s">
        <v>1357</v>
      </c>
      <c r="C407" s="30" t="s">
        <v>1358</v>
      </c>
      <c r="D407" s="30" t="s">
        <v>7</v>
      </c>
      <c r="E407" s="30" t="s">
        <v>1123</v>
      </c>
      <c r="F407" s="57" t="s">
        <v>1672</v>
      </c>
      <c r="G407" s="32" t="s">
        <v>1673</v>
      </c>
      <c r="H407" s="32" t="s">
        <v>1763</v>
      </c>
      <c r="I407" s="33" t="s">
        <v>1120</v>
      </c>
      <c r="J407" s="30" t="s">
        <v>339</v>
      </c>
      <c r="K407" s="30" t="s">
        <v>1359</v>
      </c>
      <c r="L407" s="49">
        <f>VLOOKUP(B407,'Enrolment Data 2024'!$B$13:$I$636,8,FALSE)</f>
        <v>9</v>
      </c>
      <c r="M407" s="49">
        <v>9000</v>
      </c>
      <c r="N407" s="49">
        <f t="shared" si="53"/>
        <v>81000</v>
      </c>
      <c r="O407" s="49">
        <f>VLOOKUP(B407,'Tranche 1 &amp; 2 2024 Actuals'!$B$7:$R$536,17,FALSE)</f>
        <v>51300</v>
      </c>
      <c r="P407" s="49">
        <f>VLOOKUP(B407,'Tranche 2 2024 Actuals'!$B$7:$T$486,19,FALSE)</f>
        <v>51300</v>
      </c>
      <c r="Q407" s="49">
        <f t="shared" si="55"/>
        <v>-21600</v>
      </c>
      <c r="R407" s="49">
        <f>VLOOKUP(B407,'[1]ECCE Trnch 1 Master List'!B$3:T$679,19,FALSE)</f>
        <v>0</v>
      </c>
      <c r="S407" s="141">
        <f t="shared" si="50"/>
        <v>-21600</v>
      </c>
      <c r="T407" s="126">
        <f t="shared" si="54"/>
        <v>0</v>
      </c>
      <c r="U407" s="13">
        <f>VLOOKUP(B407,'Tranche 1 &amp; 2 2024 Actuals'!$B$7:$T$536,19,FALSE)</f>
        <v>102600</v>
      </c>
      <c r="V407" s="147">
        <f t="shared" si="52"/>
        <v>102600</v>
      </c>
    </row>
    <row r="408" spans="1:22" ht="15" hidden="1" customHeight="1" x14ac:dyDescent="0.25">
      <c r="A408" s="29">
        <f t="shared" si="51"/>
        <v>402</v>
      </c>
      <c r="B408" s="138" t="s">
        <v>560</v>
      </c>
      <c r="C408" s="30" t="s">
        <v>561</v>
      </c>
      <c r="D408" s="30" t="s">
        <v>7</v>
      </c>
      <c r="E408" s="30" t="s">
        <v>1211</v>
      </c>
      <c r="F408" s="57" t="s">
        <v>1801</v>
      </c>
      <c r="G408" s="32" t="s">
        <v>3731</v>
      </c>
      <c r="H408" s="32" t="s">
        <v>1763</v>
      </c>
      <c r="I408" s="33" t="s">
        <v>1120</v>
      </c>
      <c r="J408" s="30" t="s">
        <v>339</v>
      </c>
      <c r="K408" s="30" t="s">
        <v>3715</v>
      </c>
      <c r="L408" s="49">
        <f>VLOOKUP(B408,'Enrolment Data 2024'!$B$13:$I$636,8,FALSE)</f>
        <v>11</v>
      </c>
      <c r="M408" s="49">
        <v>9000</v>
      </c>
      <c r="N408" s="49">
        <f t="shared" si="53"/>
        <v>99000</v>
      </c>
      <c r="O408" s="49"/>
      <c r="P408" s="49"/>
      <c r="Q408" s="49">
        <f t="shared" si="55"/>
        <v>99000</v>
      </c>
      <c r="R408" s="49">
        <f>VLOOKUP(B408,'[1]ECCE Trnch 1 Master List'!B$3:T$679,19,FALSE)</f>
        <v>0</v>
      </c>
      <c r="S408" s="50">
        <f t="shared" si="50"/>
        <v>99000</v>
      </c>
      <c r="T408" s="126">
        <f t="shared" si="54"/>
        <v>99000</v>
      </c>
      <c r="V408" s="147">
        <f t="shared" si="52"/>
        <v>99000</v>
      </c>
    </row>
    <row r="409" spans="1:22" ht="15" hidden="1" customHeight="1" x14ac:dyDescent="0.25">
      <c r="A409" s="29">
        <f t="shared" si="51"/>
        <v>403</v>
      </c>
      <c r="B409" s="139" t="s">
        <v>4404</v>
      </c>
      <c r="C409" s="17" t="s">
        <v>4405</v>
      </c>
      <c r="D409" s="17" t="s">
        <v>7</v>
      </c>
      <c r="E409" s="17" t="s">
        <v>1118</v>
      </c>
      <c r="F409" s="22" t="s">
        <v>1805</v>
      </c>
      <c r="G409" s="19" t="s">
        <v>1355</v>
      </c>
      <c r="H409" s="19" t="s">
        <v>1763</v>
      </c>
      <c r="I409" s="20" t="s">
        <v>1120</v>
      </c>
      <c r="J409" s="17" t="s">
        <v>339</v>
      </c>
      <c r="K409" s="17" t="s">
        <v>1356</v>
      </c>
      <c r="L409" s="49"/>
      <c r="M409" s="49">
        <v>9000</v>
      </c>
      <c r="N409" s="49">
        <f t="shared" si="53"/>
        <v>0</v>
      </c>
      <c r="O409" s="49"/>
      <c r="P409" s="49"/>
      <c r="Q409" s="49">
        <f t="shared" si="55"/>
        <v>0</v>
      </c>
      <c r="R409" s="49"/>
      <c r="S409" s="50">
        <f t="shared" si="50"/>
        <v>0</v>
      </c>
      <c r="T409" s="126">
        <f t="shared" si="54"/>
        <v>0</v>
      </c>
      <c r="V409" s="147">
        <f t="shared" si="52"/>
        <v>0</v>
      </c>
    </row>
    <row r="410" spans="1:22" ht="15" hidden="1" customHeight="1" x14ac:dyDescent="0.25">
      <c r="A410" s="29">
        <f t="shared" si="51"/>
        <v>404</v>
      </c>
      <c r="B410" s="93" t="s">
        <v>1376</v>
      </c>
      <c r="C410" s="30" t="s">
        <v>1377</v>
      </c>
      <c r="D410" s="30" t="s">
        <v>7</v>
      </c>
      <c r="E410" s="30" t="s">
        <v>1123</v>
      </c>
      <c r="F410" s="31" t="s">
        <v>1803</v>
      </c>
      <c r="G410" s="32" t="s">
        <v>1378</v>
      </c>
      <c r="H410" s="32" t="s">
        <v>1763</v>
      </c>
      <c r="I410" s="33" t="s">
        <v>1120</v>
      </c>
      <c r="J410" s="30" t="s">
        <v>339</v>
      </c>
      <c r="K410" s="34" t="s">
        <v>1372</v>
      </c>
      <c r="L410" s="49">
        <f>VLOOKUP(B410,'Enrolment Data 2024'!$B$13:$I$636,8,FALSE)</f>
        <v>9</v>
      </c>
      <c r="M410" s="49">
        <v>9000</v>
      </c>
      <c r="N410" s="49">
        <f t="shared" si="53"/>
        <v>81000</v>
      </c>
      <c r="O410" s="49">
        <f>VLOOKUP(B410,'Tranche 1 &amp; 2 2024 Actuals'!$B$7:$R$536,17,FALSE)</f>
        <v>24300</v>
      </c>
      <c r="P410" s="49">
        <f>VLOOKUP(B410,'Tranche 2 2024 Actuals'!$B$7:$T$486,19,FALSE)</f>
        <v>24300</v>
      </c>
      <c r="Q410" s="49">
        <f t="shared" si="55"/>
        <v>32400</v>
      </c>
      <c r="R410" s="49">
        <f>VLOOKUP(B410,'[1]ECCE Trnch 1 Master List'!B$3:T$679,19,FALSE)</f>
        <v>0</v>
      </c>
      <c r="S410" s="50">
        <f t="shared" si="50"/>
        <v>32400</v>
      </c>
      <c r="T410" s="126">
        <f t="shared" si="54"/>
        <v>32400</v>
      </c>
      <c r="U410" s="13">
        <f>VLOOKUP(B410,'Tranche 1 &amp; 2 2024 Actuals'!$B$7:$T$536,19,FALSE)</f>
        <v>48600</v>
      </c>
      <c r="V410" s="147">
        <f t="shared" si="52"/>
        <v>81000</v>
      </c>
    </row>
    <row r="411" spans="1:22" ht="15" hidden="1" customHeight="1" x14ac:dyDescent="0.25">
      <c r="A411" s="29">
        <f t="shared" si="51"/>
        <v>405</v>
      </c>
      <c r="B411" s="139" t="s">
        <v>2131</v>
      </c>
      <c r="C411" s="17" t="s">
        <v>2132</v>
      </c>
      <c r="D411" s="17" t="s">
        <v>7</v>
      </c>
      <c r="E411" s="29" t="s">
        <v>1118</v>
      </c>
      <c r="F411" s="38" t="s">
        <v>1818</v>
      </c>
      <c r="G411" s="39" t="s">
        <v>1819</v>
      </c>
      <c r="H411" s="39" t="s">
        <v>1763</v>
      </c>
      <c r="I411" s="20" t="s">
        <v>1120</v>
      </c>
      <c r="J411" s="29" t="s">
        <v>339</v>
      </c>
      <c r="K411" s="40" t="s">
        <v>1367</v>
      </c>
      <c r="L411" s="49"/>
      <c r="M411" s="49">
        <v>9000</v>
      </c>
      <c r="N411" s="49">
        <f t="shared" si="53"/>
        <v>0</v>
      </c>
      <c r="O411" s="49"/>
      <c r="P411" s="49"/>
      <c r="Q411" s="49">
        <f t="shared" si="55"/>
        <v>0</v>
      </c>
      <c r="R411" s="49">
        <f>VLOOKUP(B411,'[1]ECCE Trnch 1 Master List'!B$3:T$679,19,FALSE)</f>
        <v>0</v>
      </c>
      <c r="S411" s="50">
        <f t="shared" si="50"/>
        <v>0</v>
      </c>
      <c r="T411" s="126">
        <f t="shared" si="54"/>
        <v>0</v>
      </c>
      <c r="V411" s="147">
        <f t="shared" si="52"/>
        <v>0</v>
      </c>
    </row>
    <row r="412" spans="1:22" ht="15" hidden="1" customHeight="1" x14ac:dyDescent="0.25">
      <c r="A412" s="29">
        <f t="shared" si="51"/>
        <v>406</v>
      </c>
      <c r="B412" s="138" t="s">
        <v>498</v>
      </c>
      <c r="C412" s="30" t="s">
        <v>499</v>
      </c>
      <c r="D412" s="30" t="s">
        <v>7</v>
      </c>
      <c r="E412" s="30" t="s">
        <v>1324</v>
      </c>
      <c r="F412" s="57" t="s">
        <v>1784</v>
      </c>
      <c r="G412" s="32" t="s">
        <v>1365</v>
      </c>
      <c r="H412" s="32" t="s">
        <v>1763</v>
      </c>
      <c r="I412" s="33" t="s">
        <v>1120</v>
      </c>
      <c r="J412" s="30" t="s">
        <v>339</v>
      </c>
      <c r="K412" s="30" t="s">
        <v>1366</v>
      </c>
      <c r="L412" s="49"/>
      <c r="M412" s="49">
        <v>9000</v>
      </c>
      <c r="N412" s="49">
        <f t="shared" si="53"/>
        <v>0</v>
      </c>
      <c r="O412" s="49">
        <f>VLOOKUP(B412,'Tranche 1 &amp; 2 2024 Actuals'!$B$7:$R$536,17,FALSE)</f>
        <v>27000</v>
      </c>
      <c r="P412" s="49">
        <f>VLOOKUP(B412,'Tranche 2 2024 Actuals'!$B$7:$T$486,19,FALSE)</f>
        <v>27000</v>
      </c>
      <c r="Q412" s="49">
        <f t="shared" si="55"/>
        <v>-54000</v>
      </c>
      <c r="R412" s="49">
        <f>VLOOKUP(B412,'[1]ECCE Trnch 1 Master List'!B$3:T$679,19,FALSE)</f>
        <v>0</v>
      </c>
      <c r="S412" s="141">
        <f t="shared" si="50"/>
        <v>-54000</v>
      </c>
      <c r="T412" s="126">
        <f t="shared" si="54"/>
        <v>0</v>
      </c>
      <c r="U412" s="13">
        <f>VLOOKUP(B412,'Tranche 1 &amp; 2 2024 Actuals'!$B$7:$T$536,19,FALSE)</f>
        <v>54000</v>
      </c>
      <c r="V412" s="147">
        <f t="shared" si="52"/>
        <v>54000</v>
      </c>
    </row>
    <row r="413" spans="1:22" ht="15" hidden="1" customHeight="1" x14ac:dyDescent="0.25">
      <c r="A413" s="29">
        <f t="shared" si="51"/>
        <v>407</v>
      </c>
      <c r="B413" s="92" t="s">
        <v>538</v>
      </c>
      <c r="C413" s="17" t="s">
        <v>539</v>
      </c>
      <c r="D413" s="17" t="s">
        <v>7</v>
      </c>
      <c r="E413" s="17" t="s">
        <v>1211</v>
      </c>
      <c r="F413" s="22" t="s">
        <v>1674</v>
      </c>
      <c r="G413" s="19" t="s">
        <v>3665</v>
      </c>
      <c r="H413" s="19" t="s">
        <v>1763</v>
      </c>
      <c r="I413" s="20" t="s">
        <v>1120</v>
      </c>
      <c r="J413" s="17" t="s">
        <v>339</v>
      </c>
      <c r="K413" s="17" t="s">
        <v>1344</v>
      </c>
      <c r="L413" s="49">
        <f>VLOOKUP(B413,'Enrolment Data 2024'!$B$13:$I$636,8,FALSE)</f>
        <v>4</v>
      </c>
      <c r="M413" s="49">
        <v>9000</v>
      </c>
      <c r="N413" s="49">
        <f t="shared" si="53"/>
        <v>36000</v>
      </c>
      <c r="O413" s="49">
        <f>VLOOKUP(B413,'Tranche 1 &amp; 2 2024 Actuals'!$B$7:$R$536,17,FALSE)</f>
        <v>13500</v>
      </c>
      <c r="P413" s="49">
        <f>VLOOKUP(B413,'Tranche 2 2024 Actuals'!$B$7:$T$486,19,FALSE)</f>
        <v>13500</v>
      </c>
      <c r="Q413" s="49">
        <f t="shared" si="55"/>
        <v>9000</v>
      </c>
      <c r="R413" s="49">
        <f>VLOOKUP(B413,'[1]ECCE Trnch 1 Master List'!B$3:T$679,19,FALSE)</f>
        <v>0</v>
      </c>
      <c r="S413" s="50">
        <f t="shared" si="50"/>
        <v>9000</v>
      </c>
      <c r="T413" s="126">
        <f t="shared" si="54"/>
        <v>9000</v>
      </c>
      <c r="U413" s="13">
        <f>VLOOKUP(B413,'Tranche 1 &amp; 2 2024 Actuals'!$B$7:$T$536,19,FALSE)</f>
        <v>27000</v>
      </c>
      <c r="V413" s="147">
        <f t="shared" si="52"/>
        <v>36000</v>
      </c>
    </row>
    <row r="414" spans="1:22" ht="15" hidden="1" customHeight="1" x14ac:dyDescent="0.25">
      <c r="A414" s="29">
        <f t="shared" si="51"/>
        <v>408</v>
      </c>
      <c r="B414" s="92" t="s">
        <v>492</v>
      </c>
      <c r="C414" s="17" t="s">
        <v>493</v>
      </c>
      <c r="D414" s="17" t="s">
        <v>7</v>
      </c>
      <c r="E414" s="17" t="s">
        <v>1118</v>
      </c>
      <c r="F414" s="18" t="s">
        <v>4653</v>
      </c>
      <c r="G414" s="19" t="s">
        <v>4654</v>
      </c>
      <c r="H414" s="19" t="s">
        <v>1763</v>
      </c>
      <c r="I414" s="20" t="s">
        <v>1120</v>
      </c>
      <c r="J414" s="17" t="s">
        <v>339</v>
      </c>
      <c r="K414" s="21" t="s">
        <v>4655</v>
      </c>
      <c r="L414" s="49">
        <f>VLOOKUP(B414,'Enrolment Data 2024'!$B$13:$I$636,8,FALSE)</f>
        <v>9</v>
      </c>
      <c r="M414" s="49">
        <v>9000</v>
      </c>
      <c r="N414" s="49">
        <f t="shared" si="53"/>
        <v>81000</v>
      </c>
      <c r="O414" s="49"/>
      <c r="P414" s="49"/>
      <c r="Q414" s="49">
        <f t="shared" si="55"/>
        <v>81000</v>
      </c>
      <c r="R414" s="49"/>
      <c r="S414" s="50">
        <f t="shared" si="50"/>
        <v>81000</v>
      </c>
      <c r="T414" s="126">
        <f t="shared" si="54"/>
        <v>81000</v>
      </c>
      <c r="V414" s="147">
        <f t="shared" si="52"/>
        <v>81000</v>
      </c>
    </row>
    <row r="415" spans="1:22" ht="15" hidden="1" customHeight="1" x14ac:dyDescent="0.25">
      <c r="A415" s="29">
        <f t="shared" si="51"/>
        <v>409</v>
      </c>
      <c r="B415" s="139" t="s">
        <v>534</v>
      </c>
      <c r="C415" s="17" t="s">
        <v>535</v>
      </c>
      <c r="D415" s="17" t="s">
        <v>7</v>
      </c>
      <c r="E415" s="17" t="s">
        <v>1211</v>
      </c>
      <c r="F415" s="22" t="s">
        <v>1807</v>
      </c>
      <c r="G415" s="19" t="s">
        <v>3732</v>
      </c>
      <c r="H415" s="19" t="s">
        <v>1763</v>
      </c>
      <c r="I415" s="20" t="s">
        <v>1120</v>
      </c>
      <c r="J415" s="17" t="s">
        <v>339</v>
      </c>
      <c r="K415" s="17" t="s">
        <v>3733</v>
      </c>
      <c r="L415" s="49">
        <f>VLOOKUP(B415,'Enrolment Data 2024'!$B$13:$I$636,8,FALSE)</f>
        <v>23</v>
      </c>
      <c r="M415" s="49">
        <v>9000</v>
      </c>
      <c r="N415" s="49">
        <f t="shared" si="53"/>
        <v>207000</v>
      </c>
      <c r="O415" s="49">
        <f>VLOOKUP(B415,'Tranche 1 &amp; 2 2024 Actuals'!$B$7:$R$536,17,FALSE)</f>
        <v>48600</v>
      </c>
      <c r="P415" s="49">
        <f>VLOOKUP(B415,'Tranche 2 2024 Actuals'!$B$7:$T$486,19,FALSE)</f>
        <v>48600</v>
      </c>
      <c r="Q415" s="49">
        <f t="shared" si="55"/>
        <v>109800</v>
      </c>
      <c r="R415" s="49">
        <f>VLOOKUP(B415,'[1]ECCE Trnch 1 Master List'!B$3:T$679,19,FALSE)</f>
        <v>0</v>
      </c>
      <c r="S415" s="50">
        <f t="shared" si="50"/>
        <v>109800</v>
      </c>
      <c r="T415" s="126">
        <f t="shared" si="54"/>
        <v>109800</v>
      </c>
      <c r="U415" s="13">
        <f>VLOOKUP(B415,'Tranche 1 &amp; 2 2024 Actuals'!$B$7:$T$536,19,FALSE)</f>
        <v>97200</v>
      </c>
      <c r="V415" s="147">
        <f t="shared" si="52"/>
        <v>207000</v>
      </c>
    </row>
    <row r="416" spans="1:22" ht="15" hidden="1" customHeight="1" x14ac:dyDescent="0.25">
      <c r="A416" s="29">
        <f t="shared" si="51"/>
        <v>410</v>
      </c>
      <c r="B416" s="92" t="s">
        <v>551</v>
      </c>
      <c r="C416" s="17" t="s">
        <v>552</v>
      </c>
      <c r="D416" s="17" t="s">
        <v>7</v>
      </c>
      <c r="E416" s="17" t="s">
        <v>1118</v>
      </c>
      <c r="F416" s="22" t="s">
        <v>1668</v>
      </c>
      <c r="G416" s="19" t="s">
        <v>1345</v>
      </c>
      <c r="H416" s="19" t="s">
        <v>1763</v>
      </c>
      <c r="I416" s="20" t="s">
        <v>1120</v>
      </c>
      <c r="J416" s="17" t="s">
        <v>339</v>
      </c>
      <c r="K416" s="17" t="s">
        <v>1346</v>
      </c>
      <c r="L416" s="49">
        <f>VLOOKUP(B416,'Enrolment Data 2024'!$B$13:$I$636,8,FALSE)</f>
        <v>12</v>
      </c>
      <c r="M416" s="49">
        <v>9000</v>
      </c>
      <c r="N416" s="49">
        <f t="shared" si="53"/>
        <v>108000</v>
      </c>
      <c r="O416" s="49">
        <f>VLOOKUP(B416,'Tranche 1 &amp; 2 2024 Actuals'!$B$7:$R$536,17,FALSE)</f>
        <v>17000</v>
      </c>
      <c r="P416" s="49">
        <f>VLOOKUP(B416,'Tranche 2 2024 Actuals'!$B$7:$T$486,19,FALSE)</f>
        <v>17000</v>
      </c>
      <c r="Q416" s="49">
        <f t="shared" si="55"/>
        <v>74000</v>
      </c>
      <c r="R416" s="49">
        <v>10000</v>
      </c>
      <c r="S416" s="50">
        <f t="shared" si="50"/>
        <v>64000</v>
      </c>
      <c r="T416" s="126">
        <f t="shared" si="54"/>
        <v>64000</v>
      </c>
      <c r="U416" s="13">
        <f>VLOOKUP(B416,'Tranche 1 &amp; 2 2024 Actuals'!$B$7:$T$536,19,FALSE)</f>
        <v>34000</v>
      </c>
      <c r="V416" s="147">
        <f t="shared" si="52"/>
        <v>98000</v>
      </c>
    </row>
    <row r="417" spans="1:22" ht="15" hidden="1" customHeight="1" x14ac:dyDescent="0.25">
      <c r="A417" s="29">
        <f t="shared" si="51"/>
        <v>411</v>
      </c>
      <c r="B417" s="138" t="s">
        <v>2229</v>
      </c>
      <c r="C417" s="30" t="s">
        <v>2230</v>
      </c>
      <c r="D417" s="30" t="s">
        <v>7</v>
      </c>
      <c r="E417" s="17" t="s">
        <v>1118</v>
      </c>
      <c r="F417" s="22" t="s">
        <v>1669</v>
      </c>
      <c r="G417" s="19" t="s">
        <v>1368</v>
      </c>
      <c r="H417" s="19" t="s">
        <v>1763</v>
      </c>
      <c r="I417" s="20" t="s">
        <v>1120</v>
      </c>
      <c r="J417" s="17" t="s">
        <v>339</v>
      </c>
      <c r="K417" s="17" t="s">
        <v>1369</v>
      </c>
      <c r="L417" s="49"/>
      <c r="M417" s="49">
        <v>9000</v>
      </c>
      <c r="N417" s="49">
        <f t="shared" si="53"/>
        <v>0</v>
      </c>
      <c r="O417" s="49"/>
      <c r="P417" s="49"/>
      <c r="Q417" s="49">
        <f t="shared" si="55"/>
        <v>0</v>
      </c>
      <c r="R417" s="11"/>
      <c r="S417" s="50">
        <f t="shared" si="50"/>
        <v>0</v>
      </c>
      <c r="T417" s="126">
        <f t="shared" si="54"/>
        <v>0</v>
      </c>
      <c r="V417" s="147">
        <f t="shared" si="52"/>
        <v>0</v>
      </c>
    </row>
    <row r="418" spans="1:22" ht="15" customHeight="1" x14ac:dyDescent="0.25">
      <c r="A418" s="29">
        <f t="shared" si="51"/>
        <v>412</v>
      </c>
      <c r="B418" s="92" t="s">
        <v>674</v>
      </c>
      <c r="C418" s="17" t="s">
        <v>675</v>
      </c>
      <c r="D418" s="17" t="s">
        <v>7</v>
      </c>
      <c r="E418" s="17" t="s">
        <v>1211</v>
      </c>
      <c r="F418" s="22" t="s">
        <v>1693</v>
      </c>
      <c r="G418" s="19" t="s">
        <v>1418</v>
      </c>
      <c r="H418" s="19" t="s">
        <v>1950</v>
      </c>
      <c r="I418" s="20" t="s">
        <v>1120</v>
      </c>
      <c r="J418" s="17" t="s">
        <v>592</v>
      </c>
      <c r="K418" s="17" t="s">
        <v>1419</v>
      </c>
      <c r="L418" s="49">
        <f>VLOOKUP(B418,'Enrolment Data 2024'!$B$13:$I$636,8,FALSE)</f>
        <v>33</v>
      </c>
      <c r="M418" s="49">
        <v>9000</v>
      </c>
      <c r="N418" s="49">
        <f t="shared" ref="N418:N481" si="56">L418*M418</f>
        <v>297000</v>
      </c>
      <c r="O418" s="49">
        <f>VLOOKUP(B418,'Tranche 1 &amp; 2 2024 Actuals'!$B$7:$R$536,17,FALSE)</f>
        <v>86400</v>
      </c>
      <c r="P418" s="49">
        <f>VLOOKUP(B418,'Tranche 2 2024 Actuals'!$B$7:$T$486,19,FALSE)</f>
        <v>86400</v>
      </c>
      <c r="Q418" s="49">
        <f t="shared" si="55"/>
        <v>124200</v>
      </c>
      <c r="R418" s="49">
        <f>VLOOKUP(B418,'[1]ECCE Trnch 1 Master List'!B$3:T$679,19,FALSE)</f>
        <v>0</v>
      </c>
      <c r="S418" s="50">
        <f t="shared" si="50"/>
        <v>124200</v>
      </c>
      <c r="T418" s="126">
        <f t="shared" ref="T418:T481" si="57">IF(S418&gt;=0,S418,0)</f>
        <v>124200</v>
      </c>
      <c r="U418" s="13">
        <f>VLOOKUP(B418,'Tranche 1 &amp; 2 2024 Actuals'!$B$7:$T$536,19,FALSE)</f>
        <v>172800</v>
      </c>
      <c r="V418" s="147">
        <f t="shared" si="52"/>
        <v>297000</v>
      </c>
    </row>
    <row r="419" spans="1:22" ht="15" customHeight="1" x14ac:dyDescent="0.25">
      <c r="A419" s="29">
        <f t="shared" si="51"/>
        <v>413</v>
      </c>
      <c r="B419" s="92" t="s">
        <v>601</v>
      </c>
      <c r="C419" s="17" t="s">
        <v>602</v>
      </c>
      <c r="D419" s="17" t="s">
        <v>7</v>
      </c>
      <c r="E419" s="17" t="s">
        <v>1324</v>
      </c>
      <c r="F419" s="22" t="s">
        <v>1711</v>
      </c>
      <c r="G419" s="19" t="s">
        <v>3738</v>
      </c>
      <c r="H419" s="19" t="s">
        <v>1958</v>
      </c>
      <c r="I419" s="20" t="s">
        <v>1120</v>
      </c>
      <c r="J419" s="17" t="s">
        <v>592</v>
      </c>
      <c r="K419" s="17" t="s">
        <v>3739</v>
      </c>
      <c r="L419" s="49">
        <f>VLOOKUP(B419,'Enrolment Data 2024'!$B$13:$I$636,8,FALSE)</f>
        <v>26</v>
      </c>
      <c r="M419" s="49">
        <v>9000</v>
      </c>
      <c r="N419" s="49">
        <f t="shared" si="56"/>
        <v>234000</v>
      </c>
      <c r="O419" s="49">
        <f>VLOOKUP(B419,'Tranche 1 &amp; 2 2024 Actuals'!$B$7:$R$536,17,FALSE)</f>
        <v>97200</v>
      </c>
      <c r="P419" s="49">
        <f>VLOOKUP(B419,'Tranche 2 2024 Actuals'!$B$7:$T$486,19,FALSE)</f>
        <v>97200</v>
      </c>
      <c r="Q419" s="49">
        <f t="shared" si="55"/>
        <v>39600</v>
      </c>
      <c r="R419" s="49"/>
      <c r="S419" s="50">
        <f t="shared" si="50"/>
        <v>39600</v>
      </c>
      <c r="T419" s="126">
        <f t="shared" si="57"/>
        <v>39600</v>
      </c>
      <c r="U419" s="13">
        <f>VLOOKUP(B419,'Tranche 1 &amp; 2 2024 Actuals'!$B$7:$T$536,19,FALSE)</f>
        <v>194400</v>
      </c>
      <c r="V419" s="147">
        <f t="shared" si="52"/>
        <v>234000</v>
      </c>
    </row>
    <row r="420" spans="1:22" ht="15" customHeight="1" x14ac:dyDescent="0.25">
      <c r="A420" s="29">
        <f t="shared" si="51"/>
        <v>414</v>
      </c>
      <c r="B420" s="93" t="s">
        <v>625</v>
      </c>
      <c r="C420" s="30" t="s">
        <v>626</v>
      </c>
      <c r="D420" s="30" t="s">
        <v>7</v>
      </c>
      <c r="E420" s="30" t="s">
        <v>1123</v>
      </c>
      <c r="F420" s="22" t="s">
        <v>1712</v>
      </c>
      <c r="G420" s="19" t="s">
        <v>3748</v>
      </c>
      <c r="H420" s="19" t="s">
        <v>1958</v>
      </c>
      <c r="I420" s="20" t="s">
        <v>1120</v>
      </c>
      <c r="J420" s="17" t="s">
        <v>592</v>
      </c>
      <c r="K420" s="17" t="s">
        <v>1410</v>
      </c>
      <c r="L420" s="49">
        <f>VLOOKUP(B420,'Enrolment Data 2024'!$B$13:$I$636,8,FALSE)</f>
        <v>6</v>
      </c>
      <c r="M420" s="49">
        <v>9000</v>
      </c>
      <c r="N420" s="49">
        <f t="shared" si="56"/>
        <v>54000</v>
      </c>
      <c r="O420" s="49"/>
      <c r="P420" s="49"/>
      <c r="Q420" s="49">
        <f t="shared" si="55"/>
        <v>54000</v>
      </c>
      <c r="R420" s="11">
        <v>8200</v>
      </c>
      <c r="S420" s="50">
        <f t="shared" si="50"/>
        <v>45800</v>
      </c>
      <c r="T420" s="126">
        <f t="shared" si="57"/>
        <v>45800</v>
      </c>
      <c r="V420" s="147">
        <f t="shared" si="52"/>
        <v>45800</v>
      </c>
    </row>
    <row r="421" spans="1:22" ht="15" customHeight="1" x14ac:dyDescent="0.25">
      <c r="A421" s="29">
        <f t="shared" si="51"/>
        <v>415</v>
      </c>
      <c r="B421" s="92" t="s">
        <v>798</v>
      </c>
      <c r="C421" s="17" t="s">
        <v>799</v>
      </c>
      <c r="D421" s="17" t="s">
        <v>7</v>
      </c>
      <c r="E421" s="17" t="s">
        <v>1324</v>
      </c>
      <c r="F421" s="22" t="s">
        <v>1995</v>
      </c>
      <c r="G421" s="19" t="s">
        <v>3740</v>
      </c>
      <c r="H421" s="19" t="s">
        <v>3741</v>
      </c>
      <c r="I421" s="20" t="s">
        <v>1120</v>
      </c>
      <c r="J421" s="17" t="s">
        <v>592</v>
      </c>
      <c r="K421" s="17" t="s">
        <v>3742</v>
      </c>
      <c r="L421" s="49">
        <f>VLOOKUP(B421,'Enrolment Data 2024'!$B$13:$I$636,8,FALSE)</f>
        <v>25</v>
      </c>
      <c r="M421" s="49">
        <v>9000</v>
      </c>
      <c r="N421" s="49">
        <f t="shared" si="56"/>
        <v>225000</v>
      </c>
      <c r="O421" s="49">
        <f>VLOOKUP(B421,'Tranche 1 &amp; 2 2024 Actuals'!$B$7:$R$536,17,FALSE)</f>
        <v>94500</v>
      </c>
      <c r="P421" s="49">
        <f>VLOOKUP(B421,'Tranche 2 2024 Actuals'!$B$7:$T$486,19,FALSE)</f>
        <v>94500</v>
      </c>
      <c r="Q421" s="49">
        <f t="shared" si="55"/>
        <v>36000</v>
      </c>
      <c r="R421" s="49">
        <f>VLOOKUP(B421,'[1]ECCE Trnch 1 Master List'!B$3:T$679,19,FALSE)</f>
        <v>0</v>
      </c>
      <c r="S421" s="50">
        <f t="shared" si="50"/>
        <v>36000</v>
      </c>
      <c r="T421" s="126">
        <f t="shared" si="57"/>
        <v>36000</v>
      </c>
      <c r="U421" s="13">
        <f>VLOOKUP(B421,'Tranche 1 &amp; 2 2024 Actuals'!$B$7:$T$536,19,FALSE)</f>
        <v>189000</v>
      </c>
      <c r="V421" s="147">
        <f t="shared" si="52"/>
        <v>225000</v>
      </c>
    </row>
    <row r="422" spans="1:22" ht="15" customHeight="1" x14ac:dyDescent="0.25">
      <c r="A422" s="29">
        <f t="shared" si="51"/>
        <v>416</v>
      </c>
      <c r="B422" s="92" t="s">
        <v>792</v>
      </c>
      <c r="C422" s="17" t="s">
        <v>793</v>
      </c>
      <c r="D422" s="17" t="s">
        <v>7</v>
      </c>
      <c r="E422" s="17" t="s">
        <v>1118</v>
      </c>
      <c r="F422" s="18" t="s">
        <v>1994</v>
      </c>
      <c r="G422" s="19" t="s">
        <v>3743</v>
      </c>
      <c r="H422" s="19" t="s">
        <v>1950</v>
      </c>
      <c r="I422" s="20" t="s">
        <v>1587</v>
      </c>
      <c r="J422" s="17" t="s">
        <v>592</v>
      </c>
      <c r="K422" s="21" t="s">
        <v>3744</v>
      </c>
      <c r="L422" s="49">
        <f>VLOOKUP(B422,'Enrolment Data 2024'!$B$13:$I$636,8,FALSE)</f>
        <v>9</v>
      </c>
      <c r="M422" s="49">
        <v>9000</v>
      </c>
      <c r="N422" s="49">
        <f t="shared" si="56"/>
        <v>81000</v>
      </c>
      <c r="O422" s="49">
        <f>VLOOKUP(B422,'Tranche 1 &amp; 2 2024 Actuals'!$B$7:$R$536,17,FALSE)</f>
        <v>10800</v>
      </c>
      <c r="P422" s="49">
        <f>VLOOKUP(B422,'Tranche 2 2024 Actuals'!$B$7:$T$486,19,FALSE)</f>
        <v>10800</v>
      </c>
      <c r="Q422" s="49">
        <f t="shared" si="55"/>
        <v>59400</v>
      </c>
      <c r="R422" s="49">
        <f>VLOOKUP(B422,'[1]ECCE Trnch 1 Master List'!B$3:T$679,19,FALSE)</f>
        <v>0</v>
      </c>
      <c r="S422" s="50">
        <f t="shared" si="50"/>
        <v>59400</v>
      </c>
      <c r="T422" s="126">
        <f t="shared" si="57"/>
        <v>59400</v>
      </c>
      <c r="U422" s="13">
        <f>VLOOKUP(B422,'Tranche 1 &amp; 2 2024 Actuals'!$B$7:$T$536,19,FALSE)</f>
        <v>21600</v>
      </c>
      <c r="V422" s="147">
        <f t="shared" si="52"/>
        <v>81000</v>
      </c>
    </row>
    <row r="423" spans="1:22" ht="15" customHeight="1" x14ac:dyDescent="0.25">
      <c r="A423" s="29">
        <f t="shared" si="51"/>
        <v>417</v>
      </c>
      <c r="B423" s="92" t="s">
        <v>686</v>
      </c>
      <c r="C423" s="17" t="s">
        <v>687</v>
      </c>
      <c r="D423" s="17" t="s">
        <v>7</v>
      </c>
      <c r="E423" s="17" t="s">
        <v>1211</v>
      </c>
      <c r="F423" s="22" t="s">
        <v>1701</v>
      </c>
      <c r="G423" s="19" t="s">
        <v>3745</v>
      </c>
      <c r="H423" s="19" t="s">
        <v>1950</v>
      </c>
      <c r="I423" s="20" t="s">
        <v>1120</v>
      </c>
      <c r="J423" s="17" t="s">
        <v>592</v>
      </c>
      <c r="K423" s="17" t="s">
        <v>1424</v>
      </c>
      <c r="L423" s="49">
        <f>VLOOKUP(B423,'Enrolment Data 2024'!$B$13:$I$636,8,FALSE)</f>
        <v>58</v>
      </c>
      <c r="M423" s="49">
        <v>9000</v>
      </c>
      <c r="N423" s="49">
        <f t="shared" si="56"/>
        <v>522000</v>
      </c>
      <c r="O423" s="49">
        <f>VLOOKUP(B423,'Tranche 1 &amp; 2 2024 Actuals'!$B$7:$R$536,17,FALSE)</f>
        <v>164700</v>
      </c>
      <c r="P423" s="49">
        <f>VLOOKUP(B423,'Tranche 2 2024 Actuals'!$B$7:$T$486,19,FALSE)</f>
        <v>164700</v>
      </c>
      <c r="Q423" s="49">
        <f t="shared" si="55"/>
        <v>192600</v>
      </c>
      <c r="R423" s="49">
        <f>VLOOKUP(B423,'[1]ECCE Trnch 1 Master List'!B$3:T$679,19,FALSE)</f>
        <v>0</v>
      </c>
      <c r="S423" s="50">
        <f t="shared" si="50"/>
        <v>192600</v>
      </c>
      <c r="T423" s="126">
        <f t="shared" si="57"/>
        <v>192600</v>
      </c>
      <c r="U423" s="13">
        <f>VLOOKUP(B423,'Tranche 1 &amp; 2 2024 Actuals'!$B$7:$T$536,19,FALSE)</f>
        <v>329400</v>
      </c>
      <c r="V423" s="147">
        <f t="shared" si="52"/>
        <v>522000</v>
      </c>
    </row>
    <row r="424" spans="1:22" ht="15" customHeight="1" x14ac:dyDescent="0.25">
      <c r="A424" s="29">
        <f t="shared" si="51"/>
        <v>418</v>
      </c>
      <c r="B424" s="92" t="s">
        <v>603</v>
      </c>
      <c r="C424" s="17" t="s">
        <v>604</v>
      </c>
      <c r="D424" s="17" t="s">
        <v>7</v>
      </c>
      <c r="E424" s="17" t="s">
        <v>1324</v>
      </c>
      <c r="F424" s="22" t="s">
        <v>1959</v>
      </c>
      <c r="G424" s="19" t="s">
        <v>3746</v>
      </c>
      <c r="H424" s="19" t="s">
        <v>1958</v>
      </c>
      <c r="I424" s="20" t="s">
        <v>1120</v>
      </c>
      <c r="J424" s="17" t="s">
        <v>592</v>
      </c>
      <c r="K424" s="17" t="s">
        <v>3747</v>
      </c>
      <c r="L424" s="49">
        <f>VLOOKUP(B424,'Enrolment Data 2024'!$B$13:$I$636,8,FALSE)</f>
        <v>29</v>
      </c>
      <c r="M424" s="49">
        <v>9000</v>
      </c>
      <c r="N424" s="49">
        <f t="shared" si="56"/>
        <v>261000</v>
      </c>
      <c r="O424" s="49"/>
      <c r="P424" s="49"/>
      <c r="Q424" s="49">
        <f t="shared" si="55"/>
        <v>261000</v>
      </c>
      <c r="R424" s="49">
        <f>VLOOKUP(B424,'[1]ECCE Trnch 1 Master List'!B$3:T$679,19,FALSE)</f>
        <v>0</v>
      </c>
      <c r="S424" s="50">
        <f t="shared" si="50"/>
        <v>261000</v>
      </c>
      <c r="T424" s="126">
        <f t="shared" si="57"/>
        <v>261000</v>
      </c>
      <c r="V424" s="147">
        <f t="shared" si="52"/>
        <v>261000</v>
      </c>
    </row>
    <row r="425" spans="1:22" ht="15" customHeight="1" x14ac:dyDescent="0.25">
      <c r="A425" s="29">
        <f t="shared" si="51"/>
        <v>419</v>
      </c>
      <c r="B425" s="92" t="s">
        <v>629</v>
      </c>
      <c r="C425" s="17" t="s">
        <v>630</v>
      </c>
      <c r="D425" s="17" t="s">
        <v>7</v>
      </c>
      <c r="E425" s="17" t="s">
        <v>1324</v>
      </c>
      <c r="F425" s="22" t="s">
        <v>1712</v>
      </c>
      <c r="G425" s="19" t="s">
        <v>3748</v>
      </c>
      <c r="H425" s="19" t="s">
        <v>1958</v>
      </c>
      <c r="I425" s="20" t="s">
        <v>1120</v>
      </c>
      <c r="J425" s="17" t="s">
        <v>592</v>
      </c>
      <c r="K425" s="17" t="s">
        <v>1410</v>
      </c>
      <c r="L425" s="49">
        <f>VLOOKUP(B425,'Enrolment Data 2024'!$B$13:$I$636,8,FALSE)</f>
        <v>15</v>
      </c>
      <c r="M425" s="49">
        <v>9000</v>
      </c>
      <c r="N425" s="49">
        <f t="shared" si="56"/>
        <v>135000</v>
      </c>
      <c r="O425" s="49">
        <f>VLOOKUP(B425,'Tranche 1 &amp; 2 2024 Actuals'!$B$7:$R$536,17,FALSE)</f>
        <v>51300</v>
      </c>
      <c r="P425" s="49">
        <f>VLOOKUP(B425,'Tranche 2 2024 Actuals'!$B$7:$T$486,19,FALSE)</f>
        <v>51300</v>
      </c>
      <c r="Q425" s="49">
        <f t="shared" si="55"/>
        <v>32400</v>
      </c>
      <c r="R425" s="49">
        <f>VLOOKUP(B425,'[1]ECCE Trnch 1 Master List'!B$3:T$679,19,FALSE)</f>
        <v>0</v>
      </c>
      <c r="S425" s="50">
        <f t="shared" si="50"/>
        <v>32400</v>
      </c>
      <c r="T425" s="126">
        <f t="shared" si="57"/>
        <v>32400</v>
      </c>
      <c r="U425" s="13">
        <f>VLOOKUP(B425,'Tranche 1 &amp; 2 2024 Actuals'!$B$7:$T$536,19,FALSE)</f>
        <v>102600</v>
      </c>
      <c r="V425" s="147">
        <f t="shared" si="52"/>
        <v>135000</v>
      </c>
    </row>
    <row r="426" spans="1:22" ht="15" customHeight="1" x14ac:dyDescent="0.25">
      <c r="A426" s="29">
        <f t="shared" si="51"/>
        <v>420</v>
      </c>
      <c r="B426" s="93" t="s">
        <v>2246</v>
      </c>
      <c r="C426" s="30" t="s">
        <v>2247</v>
      </c>
      <c r="D426" s="30" t="s">
        <v>7</v>
      </c>
      <c r="E426" s="17" t="s">
        <v>1118</v>
      </c>
      <c r="F426" s="22" t="s">
        <v>1693</v>
      </c>
      <c r="G426" s="19" t="s">
        <v>1418</v>
      </c>
      <c r="H426" s="19" t="s">
        <v>1950</v>
      </c>
      <c r="I426" s="20" t="s">
        <v>1120</v>
      </c>
      <c r="J426" s="17" t="s">
        <v>592</v>
      </c>
      <c r="K426" s="17" t="s">
        <v>1419</v>
      </c>
      <c r="L426" s="49">
        <f>VLOOKUP(B426,'Enrolment Data 2024'!$B$13:$I$636,8,FALSE)</f>
        <v>11</v>
      </c>
      <c r="M426" s="49">
        <v>9000</v>
      </c>
      <c r="N426" s="49">
        <f t="shared" si="56"/>
        <v>99000</v>
      </c>
      <c r="O426" s="49">
        <f>VLOOKUP(B426,'Tranche 1 &amp; 2 2024 Actuals'!$B$7:$R$536,17,FALSE)</f>
        <v>24300</v>
      </c>
      <c r="P426" s="49">
        <f>VLOOKUP(B426,'Tranche 2 2024 Actuals'!$B$7:$T$486,19,FALSE)</f>
        <v>24300</v>
      </c>
      <c r="Q426" s="49">
        <f t="shared" si="55"/>
        <v>50400</v>
      </c>
      <c r="R426" s="49"/>
      <c r="S426" s="50">
        <f t="shared" si="50"/>
        <v>50400</v>
      </c>
      <c r="T426" s="126">
        <f t="shared" si="57"/>
        <v>50400</v>
      </c>
      <c r="U426" s="13">
        <f>VLOOKUP(B426,'Tranche 1 &amp; 2 2024 Actuals'!$B$7:$T$536,19,FALSE)</f>
        <v>48600</v>
      </c>
      <c r="V426" s="147">
        <f t="shared" si="52"/>
        <v>99000</v>
      </c>
    </row>
    <row r="427" spans="1:22" ht="15" customHeight="1" x14ac:dyDescent="0.25">
      <c r="A427" s="29">
        <f t="shared" si="51"/>
        <v>421</v>
      </c>
      <c r="B427" s="92" t="s">
        <v>688</v>
      </c>
      <c r="C427" s="17" t="s">
        <v>689</v>
      </c>
      <c r="D427" s="17" t="s">
        <v>7</v>
      </c>
      <c r="E427" s="17" t="s">
        <v>1324</v>
      </c>
      <c r="F427" s="22" t="s">
        <v>1701</v>
      </c>
      <c r="G427" s="19" t="s">
        <v>3745</v>
      </c>
      <c r="H427" s="19" t="s">
        <v>1950</v>
      </c>
      <c r="I427" s="20" t="s">
        <v>1120</v>
      </c>
      <c r="J427" s="17" t="s">
        <v>592</v>
      </c>
      <c r="K427" s="17" t="s">
        <v>1424</v>
      </c>
      <c r="L427" s="49">
        <f>VLOOKUP(B427,'Enrolment Data 2024'!$B$13:$I$636,8,FALSE)</f>
        <v>74</v>
      </c>
      <c r="M427" s="49">
        <v>9000</v>
      </c>
      <c r="N427" s="49">
        <f t="shared" si="56"/>
        <v>666000</v>
      </c>
      <c r="O427" s="49">
        <f>VLOOKUP(B427,'Tranche 1 &amp; 2 2024 Actuals'!$B$7:$R$536,17,FALSE)</f>
        <v>240300</v>
      </c>
      <c r="P427" s="49">
        <f>VLOOKUP(B427,'Tranche 2 2024 Actuals'!$B$7:$T$486,19,FALSE)</f>
        <v>240300</v>
      </c>
      <c r="Q427" s="49">
        <f t="shared" si="55"/>
        <v>185400</v>
      </c>
      <c r="R427" s="49">
        <f>VLOOKUP(B427,'[1]ECCE Trnch 1 Master List'!B$3:T$679,19,FALSE)</f>
        <v>0</v>
      </c>
      <c r="S427" s="50">
        <f t="shared" si="50"/>
        <v>185400</v>
      </c>
      <c r="T427" s="126">
        <f t="shared" si="57"/>
        <v>185400</v>
      </c>
      <c r="U427" s="13">
        <f>VLOOKUP(B427,'Tranche 1 &amp; 2 2024 Actuals'!$B$7:$T$536,19,FALSE)</f>
        <v>480600</v>
      </c>
      <c r="V427" s="147">
        <f t="shared" si="52"/>
        <v>666000</v>
      </c>
    </row>
    <row r="428" spans="1:22" ht="15" customHeight="1" x14ac:dyDescent="0.25">
      <c r="A428" s="29">
        <f t="shared" si="51"/>
        <v>422</v>
      </c>
      <c r="B428" s="92" t="s">
        <v>682</v>
      </c>
      <c r="C428" s="17" t="s">
        <v>683</v>
      </c>
      <c r="D428" s="17" t="s">
        <v>7</v>
      </c>
      <c r="E428" s="17" t="s">
        <v>1324</v>
      </c>
      <c r="F428" s="22" t="s">
        <v>1951</v>
      </c>
      <c r="G428" s="19" t="s">
        <v>4588</v>
      </c>
      <c r="H428" s="19" t="s">
        <v>1950</v>
      </c>
      <c r="I428" s="20" t="s">
        <v>1120</v>
      </c>
      <c r="J428" s="17" t="s">
        <v>592</v>
      </c>
      <c r="K428" s="17" t="s">
        <v>3749</v>
      </c>
      <c r="L428" s="49">
        <f>VLOOKUP(B428,'Enrolment Data 2024'!$B$13:$I$636,8,FALSE)</f>
        <v>105</v>
      </c>
      <c r="M428" s="49">
        <v>9000</v>
      </c>
      <c r="N428" s="49">
        <f t="shared" si="56"/>
        <v>945000</v>
      </c>
      <c r="O428" s="49">
        <f>VLOOKUP(B428,'Tranche 1 &amp; 2 2024 Actuals'!$B$7:$R$536,17,FALSE)</f>
        <v>329400</v>
      </c>
      <c r="P428" s="49">
        <f>VLOOKUP(B428,'Tranche 2 2024 Actuals'!$B$7:$T$486,19,FALSE)</f>
        <v>329400</v>
      </c>
      <c r="Q428" s="49">
        <f t="shared" si="55"/>
        <v>286200</v>
      </c>
      <c r="R428" s="49">
        <f>VLOOKUP(B428,'[1]ECCE Trnch 1 Master List'!B$3:T$679,19,FALSE)</f>
        <v>0</v>
      </c>
      <c r="S428" s="50">
        <f t="shared" si="50"/>
        <v>286200</v>
      </c>
      <c r="T428" s="126">
        <f t="shared" si="57"/>
        <v>286200</v>
      </c>
      <c r="U428" s="13">
        <f>VLOOKUP(B428,'Tranche 1 &amp; 2 2024 Actuals'!$B$7:$T$536,19,FALSE)</f>
        <v>658800</v>
      </c>
      <c r="V428" s="147">
        <f t="shared" si="52"/>
        <v>945000</v>
      </c>
    </row>
    <row r="429" spans="1:22" x14ac:dyDescent="0.25">
      <c r="A429" s="29">
        <f t="shared" si="51"/>
        <v>423</v>
      </c>
      <c r="B429" s="92" t="s">
        <v>676</v>
      </c>
      <c r="C429" s="17" t="s">
        <v>677</v>
      </c>
      <c r="D429" s="17" t="s">
        <v>7</v>
      </c>
      <c r="E429" s="17" t="s">
        <v>1324</v>
      </c>
      <c r="F429" s="22" t="s">
        <v>1699</v>
      </c>
      <c r="G429" s="19" t="s">
        <v>3750</v>
      </c>
      <c r="H429" s="19" t="s">
        <v>1950</v>
      </c>
      <c r="I429" s="20" t="s">
        <v>1120</v>
      </c>
      <c r="J429" s="17" t="s">
        <v>592</v>
      </c>
      <c r="K429" s="17" t="s">
        <v>1420</v>
      </c>
      <c r="L429" s="49">
        <f>VLOOKUP(B429,'Enrolment Data 2024'!$B$13:$I$636,8,FALSE)</f>
        <v>77</v>
      </c>
      <c r="M429" s="49">
        <v>9000</v>
      </c>
      <c r="N429" s="49">
        <f t="shared" si="56"/>
        <v>693000</v>
      </c>
      <c r="O429" s="49">
        <f>VLOOKUP(B429,'Tranche 1 &amp; 2 2024 Actuals'!$B$7:$R$536,17,FALSE)</f>
        <v>234900</v>
      </c>
      <c r="P429" s="49">
        <f>VLOOKUP(B429,'Tranche 2 2024 Actuals'!$B$7:$T$486,19,FALSE)</f>
        <v>234900</v>
      </c>
      <c r="Q429" s="49">
        <f t="shared" si="55"/>
        <v>223200</v>
      </c>
      <c r="R429" s="49">
        <f>VLOOKUP(B429,'[1]ECCE Trnch 1 Master List'!B$3:T$679,19,FALSE)</f>
        <v>0</v>
      </c>
      <c r="S429" s="50">
        <f t="shared" si="50"/>
        <v>223200</v>
      </c>
      <c r="T429" s="126">
        <f t="shared" si="57"/>
        <v>223200</v>
      </c>
      <c r="U429" s="13">
        <f>VLOOKUP(B429,'Tranche 1 &amp; 2 2024 Actuals'!$B$7:$T$536,19,FALSE)</f>
        <v>469800</v>
      </c>
      <c r="V429" s="147">
        <f t="shared" si="52"/>
        <v>693000</v>
      </c>
    </row>
    <row r="430" spans="1:22" x14ac:dyDescent="0.25">
      <c r="A430" s="29">
        <f t="shared" si="51"/>
        <v>424</v>
      </c>
      <c r="B430" s="138" t="s">
        <v>2262</v>
      </c>
      <c r="C430" s="30" t="s">
        <v>2263</v>
      </c>
      <c r="D430" s="30" t="s">
        <v>7</v>
      </c>
      <c r="E430" s="30" t="s">
        <v>1118</v>
      </c>
      <c r="F430" s="22" t="s">
        <v>1955</v>
      </c>
      <c r="G430" s="19" t="s">
        <v>701</v>
      </c>
      <c r="H430" s="19" t="s">
        <v>1950</v>
      </c>
      <c r="I430" s="20" t="s">
        <v>1120</v>
      </c>
      <c r="J430" s="17" t="s">
        <v>592</v>
      </c>
      <c r="K430" s="17" t="s">
        <v>3812</v>
      </c>
      <c r="L430" s="49"/>
      <c r="M430" s="49">
        <v>9000</v>
      </c>
      <c r="N430" s="49">
        <f t="shared" si="56"/>
        <v>0</v>
      </c>
      <c r="O430" s="49"/>
      <c r="P430" s="49"/>
      <c r="Q430" s="49">
        <f t="shared" si="55"/>
        <v>0</v>
      </c>
      <c r="R430" s="49"/>
      <c r="S430" s="50">
        <f t="shared" si="50"/>
        <v>0</v>
      </c>
      <c r="T430" s="126">
        <f t="shared" si="57"/>
        <v>0</v>
      </c>
      <c r="V430" s="147">
        <f t="shared" si="52"/>
        <v>0</v>
      </c>
    </row>
    <row r="431" spans="1:22" ht="15" customHeight="1" x14ac:dyDescent="0.25">
      <c r="A431" s="29">
        <f t="shared" si="51"/>
        <v>425</v>
      </c>
      <c r="B431" s="92" t="s">
        <v>2164</v>
      </c>
      <c r="C431" s="17" t="s">
        <v>1439</v>
      </c>
      <c r="D431" s="17" t="s">
        <v>7</v>
      </c>
      <c r="E431" s="17" t="s">
        <v>1123</v>
      </c>
      <c r="F431" s="22" t="s">
        <v>2072</v>
      </c>
      <c r="G431" s="19" t="s">
        <v>1440</v>
      </c>
      <c r="H431" s="19" t="s">
        <v>1950</v>
      </c>
      <c r="I431" s="20" t="s">
        <v>1120</v>
      </c>
      <c r="J431" s="17" t="s">
        <v>592</v>
      </c>
      <c r="K431" s="17" t="s">
        <v>1441</v>
      </c>
      <c r="L431" s="49">
        <f>VLOOKUP(B431,'Enrolment Data 2024'!$B$13:$I$636,8,FALSE)</f>
        <v>25</v>
      </c>
      <c r="M431" s="49">
        <v>9000</v>
      </c>
      <c r="N431" s="49">
        <f t="shared" si="56"/>
        <v>225000</v>
      </c>
      <c r="O431" s="49">
        <f>VLOOKUP(B431,'Tranche 1 &amp; 2 2024 Actuals'!$B$7:$R$536,17,FALSE)</f>
        <v>40500</v>
      </c>
      <c r="P431" s="49">
        <f>VLOOKUP(B431,'Tranche 2 2024 Actuals'!$B$7:$T$486,19,FALSE)</f>
        <v>40500</v>
      </c>
      <c r="Q431" s="49">
        <f t="shared" si="55"/>
        <v>144000</v>
      </c>
      <c r="R431" s="49">
        <f>VLOOKUP(B431,'[1]ECCE Trnch 1 Master List'!B$3:T$679,19,FALSE)</f>
        <v>0</v>
      </c>
      <c r="S431" s="50">
        <f t="shared" si="50"/>
        <v>144000</v>
      </c>
      <c r="T431" s="126">
        <f t="shared" si="57"/>
        <v>144000</v>
      </c>
      <c r="U431" s="13">
        <f>VLOOKUP(B431,'Tranche 1 &amp; 2 2024 Actuals'!$B$7:$T$536,19,FALSE)</f>
        <v>81000</v>
      </c>
      <c r="V431" s="147">
        <f t="shared" si="52"/>
        <v>225000</v>
      </c>
    </row>
    <row r="432" spans="1:22" ht="15" customHeight="1" x14ac:dyDescent="0.25">
      <c r="A432" s="29">
        <f t="shared" si="51"/>
        <v>426</v>
      </c>
      <c r="B432" s="92" t="s">
        <v>647</v>
      </c>
      <c r="C432" s="17" t="s">
        <v>648</v>
      </c>
      <c r="D432" s="17" t="s">
        <v>7</v>
      </c>
      <c r="E432" s="17" t="s">
        <v>1123</v>
      </c>
      <c r="F432" s="22" t="s">
        <v>1688</v>
      </c>
      <c r="G432" s="19" t="s">
        <v>1442</v>
      </c>
      <c r="H432" s="19" t="s">
        <v>3751</v>
      </c>
      <c r="I432" s="20" t="s">
        <v>1120</v>
      </c>
      <c r="J432" s="17" t="s">
        <v>592</v>
      </c>
      <c r="K432" s="17" t="s">
        <v>1443</v>
      </c>
      <c r="L432" s="49">
        <f>VLOOKUP(B432,'Enrolment Data 2024'!$B$13:$I$636,8,FALSE)</f>
        <v>14</v>
      </c>
      <c r="M432" s="49">
        <v>9000</v>
      </c>
      <c r="N432" s="49">
        <f t="shared" si="56"/>
        <v>126000</v>
      </c>
      <c r="O432" s="49">
        <f>VLOOKUP(B432,'Tranche 1 &amp; 2 2024 Actuals'!$B$7:$R$536,17,FALSE)</f>
        <v>43200</v>
      </c>
      <c r="P432" s="49">
        <f>VLOOKUP(B432,'Tranche 2 2024 Actuals'!$B$7:$T$486,19,FALSE)</f>
        <v>43200</v>
      </c>
      <c r="Q432" s="49">
        <f t="shared" si="55"/>
        <v>39600</v>
      </c>
      <c r="R432" s="49">
        <f>VLOOKUP(B432,'[1]ECCE Trnch 1 Master List'!B$3:T$679,19,FALSE)</f>
        <v>0</v>
      </c>
      <c r="S432" s="50">
        <f t="shared" si="50"/>
        <v>39600</v>
      </c>
      <c r="T432" s="126">
        <f t="shared" si="57"/>
        <v>39600</v>
      </c>
      <c r="U432" s="13">
        <f>VLOOKUP(B432,'Tranche 1 &amp; 2 2024 Actuals'!$B$7:$T$536,19,FALSE)</f>
        <v>86400</v>
      </c>
      <c r="V432" s="147">
        <f t="shared" si="52"/>
        <v>126000</v>
      </c>
    </row>
    <row r="433" spans="1:22" x14ac:dyDescent="0.25">
      <c r="A433" s="29">
        <f t="shared" si="51"/>
        <v>427</v>
      </c>
      <c r="B433" s="92" t="s">
        <v>684</v>
      </c>
      <c r="C433" s="95" t="s">
        <v>685</v>
      </c>
      <c r="D433" s="17" t="s">
        <v>7</v>
      </c>
      <c r="E433" s="17" t="s">
        <v>1324</v>
      </c>
      <c r="F433" s="22" t="s">
        <v>1949</v>
      </c>
      <c r="G433" s="19" t="s">
        <v>3752</v>
      </c>
      <c r="H433" s="19" t="s">
        <v>1950</v>
      </c>
      <c r="I433" s="20" t="s">
        <v>1120</v>
      </c>
      <c r="J433" s="17" t="s">
        <v>592</v>
      </c>
      <c r="K433" s="17" t="s">
        <v>3753</v>
      </c>
      <c r="L433" s="49">
        <f>VLOOKUP(B433,'Enrolment Data 2024'!$B$13:$I$636,8,FALSE)</f>
        <v>136</v>
      </c>
      <c r="M433" s="49">
        <v>9000</v>
      </c>
      <c r="N433" s="49">
        <f t="shared" si="56"/>
        <v>1224000</v>
      </c>
      <c r="O433" s="49">
        <f>VLOOKUP(B433,'Tranche 1 &amp; 2 2024 Actuals'!$B$7:$R$536,17,FALSE)</f>
        <v>342900</v>
      </c>
      <c r="P433" s="49">
        <f>VLOOKUP(B433,'Tranche 2 2024 Actuals'!$B$7:$T$486,19,FALSE)</f>
        <v>342900</v>
      </c>
      <c r="Q433" s="49">
        <f t="shared" si="55"/>
        <v>538200</v>
      </c>
      <c r="R433" s="49">
        <f>VLOOKUP(B433,'[1]ECCE Trnch 1 Master List'!B$3:T$679,19,FALSE)</f>
        <v>0</v>
      </c>
      <c r="S433" s="50">
        <f t="shared" si="50"/>
        <v>538200</v>
      </c>
      <c r="T433" s="126">
        <f t="shared" si="57"/>
        <v>538200</v>
      </c>
      <c r="U433" s="13">
        <f>VLOOKUP(B433,'Tranche 1 &amp; 2 2024 Actuals'!$B$7:$T$536,19,FALSE)</f>
        <v>685800</v>
      </c>
      <c r="V433" s="147">
        <f t="shared" si="52"/>
        <v>1224000</v>
      </c>
    </row>
    <row r="434" spans="1:22" ht="15" customHeight="1" x14ac:dyDescent="0.25">
      <c r="A434" s="29">
        <f t="shared" si="51"/>
        <v>428</v>
      </c>
      <c r="B434" s="92" t="s">
        <v>2160</v>
      </c>
      <c r="C434" s="17" t="s">
        <v>2161</v>
      </c>
      <c r="D434" s="17" t="s">
        <v>7</v>
      </c>
      <c r="E434" s="17" t="s">
        <v>1123</v>
      </c>
      <c r="F434" s="18" t="s">
        <v>2188</v>
      </c>
      <c r="G434" s="19" t="s">
        <v>2189</v>
      </c>
      <c r="H434" s="19" t="s">
        <v>1950</v>
      </c>
      <c r="I434" s="20" t="s">
        <v>1120</v>
      </c>
      <c r="J434" s="17" t="s">
        <v>592</v>
      </c>
      <c r="K434" s="21" t="s">
        <v>4587</v>
      </c>
      <c r="L434" s="49">
        <f>VLOOKUP(B434,'Enrolment Data 2024'!$B$13:$I$636,8,FALSE)</f>
        <v>15</v>
      </c>
      <c r="M434" s="49">
        <v>9000</v>
      </c>
      <c r="N434" s="49">
        <f t="shared" si="56"/>
        <v>135000</v>
      </c>
      <c r="O434" s="49"/>
      <c r="P434" s="49"/>
      <c r="Q434" s="49">
        <f t="shared" si="55"/>
        <v>135000</v>
      </c>
      <c r="R434" s="49">
        <f>VLOOKUP(B434,'[1]ECCE Trnch 1 Master List'!B$3:T$679,19,FALSE)</f>
        <v>0</v>
      </c>
      <c r="S434" s="50">
        <f t="shared" si="50"/>
        <v>135000</v>
      </c>
      <c r="T434" s="126">
        <f t="shared" si="57"/>
        <v>135000</v>
      </c>
      <c r="V434" s="147">
        <f t="shared" si="52"/>
        <v>135000</v>
      </c>
    </row>
    <row r="435" spans="1:22" ht="15" customHeight="1" x14ac:dyDescent="0.25">
      <c r="A435" s="29">
        <f t="shared" si="51"/>
        <v>429</v>
      </c>
      <c r="B435" s="93" t="s">
        <v>734</v>
      </c>
      <c r="C435" s="30" t="s">
        <v>735</v>
      </c>
      <c r="D435" s="30" t="s">
        <v>7</v>
      </c>
      <c r="E435" s="30" t="s">
        <v>1324</v>
      </c>
      <c r="F435" s="57" t="s">
        <v>1982</v>
      </c>
      <c r="G435" s="32" t="s">
        <v>1436</v>
      </c>
      <c r="H435" s="32" t="s">
        <v>1950</v>
      </c>
      <c r="I435" s="33" t="s">
        <v>1120</v>
      </c>
      <c r="J435" s="30" t="s">
        <v>592</v>
      </c>
      <c r="K435" s="30" t="s">
        <v>1437</v>
      </c>
      <c r="L435" s="49">
        <f>VLOOKUP(B435,'Enrolment Data 2024'!$B$13:$I$636,8,FALSE)</f>
        <v>16</v>
      </c>
      <c r="M435" s="49">
        <v>9000</v>
      </c>
      <c r="N435" s="49">
        <f t="shared" si="56"/>
        <v>144000</v>
      </c>
      <c r="O435" s="49">
        <f>VLOOKUP(B435,'Tranche 1 &amp; 2 2024 Actuals'!$B$7:$R$536,17,FALSE)</f>
        <v>27800</v>
      </c>
      <c r="P435" s="49">
        <f>VLOOKUP(B435,'Tranche 2 2024 Actuals'!$B$7:$T$486,19,FALSE)</f>
        <v>27800</v>
      </c>
      <c r="Q435" s="49">
        <f t="shared" si="55"/>
        <v>88400</v>
      </c>
      <c r="R435" s="49">
        <v>10000</v>
      </c>
      <c r="S435" s="50">
        <f t="shared" si="50"/>
        <v>78400</v>
      </c>
      <c r="T435" s="126">
        <f t="shared" si="57"/>
        <v>78400</v>
      </c>
      <c r="U435" s="13">
        <f>VLOOKUP(B435,'Tranche 1 &amp; 2 2024 Actuals'!$B$7:$T$536,19,FALSE)</f>
        <v>55600</v>
      </c>
      <c r="V435" s="147">
        <f t="shared" si="52"/>
        <v>134000</v>
      </c>
    </row>
    <row r="436" spans="1:22" x14ac:dyDescent="0.25">
      <c r="A436" s="29">
        <f t="shared" si="51"/>
        <v>430</v>
      </c>
      <c r="B436" s="92" t="s">
        <v>748</v>
      </c>
      <c r="C436" s="17" t="s">
        <v>749</v>
      </c>
      <c r="D436" s="17" t="s">
        <v>7</v>
      </c>
      <c r="E436" s="17" t="s">
        <v>1123</v>
      </c>
      <c r="F436" s="18" t="s">
        <v>4695</v>
      </c>
      <c r="G436" s="19" t="s">
        <v>4696</v>
      </c>
      <c r="H436" s="19" t="s">
        <v>1950</v>
      </c>
      <c r="I436" s="20" t="s">
        <v>1120</v>
      </c>
      <c r="J436" s="17" t="s">
        <v>592</v>
      </c>
      <c r="K436" s="21" t="s">
        <v>4697</v>
      </c>
      <c r="L436" s="49">
        <f>VLOOKUP(B436,'Enrolment Data 2024'!$B$13:$I$636,8,FALSE)</f>
        <v>32</v>
      </c>
      <c r="M436" s="49">
        <v>9000</v>
      </c>
      <c r="N436" s="49">
        <f t="shared" si="56"/>
        <v>288000</v>
      </c>
      <c r="O436" s="49">
        <f>VLOOKUP(B436,'Tranche 1 &amp; 2 2024 Actuals'!$B$7:$R$536,17,FALSE)</f>
        <v>62100</v>
      </c>
      <c r="P436" s="49">
        <f>VLOOKUP(B436,'Tranche 2 2024 Actuals'!$B$7:$T$486,19,FALSE)</f>
        <v>62100</v>
      </c>
      <c r="Q436" s="49">
        <f t="shared" si="55"/>
        <v>163800</v>
      </c>
      <c r="R436" s="49">
        <f>VLOOKUP(B436,'[1]ECCE Trnch 1 Master List'!B$3:T$679,19,FALSE)</f>
        <v>0</v>
      </c>
      <c r="S436" s="50">
        <f t="shared" si="50"/>
        <v>163800</v>
      </c>
      <c r="T436" s="126">
        <f t="shared" si="57"/>
        <v>163800</v>
      </c>
      <c r="U436" s="13">
        <f>VLOOKUP(B436,'Tranche 1 &amp; 2 2024 Actuals'!$B$7:$T$536,19,FALSE)</f>
        <v>124200</v>
      </c>
      <c r="V436" s="147">
        <f t="shared" si="52"/>
        <v>288000</v>
      </c>
    </row>
    <row r="437" spans="1:22" ht="15" customHeight="1" x14ac:dyDescent="0.25">
      <c r="A437" s="29">
        <f t="shared" si="51"/>
        <v>431</v>
      </c>
      <c r="B437" s="139" t="s">
        <v>2154</v>
      </c>
      <c r="C437" s="17" t="s">
        <v>2155</v>
      </c>
      <c r="D437" s="17" t="s">
        <v>7</v>
      </c>
      <c r="E437" s="17" t="s">
        <v>1211</v>
      </c>
      <c r="F437" s="22" t="s">
        <v>1988</v>
      </c>
      <c r="G437" s="19" t="s">
        <v>2194</v>
      </c>
      <c r="H437" s="19" t="s">
        <v>1950</v>
      </c>
      <c r="I437" s="20" t="s">
        <v>1120</v>
      </c>
      <c r="J437" s="17" t="s">
        <v>592</v>
      </c>
      <c r="K437" s="17" t="s">
        <v>1438</v>
      </c>
      <c r="L437" s="49"/>
      <c r="M437" s="49">
        <v>9000</v>
      </c>
      <c r="N437" s="49">
        <f t="shared" si="56"/>
        <v>0</v>
      </c>
      <c r="O437" s="49"/>
      <c r="P437" s="49"/>
      <c r="Q437" s="49">
        <f t="shared" si="55"/>
        <v>0</v>
      </c>
      <c r="R437" s="49">
        <f>VLOOKUP(B437,'[1]ECCE Trnch 1 Master List'!B$3:T$679,19,FALSE)</f>
        <v>0</v>
      </c>
      <c r="S437" s="50">
        <f t="shared" si="50"/>
        <v>0</v>
      </c>
      <c r="T437" s="126">
        <f t="shared" si="57"/>
        <v>0</v>
      </c>
      <c r="V437" s="147">
        <f t="shared" si="52"/>
        <v>0</v>
      </c>
    </row>
    <row r="438" spans="1:22" x14ac:dyDescent="0.25">
      <c r="A438" s="29">
        <f t="shared" si="51"/>
        <v>432</v>
      </c>
      <c r="B438" s="42" t="s">
        <v>2156</v>
      </c>
      <c r="C438" s="29" t="s">
        <v>2157</v>
      </c>
      <c r="D438" s="29" t="s">
        <v>7</v>
      </c>
      <c r="E438" s="29" t="s">
        <v>1118</v>
      </c>
      <c r="F438" s="38" t="s">
        <v>1982</v>
      </c>
      <c r="G438" s="39" t="s">
        <v>1436</v>
      </c>
      <c r="H438" s="39" t="s">
        <v>1950</v>
      </c>
      <c r="I438" s="29" t="s">
        <v>1120</v>
      </c>
      <c r="J438" s="29" t="s">
        <v>592</v>
      </c>
      <c r="K438" s="40" t="s">
        <v>1437</v>
      </c>
      <c r="L438" s="49">
        <f>VLOOKUP(B438,'Enrolment Data 2024'!$B$13:$I$636,8,FALSE)</f>
        <v>9</v>
      </c>
      <c r="M438" s="49">
        <v>9000</v>
      </c>
      <c r="N438" s="49">
        <f t="shared" si="56"/>
        <v>81000</v>
      </c>
      <c r="O438" s="49"/>
      <c r="P438" s="49"/>
      <c r="Q438" s="49">
        <f t="shared" si="55"/>
        <v>81000</v>
      </c>
      <c r="R438" s="49">
        <f>VLOOKUP(B438,'[1]ECCE Trnch 1 Master List'!B$3:T$679,19,FALSE)</f>
        <v>0</v>
      </c>
      <c r="S438" s="50">
        <f t="shared" si="50"/>
        <v>81000</v>
      </c>
      <c r="T438" s="126">
        <f t="shared" si="57"/>
        <v>81000</v>
      </c>
      <c r="V438" s="147">
        <f t="shared" si="52"/>
        <v>81000</v>
      </c>
    </row>
    <row r="439" spans="1:22" ht="15" customHeight="1" x14ac:dyDescent="0.25">
      <c r="A439" s="29">
        <f t="shared" si="51"/>
        <v>433</v>
      </c>
      <c r="B439" s="138" t="s">
        <v>2244</v>
      </c>
      <c r="C439" s="30" t="s">
        <v>2245</v>
      </c>
      <c r="D439" s="30" t="s">
        <v>7</v>
      </c>
      <c r="E439" s="30" t="s">
        <v>1118</v>
      </c>
      <c r="F439" s="57" t="s">
        <v>1700</v>
      </c>
      <c r="G439" s="32" t="s">
        <v>1444</v>
      </c>
      <c r="H439" s="32" t="s">
        <v>1950</v>
      </c>
      <c r="I439" s="33" t="s">
        <v>1120</v>
      </c>
      <c r="J439" s="30" t="s">
        <v>592</v>
      </c>
      <c r="K439" s="30" t="s">
        <v>1445</v>
      </c>
      <c r="L439" s="49"/>
      <c r="M439" s="49">
        <v>9000</v>
      </c>
      <c r="N439" s="49">
        <f t="shared" si="56"/>
        <v>0</v>
      </c>
      <c r="O439" s="49"/>
      <c r="P439" s="49"/>
      <c r="Q439" s="49">
        <f t="shared" si="55"/>
        <v>0</v>
      </c>
      <c r="R439" s="49"/>
      <c r="S439" s="50">
        <f t="shared" si="50"/>
        <v>0</v>
      </c>
      <c r="T439" s="126">
        <f t="shared" si="57"/>
        <v>0</v>
      </c>
      <c r="V439" s="147">
        <f t="shared" si="52"/>
        <v>0</v>
      </c>
    </row>
    <row r="440" spans="1:22" ht="15" customHeight="1" x14ac:dyDescent="0.25">
      <c r="A440" s="29">
        <f t="shared" si="51"/>
        <v>434</v>
      </c>
      <c r="B440" s="93" t="s">
        <v>752</v>
      </c>
      <c r="C440" s="30" t="s">
        <v>753</v>
      </c>
      <c r="D440" s="30" t="s">
        <v>7</v>
      </c>
      <c r="E440" s="30" t="s">
        <v>1324</v>
      </c>
      <c r="F440" s="57" t="s">
        <v>1700</v>
      </c>
      <c r="G440" s="32" t="s">
        <v>1444</v>
      </c>
      <c r="H440" s="32" t="s">
        <v>1950</v>
      </c>
      <c r="I440" s="33" t="s">
        <v>1120</v>
      </c>
      <c r="J440" s="30" t="s">
        <v>592</v>
      </c>
      <c r="K440" s="30" t="s">
        <v>1445</v>
      </c>
      <c r="L440" s="49">
        <f>VLOOKUP(B440,'Enrolment Data 2024'!$B$13:$I$636,8,FALSE)</f>
        <v>86</v>
      </c>
      <c r="M440" s="49">
        <v>9000</v>
      </c>
      <c r="N440" s="49">
        <f t="shared" si="56"/>
        <v>774000</v>
      </c>
      <c r="O440" s="49">
        <f>VLOOKUP(B440,'Tranche 1 &amp; 2 2024 Actuals'!$B$7:$R$536,17,FALSE)</f>
        <v>180900</v>
      </c>
      <c r="P440" s="49">
        <f>VLOOKUP(B440,'Tranche 2 2024 Actuals'!$B$7:$T$486,19,FALSE)</f>
        <v>180900</v>
      </c>
      <c r="Q440" s="49">
        <f>N440-O440-P440</f>
        <v>412200</v>
      </c>
      <c r="R440" s="49">
        <f>VLOOKUP(B440,'[1]ECCE Trnch 1 Master List'!B$3:T$679,19,FALSE)</f>
        <v>0</v>
      </c>
      <c r="S440" s="50">
        <f t="shared" si="50"/>
        <v>412200</v>
      </c>
      <c r="T440" s="126">
        <f t="shared" si="57"/>
        <v>412200</v>
      </c>
      <c r="U440" s="13">
        <f>VLOOKUP(B440,'Tranche 1 &amp; 2 2024 Actuals'!$B$7:$T$536,19,FALSE)</f>
        <v>361800</v>
      </c>
      <c r="V440" s="147">
        <f t="shared" si="52"/>
        <v>774000</v>
      </c>
    </row>
    <row r="441" spans="1:22" ht="15" customHeight="1" x14ac:dyDescent="0.25">
      <c r="A441" s="29">
        <f t="shared" si="51"/>
        <v>435</v>
      </c>
      <c r="B441" s="93" t="s">
        <v>702</v>
      </c>
      <c r="C441" s="30" t="s">
        <v>703</v>
      </c>
      <c r="D441" s="30" t="s">
        <v>7</v>
      </c>
      <c r="E441" s="30" t="s">
        <v>1324</v>
      </c>
      <c r="F441" s="57" t="s">
        <v>1983</v>
      </c>
      <c r="G441" s="32" t="s">
        <v>1425</v>
      </c>
      <c r="H441" s="32" t="s">
        <v>1950</v>
      </c>
      <c r="I441" s="33" t="s">
        <v>1120</v>
      </c>
      <c r="J441" s="30" t="s">
        <v>592</v>
      </c>
      <c r="K441" s="30" t="s">
        <v>1426</v>
      </c>
      <c r="L441" s="49">
        <f>VLOOKUP(B441,'Enrolment Data 2024'!$B$13:$I$636,8,FALSE)</f>
        <v>74</v>
      </c>
      <c r="M441" s="49">
        <v>9000</v>
      </c>
      <c r="N441" s="49">
        <f t="shared" si="56"/>
        <v>666000</v>
      </c>
      <c r="O441" s="49">
        <f>VLOOKUP(B441,'Tranche 1 &amp; 2 2024 Actuals'!$B$7:$R$536,17,FALSE)</f>
        <v>151200</v>
      </c>
      <c r="P441" s="49">
        <f>VLOOKUP(B441,'Tranche 2 2024 Actuals'!$B$7:$T$486,19,FALSE)</f>
        <v>151200</v>
      </c>
      <c r="Q441" s="49">
        <f>N441-O441-P441</f>
        <v>363600</v>
      </c>
      <c r="R441" s="49"/>
      <c r="S441" s="50">
        <f t="shared" si="50"/>
        <v>363600</v>
      </c>
      <c r="T441" s="126">
        <f t="shared" si="57"/>
        <v>363600</v>
      </c>
      <c r="U441" s="13">
        <f>VLOOKUP(B441,'Tranche 1 &amp; 2 2024 Actuals'!$B$7:$T$536,19,FALSE)</f>
        <v>302400</v>
      </c>
      <c r="V441" s="147">
        <f t="shared" si="52"/>
        <v>666000</v>
      </c>
    </row>
    <row r="442" spans="1:22" ht="15" customHeight="1" x14ac:dyDescent="0.25">
      <c r="A442" s="29">
        <f t="shared" si="51"/>
        <v>436</v>
      </c>
      <c r="B442" s="92" t="s">
        <v>639</v>
      </c>
      <c r="C442" s="17" t="s">
        <v>640</v>
      </c>
      <c r="D442" s="17" t="s">
        <v>7</v>
      </c>
      <c r="E442" s="17" t="s">
        <v>1324</v>
      </c>
      <c r="F442" s="22" t="s">
        <v>1969</v>
      </c>
      <c r="G442" s="19" t="s">
        <v>3754</v>
      </c>
      <c r="H442" s="19" t="s">
        <v>3755</v>
      </c>
      <c r="I442" s="20" t="s">
        <v>1120</v>
      </c>
      <c r="J442" s="17" t="s">
        <v>592</v>
      </c>
      <c r="K442" s="17" t="s">
        <v>3756</v>
      </c>
      <c r="L442" s="49">
        <f>VLOOKUP(B442,'Enrolment Data 2024'!$B$13:$I$636,8,FALSE)</f>
        <v>9</v>
      </c>
      <c r="M442" s="49">
        <v>9000</v>
      </c>
      <c r="N442" s="49">
        <f t="shared" si="56"/>
        <v>81000</v>
      </c>
      <c r="O442" s="49">
        <f>VLOOKUP(B442,'Tranche 1 &amp; 2 2024 Actuals'!$B$7:$R$536,17,FALSE)</f>
        <v>27000</v>
      </c>
      <c r="P442" s="49">
        <f>VLOOKUP(B442,'Tranche 2 2024 Actuals'!$B$7:$T$486,19,FALSE)</f>
        <v>27000</v>
      </c>
      <c r="Q442" s="49">
        <f t="shared" ref="Q442:Q447" si="58">N442-O442-P442</f>
        <v>27000</v>
      </c>
      <c r="R442" s="49"/>
      <c r="S442" s="50">
        <f t="shared" si="50"/>
        <v>27000</v>
      </c>
      <c r="T442" s="126">
        <f t="shared" si="57"/>
        <v>27000</v>
      </c>
      <c r="U442" s="13">
        <f>VLOOKUP(B442,'Tranche 1 &amp; 2 2024 Actuals'!$B$7:$T$536,19,FALSE)</f>
        <v>54000</v>
      </c>
      <c r="V442" s="147">
        <f t="shared" si="52"/>
        <v>81000</v>
      </c>
    </row>
    <row r="443" spans="1:22" ht="15" customHeight="1" x14ac:dyDescent="0.25">
      <c r="A443" s="29">
        <f t="shared" si="51"/>
        <v>437</v>
      </c>
      <c r="B443" s="93" t="s">
        <v>2242</v>
      </c>
      <c r="C443" s="30" t="s">
        <v>2243</v>
      </c>
      <c r="D443" s="30" t="s">
        <v>7</v>
      </c>
      <c r="E443" s="30" t="s">
        <v>1118</v>
      </c>
      <c r="F443" s="57" t="s">
        <v>1983</v>
      </c>
      <c r="G443" s="32" t="s">
        <v>1425</v>
      </c>
      <c r="H443" s="32" t="s">
        <v>1950</v>
      </c>
      <c r="I443" s="33" t="s">
        <v>1120</v>
      </c>
      <c r="J443" s="30" t="s">
        <v>592</v>
      </c>
      <c r="K443" s="30" t="s">
        <v>1426</v>
      </c>
      <c r="L443" s="49">
        <f>VLOOKUP(B443,'Enrolment Data 2024'!$B$13:$I$636,8,FALSE)</f>
        <v>16</v>
      </c>
      <c r="M443" s="49">
        <v>9000</v>
      </c>
      <c r="N443" s="49">
        <f t="shared" si="56"/>
        <v>144000</v>
      </c>
      <c r="O443" s="49"/>
      <c r="P443" s="49"/>
      <c r="Q443" s="49">
        <f t="shared" si="58"/>
        <v>144000</v>
      </c>
      <c r="R443" s="49"/>
      <c r="S443" s="50">
        <f t="shared" si="50"/>
        <v>144000</v>
      </c>
      <c r="T443" s="126">
        <f t="shared" si="57"/>
        <v>144000</v>
      </c>
      <c r="V443" s="147">
        <f t="shared" si="52"/>
        <v>144000</v>
      </c>
    </row>
    <row r="444" spans="1:22" ht="15" customHeight="1" x14ac:dyDescent="0.25">
      <c r="A444" s="29">
        <f t="shared" si="51"/>
        <v>438</v>
      </c>
      <c r="B444" s="92" t="s">
        <v>726</v>
      </c>
      <c r="C444" s="17" t="s">
        <v>727</v>
      </c>
      <c r="D444" s="17" t="s">
        <v>7</v>
      </c>
      <c r="E444" s="17" t="s">
        <v>1211</v>
      </c>
      <c r="F444" s="22" t="s">
        <v>2069</v>
      </c>
      <c r="G444" s="19" t="s">
        <v>727</v>
      </c>
      <c r="H444" s="19" t="s">
        <v>1950</v>
      </c>
      <c r="I444" s="20" t="s">
        <v>1120</v>
      </c>
      <c r="J444" s="17" t="s">
        <v>592</v>
      </c>
      <c r="K444" s="17" t="s">
        <v>3757</v>
      </c>
      <c r="L444" s="49">
        <f>VLOOKUP(B444,'Enrolment Data 2024'!$B$13:$I$636,8,FALSE)</f>
        <v>20</v>
      </c>
      <c r="M444" s="49">
        <v>9000</v>
      </c>
      <c r="N444" s="49">
        <f t="shared" si="56"/>
        <v>180000</v>
      </c>
      <c r="O444" s="49"/>
      <c r="P444" s="49"/>
      <c r="Q444" s="49">
        <f t="shared" si="58"/>
        <v>180000</v>
      </c>
      <c r="R444" s="49">
        <f>VLOOKUP(B444,'[1]ECCE Trnch 1 Master List'!B$3:T$679,19,FALSE)</f>
        <v>0</v>
      </c>
      <c r="S444" s="50">
        <f t="shared" si="50"/>
        <v>180000</v>
      </c>
      <c r="T444" s="126">
        <f t="shared" si="57"/>
        <v>180000</v>
      </c>
      <c r="V444" s="147">
        <f t="shared" si="52"/>
        <v>180000</v>
      </c>
    </row>
    <row r="445" spans="1:22" ht="15" customHeight="1" x14ac:dyDescent="0.25">
      <c r="A445" s="29">
        <f t="shared" si="51"/>
        <v>439</v>
      </c>
      <c r="B445" s="92" t="s">
        <v>740</v>
      </c>
      <c r="C445" s="17" t="s">
        <v>741</v>
      </c>
      <c r="D445" s="17" t="s">
        <v>7</v>
      </c>
      <c r="E445" s="17" t="s">
        <v>1324</v>
      </c>
      <c r="F445" s="22" t="s">
        <v>2070</v>
      </c>
      <c r="G445" s="19" t="s">
        <v>3758</v>
      </c>
      <c r="H445" s="19" t="s">
        <v>1950</v>
      </c>
      <c r="I445" s="20" t="s">
        <v>1120</v>
      </c>
      <c r="J445" s="17" t="s">
        <v>592</v>
      </c>
      <c r="K445" s="17" t="s">
        <v>3759</v>
      </c>
      <c r="L445" s="49">
        <f>VLOOKUP(B445,'Enrolment Data 2024'!$B$13:$I$636,8,FALSE)</f>
        <v>73</v>
      </c>
      <c r="M445" s="49">
        <v>9000</v>
      </c>
      <c r="N445" s="49">
        <f t="shared" si="56"/>
        <v>657000</v>
      </c>
      <c r="O445" s="49">
        <f>VLOOKUP(B445,'Tranche 1 &amp; 2 2024 Actuals'!$B$7:$R$536,17,FALSE)</f>
        <v>183600</v>
      </c>
      <c r="P445" s="49">
        <f>VLOOKUP(B445,'Tranche 2 2024 Actuals'!$B$7:$T$486,19,FALSE)</f>
        <v>183600</v>
      </c>
      <c r="Q445" s="49">
        <f t="shared" si="58"/>
        <v>289800</v>
      </c>
      <c r="R445" s="49">
        <f>VLOOKUP(B445,'[1]ECCE Trnch 1 Master List'!B$3:T$679,19,FALSE)</f>
        <v>0</v>
      </c>
      <c r="S445" s="50">
        <f t="shared" si="50"/>
        <v>289800</v>
      </c>
      <c r="T445" s="126">
        <f t="shared" si="57"/>
        <v>289800</v>
      </c>
      <c r="U445" s="13">
        <f>VLOOKUP(B445,'Tranche 1 &amp; 2 2024 Actuals'!$B$7:$T$536,19,FALSE)</f>
        <v>367200</v>
      </c>
      <c r="V445" s="147">
        <f t="shared" si="52"/>
        <v>657000</v>
      </c>
    </row>
    <row r="446" spans="1:22" ht="15" customHeight="1" x14ac:dyDescent="0.25">
      <c r="A446" s="29">
        <f t="shared" si="51"/>
        <v>440</v>
      </c>
      <c r="B446" s="92" t="s">
        <v>666</v>
      </c>
      <c r="C446" s="17" t="s">
        <v>667</v>
      </c>
      <c r="D446" s="17" t="s">
        <v>7</v>
      </c>
      <c r="E446" s="17" t="s">
        <v>1324</v>
      </c>
      <c r="F446" s="22" t="s">
        <v>1984</v>
      </c>
      <c r="G446" s="19" t="s">
        <v>667</v>
      </c>
      <c r="H446" s="19" t="s">
        <v>1950</v>
      </c>
      <c r="I446" s="20" t="s">
        <v>1120</v>
      </c>
      <c r="J446" s="17" t="s">
        <v>592</v>
      </c>
      <c r="K446" s="17" t="s">
        <v>3760</v>
      </c>
      <c r="L446" s="49">
        <f>VLOOKUP(B446,'Enrolment Data 2024'!$B$13:$I$636,8,FALSE)</f>
        <v>48</v>
      </c>
      <c r="M446" s="49">
        <v>9000</v>
      </c>
      <c r="N446" s="49">
        <f t="shared" si="56"/>
        <v>432000</v>
      </c>
      <c r="O446" s="49">
        <f>VLOOKUP(B446,'Tranche 1 &amp; 2 2024 Actuals'!$B$7:$R$536,17,FALSE)</f>
        <v>29700</v>
      </c>
      <c r="P446" s="49">
        <f>VLOOKUP(B446,'Tranche 2 2024 Actuals'!$B$7:$T$486,19,FALSE)</f>
        <v>29700</v>
      </c>
      <c r="Q446" s="49">
        <f t="shared" si="58"/>
        <v>372600</v>
      </c>
      <c r="R446" s="49">
        <f>VLOOKUP(B446,'[1]ECCE Trnch 1 Master List'!B$3:T$679,19,FALSE)</f>
        <v>0</v>
      </c>
      <c r="S446" s="50">
        <f t="shared" si="50"/>
        <v>372600</v>
      </c>
      <c r="T446" s="126">
        <f t="shared" si="57"/>
        <v>372600</v>
      </c>
      <c r="U446" s="13">
        <f>VLOOKUP(B446,'Tranche 1 &amp; 2 2024 Actuals'!$B$7:$T$536,19,FALSE)</f>
        <v>59400</v>
      </c>
      <c r="V446" s="147">
        <f t="shared" si="52"/>
        <v>432000</v>
      </c>
    </row>
    <row r="447" spans="1:22" ht="15" customHeight="1" x14ac:dyDescent="0.25">
      <c r="A447" s="29">
        <f t="shared" si="51"/>
        <v>441</v>
      </c>
      <c r="B447" s="92" t="s">
        <v>680</v>
      </c>
      <c r="C447" s="17" t="s">
        <v>681</v>
      </c>
      <c r="D447" s="17" t="s">
        <v>7</v>
      </c>
      <c r="E447" s="17" t="s">
        <v>1324</v>
      </c>
      <c r="F447" s="22" t="s">
        <v>2066</v>
      </c>
      <c r="G447" s="19" t="s">
        <v>3761</v>
      </c>
      <c r="H447" s="19" t="s">
        <v>1950</v>
      </c>
      <c r="I447" s="20" t="s">
        <v>1120</v>
      </c>
      <c r="J447" s="17" t="s">
        <v>592</v>
      </c>
      <c r="K447" s="17" t="s">
        <v>3762</v>
      </c>
      <c r="L447" s="49">
        <f>VLOOKUP(B447,'Enrolment Data 2024'!$B$13:$I$636,8,FALSE)</f>
        <v>46</v>
      </c>
      <c r="M447" s="49">
        <v>9000</v>
      </c>
      <c r="N447" s="49">
        <f t="shared" si="56"/>
        <v>414000</v>
      </c>
      <c r="O447" s="49"/>
      <c r="P447" s="49"/>
      <c r="Q447" s="49">
        <f t="shared" si="58"/>
        <v>414000</v>
      </c>
      <c r="R447" s="49">
        <f>VLOOKUP(B447,'[1]ECCE Trnch 1 Master List'!B$3:T$679,19,FALSE)</f>
        <v>0</v>
      </c>
      <c r="S447" s="50">
        <f t="shared" si="50"/>
        <v>414000</v>
      </c>
      <c r="T447" s="126">
        <f t="shared" si="57"/>
        <v>414000</v>
      </c>
      <c r="V447" s="147">
        <f t="shared" si="52"/>
        <v>414000</v>
      </c>
    </row>
    <row r="448" spans="1:22" ht="15" customHeight="1" x14ac:dyDescent="0.25">
      <c r="A448" s="29">
        <f t="shared" si="51"/>
        <v>442</v>
      </c>
      <c r="B448" s="92" t="s">
        <v>696</v>
      </c>
      <c r="C448" s="17" t="s">
        <v>697</v>
      </c>
      <c r="D448" s="17" t="s">
        <v>7</v>
      </c>
      <c r="E448" s="17" t="s">
        <v>1324</v>
      </c>
      <c r="F448" s="22" t="s">
        <v>1952</v>
      </c>
      <c r="G448" s="19" t="s">
        <v>3763</v>
      </c>
      <c r="H448" s="19" t="s">
        <v>1950</v>
      </c>
      <c r="I448" s="20" t="s">
        <v>1120</v>
      </c>
      <c r="J448" s="17" t="s">
        <v>592</v>
      </c>
      <c r="K448" s="17" t="s">
        <v>3764</v>
      </c>
      <c r="L448" s="49">
        <f>VLOOKUP(B448,'Enrolment Data 2024'!$B$13:$I$636,8,FALSE)</f>
        <v>170</v>
      </c>
      <c r="M448" s="49">
        <v>9000</v>
      </c>
      <c r="N448" s="49">
        <f t="shared" si="56"/>
        <v>1530000</v>
      </c>
      <c r="O448" s="49">
        <f>VLOOKUP(B448,'Tranche 1 &amp; 2 2024 Actuals'!$B$7:$R$536,17,FALSE)</f>
        <v>305100</v>
      </c>
      <c r="P448" s="49">
        <f>VLOOKUP(B448,'Tranche 2 2024 Actuals'!$B$7:$T$486,19,FALSE)</f>
        <v>305100</v>
      </c>
      <c r="Q448" s="49">
        <f>N448-O448-P448</f>
        <v>919800</v>
      </c>
      <c r="R448" s="49">
        <f>VLOOKUP(B448,'[1]ECCE Trnch 1 Master List'!B$3:T$679,19,FALSE)</f>
        <v>0</v>
      </c>
      <c r="S448" s="50">
        <f t="shared" si="50"/>
        <v>919800</v>
      </c>
      <c r="T448" s="126">
        <f t="shared" si="57"/>
        <v>919800</v>
      </c>
      <c r="U448" s="13">
        <f>VLOOKUP(B448,'Tranche 1 &amp; 2 2024 Actuals'!$B$7:$T$536,19,FALSE)</f>
        <v>610200</v>
      </c>
      <c r="V448" s="147">
        <f t="shared" si="52"/>
        <v>1530000</v>
      </c>
    </row>
    <row r="449" spans="1:22" x14ac:dyDescent="0.25">
      <c r="A449" s="29">
        <f t="shared" si="51"/>
        <v>443</v>
      </c>
      <c r="B449" s="139" t="s">
        <v>4490</v>
      </c>
      <c r="C449" s="17" t="s">
        <v>4574</v>
      </c>
      <c r="D449" s="17" t="s">
        <v>7</v>
      </c>
      <c r="E449" s="17" t="s">
        <v>1118</v>
      </c>
      <c r="F449" s="18" t="s">
        <v>4575</v>
      </c>
      <c r="G449" s="19" t="s">
        <v>4576</v>
      </c>
      <c r="H449" s="19" t="s">
        <v>1950</v>
      </c>
      <c r="I449" s="20" t="s">
        <v>1120</v>
      </c>
      <c r="J449" s="17" t="s">
        <v>592</v>
      </c>
      <c r="K449" s="21" t="s">
        <v>4577</v>
      </c>
      <c r="L449" s="49">
        <f>VLOOKUP(B449,'Enrolment Data 2024'!$B$13:$I$636,8,FALSE)</f>
        <v>33</v>
      </c>
      <c r="M449" s="49">
        <v>9000</v>
      </c>
      <c r="N449" s="49">
        <f t="shared" si="56"/>
        <v>297000</v>
      </c>
      <c r="O449" s="49"/>
      <c r="P449" s="49"/>
      <c r="Q449" s="49">
        <f>N449-O449-P449</f>
        <v>297000</v>
      </c>
      <c r="R449" s="49"/>
      <c r="S449" s="50">
        <f t="shared" si="50"/>
        <v>297000</v>
      </c>
      <c r="T449" s="126">
        <f t="shared" si="57"/>
        <v>297000</v>
      </c>
      <c r="V449" s="147">
        <f t="shared" si="52"/>
        <v>297000</v>
      </c>
    </row>
    <row r="450" spans="1:22" ht="15" customHeight="1" x14ac:dyDescent="0.25">
      <c r="A450" s="29">
        <f t="shared" si="51"/>
        <v>444</v>
      </c>
      <c r="B450" s="92" t="s">
        <v>732</v>
      </c>
      <c r="C450" s="17" t="s">
        <v>733</v>
      </c>
      <c r="D450" s="17" t="s">
        <v>7</v>
      </c>
      <c r="E450" s="17" t="s">
        <v>1324</v>
      </c>
      <c r="F450" s="22" t="s">
        <v>2068</v>
      </c>
      <c r="G450" s="19" t="s">
        <v>1431</v>
      </c>
      <c r="H450" s="19" t="s">
        <v>1950</v>
      </c>
      <c r="I450" s="20" t="s">
        <v>1120</v>
      </c>
      <c r="J450" s="17" t="s">
        <v>592</v>
      </c>
      <c r="K450" s="17" t="s">
        <v>3765</v>
      </c>
      <c r="L450" s="49">
        <f>VLOOKUP(B450,'Enrolment Data 2024'!$B$13:$I$636,8,FALSE)</f>
        <v>8</v>
      </c>
      <c r="M450" s="49">
        <v>9000</v>
      </c>
      <c r="N450" s="49">
        <f t="shared" si="56"/>
        <v>72000</v>
      </c>
      <c r="O450" s="49"/>
      <c r="P450" s="49"/>
      <c r="Q450" s="49">
        <f t="shared" ref="Q450:Q487" si="59">N450-O450-P450</f>
        <v>72000</v>
      </c>
      <c r="R450" s="49">
        <f>VLOOKUP(B450,'[1]ECCE Trnch 1 Master List'!B$3:T$679,19,FALSE)</f>
        <v>0</v>
      </c>
      <c r="S450" s="50">
        <f t="shared" si="50"/>
        <v>72000</v>
      </c>
      <c r="T450" s="126">
        <f t="shared" si="57"/>
        <v>72000</v>
      </c>
      <c r="V450" s="147">
        <f t="shared" si="52"/>
        <v>72000</v>
      </c>
    </row>
    <row r="451" spans="1:22" ht="15" customHeight="1" x14ac:dyDescent="0.25">
      <c r="A451" s="29">
        <f t="shared" si="51"/>
        <v>445</v>
      </c>
      <c r="B451" s="139" t="s">
        <v>774</v>
      </c>
      <c r="C451" s="17" t="s">
        <v>775</v>
      </c>
      <c r="D451" s="17" t="s">
        <v>7</v>
      </c>
      <c r="E451" s="17" t="s">
        <v>1123</v>
      </c>
      <c r="F451" s="22" t="s">
        <v>2078</v>
      </c>
      <c r="G451" s="19" t="s">
        <v>3766</v>
      </c>
      <c r="H451" s="19" t="s">
        <v>1950</v>
      </c>
      <c r="I451" s="20" t="s">
        <v>1120</v>
      </c>
      <c r="J451" s="17" t="s">
        <v>592</v>
      </c>
      <c r="K451" s="17" t="s">
        <v>3767</v>
      </c>
      <c r="L451" s="49"/>
      <c r="M451" s="49">
        <v>9000</v>
      </c>
      <c r="N451" s="49">
        <f t="shared" si="56"/>
        <v>0</v>
      </c>
      <c r="O451" s="49">
        <f>VLOOKUP(B451,'Tranche 1 &amp; 2 2024 Actuals'!$B$7:$R$536,17,FALSE)</f>
        <v>22400</v>
      </c>
      <c r="P451" s="49"/>
      <c r="Q451" s="49">
        <f t="shared" si="59"/>
        <v>-22400</v>
      </c>
      <c r="R451" s="49"/>
      <c r="S451" s="141">
        <f t="shared" si="50"/>
        <v>-22400</v>
      </c>
      <c r="T451" s="126">
        <f t="shared" si="57"/>
        <v>0</v>
      </c>
      <c r="U451" s="13">
        <f>VLOOKUP(B451,'Tranche 1 &amp; 2 2024 Actuals'!$B$7:$T$536,19,FALSE)</f>
        <v>22400</v>
      </c>
      <c r="V451" s="147">
        <f t="shared" si="52"/>
        <v>22400</v>
      </c>
    </row>
    <row r="452" spans="1:22" ht="15" customHeight="1" x14ac:dyDescent="0.25">
      <c r="A452" s="29">
        <f t="shared" si="51"/>
        <v>446</v>
      </c>
      <c r="B452" s="92" t="s">
        <v>645</v>
      </c>
      <c r="C452" s="17" t="s">
        <v>646</v>
      </c>
      <c r="D452" s="17" t="s">
        <v>7</v>
      </c>
      <c r="E452" s="17" t="s">
        <v>1324</v>
      </c>
      <c r="F452" s="22" t="s">
        <v>1970</v>
      </c>
      <c r="G452" s="19" t="s">
        <v>3768</v>
      </c>
      <c r="H452" s="19" t="s">
        <v>3755</v>
      </c>
      <c r="I452" s="20" t="s">
        <v>1120</v>
      </c>
      <c r="J452" s="17" t="s">
        <v>592</v>
      </c>
      <c r="K452" s="17" t="s">
        <v>3769</v>
      </c>
      <c r="L452" s="49">
        <f>VLOOKUP(B452,'Enrolment Data 2024'!$B$13:$I$636,8,FALSE)</f>
        <v>9</v>
      </c>
      <c r="M452" s="49">
        <v>9000</v>
      </c>
      <c r="N452" s="49">
        <f t="shared" si="56"/>
        <v>81000</v>
      </c>
      <c r="O452" s="49"/>
      <c r="P452" s="49"/>
      <c r="Q452" s="49">
        <f t="shared" si="59"/>
        <v>81000</v>
      </c>
      <c r="R452" s="49">
        <f>VLOOKUP(B452,'[1]ECCE Trnch 1 Master List'!B$3:T$679,19,FALSE)</f>
        <v>0</v>
      </c>
      <c r="S452" s="50">
        <f t="shared" si="50"/>
        <v>81000</v>
      </c>
      <c r="T452" s="126">
        <f t="shared" si="57"/>
        <v>81000</v>
      </c>
      <c r="V452" s="147">
        <f t="shared" si="52"/>
        <v>81000</v>
      </c>
    </row>
    <row r="453" spans="1:22" ht="15" customHeight="1" x14ac:dyDescent="0.25">
      <c r="A453" s="29">
        <f t="shared" si="51"/>
        <v>447</v>
      </c>
      <c r="B453" s="93" t="s">
        <v>2260</v>
      </c>
      <c r="C453" s="30" t="s">
        <v>2261</v>
      </c>
      <c r="D453" s="30" t="s">
        <v>7</v>
      </c>
      <c r="E453" s="30" t="s">
        <v>1118</v>
      </c>
      <c r="F453" s="22" t="s">
        <v>1952</v>
      </c>
      <c r="G453" s="19" t="s">
        <v>3763</v>
      </c>
      <c r="H453" s="19" t="s">
        <v>1950</v>
      </c>
      <c r="I453" s="20" t="s">
        <v>1120</v>
      </c>
      <c r="J453" s="17" t="s">
        <v>592</v>
      </c>
      <c r="K453" s="17" t="s">
        <v>3764</v>
      </c>
      <c r="L453" s="49">
        <f>VLOOKUP(B453,'Enrolment Data 2024'!$B$13:$I$636,8,FALSE)</f>
        <v>21</v>
      </c>
      <c r="M453" s="49">
        <v>9000</v>
      </c>
      <c r="N453" s="49">
        <f t="shared" si="56"/>
        <v>189000</v>
      </c>
      <c r="O453" s="49">
        <f>VLOOKUP(B453,'Tranche 1 &amp; 2 2024 Actuals'!$B$7:$R$536,17,FALSE)</f>
        <v>27000</v>
      </c>
      <c r="P453" s="49">
        <f>VLOOKUP(B453,'Tranche 2 2024 Actuals'!$B$7:$T$486,19,FALSE)</f>
        <v>27000</v>
      </c>
      <c r="Q453" s="49">
        <f t="shared" si="59"/>
        <v>135000</v>
      </c>
      <c r="R453" s="49"/>
      <c r="S453" s="50">
        <f t="shared" si="50"/>
        <v>135000</v>
      </c>
      <c r="T453" s="126">
        <f t="shared" si="57"/>
        <v>135000</v>
      </c>
      <c r="U453" s="13">
        <f>VLOOKUP(B453,'Tranche 1 &amp; 2 2024 Actuals'!$B$7:$T$536,19,FALSE)</f>
        <v>54000</v>
      </c>
      <c r="V453" s="147">
        <f t="shared" si="52"/>
        <v>189000</v>
      </c>
    </row>
    <row r="454" spans="1:22" ht="15" customHeight="1" x14ac:dyDescent="0.25">
      <c r="A454" s="29">
        <f t="shared" si="51"/>
        <v>448</v>
      </c>
      <c r="B454" s="92" t="s">
        <v>637</v>
      </c>
      <c r="C454" s="17" t="s">
        <v>638</v>
      </c>
      <c r="D454" s="17" t="s">
        <v>7</v>
      </c>
      <c r="E454" s="17" t="s">
        <v>1324</v>
      </c>
      <c r="F454" s="22" t="s">
        <v>1971</v>
      </c>
      <c r="G454" s="19" t="s">
        <v>3770</v>
      </c>
      <c r="H454" s="19" t="s">
        <v>3755</v>
      </c>
      <c r="I454" s="20" t="s">
        <v>1120</v>
      </c>
      <c r="J454" s="17" t="s">
        <v>592</v>
      </c>
      <c r="K454" s="17" t="s">
        <v>3771</v>
      </c>
      <c r="L454" s="49">
        <f>VLOOKUP(B454,'Enrolment Data 2024'!$B$13:$I$636,8,FALSE)</f>
        <v>22</v>
      </c>
      <c r="M454" s="49">
        <v>9000</v>
      </c>
      <c r="N454" s="49">
        <f t="shared" si="56"/>
        <v>198000</v>
      </c>
      <c r="O454" s="49">
        <f>VLOOKUP(B454,'Tranche 1 &amp; 2 2024 Actuals'!$B$7:$R$536,17,FALSE)</f>
        <v>78300</v>
      </c>
      <c r="P454" s="49">
        <f>VLOOKUP(B454,'Tranche 2 2024 Actuals'!$B$7:$T$486,19,FALSE)</f>
        <v>78300</v>
      </c>
      <c r="Q454" s="49">
        <f t="shared" si="59"/>
        <v>41400</v>
      </c>
      <c r="R454" s="49">
        <f>VLOOKUP(B454,'[1]ECCE Trnch 1 Master List'!B$3:T$679,19,FALSE)</f>
        <v>0</v>
      </c>
      <c r="S454" s="50">
        <f t="shared" si="50"/>
        <v>41400</v>
      </c>
      <c r="T454" s="126">
        <f t="shared" si="57"/>
        <v>41400</v>
      </c>
      <c r="U454" s="13">
        <f>VLOOKUP(B454,'Tranche 1 &amp; 2 2024 Actuals'!$B$7:$T$536,19,FALSE)</f>
        <v>156600</v>
      </c>
      <c r="V454" s="147">
        <f t="shared" si="52"/>
        <v>198000</v>
      </c>
    </row>
    <row r="455" spans="1:22" ht="15" customHeight="1" x14ac:dyDescent="0.25">
      <c r="A455" s="29">
        <f t="shared" si="51"/>
        <v>449</v>
      </c>
      <c r="B455" s="92" t="s">
        <v>760</v>
      </c>
      <c r="C455" s="17" t="s">
        <v>761</v>
      </c>
      <c r="D455" s="17" t="s">
        <v>7</v>
      </c>
      <c r="E455" s="17" t="s">
        <v>1118</v>
      </c>
      <c r="F455" s="18" t="s">
        <v>1695</v>
      </c>
      <c r="G455" s="19" t="s">
        <v>3829</v>
      </c>
      <c r="H455" s="19" t="s">
        <v>1950</v>
      </c>
      <c r="I455" s="20" t="s">
        <v>1120</v>
      </c>
      <c r="J455" s="17" t="s">
        <v>592</v>
      </c>
      <c r="K455" s="17" t="s">
        <v>3830</v>
      </c>
      <c r="L455" s="49">
        <f>VLOOKUP(B455,'Enrolment Data 2024'!$B$13:$I$636,8,FALSE)</f>
        <v>25</v>
      </c>
      <c r="M455" s="49">
        <v>9000</v>
      </c>
      <c r="N455" s="49">
        <f t="shared" si="56"/>
        <v>225000</v>
      </c>
      <c r="O455" s="49"/>
      <c r="P455" s="49"/>
      <c r="Q455" s="49">
        <f t="shared" si="59"/>
        <v>225000</v>
      </c>
      <c r="R455" s="49">
        <f>VLOOKUP(B455,'[1]ECCE Trnch 1 Master List'!B$3:T$679,19,FALSE)</f>
        <v>0</v>
      </c>
      <c r="S455" s="50">
        <f t="shared" ref="S455:S518" si="60">Q455-R455</f>
        <v>225000</v>
      </c>
      <c r="T455" s="126">
        <f t="shared" si="57"/>
        <v>225000</v>
      </c>
      <c r="V455" s="147">
        <f t="shared" si="52"/>
        <v>225000</v>
      </c>
    </row>
    <row r="456" spans="1:22" x14ac:dyDescent="0.25">
      <c r="A456" s="29">
        <f t="shared" ref="A456:A519" si="61">A455+1</f>
        <v>450</v>
      </c>
      <c r="B456" s="92" t="s">
        <v>1421</v>
      </c>
      <c r="C456" s="17" t="s">
        <v>1422</v>
      </c>
      <c r="D456" s="17" t="s">
        <v>7</v>
      </c>
      <c r="E456" s="17" t="s">
        <v>1123</v>
      </c>
      <c r="F456" s="18" t="s">
        <v>1957</v>
      </c>
      <c r="G456" s="19" t="s">
        <v>1422</v>
      </c>
      <c r="H456" s="19" t="s">
        <v>1950</v>
      </c>
      <c r="I456" s="20" t="s">
        <v>1120</v>
      </c>
      <c r="J456" s="17" t="s">
        <v>592</v>
      </c>
      <c r="K456" s="21" t="s">
        <v>1423</v>
      </c>
      <c r="L456" s="49">
        <f>VLOOKUP(B456,'Enrolment Data 2024'!$B$13:$I$636,8,FALSE)</f>
        <v>59</v>
      </c>
      <c r="M456" s="49">
        <v>9000</v>
      </c>
      <c r="N456" s="49">
        <f t="shared" si="56"/>
        <v>531000</v>
      </c>
      <c r="O456" s="49">
        <f>VLOOKUP(B456,'Tranche 1 &amp; 2 2024 Actuals'!$B$7:$R$536,17,FALSE)</f>
        <v>202500</v>
      </c>
      <c r="P456" s="49">
        <f>VLOOKUP(B456,'Tranche 2 2024 Actuals'!$B$7:$T$486,19,FALSE)</f>
        <v>202500</v>
      </c>
      <c r="Q456" s="49">
        <f t="shared" si="59"/>
        <v>126000</v>
      </c>
      <c r="R456" s="49">
        <f>VLOOKUP(B456,'[1]ECCE Trnch 1 Master List'!B$3:T$679,19,FALSE)</f>
        <v>0</v>
      </c>
      <c r="S456" s="50">
        <f t="shared" si="60"/>
        <v>126000</v>
      </c>
      <c r="T456" s="126">
        <f t="shared" si="57"/>
        <v>126000</v>
      </c>
      <c r="U456" s="13">
        <f>VLOOKUP(B456,'Tranche 1 &amp; 2 2024 Actuals'!$B$7:$T$536,19,FALSE)</f>
        <v>405000</v>
      </c>
      <c r="V456" s="147">
        <f t="shared" ref="V456:V519" si="62">T456+U456</f>
        <v>531000</v>
      </c>
    </row>
    <row r="457" spans="1:22" ht="15" customHeight="1" x14ac:dyDescent="0.25">
      <c r="A457" s="29">
        <f t="shared" si="61"/>
        <v>451</v>
      </c>
      <c r="B457" s="92" t="s">
        <v>619</v>
      </c>
      <c r="C457" s="17" t="s">
        <v>620</v>
      </c>
      <c r="D457" s="17" t="s">
        <v>7</v>
      </c>
      <c r="E457" s="17" t="s">
        <v>1118</v>
      </c>
      <c r="F457" s="18" t="s">
        <v>1968</v>
      </c>
      <c r="G457" s="19" t="s">
        <v>3772</v>
      </c>
      <c r="H457" s="19" t="s">
        <v>1958</v>
      </c>
      <c r="I457" s="20" t="s">
        <v>1120</v>
      </c>
      <c r="J457" s="17" t="s">
        <v>592</v>
      </c>
      <c r="K457" s="21" t="s">
        <v>3773</v>
      </c>
      <c r="L457" s="49">
        <f>VLOOKUP(B457,'Enrolment Data 2024'!$B$13:$I$636,8,FALSE)</f>
        <v>8</v>
      </c>
      <c r="M457" s="49">
        <v>9000</v>
      </c>
      <c r="N457" s="49">
        <f t="shared" si="56"/>
        <v>72000</v>
      </c>
      <c r="O457" s="49"/>
      <c r="P457" s="49"/>
      <c r="Q457" s="49">
        <f t="shared" si="59"/>
        <v>72000</v>
      </c>
      <c r="R457" s="49">
        <f>VLOOKUP(B457,'[1]ECCE Trnch 1 Master List'!B$3:T$679,19,FALSE)</f>
        <v>0</v>
      </c>
      <c r="S457" s="50">
        <f t="shared" si="60"/>
        <v>72000</v>
      </c>
      <c r="T457" s="126">
        <f t="shared" si="57"/>
        <v>72000</v>
      </c>
      <c r="V457" s="147">
        <f t="shared" si="62"/>
        <v>72000</v>
      </c>
    </row>
    <row r="458" spans="1:22" x14ac:dyDescent="0.25">
      <c r="A458" s="29">
        <f t="shared" si="61"/>
        <v>452</v>
      </c>
      <c r="B458" s="92" t="s">
        <v>643</v>
      </c>
      <c r="C458" s="17" t="s">
        <v>644</v>
      </c>
      <c r="D458" s="17" t="s">
        <v>7</v>
      </c>
      <c r="E458" s="17" t="s">
        <v>1123</v>
      </c>
      <c r="F458" s="18" t="s">
        <v>2450</v>
      </c>
      <c r="G458" s="19" t="s">
        <v>3774</v>
      </c>
      <c r="H458" s="19" t="s">
        <v>1950</v>
      </c>
      <c r="I458" s="59" t="s">
        <v>1120</v>
      </c>
      <c r="J458" s="17" t="s">
        <v>592</v>
      </c>
      <c r="K458" s="21" t="s">
        <v>3775</v>
      </c>
      <c r="L458" s="49">
        <f>VLOOKUP(B458,'Enrolment Data 2024'!$B$13:$I$636,8,FALSE)</f>
        <v>29</v>
      </c>
      <c r="M458" s="49">
        <v>9000</v>
      </c>
      <c r="N458" s="49">
        <f t="shared" si="56"/>
        <v>261000</v>
      </c>
      <c r="O458" s="49">
        <f>VLOOKUP(B458,'Tranche 1 &amp; 2 2024 Actuals'!$B$7:$R$536,17,FALSE)</f>
        <v>51300</v>
      </c>
      <c r="P458" s="49">
        <f>VLOOKUP(B458,'Tranche 2 2024 Actuals'!$B$7:$T$486,19,FALSE)</f>
        <v>51300</v>
      </c>
      <c r="Q458" s="49">
        <f t="shared" si="59"/>
        <v>158400</v>
      </c>
      <c r="R458" s="49">
        <f>VLOOKUP(B458,'[1]ECCE Trnch 1 Master List'!B$3:T$679,19,FALSE)</f>
        <v>0</v>
      </c>
      <c r="S458" s="50">
        <f t="shared" si="60"/>
        <v>158400</v>
      </c>
      <c r="T458" s="126">
        <f t="shared" si="57"/>
        <v>158400</v>
      </c>
      <c r="U458" s="13">
        <f>VLOOKUP(B458,'Tranche 1 &amp; 2 2024 Actuals'!$B$7:$T$536,19,FALSE)</f>
        <v>102600</v>
      </c>
      <c r="V458" s="147">
        <f t="shared" si="62"/>
        <v>261000</v>
      </c>
    </row>
    <row r="459" spans="1:22" ht="15" customHeight="1" x14ac:dyDescent="0.25">
      <c r="A459" s="29">
        <f t="shared" si="61"/>
        <v>453</v>
      </c>
      <c r="B459" s="92" t="s">
        <v>800</v>
      </c>
      <c r="C459" s="17" t="s">
        <v>801</v>
      </c>
      <c r="D459" s="17" t="s">
        <v>1118</v>
      </c>
      <c r="E459" s="17" t="s">
        <v>1118</v>
      </c>
      <c r="F459" s="22" t="s">
        <v>1713</v>
      </c>
      <c r="G459" s="19" t="s">
        <v>1714</v>
      </c>
      <c r="H459" s="19" t="s">
        <v>1714</v>
      </c>
      <c r="I459" s="20" t="s">
        <v>1120</v>
      </c>
      <c r="J459" s="17" t="s">
        <v>592</v>
      </c>
      <c r="K459" s="17" t="s">
        <v>1715</v>
      </c>
      <c r="L459" s="49">
        <f>VLOOKUP(B459,'Enrolment Data 2024'!$B$13:$I$636,8,FALSE)</f>
        <v>16</v>
      </c>
      <c r="M459" s="49">
        <v>9000</v>
      </c>
      <c r="N459" s="49">
        <f t="shared" si="56"/>
        <v>144000</v>
      </c>
      <c r="O459" s="49"/>
      <c r="P459" s="49"/>
      <c r="Q459" s="49">
        <f t="shared" si="59"/>
        <v>144000</v>
      </c>
      <c r="R459" s="49"/>
      <c r="S459" s="50">
        <f t="shared" si="60"/>
        <v>144000</v>
      </c>
      <c r="T459" s="126">
        <f t="shared" si="57"/>
        <v>144000</v>
      </c>
      <c r="V459" s="147">
        <f t="shared" si="62"/>
        <v>144000</v>
      </c>
    </row>
    <row r="460" spans="1:22" ht="15" customHeight="1" x14ac:dyDescent="0.25">
      <c r="A460" s="29">
        <f t="shared" si="61"/>
        <v>454</v>
      </c>
      <c r="B460" s="92" t="s">
        <v>710</v>
      </c>
      <c r="C460" s="17" t="s">
        <v>711</v>
      </c>
      <c r="D460" s="17" t="s">
        <v>7</v>
      </c>
      <c r="E460" s="17" t="s">
        <v>1324</v>
      </c>
      <c r="F460" s="22" t="s">
        <v>1960</v>
      </c>
      <c r="G460" s="19" t="s">
        <v>3776</v>
      </c>
      <c r="H460" s="19" t="s">
        <v>1958</v>
      </c>
      <c r="I460" s="20" t="s">
        <v>1120</v>
      </c>
      <c r="J460" s="17" t="s">
        <v>592</v>
      </c>
      <c r="K460" s="17" t="s">
        <v>3777</v>
      </c>
      <c r="L460" s="49">
        <f>VLOOKUP(B460,'Enrolment Data 2024'!$B$13:$I$636,8,FALSE)</f>
        <v>36</v>
      </c>
      <c r="M460" s="49">
        <v>9000</v>
      </c>
      <c r="N460" s="49">
        <f t="shared" si="56"/>
        <v>324000</v>
      </c>
      <c r="O460" s="49"/>
      <c r="P460" s="49"/>
      <c r="Q460" s="49">
        <f t="shared" si="59"/>
        <v>324000</v>
      </c>
      <c r="R460" s="49"/>
      <c r="S460" s="50">
        <f t="shared" si="60"/>
        <v>324000</v>
      </c>
      <c r="T460" s="126">
        <f t="shared" si="57"/>
        <v>324000</v>
      </c>
      <c r="V460" s="147">
        <f t="shared" si="62"/>
        <v>324000</v>
      </c>
    </row>
    <row r="461" spans="1:22" x14ac:dyDescent="0.25">
      <c r="A461" s="29">
        <f t="shared" si="61"/>
        <v>455</v>
      </c>
      <c r="B461" s="92" t="s">
        <v>756</v>
      </c>
      <c r="C461" s="17" t="s">
        <v>757</v>
      </c>
      <c r="D461" s="17" t="s">
        <v>7</v>
      </c>
      <c r="E461" s="17" t="s">
        <v>1118</v>
      </c>
      <c r="F461" s="22" t="s">
        <v>1696</v>
      </c>
      <c r="G461" s="19" t="s">
        <v>1697</v>
      </c>
      <c r="H461" s="19" t="s">
        <v>1950</v>
      </c>
      <c r="I461" s="20" t="s">
        <v>1120</v>
      </c>
      <c r="J461" s="17" t="s">
        <v>592</v>
      </c>
      <c r="K461" s="17" t="s">
        <v>1435</v>
      </c>
      <c r="L461" s="49">
        <f>VLOOKUP(B461,'Enrolment Data 2024'!$B$13:$I$636,8,FALSE)</f>
        <v>33</v>
      </c>
      <c r="M461" s="49">
        <v>9000</v>
      </c>
      <c r="N461" s="49">
        <f t="shared" si="56"/>
        <v>297000</v>
      </c>
      <c r="O461" s="49">
        <f>VLOOKUP(B461,'Tranche 1 &amp; 2 2024 Actuals'!$B$7:$R$536,17,FALSE)</f>
        <v>99900</v>
      </c>
      <c r="P461" s="49">
        <f>VLOOKUP(B461,'Tranche 2 2024 Actuals'!$B$7:$T$486,19,FALSE)</f>
        <v>99900</v>
      </c>
      <c r="Q461" s="49">
        <f t="shared" si="59"/>
        <v>97200</v>
      </c>
      <c r="R461" s="49">
        <f>VLOOKUP(B461,'[1]ECCE Trnch 1 Master List'!B$3:T$679,19,FALSE)</f>
        <v>0</v>
      </c>
      <c r="S461" s="50">
        <f t="shared" si="60"/>
        <v>97200</v>
      </c>
      <c r="T461" s="126">
        <f t="shared" si="57"/>
        <v>97200</v>
      </c>
      <c r="U461" s="13">
        <f>VLOOKUP(B461,'Tranche 1 &amp; 2 2024 Actuals'!$B$7:$T$536,19,FALSE)</f>
        <v>199800</v>
      </c>
      <c r="V461" s="147">
        <f t="shared" si="62"/>
        <v>297000</v>
      </c>
    </row>
    <row r="462" spans="1:22" ht="15" customHeight="1" x14ac:dyDescent="0.25">
      <c r="A462" s="29">
        <f t="shared" si="61"/>
        <v>456</v>
      </c>
      <c r="B462" s="92" t="s">
        <v>788</v>
      </c>
      <c r="C462" s="17" t="s">
        <v>789</v>
      </c>
      <c r="D462" s="17" t="s">
        <v>7</v>
      </c>
      <c r="E462" s="17" t="s">
        <v>1324</v>
      </c>
      <c r="F462" s="22" t="s">
        <v>1985</v>
      </c>
      <c r="G462" s="19" t="s">
        <v>3778</v>
      </c>
      <c r="H462" s="19" t="s">
        <v>1986</v>
      </c>
      <c r="I462" s="20" t="s">
        <v>1120</v>
      </c>
      <c r="J462" s="17" t="s">
        <v>592</v>
      </c>
      <c r="K462" s="17" t="s">
        <v>3779</v>
      </c>
      <c r="L462" s="49">
        <f>VLOOKUP(B462,'Enrolment Data 2024'!$B$13:$I$636,8,FALSE)</f>
        <v>13</v>
      </c>
      <c r="M462" s="49">
        <v>9000</v>
      </c>
      <c r="N462" s="49">
        <f t="shared" si="56"/>
        <v>117000</v>
      </c>
      <c r="O462" s="49">
        <f>VLOOKUP(B462,'Tranche 1 &amp; 2 2024 Actuals'!$B$7:$R$536,17,FALSE)</f>
        <v>29700</v>
      </c>
      <c r="P462" s="49">
        <f>VLOOKUP(B462,'Tranche 2 2024 Actuals'!$B$7:$T$486,19,FALSE)</f>
        <v>29700</v>
      </c>
      <c r="Q462" s="49">
        <f t="shared" si="59"/>
        <v>57600</v>
      </c>
      <c r="R462" s="49">
        <f>VLOOKUP(B462,'[1]ECCE Trnch 1 Master List'!B$3:T$679,19,FALSE)</f>
        <v>0</v>
      </c>
      <c r="S462" s="50">
        <f t="shared" si="60"/>
        <v>57600</v>
      </c>
      <c r="T462" s="126">
        <f t="shared" si="57"/>
        <v>57600</v>
      </c>
      <c r="U462" s="13">
        <f>VLOOKUP(B462,'Tranche 1 &amp; 2 2024 Actuals'!$B$7:$T$536,19,FALSE)</f>
        <v>59400</v>
      </c>
      <c r="V462" s="147">
        <f t="shared" si="62"/>
        <v>117000</v>
      </c>
    </row>
    <row r="463" spans="1:22" ht="15" customHeight="1" x14ac:dyDescent="0.25">
      <c r="A463" s="29">
        <f t="shared" si="61"/>
        <v>457</v>
      </c>
      <c r="B463" s="138" t="s">
        <v>2258</v>
      </c>
      <c r="C463" s="30" t="s">
        <v>2259</v>
      </c>
      <c r="D463" s="30" t="s">
        <v>7</v>
      </c>
      <c r="E463" s="30" t="s">
        <v>1118</v>
      </c>
      <c r="F463" s="57" t="s">
        <v>1955</v>
      </c>
      <c r="G463" s="32" t="s">
        <v>701</v>
      </c>
      <c r="H463" s="32" t="s">
        <v>1950</v>
      </c>
      <c r="I463" s="33" t="s">
        <v>1120</v>
      </c>
      <c r="J463" s="30" t="s">
        <v>592</v>
      </c>
      <c r="K463" s="30" t="s">
        <v>3812</v>
      </c>
      <c r="L463" s="49"/>
      <c r="M463" s="49">
        <v>9000</v>
      </c>
      <c r="N463" s="49">
        <f t="shared" si="56"/>
        <v>0</v>
      </c>
      <c r="O463" s="49"/>
      <c r="P463" s="49"/>
      <c r="Q463" s="49">
        <f t="shared" si="59"/>
        <v>0</v>
      </c>
      <c r="R463" s="49"/>
      <c r="S463" s="50">
        <f t="shared" si="60"/>
        <v>0</v>
      </c>
      <c r="T463" s="126">
        <f t="shared" si="57"/>
        <v>0</v>
      </c>
      <c r="V463" s="147">
        <f t="shared" si="62"/>
        <v>0</v>
      </c>
    </row>
    <row r="464" spans="1:22" ht="15" customHeight="1" x14ac:dyDescent="0.25">
      <c r="A464" s="29">
        <f t="shared" si="61"/>
        <v>458</v>
      </c>
      <c r="B464" s="139" t="s">
        <v>633</v>
      </c>
      <c r="C464" s="17" t="s">
        <v>634</v>
      </c>
      <c r="D464" s="17" t="s">
        <v>7</v>
      </c>
      <c r="E464" s="17" t="s">
        <v>1324</v>
      </c>
      <c r="F464" s="22" t="s">
        <v>1961</v>
      </c>
      <c r="G464" s="19" t="s">
        <v>3780</v>
      </c>
      <c r="H464" s="19" t="s">
        <v>1958</v>
      </c>
      <c r="I464" s="20" t="s">
        <v>1120</v>
      </c>
      <c r="J464" s="17" t="s">
        <v>592</v>
      </c>
      <c r="K464" s="17" t="s">
        <v>3781</v>
      </c>
      <c r="L464" s="49">
        <f>VLOOKUP(B464,'Enrolment Data 2024'!$B$13:$I$636,8,FALSE)</f>
        <v>11</v>
      </c>
      <c r="M464" s="49">
        <v>9000</v>
      </c>
      <c r="N464" s="49">
        <f t="shared" si="56"/>
        <v>99000</v>
      </c>
      <c r="O464" s="49"/>
      <c r="P464" s="49"/>
      <c r="Q464" s="49">
        <f t="shared" si="59"/>
        <v>99000</v>
      </c>
      <c r="R464" s="49">
        <f>VLOOKUP(B464,'[1]ECCE Trnch 1 Master List'!B$3:T$679,19,FALSE)</f>
        <v>0</v>
      </c>
      <c r="S464" s="50">
        <f t="shared" si="60"/>
        <v>99000</v>
      </c>
      <c r="T464" s="126">
        <f t="shared" si="57"/>
        <v>99000</v>
      </c>
      <c r="V464" s="147">
        <f t="shared" si="62"/>
        <v>99000</v>
      </c>
    </row>
    <row r="465" spans="1:22" ht="15" customHeight="1" x14ac:dyDescent="0.25">
      <c r="A465" s="29">
        <f t="shared" si="61"/>
        <v>459</v>
      </c>
      <c r="B465" s="92" t="s">
        <v>704</v>
      </c>
      <c r="C465" s="17" t="s">
        <v>705</v>
      </c>
      <c r="D465" s="17" t="s">
        <v>7</v>
      </c>
      <c r="E465" s="17" t="s">
        <v>1324</v>
      </c>
      <c r="F465" s="22" t="s">
        <v>2064</v>
      </c>
      <c r="G465" s="19" t="s">
        <v>3782</v>
      </c>
      <c r="H465" s="19" t="s">
        <v>1950</v>
      </c>
      <c r="I465" s="20" t="s">
        <v>1120</v>
      </c>
      <c r="J465" s="17" t="s">
        <v>592</v>
      </c>
      <c r="K465" s="17" t="s">
        <v>3783</v>
      </c>
      <c r="L465" s="49">
        <f>VLOOKUP(B465,'Enrolment Data 2024'!$B$13:$I$636,8,FALSE)</f>
        <v>7</v>
      </c>
      <c r="M465" s="49">
        <v>9000</v>
      </c>
      <c r="N465" s="49">
        <f t="shared" si="56"/>
        <v>63000</v>
      </c>
      <c r="O465" s="49">
        <f>VLOOKUP(B465,'Tranche 1 &amp; 2 2024 Actuals'!$B$7:$R$536,17,FALSE)</f>
        <v>21600</v>
      </c>
      <c r="P465" s="49">
        <f>VLOOKUP(B465,'Tranche 2 2024 Actuals'!$B$7:$T$486,19,FALSE)</f>
        <v>21600</v>
      </c>
      <c r="Q465" s="49">
        <f t="shared" si="59"/>
        <v>19800</v>
      </c>
      <c r="R465" s="49">
        <f>VLOOKUP(B465,'[1]ECCE Trnch 1 Master List'!B$3:T$679,19,FALSE)</f>
        <v>0</v>
      </c>
      <c r="S465" s="50">
        <f t="shared" si="60"/>
        <v>19800</v>
      </c>
      <c r="T465" s="126">
        <f t="shared" si="57"/>
        <v>19800</v>
      </c>
      <c r="U465" s="13">
        <f>VLOOKUP(B465,'Tranche 1 &amp; 2 2024 Actuals'!$B$7:$T$536,19,FALSE)</f>
        <v>43200</v>
      </c>
      <c r="V465" s="147">
        <f t="shared" si="62"/>
        <v>63000</v>
      </c>
    </row>
    <row r="466" spans="1:22" ht="15" customHeight="1" x14ac:dyDescent="0.25">
      <c r="A466" s="29">
        <f t="shared" si="61"/>
        <v>460</v>
      </c>
      <c r="B466" s="92" t="s">
        <v>627</v>
      </c>
      <c r="C466" s="17" t="s">
        <v>628</v>
      </c>
      <c r="D466" s="17" t="s">
        <v>7</v>
      </c>
      <c r="E466" s="17" t="s">
        <v>1123</v>
      </c>
      <c r="F466" s="18" t="s">
        <v>1686</v>
      </c>
      <c r="G466" s="19" t="s">
        <v>1687</v>
      </c>
      <c r="H466" s="19" t="s">
        <v>1958</v>
      </c>
      <c r="I466" s="20" t="s">
        <v>1120</v>
      </c>
      <c r="J466" s="17" t="s">
        <v>592</v>
      </c>
      <c r="K466" s="17" t="s">
        <v>1409</v>
      </c>
      <c r="L466" s="49">
        <f>VLOOKUP(B466,'Enrolment Data 2024'!$B$13:$I$636,8,FALSE)</f>
        <v>9</v>
      </c>
      <c r="M466" s="49">
        <v>9000</v>
      </c>
      <c r="N466" s="49">
        <f t="shared" si="56"/>
        <v>81000</v>
      </c>
      <c r="O466" s="49">
        <f>VLOOKUP(B466,'Tranche 1 &amp; 2 2024 Actuals'!$B$7:$R$536,17,FALSE)</f>
        <v>29700</v>
      </c>
      <c r="P466" s="49">
        <f>VLOOKUP(B466,'Tranche 2 2024 Actuals'!$B$7:$T$486,19,FALSE)</f>
        <v>29700</v>
      </c>
      <c r="Q466" s="49">
        <f t="shared" si="59"/>
        <v>21600</v>
      </c>
      <c r="R466" s="49">
        <f>VLOOKUP(B466,'[1]ECCE Trnch 1 Master List'!B$3:T$679,19,FALSE)</f>
        <v>0</v>
      </c>
      <c r="S466" s="50">
        <f t="shared" si="60"/>
        <v>21600</v>
      </c>
      <c r="T466" s="126">
        <f t="shared" si="57"/>
        <v>21600</v>
      </c>
      <c r="U466" s="13">
        <f>VLOOKUP(B466,'Tranche 1 &amp; 2 2024 Actuals'!$B$7:$T$536,19,FALSE)</f>
        <v>59400</v>
      </c>
      <c r="V466" s="147">
        <f t="shared" si="62"/>
        <v>81000</v>
      </c>
    </row>
    <row r="467" spans="1:22" ht="15" customHeight="1" x14ac:dyDescent="0.25">
      <c r="A467" s="29">
        <f t="shared" si="61"/>
        <v>461</v>
      </c>
      <c r="B467" s="92" t="s">
        <v>623</v>
      </c>
      <c r="C467" s="17" t="s">
        <v>624</v>
      </c>
      <c r="D467" s="17" t="s">
        <v>7</v>
      </c>
      <c r="E467" s="17" t="s">
        <v>1324</v>
      </c>
      <c r="F467" s="22" t="s">
        <v>2063</v>
      </c>
      <c r="G467" s="19" t="s">
        <v>3784</v>
      </c>
      <c r="H467" s="19" t="s">
        <v>1958</v>
      </c>
      <c r="I467" s="20" t="s">
        <v>1120</v>
      </c>
      <c r="J467" s="17" t="s">
        <v>592</v>
      </c>
      <c r="K467" s="17" t="s">
        <v>3785</v>
      </c>
      <c r="L467" s="49">
        <f>VLOOKUP(B467,'Enrolment Data 2024'!$B$13:$I$636,8,FALSE)</f>
        <v>18</v>
      </c>
      <c r="M467" s="49">
        <v>9000</v>
      </c>
      <c r="N467" s="49">
        <f t="shared" si="56"/>
        <v>162000</v>
      </c>
      <c r="O467" s="49">
        <f>VLOOKUP(B467,'Tranche 1 &amp; 2 2024 Actuals'!$B$7:$R$536,17,FALSE)</f>
        <v>67500</v>
      </c>
      <c r="P467" s="49">
        <f>VLOOKUP(B467,'Tranche 2 2024 Actuals'!$B$7:$T$486,19,FALSE)</f>
        <v>67500</v>
      </c>
      <c r="Q467" s="49">
        <f t="shared" si="59"/>
        <v>27000</v>
      </c>
      <c r="R467" s="49"/>
      <c r="S467" s="50">
        <f t="shared" si="60"/>
        <v>27000</v>
      </c>
      <c r="T467" s="126">
        <f t="shared" si="57"/>
        <v>27000</v>
      </c>
      <c r="U467" s="13">
        <f>VLOOKUP(B467,'Tranche 1 &amp; 2 2024 Actuals'!$B$7:$T$536,19,FALSE)</f>
        <v>135000</v>
      </c>
      <c r="V467" s="147">
        <f t="shared" si="62"/>
        <v>162000</v>
      </c>
    </row>
    <row r="468" spans="1:22" ht="15" customHeight="1" x14ac:dyDescent="0.25">
      <c r="A468" s="29">
        <f t="shared" si="61"/>
        <v>462</v>
      </c>
      <c r="B468" s="92" t="s">
        <v>668</v>
      </c>
      <c r="C468" s="17" t="s">
        <v>669</v>
      </c>
      <c r="D468" s="17" t="s">
        <v>7</v>
      </c>
      <c r="E468" s="17" t="s">
        <v>1118</v>
      </c>
      <c r="F468" s="22" t="s">
        <v>1690</v>
      </c>
      <c r="G468" s="19" t="s">
        <v>1691</v>
      </c>
      <c r="H468" s="19" t="s">
        <v>1950</v>
      </c>
      <c r="I468" s="20" t="s">
        <v>1120</v>
      </c>
      <c r="J468" s="17" t="s">
        <v>592</v>
      </c>
      <c r="K468" s="17" t="s">
        <v>1692</v>
      </c>
      <c r="L468" s="49">
        <f>VLOOKUP(B468,'Enrolment Data 2024'!$B$13:$I$636,8,FALSE)</f>
        <v>38</v>
      </c>
      <c r="M468" s="49">
        <v>9000</v>
      </c>
      <c r="N468" s="49">
        <f t="shared" si="56"/>
        <v>342000</v>
      </c>
      <c r="O468" s="49">
        <f>VLOOKUP(B468,'Tranche 1 &amp; 2 2024 Actuals'!$B$7:$R$536,17,FALSE)</f>
        <v>91800</v>
      </c>
      <c r="P468" s="49">
        <f>VLOOKUP(B468,'Tranche 2 2024 Actuals'!$B$7:$T$486,19,FALSE)</f>
        <v>91800</v>
      </c>
      <c r="Q468" s="49">
        <f t="shared" si="59"/>
        <v>158400</v>
      </c>
      <c r="R468" s="49">
        <f>VLOOKUP(B468,'[1]ECCE Trnch 1 Master List'!B$3:T$679,19,FALSE)</f>
        <v>0</v>
      </c>
      <c r="S468" s="50">
        <f t="shared" si="60"/>
        <v>158400</v>
      </c>
      <c r="T468" s="126">
        <f t="shared" si="57"/>
        <v>158400</v>
      </c>
      <c r="U468" s="13">
        <f>VLOOKUP(B468,'Tranche 1 &amp; 2 2024 Actuals'!$B$7:$T$536,19,FALSE)</f>
        <v>183600</v>
      </c>
      <c r="V468" s="147">
        <f t="shared" si="62"/>
        <v>342000</v>
      </c>
    </row>
    <row r="469" spans="1:22" ht="15" customHeight="1" x14ac:dyDescent="0.25">
      <c r="A469" s="29">
        <f t="shared" si="61"/>
        <v>463</v>
      </c>
      <c r="B469" s="139" t="s">
        <v>599</v>
      </c>
      <c r="C469" s="17" t="s">
        <v>600</v>
      </c>
      <c r="D469" s="17" t="s">
        <v>7</v>
      </c>
      <c r="E469" s="17" t="s">
        <v>1324</v>
      </c>
      <c r="F469" s="22" t="s">
        <v>1962</v>
      </c>
      <c r="G469" s="19" t="s">
        <v>3786</v>
      </c>
      <c r="H469" s="19" t="s">
        <v>1958</v>
      </c>
      <c r="I469" s="20" t="s">
        <v>1120</v>
      </c>
      <c r="J469" s="17" t="s">
        <v>592</v>
      </c>
      <c r="K469" s="17" t="s">
        <v>3787</v>
      </c>
      <c r="L469" s="49"/>
      <c r="M469" s="49">
        <v>9000</v>
      </c>
      <c r="N469" s="49">
        <f t="shared" si="56"/>
        <v>0</v>
      </c>
      <c r="O469" s="49"/>
      <c r="P469" s="49"/>
      <c r="Q469" s="49">
        <f t="shared" si="59"/>
        <v>0</v>
      </c>
      <c r="R469" s="49"/>
      <c r="S469" s="50">
        <f t="shared" si="60"/>
        <v>0</v>
      </c>
      <c r="T469" s="126">
        <f t="shared" si="57"/>
        <v>0</v>
      </c>
      <c r="V469" s="147">
        <f t="shared" si="62"/>
        <v>0</v>
      </c>
    </row>
    <row r="470" spans="1:22" ht="15" customHeight="1" x14ac:dyDescent="0.25">
      <c r="A470" s="29">
        <f t="shared" si="61"/>
        <v>464</v>
      </c>
      <c r="B470" s="92" t="s">
        <v>655</v>
      </c>
      <c r="C470" s="17" t="s">
        <v>656</v>
      </c>
      <c r="D470" s="17" t="s">
        <v>7</v>
      </c>
      <c r="E470" s="17" t="s">
        <v>1324</v>
      </c>
      <c r="F470" s="22" t="s">
        <v>1980</v>
      </c>
      <c r="G470" s="19" t="s">
        <v>2893</v>
      </c>
      <c r="H470" s="19" t="s">
        <v>2893</v>
      </c>
      <c r="I470" s="20" t="s">
        <v>1120</v>
      </c>
      <c r="J470" s="17" t="s">
        <v>592</v>
      </c>
      <c r="K470" s="17" t="s">
        <v>3788</v>
      </c>
      <c r="L470" s="49">
        <f>VLOOKUP(B470,'Enrolment Data 2024'!$B$13:$I$636,8,FALSE)</f>
        <v>5</v>
      </c>
      <c r="M470" s="49">
        <v>9000</v>
      </c>
      <c r="N470" s="49">
        <f t="shared" si="56"/>
        <v>45000</v>
      </c>
      <c r="O470" s="49">
        <f>VLOOKUP(B470,'Tranche 1 &amp; 2 2024 Actuals'!$B$7:$R$536,17,FALSE)</f>
        <v>21600</v>
      </c>
      <c r="P470" s="49">
        <f>VLOOKUP(B470,'Tranche 2 2024 Actuals'!$B$7:$T$486,19,FALSE)</f>
        <v>21600</v>
      </c>
      <c r="Q470" s="49">
        <f t="shared" si="59"/>
        <v>1800</v>
      </c>
      <c r="R470" s="49">
        <f>VLOOKUP(B470,'[1]ECCE Trnch 1 Master List'!B$3:T$679,19,FALSE)</f>
        <v>0</v>
      </c>
      <c r="S470" s="50">
        <f t="shared" si="60"/>
        <v>1800</v>
      </c>
      <c r="T470" s="126">
        <f t="shared" si="57"/>
        <v>1800</v>
      </c>
      <c r="U470" s="13">
        <f>VLOOKUP(B470,'Tranche 1 &amp; 2 2024 Actuals'!$B$7:$T$536,19,FALSE)</f>
        <v>43200</v>
      </c>
      <c r="V470" s="147">
        <f t="shared" si="62"/>
        <v>45000</v>
      </c>
    </row>
    <row r="471" spans="1:22" x14ac:dyDescent="0.25">
      <c r="A471" s="29">
        <f t="shared" si="61"/>
        <v>465</v>
      </c>
      <c r="B471" s="92" t="s">
        <v>750</v>
      </c>
      <c r="C471" s="17" t="s">
        <v>751</v>
      </c>
      <c r="D471" s="17" t="s">
        <v>7</v>
      </c>
      <c r="E471" s="17" t="s">
        <v>1324</v>
      </c>
      <c r="F471" s="22" t="s">
        <v>2071</v>
      </c>
      <c r="G471" s="19" t="s">
        <v>3789</v>
      </c>
      <c r="H471" s="19" t="s">
        <v>1950</v>
      </c>
      <c r="I471" s="20" t="s">
        <v>1120</v>
      </c>
      <c r="J471" s="17" t="s">
        <v>592</v>
      </c>
      <c r="K471" s="17" t="s">
        <v>3790</v>
      </c>
      <c r="L471" s="49">
        <f>VLOOKUP(B471,'Enrolment Data 2024'!$B$13:$I$636,8,FALSE)</f>
        <v>58</v>
      </c>
      <c r="M471" s="49">
        <v>9000</v>
      </c>
      <c r="N471" s="49">
        <f t="shared" si="56"/>
        <v>522000</v>
      </c>
      <c r="O471" s="49">
        <f>VLOOKUP(B471,'Tranche 1 &amp; 2 2024 Actuals'!$B$7:$R$536,17,FALSE)</f>
        <v>159300</v>
      </c>
      <c r="P471" s="49">
        <f>VLOOKUP(B471,'Tranche 2 2024 Actuals'!$B$7:$T$486,19,FALSE)</f>
        <v>159300</v>
      </c>
      <c r="Q471" s="49">
        <f t="shared" si="59"/>
        <v>203400</v>
      </c>
      <c r="R471" s="49">
        <f>VLOOKUP(B471,'[1]ECCE Trnch 1 Master List'!B$3:T$679,19,FALSE)</f>
        <v>0</v>
      </c>
      <c r="S471" s="50">
        <f t="shared" si="60"/>
        <v>203400</v>
      </c>
      <c r="T471" s="126">
        <f t="shared" si="57"/>
        <v>203400</v>
      </c>
      <c r="U471" s="13">
        <f>VLOOKUP(B471,'Tranche 1 &amp; 2 2024 Actuals'!$B$7:$T$536,19,FALSE)</f>
        <v>318600</v>
      </c>
      <c r="V471" s="147">
        <f t="shared" si="62"/>
        <v>522000</v>
      </c>
    </row>
    <row r="472" spans="1:22" ht="15" customHeight="1" x14ac:dyDescent="0.25">
      <c r="A472" s="29">
        <f t="shared" si="61"/>
        <v>466</v>
      </c>
      <c r="B472" s="139" t="s">
        <v>770</v>
      </c>
      <c r="C472" s="17" t="s">
        <v>771</v>
      </c>
      <c r="D472" s="17" t="s">
        <v>7</v>
      </c>
      <c r="E472" s="17" t="s">
        <v>1123</v>
      </c>
      <c r="F472" s="22" t="s">
        <v>1703</v>
      </c>
      <c r="G472" s="19" t="s">
        <v>1429</v>
      </c>
      <c r="H472" s="19" t="s">
        <v>1950</v>
      </c>
      <c r="I472" s="20" t="s">
        <v>1120</v>
      </c>
      <c r="J472" s="17" t="s">
        <v>592</v>
      </c>
      <c r="K472" s="17" t="s">
        <v>1430</v>
      </c>
      <c r="L472" s="49">
        <f>VLOOKUP(B472,'Enrolment Data 2024'!$B$13:$I$636,8,FALSE)</f>
        <v>10</v>
      </c>
      <c r="M472" s="49">
        <v>9000</v>
      </c>
      <c r="N472" s="49">
        <f t="shared" si="56"/>
        <v>90000</v>
      </c>
      <c r="O472" s="49">
        <f>VLOOKUP(B472,'Tranche 1 &amp; 2 2024 Actuals'!$B$7:$R$536,17,FALSE)</f>
        <v>64800</v>
      </c>
      <c r="P472" s="49">
        <f>VLOOKUP(B472,'Tranche 2 2024 Actuals'!$B$7:$T$486,19,FALSE)</f>
        <v>64800</v>
      </c>
      <c r="Q472" s="49">
        <f t="shared" si="59"/>
        <v>-39600</v>
      </c>
      <c r="R472" s="49">
        <f>VLOOKUP(B472,'[1]ECCE Trnch 1 Master List'!B$3:T$679,19,FALSE)</f>
        <v>0</v>
      </c>
      <c r="S472" s="141">
        <f t="shared" si="60"/>
        <v>-39600</v>
      </c>
      <c r="T472" s="126">
        <f t="shared" si="57"/>
        <v>0</v>
      </c>
      <c r="U472" s="13">
        <f>VLOOKUP(B472,'Tranche 1 &amp; 2 2024 Actuals'!$B$7:$T$536,19,FALSE)</f>
        <v>129600</v>
      </c>
      <c r="V472" s="147">
        <f t="shared" si="62"/>
        <v>129600</v>
      </c>
    </row>
    <row r="473" spans="1:22" ht="15" customHeight="1" x14ac:dyDescent="0.25">
      <c r="A473" s="29">
        <f t="shared" si="61"/>
        <v>467</v>
      </c>
      <c r="B473" s="139" t="s">
        <v>2151</v>
      </c>
      <c r="C473" s="17" t="s">
        <v>2179</v>
      </c>
      <c r="D473" s="17" t="s">
        <v>7</v>
      </c>
      <c r="E473" s="17" t="s">
        <v>1123</v>
      </c>
      <c r="F473" s="22" t="s">
        <v>1972</v>
      </c>
      <c r="G473" s="19" t="s">
        <v>2195</v>
      </c>
      <c r="H473" s="19" t="s">
        <v>1950</v>
      </c>
      <c r="I473" s="20" t="s">
        <v>1120</v>
      </c>
      <c r="J473" s="17" t="s">
        <v>592</v>
      </c>
      <c r="K473" s="17" t="s">
        <v>1973</v>
      </c>
      <c r="L473" s="49"/>
      <c r="M473" s="49">
        <v>9000</v>
      </c>
      <c r="N473" s="49">
        <f t="shared" si="56"/>
        <v>0</v>
      </c>
      <c r="O473" s="49">
        <f>VLOOKUP(B473,'Tranche 1 &amp; 2 2024 Actuals'!$B$7:$R$536,17,FALSE)</f>
        <v>21600</v>
      </c>
      <c r="P473" s="49">
        <f>VLOOKUP(B473,'Tranche 2 2024 Actuals'!$B$7:$T$486,19,FALSE)</f>
        <v>21600</v>
      </c>
      <c r="Q473" s="49">
        <f t="shared" si="59"/>
        <v>-43200</v>
      </c>
      <c r="R473" s="49">
        <f>VLOOKUP(B473,'[1]ECCE Trnch 1 Master List'!B$3:T$679,19,FALSE)</f>
        <v>0</v>
      </c>
      <c r="S473" s="141">
        <f t="shared" si="60"/>
        <v>-43200</v>
      </c>
      <c r="T473" s="126">
        <f t="shared" si="57"/>
        <v>0</v>
      </c>
      <c r="U473" s="13">
        <f>VLOOKUP(B473,'Tranche 1 &amp; 2 2024 Actuals'!$B$7:$T$536,19,FALSE)</f>
        <v>43200</v>
      </c>
      <c r="V473" s="147">
        <f t="shared" si="62"/>
        <v>43200</v>
      </c>
    </row>
    <row r="474" spans="1:22" ht="15" customHeight="1" x14ac:dyDescent="0.25">
      <c r="A474" s="29">
        <f t="shared" si="61"/>
        <v>468</v>
      </c>
      <c r="B474" s="138" t="s">
        <v>593</v>
      </c>
      <c r="C474" s="30" t="s">
        <v>594</v>
      </c>
      <c r="D474" s="30" t="s">
        <v>7</v>
      </c>
      <c r="E474" s="30" t="s">
        <v>1324</v>
      </c>
      <c r="F474" s="57" t="s">
        <v>1963</v>
      </c>
      <c r="G474" s="32" t="s">
        <v>1403</v>
      </c>
      <c r="H474" s="32" t="s">
        <v>1958</v>
      </c>
      <c r="I474" s="33" t="s">
        <v>1120</v>
      </c>
      <c r="J474" s="30" t="s">
        <v>592</v>
      </c>
      <c r="K474" s="30" t="s">
        <v>1404</v>
      </c>
      <c r="L474" s="49"/>
      <c r="M474" s="49">
        <v>9000</v>
      </c>
      <c r="N474" s="49">
        <f t="shared" si="56"/>
        <v>0</v>
      </c>
      <c r="O474" s="49">
        <f>VLOOKUP(B474,'Tranche 1 &amp; 2 2024 Actuals'!$B$7:$R$536,17,FALSE)</f>
        <v>31300</v>
      </c>
      <c r="P474" s="49">
        <f>VLOOKUP(B474,'Tranche 2 2024 Actuals'!$B$7:$T$486,19,FALSE)</f>
        <v>37100</v>
      </c>
      <c r="Q474" s="49">
        <f t="shared" si="59"/>
        <v>-68400</v>
      </c>
      <c r="R474" s="49"/>
      <c r="S474" s="141">
        <f t="shared" si="60"/>
        <v>-68400</v>
      </c>
      <c r="T474" s="126">
        <f t="shared" si="57"/>
        <v>0</v>
      </c>
      <c r="U474" s="13">
        <f>VLOOKUP(B474,'Tranche 1 &amp; 2 2024 Actuals'!$B$7:$T$536,19,FALSE)</f>
        <v>68400</v>
      </c>
      <c r="V474" s="147">
        <f t="shared" si="62"/>
        <v>68400</v>
      </c>
    </row>
    <row r="475" spans="1:22" ht="15" customHeight="1" x14ac:dyDescent="0.25">
      <c r="A475" s="29">
        <f t="shared" si="61"/>
        <v>469</v>
      </c>
      <c r="B475" s="92" t="s">
        <v>786</v>
      </c>
      <c r="C475" s="17" t="s">
        <v>787</v>
      </c>
      <c r="D475" s="17" t="s">
        <v>7</v>
      </c>
      <c r="E475" s="17" t="s">
        <v>1123</v>
      </c>
      <c r="F475" s="22" t="s">
        <v>1685</v>
      </c>
      <c r="G475" s="19" t="s">
        <v>787</v>
      </c>
      <c r="H475" s="19" t="s">
        <v>1986</v>
      </c>
      <c r="I475" s="20" t="s">
        <v>1120</v>
      </c>
      <c r="J475" s="17" t="s">
        <v>592</v>
      </c>
      <c r="K475" s="17" t="s">
        <v>1448</v>
      </c>
      <c r="L475" s="49">
        <f>VLOOKUP(B475,'Enrolment Data 2024'!$B$13:$I$636,8,FALSE)</f>
        <v>9</v>
      </c>
      <c r="M475" s="49">
        <v>9000</v>
      </c>
      <c r="N475" s="49">
        <f t="shared" si="56"/>
        <v>81000</v>
      </c>
      <c r="O475" s="49">
        <f>VLOOKUP(B475,'Tranche 1 &amp; 2 2024 Actuals'!$B$7:$R$536,17,FALSE)</f>
        <v>37800</v>
      </c>
      <c r="P475" s="49">
        <f>VLOOKUP(B475,'Tranche 2 2024 Actuals'!$B$7:$T$486,19,FALSE)</f>
        <v>37800</v>
      </c>
      <c r="Q475" s="49">
        <f t="shared" si="59"/>
        <v>5400</v>
      </c>
      <c r="R475" s="49">
        <f>VLOOKUP(B475,'[1]ECCE Trnch 1 Master List'!B$3:T$679,19,FALSE)</f>
        <v>0</v>
      </c>
      <c r="S475" s="50">
        <f t="shared" si="60"/>
        <v>5400</v>
      </c>
      <c r="T475" s="126">
        <f t="shared" si="57"/>
        <v>5400</v>
      </c>
      <c r="U475" s="13">
        <f>VLOOKUP(B475,'Tranche 1 &amp; 2 2024 Actuals'!$B$7:$T$536,19,FALSE)</f>
        <v>75600</v>
      </c>
      <c r="V475" s="147">
        <f t="shared" si="62"/>
        <v>81000</v>
      </c>
    </row>
    <row r="476" spans="1:22" ht="15" customHeight="1" x14ac:dyDescent="0.25">
      <c r="A476" s="29">
        <f t="shared" si="61"/>
        <v>470</v>
      </c>
      <c r="B476" s="92" t="s">
        <v>754</v>
      </c>
      <c r="C476" s="17" t="s">
        <v>4649</v>
      </c>
      <c r="D476" s="17" t="s">
        <v>7</v>
      </c>
      <c r="E476" s="17" t="s">
        <v>1324</v>
      </c>
      <c r="F476" s="22" t="s">
        <v>1987</v>
      </c>
      <c r="G476" s="19" t="s">
        <v>3066</v>
      </c>
      <c r="H476" s="19" t="s">
        <v>1950</v>
      </c>
      <c r="I476" s="20" t="s">
        <v>1120</v>
      </c>
      <c r="J476" s="17" t="s">
        <v>592</v>
      </c>
      <c r="K476" s="17" t="s">
        <v>3818</v>
      </c>
      <c r="L476" s="49">
        <f>VLOOKUP(B476,'Enrolment Data 2024'!$B$13:$I$636,8,FALSE)</f>
        <v>64</v>
      </c>
      <c r="M476" s="49">
        <v>9000</v>
      </c>
      <c r="N476" s="49">
        <f t="shared" si="56"/>
        <v>576000</v>
      </c>
      <c r="O476" s="49">
        <f>VLOOKUP(B476,'Tranche 1 &amp; 2 2024 Actuals'!$B$7:$R$536,17,FALSE)</f>
        <v>186300</v>
      </c>
      <c r="P476" s="49">
        <f>VLOOKUP(B476,'Tranche 2 2024 Actuals'!$B$7:$T$486,19,FALSE)</f>
        <v>186300</v>
      </c>
      <c r="Q476" s="49">
        <f t="shared" si="59"/>
        <v>203400</v>
      </c>
      <c r="R476" s="49"/>
      <c r="S476" s="50">
        <f t="shared" si="60"/>
        <v>203400</v>
      </c>
      <c r="T476" s="126">
        <f t="shared" si="57"/>
        <v>203400</v>
      </c>
      <c r="U476" s="13">
        <f>VLOOKUP(B476,'Tranche 1 &amp; 2 2024 Actuals'!$B$7:$T$536,19,FALSE)</f>
        <v>372600</v>
      </c>
      <c r="V476" s="147">
        <f t="shared" si="62"/>
        <v>576000</v>
      </c>
    </row>
    <row r="477" spans="1:22" ht="15" customHeight="1" x14ac:dyDescent="0.25">
      <c r="A477" s="29">
        <f t="shared" si="61"/>
        <v>471</v>
      </c>
      <c r="B477" s="139" t="s">
        <v>784</v>
      </c>
      <c r="C477" s="17" t="s">
        <v>785</v>
      </c>
      <c r="D477" s="17" t="s">
        <v>7</v>
      </c>
      <c r="E477" s="17" t="s">
        <v>1211</v>
      </c>
      <c r="F477" s="22" t="s">
        <v>1685</v>
      </c>
      <c r="G477" s="19" t="s">
        <v>787</v>
      </c>
      <c r="H477" s="19" t="s">
        <v>1986</v>
      </c>
      <c r="I477" s="20" t="s">
        <v>1120</v>
      </c>
      <c r="J477" s="17" t="s">
        <v>592</v>
      </c>
      <c r="K477" s="17" t="s">
        <v>1448</v>
      </c>
      <c r="L477" s="49"/>
      <c r="M477" s="49">
        <v>9000</v>
      </c>
      <c r="N477" s="49">
        <f t="shared" si="56"/>
        <v>0</v>
      </c>
      <c r="O477" s="49"/>
      <c r="P477" s="49"/>
      <c r="Q477" s="49">
        <f t="shared" si="59"/>
        <v>0</v>
      </c>
      <c r="R477" s="49">
        <f>VLOOKUP(B477,'[1]ECCE Trnch 1 Master List'!B$3:T$679,19,FALSE)</f>
        <v>0</v>
      </c>
      <c r="S477" s="50">
        <f t="shared" si="60"/>
        <v>0</v>
      </c>
      <c r="T477" s="126">
        <f t="shared" si="57"/>
        <v>0</v>
      </c>
      <c r="V477" s="147">
        <f t="shared" si="62"/>
        <v>0</v>
      </c>
    </row>
    <row r="478" spans="1:22" ht="15" customHeight="1" x14ac:dyDescent="0.25">
      <c r="A478" s="29">
        <f t="shared" si="61"/>
        <v>472</v>
      </c>
      <c r="B478" s="92" t="s">
        <v>782</v>
      </c>
      <c r="C478" s="17" t="s">
        <v>783</v>
      </c>
      <c r="D478" s="17" t="s">
        <v>7</v>
      </c>
      <c r="E478" s="17" t="s">
        <v>1118</v>
      </c>
      <c r="F478" s="22" t="s">
        <v>1962</v>
      </c>
      <c r="G478" s="19" t="s">
        <v>3786</v>
      </c>
      <c r="H478" s="19" t="s">
        <v>1958</v>
      </c>
      <c r="I478" s="20" t="s">
        <v>1120</v>
      </c>
      <c r="J478" s="17" t="s">
        <v>592</v>
      </c>
      <c r="K478" s="17" t="s">
        <v>3787</v>
      </c>
      <c r="L478" s="49">
        <f>VLOOKUP(B478,'Enrolment Data 2024'!$B$13:$I$636,8,FALSE)</f>
        <v>11</v>
      </c>
      <c r="M478" s="49">
        <v>9000</v>
      </c>
      <c r="N478" s="49">
        <f t="shared" si="56"/>
        <v>99000</v>
      </c>
      <c r="O478" s="49"/>
      <c r="P478" s="49"/>
      <c r="Q478" s="49">
        <f t="shared" si="59"/>
        <v>99000</v>
      </c>
      <c r="R478" s="49">
        <f>VLOOKUP(B478,'[1]ECCE Trnch 1 Master List'!B$3:T$679,19,FALSE)</f>
        <v>0</v>
      </c>
      <c r="S478" s="50">
        <f t="shared" si="60"/>
        <v>99000</v>
      </c>
      <c r="T478" s="126">
        <f t="shared" si="57"/>
        <v>99000</v>
      </c>
      <c r="V478" s="147">
        <f t="shared" si="62"/>
        <v>99000</v>
      </c>
    </row>
    <row r="479" spans="1:22" ht="15" customHeight="1" x14ac:dyDescent="0.25">
      <c r="A479" s="29">
        <f t="shared" si="61"/>
        <v>473</v>
      </c>
      <c r="B479" s="93" t="s">
        <v>2250</v>
      </c>
      <c r="C479" s="30" t="s">
        <v>2251</v>
      </c>
      <c r="D479" s="30" t="s">
        <v>7</v>
      </c>
      <c r="E479" s="17" t="s">
        <v>1118</v>
      </c>
      <c r="F479" s="22" t="s">
        <v>1956</v>
      </c>
      <c r="G479" s="19" t="s">
        <v>1427</v>
      </c>
      <c r="H479" s="19" t="s">
        <v>1950</v>
      </c>
      <c r="I479" s="20" t="s">
        <v>1120</v>
      </c>
      <c r="J479" s="17" t="s">
        <v>592</v>
      </c>
      <c r="K479" s="17" t="s">
        <v>1428</v>
      </c>
      <c r="L479" s="49">
        <f>VLOOKUP(B479,'Enrolment Data 2024'!$B$13:$I$636,8,FALSE)</f>
        <v>13</v>
      </c>
      <c r="M479" s="49">
        <v>9000</v>
      </c>
      <c r="N479" s="49">
        <f t="shared" si="56"/>
        <v>117000</v>
      </c>
      <c r="O479" s="49">
        <f>VLOOKUP(B479,'Tranche 1 &amp; 2 2024 Actuals'!$B$7:$R$536,17,FALSE)</f>
        <v>21600</v>
      </c>
      <c r="P479" s="49">
        <f>VLOOKUP(B479,'Tranche 2 2024 Actuals'!$B$7:$T$486,19,FALSE)</f>
        <v>21600</v>
      </c>
      <c r="Q479" s="49">
        <f t="shared" si="59"/>
        <v>73800</v>
      </c>
      <c r="R479" s="49"/>
      <c r="S479" s="50">
        <f t="shared" si="60"/>
        <v>73800</v>
      </c>
      <c r="T479" s="126">
        <f t="shared" si="57"/>
        <v>73800</v>
      </c>
      <c r="U479" s="13">
        <f>VLOOKUP(B479,'Tranche 1 &amp; 2 2024 Actuals'!$B$7:$T$536,19,FALSE)</f>
        <v>43200</v>
      </c>
      <c r="V479" s="147">
        <f t="shared" si="62"/>
        <v>117000</v>
      </c>
    </row>
    <row r="480" spans="1:22" ht="15" customHeight="1" x14ac:dyDescent="0.25">
      <c r="A480" s="29">
        <f t="shared" si="61"/>
        <v>474</v>
      </c>
      <c r="B480" s="93" t="s">
        <v>1446</v>
      </c>
      <c r="C480" s="30" t="s">
        <v>1447</v>
      </c>
      <c r="D480" s="30" t="s">
        <v>7</v>
      </c>
      <c r="E480" s="30" t="s">
        <v>1118</v>
      </c>
      <c r="F480" s="31" t="s">
        <v>1685</v>
      </c>
      <c r="G480" s="32" t="s">
        <v>787</v>
      </c>
      <c r="H480" s="32" t="s">
        <v>1986</v>
      </c>
      <c r="I480" s="33" t="s">
        <v>1120</v>
      </c>
      <c r="J480" s="30" t="s">
        <v>592</v>
      </c>
      <c r="K480" s="34" t="s">
        <v>1448</v>
      </c>
      <c r="L480" s="49">
        <f>VLOOKUP(B480,'Enrolment Data 2024'!$B$13:$I$636,8,FALSE)</f>
        <v>6</v>
      </c>
      <c r="M480" s="49">
        <v>9000</v>
      </c>
      <c r="N480" s="49">
        <f t="shared" si="56"/>
        <v>54000</v>
      </c>
      <c r="O480" s="49">
        <f>VLOOKUP(B480,'Tranche 1 &amp; 2 2024 Actuals'!$B$7:$R$536,17,FALSE)</f>
        <v>24700</v>
      </c>
      <c r="P480" s="49">
        <f>VLOOKUP(B480,'Tranche 2 2024 Actuals'!$B$7:$T$486,19,FALSE)</f>
        <v>24700</v>
      </c>
      <c r="Q480" s="49">
        <f t="shared" si="59"/>
        <v>4600</v>
      </c>
      <c r="R480" s="49"/>
      <c r="S480" s="50">
        <f t="shared" si="60"/>
        <v>4600</v>
      </c>
      <c r="T480" s="126">
        <f t="shared" si="57"/>
        <v>4600</v>
      </c>
      <c r="U480" s="13">
        <f>VLOOKUP(B480,'Tranche 1 &amp; 2 2024 Actuals'!$B$7:$T$536,19,FALSE)</f>
        <v>49400</v>
      </c>
      <c r="V480" s="147">
        <f t="shared" si="62"/>
        <v>54000</v>
      </c>
    </row>
    <row r="481" spans="1:22" ht="15" customHeight="1" x14ac:dyDescent="0.25">
      <c r="A481" s="29">
        <f t="shared" si="61"/>
        <v>475</v>
      </c>
      <c r="B481" s="139" t="s">
        <v>736</v>
      </c>
      <c r="C481" s="17" t="s">
        <v>737</v>
      </c>
      <c r="D481" s="17" t="s">
        <v>7</v>
      </c>
      <c r="E481" s="17" t="s">
        <v>1324</v>
      </c>
      <c r="F481" s="22" t="s">
        <v>1988</v>
      </c>
      <c r="G481" s="19" t="s">
        <v>3791</v>
      </c>
      <c r="H481" s="19" t="s">
        <v>1950</v>
      </c>
      <c r="I481" s="20" t="s">
        <v>1120</v>
      </c>
      <c r="J481" s="17" t="s">
        <v>592</v>
      </c>
      <c r="K481" s="17" t="s">
        <v>1438</v>
      </c>
      <c r="L481" s="49">
        <f>VLOOKUP(B481,'Enrolment Data 2024'!$B$13:$I$636,8,FALSE)</f>
        <v>14</v>
      </c>
      <c r="M481" s="49">
        <v>9000</v>
      </c>
      <c r="N481" s="49">
        <f t="shared" si="56"/>
        <v>126000</v>
      </c>
      <c r="O481" s="49">
        <f>VLOOKUP(B481,'Tranche 1 &amp; 2 2024 Actuals'!$B$7:$R$536,17,FALSE)</f>
        <v>67500</v>
      </c>
      <c r="P481" s="49">
        <f>VLOOKUP(B481,'Tranche 2 2024 Actuals'!$B$7:$T$486,19,FALSE)</f>
        <v>67500</v>
      </c>
      <c r="Q481" s="49">
        <f t="shared" si="59"/>
        <v>-9000</v>
      </c>
      <c r="R481" s="49">
        <f>VLOOKUP(B481,'[1]ECCE Trnch 1 Master List'!B$3:T$679,19,FALSE)</f>
        <v>0</v>
      </c>
      <c r="S481" s="141">
        <f t="shared" si="60"/>
        <v>-9000</v>
      </c>
      <c r="T481" s="126">
        <f t="shared" si="57"/>
        <v>0</v>
      </c>
      <c r="U481" s="13">
        <f>VLOOKUP(B481,'Tranche 1 &amp; 2 2024 Actuals'!$B$7:$T$536,19,FALSE)</f>
        <v>135000</v>
      </c>
      <c r="V481" s="147">
        <f t="shared" si="62"/>
        <v>135000</v>
      </c>
    </row>
    <row r="482" spans="1:22" ht="15" customHeight="1" x14ac:dyDescent="0.25">
      <c r="A482" s="29">
        <f t="shared" si="61"/>
        <v>476</v>
      </c>
      <c r="B482" s="92" t="s">
        <v>4517</v>
      </c>
      <c r="C482" s="17" t="s">
        <v>657</v>
      </c>
      <c r="D482" s="17" t="s">
        <v>7</v>
      </c>
      <c r="E482" s="17" t="s">
        <v>1324</v>
      </c>
      <c r="F482" s="22" t="s">
        <v>1981</v>
      </c>
      <c r="G482" s="19" t="s">
        <v>3792</v>
      </c>
      <c r="H482" s="19" t="s">
        <v>3793</v>
      </c>
      <c r="I482" s="20" t="s">
        <v>1120</v>
      </c>
      <c r="J482" s="17" t="s">
        <v>592</v>
      </c>
      <c r="K482" s="17" t="s">
        <v>3794</v>
      </c>
      <c r="L482" s="49"/>
      <c r="M482" s="49">
        <v>9000</v>
      </c>
      <c r="N482" s="49">
        <f t="shared" ref="N482:N545" si="63">L482*M482</f>
        <v>0</v>
      </c>
      <c r="O482" s="49"/>
      <c r="P482" s="49"/>
      <c r="Q482" s="49">
        <f t="shared" si="59"/>
        <v>0</v>
      </c>
      <c r="R482" s="49"/>
      <c r="S482" s="50">
        <f t="shared" si="60"/>
        <v>0</v>
      </c>
      <c r="T482" s="126">
        <f t="shared" ref="T482:T545" si="64">IF(S482&gt;=0,S482,0)</f>
        <v>0</v>
      </c>
      <c r="V482" s="147">
        <f t="shared" si="62"/>
        <v>0</v>
      </c>
    </row>
    <row r="483" spans="1:22" ht="15" customHeight="1" x14ac:dyDescent="0.25">
      <c r="A483" s="29">
        <f t="shared" si="61"/>
        <v>477</v>
      </c>
      <c r="B483" s="92" t="s">
        <v>738</v>
      </c>
      <c r="C483" s="17" t="s">
        <v>739</v>
      </c>
      <c r="D483" s="17" t="s">
        <v>7</v>
      </c>
      <c r="E483" s="17" t="s">
        <v>1324</v>
      </c>
      <c r="F483" s="22" t="s">
        <v>2067</v>
      </c>
      <c r="G483" s="19" t="s">
        <v>3795</v>
      </c>
      <c r="H483" s="19" t="s">
        <v>1950</v>
      </c>
      <c r="I483" s="20" t="s">
        <v>1120</v>
      </c>
      <c r="J483" s="17" t="s">
        <v>592</v>
      </c>
      <c r="K483" s="17" t="s">
        <v>3796</v>
      </c>
      <c r="L483" s="49">
        <f>VLOOKUP(B483,'Enrolment Data 2024'!$B$13:$I$636,8,FALSE)</f>
        <v>10</v>
      </c>
      <c r="M483" s="49">
        <v>9000</v>
      </c>
      <c r="N483" s="49">
        <f t="shared" si="63"/>
        <v>90000</v>
      </c>
      <c r="O483" s="49">
        <f>VLOOKUP(B483,'Tranche 1 &amp; 2 2024 Actuals'!$B$7:$R$536,17,FALSE)</f>
        <v>37800</v>
      </c>
      <c r="P483" s="49">
        <f>VLOOKUP(B483,'Tranche 2 2024 Actuals'!$B$7:$T$486,19,FALSE)</f>
        <v>37800</v>
      </c>
      <c r="Q483" s="49">
        <f t="shared" si="59"/>
        <v>14400</v>
      </c>
      <c r="R483" s="49">
        <f>VLOOKUP(B483,'[1]ECCE Trnch 1 Master List'!B$3:T$679,19,FALSE)</f>
        <v>0</v>
      </c>
      <c r="S483" s="50">
        <f t="shared" si="60"/>
        <v>14400</v>
      </c>
      <c r="T483" s="126">
        <f t="shared" si="64"/>
        <v>14400</v>
      </c>
      <c r="U483" s="13">
        <f>VLOOKUP(B483,'Tranche 1 &amp; 2 2024 Actuals'!$B$7:$T$536,19,FALSE)</f>
        <v>75600</v>
      </c>
      <c r="V483" s="147">
        <f t="shared" si="62"/>
        <v>90000</v>
      </c>
    </row>
    <row r="484" spans="1:22" ht="15" customHeight="1" x14ac:dyDescent="0.25">
      <c r="A484" s="29">
        <f t="shared" si="61"/>
        <v>478</v>
      </c>
      <c r="B484" s="92" t="s">
        <v>690</v>
      </c>
      <c r="C484" s="17" t="s">
        <v>691</v>
      </c>
      <c r="D484" s="17" t="s">
        <v>7</v>
      </c>
      <c r="E484" s="17" t="s">
        <v>1123</v>
      </c>
      <c r="F484" s="22" t="s">
        <v>1693</v>
      </c>
      <c r="G484" s="19" t="s">
        <v>1418</v>
      </c>
      <c r="H484" s="19" t="s">
        <v>1950</v>
      </c>
      <c r="I484" s="20" t="s">
        <v>1120</v>
      </c>
      <c r="J484" s="17" t="s">
        <v>592</v>
      </c>
      <c r="K484" s="17" t="s">
        <v>1419</v>
      </c>
      <c r="L484" s="49">
        <f>VLOOKUP(B484,'Enrolment Data 2024'!$B$13:$I$636,8,FALSE)</f>
        <v>66</v>
      </c>
      <c r="M484" s="49">
        <v>9000</v>
      </c>
      <c r="N484" s="49">
        <f t="shared" si="63"/>
        <v>594000</v>
      </c>
      <c r="O484" s="49">
        <f>VLOOKUP(B484,'Tranche 1 &amp; 2 2024 Actuals'!$B$7:$R$536,17,FALSE)</f>
        <v>191700</v>
      </c>
      <c r="P484" s="49">
        <f>VLOOKUP(B484,'Tranche 2 2024 Actuals'!$B$7:$T$486,19,FALSE)</f>
        <v>191700</v>
      </c>
      <c r="Q484" s="49">
        <f t="shared" si="59"/>
        <v>210600</v>
      </c>
      <c r="R484" s="49">
        <f>VLOOKUP(B484,'[1]ECCE Trnch 1 Master List'!B$3:T$679,19,FALSE)</f>
        <v>0</v>
      </c>
      <c r="S484" s="50">
        <f t="shared" si="60"/>
        <v>210600</v>
      </c>
      <c r="T484" s="126">
        <f t="shared" si="64"/>
        <v>210600</v>
      </c>
      <c r="U484" s="13">
        <f>VLOOKUP(B484,'Tranche 1 &amp; 2 2024 Actuals'!$B$7:$T$536,19,FALSE)</f>
        <v>383400</v>
      </c>
      <c r="V484" s="147">
        <f t="shared" si="62"/>
        <v>594000</v>
      </c>
    </row>
    <row r="485" spans="1:22" ht="15" customHeight="1" x14ac:dyDescent="0.25">
      <c r="A485" s="29">
        <f t="shared" si="61"/>
        <v>479</v>
      </c>
      <c r="B485" s="92" t="s">
        <v>692</v>
      </c>
      <c r="C485" s="17" t="s">
        <v>693</v>
      </c>
      <c r="D485" s="17" t="s">
        <v>7</v>
      </c>
      <c r="E485" s="17" t="s">
        <v>1118</v>
      </c>
      <c r="F485" s="22" t="s">
        <v>1693</v>
      </c>
      <c r="G485" s="19" t="s">
        <v>1418</v>
      </c>
      <c r="H485" s="19" t="s">
        <v>1950</v>
      </c>
      <c r="I485" s="20" t="s">
        <v>1120</v>
      </c>
      <c r="J485" s="17" t="s">
        <v>592</v>
      </c>
      <c r="K485" s="17" t="s">
        <v>1419</v>
      </c>
      <c r="L485" s="49">
        <f>VLOOKUP(B485,'Enrolment Data 2024'!$B$13:$I$636,8,FALSE)</f>
        <v>20</v>
      </c>
      <c r="M485" s="49">
        <v>9000</v>
      </c>
      <c r="N485" s="49">
        <f t="shared" si="63"/>
        <v>180000</v>
      </c>
      <c r="O485" s="49">
        <f>VLOOKUP(B485,'Tranche 1 &amp; 2 2024 Actuals'!$B$7:$R$536,17,FALSE)</f>
        <v>56700</v>
      </c>
      <c r="P485" s="49">
        <f>VLOOKUP(B485,'Tranche 2 2024 Actuals'!$B$7:$T$486,19,FALSE)</f>
        <v>56700</v>
      </c>
      <c r="Q485" s="49">
        <f t="shared" si="59"/>
        <v>66600</v>
      </c>
      <c r="R485" s="49">
        <f>VLOOKUP(B485,'[1]ECCE Trnch 1 Master List'!B$3:T$679,19,FALSE)</f>
        <v>0</v>
      </c>
      <c r="S485" s="50">
        <f t="shared" si="60"/>
        <v>66600</v>
      </c>
      <c r="T485" s="126">
        <f t="shared" si="64"/>
        <v>66600</v>
      </c>
      <c r="U485" s="13">
        <f>VLOOKUP(B485,'Tranche 1 &amp; 2 2024 Actuals'!$B$7:$T$536,19,FALSE)</f>
        <v>113400</v>
      </c>
      <c r="V485" s="147">
        <f t="shared" si="62"/>
        <v>180000</v>
      </c>
    </row>
    <row r="486" spans="1:22" ht="15" customHeight="1" x14ac:dyDescent="0.25">
      <c r="A486" s="29">
        <f t="shared" si="61"/>
        <v>480</v>
      </c>
      <c r="B486" s="139" t="s">
        <v>4555</v>
      </c>
      <c r="C486" s="17" t="s">
        <v>4556</v>
      </c>
      <c r="D486" s="17" t="s">
        <v>7</v>
      </c>
      <c r="E486" s="17" t="s">
        <v>1118</v>
      </c>
      <c r="F486" s="22" t="s">
        <v>1952</v>
      </c>
      <c r="G486" s="19" t="s">
        <v>3763</v>
      </c>
      <c r="H486" s="19" t="s">
        <v>1950</v>
      </c>
      <c r="I486" s="20" t="s">
        <v>1120</v>
      </c>
      <c r="J486" s="17" t="s">
        <v>592</v>
      </c>
      <c r="K486" s="17" t="s">
        <v>3764</v>
      </c>
      <c r="L486" s="49">
        <f>VLOOKUP(B486,'Enrolment Data 2024'!$B$13:$I$636,8,FALSE)</f>
        <v>14</v>
      </c>
      <c r="M486" s="49">
        <v>9000</v>
      </c>
      <c r="N486" s="49">
        <f t="shared" si="63"/>
        <v>126000</v>
      </c>
      <c r="O486" s="49">
        <f>VLOOKUP(B486,'Tranche 1 &amp; 2 2024 Actuals'!$B$7:$R$536,17,FALSE)</f>
        <v>70200</v>
      </c>
      <c r="P486" s="49">
        <f>VLOOKUP(B486,'Tranche 2 2024 Actuals'!$B$7:$T$486,19,FALSE)</f>
        <v>70200</v>
      </c>
      <c r="Q486" s="49">
        <f t="shared" si="59"/>
        <v>-14400</v>
      </c>
      <c r="R486" s="49"/>
      <c r="S486" s="141">
        <f t="shared" si="60"/>
        <v>-14400</v>
      </c>
      <c r="T486" s="126">
        <f t="shared" si="64"/>
        <v>0</v>
      </c>
      <c r="U486" s="13">
        <f>VLOOKUP(B486,'Tranche 1 &amp; 2 2024 Actuals'!$B$7:$T$536,19,FALSE)</f>
        <v>140400</v>
      </c>
      <c r="V486" s="147">
        <f t="shared" si="62"/>
        <v>140400</v>
      </c>
    </row>
    <row r="487" spans="1:22" ht="15" customHeight="1" x14ac:dyDescent="0.25">
      <c r="A487" s="29">
        <f t="shared" si="61"/>
        <v>481</v>
      </c>
      <c r="B487" s="139" t="s">
        <v>617</v>
      </c>
      <c r="C487" s="17" t="s">
        <v>618</v>
      </c>
      <c r="D487" s="17" t="s">
        <v>7</v>
      </c>
      <c r="E487" s="17" t="s">
        <v>1123</v>
      </c>
      <c r="F487" s="18" t="s">
        <v>2351</v>
      </c>
      <c r="G487" s="19" t="s">
        <v>3798</v>
      </c>
      <c r="H487" s="19" t="s">
        <v>1958</v>
      </c>
      <c r="I487" s="20" t="s">
        <v>1120</v>
      </c>
      <c r="J487" s="17" t="s">
        <v>592</v>
      </c>
      <c r="K487" s="21" t="s">
        <v>3799</v>
      </c>
      <c r="L487" s="49"/>
      <c r="M487" s="49">
        <v>9000</v>
      </c>
      <c r="N487" s="49">
        <f t="shared" si="63"/>
        <v>0</v>
      </c>
      <c r="O487" s="49">
        <f>VLOOKUP(B487,'Tranche 1 &amp; 2 2024 Actuals'!$B$7:$R$536,17,FALSE)</f>
        <v>27000</v>
      </c>
      <c r="P487" s="49">
        <f>VLOOKUP(B487,'Tranche 2 2024 Actuals'!$B$7:$T$486,19,FALSE)</f>
        <v>27000</v>
      </c>
      <c r="Q487" s="49">
        <f t="shared" si="59"/>
        <v>-54000</v>
      </c>
      <c r="R487" s="49">
        <f>VLOOKUP(B487,'[1]ECCE Trnch 1 Master List'!B$3:T$679,19,FALSE)</f>
        <v>0</v>
      </c>
      <c r="S487" s="141">
        <f t="shared" si="60"/>
        <v>-54000</v>
      </c>
      <c r="T487" s="126">
        <f t="shared" si="64"/>
        <v>0</v>
      </c>
      <c r="U487" s="13">
        <f>VLOOKUP(B487,'Tranche 1 &amp; 2 2024 Actuals'!$B$7:$T$536,19,FALSE)</f>
        <v>54000</v>
      </c>
      <c r="V487" s="147">
        <f t="shared" si="62"/>
        <v>54000</v>
      </c>
    </row>
    <row r="488" spans="1:22" ht="15" customHeight="1" x14ac:dyDescent="0.25">
      <c r="A488" s="29">
        <f t="shared" si="61"/>
        <v>482</v>
      </c>
      <c r="B488" s="139" t="s">
        <v>662</v>
      </c>
      <c r="C488" s="17" t="s">
        <v>663</v>
      </c>
      <c r="D488" s="17" t="s">
        <v>7</v>
      </c>
      <c r="E488" s="17" t="s">
        <v>1211</v>
      </c>
      <c r="F488" s="22" t="s">
        <v>1994</v>
      </c>
      <c r="G488" s="19" t="s">
        <v>3743</v>
      </c>
      <c r="H488" s="19" t="s">
        <v>3800</v>
      </c>
      <c r="I488" s="20" t="s">
        <v>1120</v>
      </c>
      <c r="J488" s="17" t="s">
        <v>592</v>
      </c>
      <c r="K488" s="17" t="s">
        <v>3744</v>
      </c>
      <c r="L488" s="49">
        <f>VLOOKUP(B488,'Enrolment Data 2024'!$B$13:$I$636,8,FALSE)</f>
        <v>7</v>
      </c>
      <c r="M488" s="49">
        <v>9000</v>
      </c>
      <c r="N488" s="49">
        <f t="shared" si="63"/>
        <v>63000</v>
      </c>
      <c r="O488" s="49">
        <f>VLOOKUP(B488,'Tranche 1 &amp; 2 2024 Actuals'!$B$7:$R$536,17,FALSE)</f>
        <v>35100</v>
      </c>
      <c r="P488" s="49">
        <f>VLOOKUP(B488,'Tranche 2 2024 Actuals'!$B$7:$T$486,19,FALSE)</f>
        <v>35100</v>
      </c>
      <c r="Q488" s="49">
        <f>N488-O488-P488</f>
        <v>-7200</v>
      </c>
      <c r="R488" s="49">
        <f>VLOOKUP(B488,'[1]ECCE Trnch 1 Master List'!B$3:T$679,19,FALSE)</f>
        <v>0</v>
      </c>
      <c r="S488" s="141">
        <f t="shared" si="60"/>
        <v>-7200</v>
      </c>
      <c r="T488" s="126">
        <f t="shared" si="64"/>
        <v>0</v>
      </c>
      <c r="U488" s="13">
        <f>VLOOKUP(B488,'Tranche 1 &amp; 2 2024 Actuals'!$B$7:$T$536,19,FALSE)</f>
        <v>70200</v>
      </c>
      <c r="V488" s="147">
        <f t="shared" si="62"/>
        <v>70200</v>
      </c>
    </row>
    <row r="489" spans="1:22" ht="15" customHeight="1" x14ac:dyDescent="0.25">
      <c r="A489" s="29">
        <f t="shared" si="61"/>
        <v>483</v>
      </c>
      <c r="B489" s="92" t="s">
        <v>742</v>
      </c>
      <c r="C489" s="17" t="s">
        <v>743</v>
      </c>
      <c r="D489" s="17" t="s">
        <v>7</v>
      </c>
      <c r="E489" s="17" t="s">
        <v>1118</v>
      </c>
      <c r="F489" s="18" t="s">
        <v>2532</v>
      </c>
      <c r="G489" s="19" t="s">
        <v>3801</v>
      </c>
      <c r="H489" s="19" t="s">
        <v>1950</v>
      </c>
      <c r="I489" s="20" t="s">
        <v>1120</v>
      </c>
      <c r="J489" s="17" t="s">
        <v>592</v>
      </c>
      <c r="K489" s="21" t="s">
        <v>3802</v>
      </c>
      <c r="L489" s="49">
        <f>VLOOKUP(B489,'Enrolment Data 2024'!$B$13:$I$636,8,FALSE)</f>
        <v>13</v>
      </c>
      <c r="M489" s="49">
        <v>9000</v>
      </c>
      <c r="N489" s="49">
        <f t="shared" si="63"/>
        <v>117000</v>
      </c>
      <c r="O489" s="49">
        <f>VLOOKUP(B489,'Tranche 1 &amp; 2 2024 Actuals'!$B$7:$R$536,17,FALSE)</f>
        <v>32400</v>
      </c>
      <c r="P489" s="49">
        <f>VLOOKUP(B489,'Tranche 2 2024 Actuals'!$B$7:$T$486,19,FALSE)</f>
        <v>32400</v>
      </c>
      <c r="Q489" s="49">
        <f>N489-O489-P489</f>
        <v>52200</v>
      </c>
      <c r="R489" s="49"/>
      <c r="S489" s="50">
        <f t="shared" si="60"/>
        <v>52200</v>
      </c>
      <c r="T489" s="126">
        <f t="shared" si="64"/>
        <v>52200</v>
      </c>
      <c r="U489" s="13">
        <f>VLOOKUP(B489,'Tranche 1 &amp; 2 2024 Actuals'!$B$7:$T$536,19,FALSE)</f>
        <v>64800</v>
      </c>
      <c r="V489" s="147">
        <f t="shared" si="62"/>
        <v>117000</v>
      </c>
    </row>
    <row r="490" spans="1:22" ht="15" customHeight="1" x14ac:dyDescent="0.25">
      <c r="A490" s="29">
        <f t="shared" si="61"/>
        <v>484</v>
      </c>
      <c r="B490" s="92" t="s">
        <v>796</v>
      </c>
      <c r="C490" s="17" t="s">
        <v>797</v>
      </c>
      <c r="D490" s="17" t="s">
        <v>7</v>
      </c>
      <c r="E490" s="17" t="s">
        <v>1211</v>
      </c>
      <c r="F490" s="22" t="s">
        <v>1994</v>
      </c>
      <c r="G490" s="19" t="s">
        <v>3061</v>
      </c>
      <c r="H490" s="19" t="s">
        <v>3800</v>
      </c>
      <c r="I490" s="20" t="s">
        <v>1120</v>
      </c>
      <c r="J490" s="17" t="s">
        <v>592</v>
      </c>
      <c r="K490" s="17" t="s">
        <v>3744</v>
      </c>
      <c r="L490" s="49">
        <f>VLOOKUP(B490,'Enrolment Data 2024'!$B$13:$I$636,8,FALSE)</f>
        <v>14</v>
      </c>
      <c r="M490" s="49">
        <v>9000</v>
      </c>
      <c r="N490" s="49">
        <f t="shared" si="63"/>
        <v>126000</v>
      </c>
      <c r="O490" s="49"/>
      <c r="P490" s="49"/>
      <c r="Q490" s="49">
        <f t="shared" ref="Q490:Q523" si="65">N490-O490-P490</f>
        <v>126000</v>
      </c>
      <c r="R490" s="49">
        <f>VLOOKUP(B490,'[1]ECCE Trnch 1 Master List'!B$3:T$679,19,FALSE)</f>
        <v>0</v>
      </c>
      <c r="S490" s="50">
        <f t="shared" si="60"/>
        <v>126000</v>
      </c>
      <c r="T490" s="126">
        <f t="shared" si="64"/>
        <v>126000</v>
      </c>
      <c r="V490" s="147">
        <f t="shared" si="62"/>
        <v>126000</v>
      </c>
    </row>
    <row r="491" spans="1:22" ht="15" customHeight="1" x14ac:dyDescent="0.25">
      <c r="A491" s="29">
        <f t="shared" si="61"/>
        <v>485</v>
      </c>
      <c r="B491" s="139" t="s">
        <v>613</v>
      </c>
      <c r="C491" s="17" t="s">
        <v>614</v>
      </c>
      <c r="D491" s="17" t="s">
        <v>7</v>
      </c>
      <c r="E491" s="17" t="s">
        <v>1118</v>
      </c>
      <c r="F491" s="22" t="s">
        <v>1964</v>
      </c>
      <c r="G491" s="19" t="s">
        <v>3803</v>
      </c>
      <c r="H491" s="19" t="s">
        <v>1958</v>
      </c>
      <c r="I491" s="20" t="s">
        <v>1120</v>
      </c>
      <c r="J491" s="17" t="s">
        <v>592</v>
      </c>
      <c r="K491" s="17" t="s">
        <v>3804</v>
      </c>
      <c r="L491" s="49"/>
      <c r="M491" s="49">
        <v>9000</v>
      </c>
      <c r="N491" s="49">
        <f t="shared" si="63"/>
        <v>0</v>
      </c>
      <c r="O491" s="49">
        <f>VLOOKUP(B491,'Tranche 1 &amp; 2 2024 Actuals'!$B$7:$R$536,17,FALSE)</f>
        <v>13500</v>
      </c>
      <c r="P491" s="49">
        <f>VLOOKUP(B491,'Tranche 2 2024 Actuals'!$B$7:$T$486,19,FALSE)</f>
        <v>13500</v>
      </c>
      <c r="Q491" s="49">
        <f t="shared" si="65"/>
        <v>-27000</v>
      </c>
      <c r="R491" s="49"/>
      <c r="S491" s="141">
        <f t="shared" si="60"/>
        <v>-27000</v>
      </c>
      <c r="T491" s="126">
        <f t="shared" si="64"/>
        <v>0</v>
      </c>
      <c r="U491" s="13">
        <f>VLOOKUP(B491,'Tranche 1 &amp; 2 2024 Actuals'!$B$7:$T$536,19,FALSE)</f>
        <v>27000</v>
      </c>
      <c r="V491" s="147">
        <f t="shared" si="62"/>
        <v>27000</v>
      </c>
    </row>
    <row r="492" spans="1:22" ht="15" customHeight="1" x14ac:dyDescent="0.25">
      <c r="A492" s="29">
        <f t="shared" si="61"/>
        <v>486</v>
      </c>
      <c r="B492" s="92" t="s">
        <v>660</v>
      </c>
      <c r="C492" s="17" t="s">
        <v>661</v>
      </c>
      <c r="D492" s="17" t="s">
        <v>7</v>
      </c>
      <c r="E492" s="17" t="s">
        <v>1324</v>
      </c>
      <c r="F492" s="22" t="s">
        <v>1994</v>
      </c>
      <c r="G492" s="19" t="s">
        <v>3743</v>
      </c>
      <c r="H492" s="19" t="s">
        <v>3800</v>
      </c>
      <c r="I492" s="20" t="s">
        <v>1120</v>
      </c>
      <c r="J492" s="17" t="s">
        <v>592</v>
      </c>
      <c r="K492" s="17" t="s">
        <v>3744</v>
      </c>
      <c r="L492" s="49">
        <f>VLOOKUP(B492,'Enrolment Data 2024'!$B$13:$I$636,8,FALSE)</f>
        <v>7</v>
      </c>
      <c r="M492" s="49">
        <v>9000</v>
      </c>
      <c r="N492" s="49">
        <f t="shared" si="63"/>
        <v>63000</v>
      </c>
      <c r="O492" s="49">
        <f>VLOOKUP(B492,'Tranche 1 &amp; 2 2024 Actuals'!$B$7:$R$536,17,FALSE)</f>
        <v>13500</v>
      </c>
      <c r="P492" s="49">
        <f>VLOOKUP(B492,'Tranche 2 2024 Actuals'!$B$7:$T$486,19,FALSE)</f>
        <v>13500</v>
      </c>
      <c r="Q492" s="49">
        <f t="shared" si="65"/>
        <v>36000</v>
      </c>
      <c r="R492" s="49">
        <f>VLOOKUP(B492,'[1]ECCE Trnch 1 Master List'!B$3:T$679,19,FALSE)</f>
        <v>0</v>
      </c>
      <c r="S492" s="50">
        <f t="shared" si="60"/>
        <v>36000</v>
      </c>
      <c r="T492" s="126">
        <f t="shared" si="64"/>
        <v>36000</v>
      </c>
      <c r="U492" s="13">
        <f>VLOOKUP(B492,'Tranche 1 &amp; 2 2024 Actuals'!$B$7:$T$536,19,FALSE)</f>
        <v>27000</v>
      </c>
      <c r="V492" s="147">
        <f t="shared" si="62"/>
        <v>63000</v>
      </c>
    </row>
    <row r="493" spans="1:22" ht="15" customHeight="1" x14ac:dyDescent="0.25">
      <c r="A493" s="29">
        <f t="shared" si="61"/>
        <v>487</v>
      </c>
      <c r="B493" s="92" t="s">
        <v>653</v>
      </c>
      <c r="C493" s="17" t="s">
        <v>654</v>
      </c>
      <c r="D493" s="17" t="s">
        <v>7</v>
      </c>
      <c r="E493" s="17" t="s">
        <v>1324</v>
      </c>
      <c r="F493" s="22" t="s">
        <v>1978</v>
      </c>
      <c r="G493" s="19" t="s">
        <v>1415</v>
      </c>
      <c r="H493" s="19" t="s">
        <v>1979</v>
      </c>
      <c r="I493" s="20" t="s">
        <v>1120</v>
      </c>
      <c r="J493" s="17" t="s">
        <v>592</v>
      </c>
      <c r="K493" s="17" t="s">
        <v>1416</v>
      </c>
      <c r="L493" s="49">
        <f>VLOOKUP(B493,'Enrolment Data 2024'!$B$13:$I$636,8,FALSE)</f>
        <v>28</v>
      </c>
      <c r="M493" s="49">
        <v>9000</v>
      </c>
      <c r="N493" s="49">
        <f t="shared" si="63"/>
        <v>252000</v>
      </c>
      <c r="O493" s="49">
        <f>VLOOKUP(B493,'Tranche 1 &amp; 2 2024 Actuals'!$B$7:$R$536,17,FALSE)</f>
        <v>32400</v>
      </c>
      <c r="P493" s="49">
        <f>VLOOKUP(B493,'Tranche 2 2024 Actuals'!$B$7:$T$486,19,FALSE)</f>
        <v>32400</v>
      </c>
      <c r="Q493" s="49">
        <f t="shared" si="65"/>
        <v>187200</v>
      </c>
      <c r="R493" s="49">
        <f>VLOOKUP(B493,'[1]ECCE Trnch 1 Master List'!B$3:T$679,19,FALSE)</f>
        <v>0</v>
      </c>
      <c r="S493" s="50">
        <f t="shared" si="60"/>
        <v>187200</v>
      </c>
      <c r="T493" s="126">
        <f t="shared" si="64"/>
        <v>187200</v>
      </c>
      <c r="U493" s="13">
        <f>VLOOKUP(B493,'Tranche 1 &amp; 2 2024 Actuals'!$B$7:$T$536,19,FALSE)</f>
        <v>64800</v>
      </c>
      <c r="V493" s="147">
        <f t="shared" si="62"/>
        <v>252000</v>
      </c>
    </row>
    <row r="494" spans="1:22" ht="15" customHeight="1" x14ac:dyDescent="0.25">
      <c r="A494" s="29">
        <f t="shared" si="61"/>
        <v>488</v>
      </c>
      <c r="B494" s="139" t="s">
        <v>635</v>
      </c>
      <c r="C494" s="17" t="s">
        <v>636</v>
      </c>
      <c r="D494" s="17" t="s">
        <v>7</v>
      </c>
      <c r="E494" s="17" t="s">
        <v>1324</v>
      </c>
      <c r="F494" s="22" t="s">
        <v>1975</v>
      </c>
      <c r="G494" s="19" t="s">
        <v>3813</v>
      </c>
      <c r="H494" s="19" t="s">
        <v>3755</v>
      </c>
      <c r="I494" s="20" t="s">
        <v>1120</v>
      </c>
      <c r="J494" s="17" t="s">
        <v>592</v>
      </c>
      <c r="K494" s="17" t="s">
        <v>3814</v>
      </c>
      <c r="L494" s="49">
        <f>VLOOKUP(B494,'Enrolment Data 2024'!$B$13:$I$636,8,FALSE)</f>
        <v>4</v>
      </c>
      <c r="M494" s="49">
        <v>9000</v>
      </c>
      <c r="N494" s="49">
        <f t="shared" si="63"/>
        <v>36000</v>
      </c>
      <c r="O494" s="49">
        <f>VLOOKUP(B494,'Tranche 1 &amp; 2 2024 Actuals'!$B$7:$R$536,17,FALSE)</f>
        <v>21600</v>
      </c>
      <c r="P494" s="49">
        <f>VLOOKUP(B494,'Tranche 2 2024 Actuals'!$B$7:$T$486,19,FALSE)</f>
        <v>21600</v>
      </c>
      <c r="Q494" s="49">
        <f t="shared" si="65"/>
        <v>-7200</v>
      </c>
      <c r="R494" s="49">
        <f>VLOOKUP(B494,'[1]ECCE Trnch 1 Master List'!B$3:T$679,19,FALSE)</f>
        <v>0</v>
      </c>
      <c r="S494" s="141">
        <f t="shared" si="60"/>
        <v>-7200</v>
      </c>
      <c r="T494" s="126">
        <f t="shared" si="64"/>
        <v>0</v>
      </c>
      <c r="U494" s="13">
        <f>VLOOKUP(B494,'Tranche 1 &amp; 2 2024 Actuals'!$B$7:$T$536,19,FALSE)</f>
        <v>43200</v>
      </c>
      <c r="V494" s="147">
        <f t="shared" si="62"/>
        <v>43200</v>
      </c>
    </row>
    <row r="495" spans="1:22" ht="15" customHeight="1" x14ac:dyDescent="0.25">
      <c r="A495" s="29">
        <f t="shared" si="61"/>
        <v>489</v>
      </c>
      <c r="B495" s="92" t="s">
        <v>730</v>
      </c>
      <c r="C495" s="17" t="s">
        <v>731</v>
      </c>
      <c r="D495" s="17" t="s">
        <v>7</v>
      </c>
      <c r="E495" s="17" t="s">
        <v>1123</v>
      </c>
      <c r="F495" s="18" t="s">
        <v>2488</v>
      </c>
      <c r="G495" s="19" t="s">
        <v>3816</v>
      </c>
      <c r="H495" s="19" t="s">
        <v>1950</v>
      </c>
      <c r="I495" s="20" t="s">
        <v>1120</v>
      </c>
      <c r="J495" s="17" t="s">
        <v>592</v>
      </c>
      <c r="K495" s="21" t="s">
        <v>3817</v>
      </c>
      <c r="L495" s="49">
        <f>VLOOKUP(B495,'Enrolment Data 2024'!$B$13:$I$636,8,FALSE)</f>
        <v>18</v>
      </c>
      <c r="M495" s="49">
        <v>9000</v>
      </c>
      <c r="N495" s="49">
        <f t="shared" si="63"/>
        <v>162000</v>
      </c>
      <c r="O495" s="49">
        <f>VLOOKUP(B495,'Tranche 1 &amp; 2 2024 Actuals'!$B$7:$R$536,17,FALSE)</f>
        <v>67500</v>
      </c>
      <c r="P495" s="49">
        <f>VLOOKUP(B495,'Tranche 2 2024 Actuals'!$B$7:$T$486,19,FALSE)</f>
        <v>67500</v>
      </c>
      <c r="Q495" s="49">
        <f t="shared" si="65"/>
        <v>27000</v>
      </c>
      <c r="R495" s="49">
        <f>VLOOKUP(B495,'[1]ECCE Trnch 1 Master List'!B$3:T$679,19,FALSE)</f>
        <v>0</v>
      </c>
      <c r="S495" s="50">
        <f t="shared" si="60"/>
        <v>27000</v>
      </c>
      <c r="T495" s="126">
        <f t="shared" si="64"/>
        <v>27000</v>
      </c>
      <c r="U495" s="13">
        <f>VLOOKUP(B495,'Tranche 1 &amp; 2 2024 Actuals'!$B$7:$T$536,19,FALSE)</f>
        <v>135000</v>
      </c>
      <c r="V495" s="147">
        <f t="shared" si="62"/>
        <v>162000</v>
      </c>
    </row>
    <row r="496" spans="1:22" ht="15" customHeight="1" x14ac:dyDescent="0.25">
      <c r="A496" s="29">
        <f t="shared" si="61"/>
        <v>490</v>
      </c>
      <c r="B496" s="92" t="s">
        <v>1407</v>
      </c>
      <c r="C496" s="17" t="s">
        <v>1408</v>
      </c>
      <c r="D496" s="17" t="s">
        <v>7</v>
      </c>
      <c r="E496" s="17" t="s">
        <v>1123</v>
      </c>
      <c r="F496" s="18" t="s">
        <v>1686</v>
      </c>
      <c r="G496" s="19" t="s">
        <v>1687</v>
      </c>
      <c r="H496" s="19" t="s">
        <v>1958</v>
      </c>
      <c r="I496" s="20" t="s">
        <v>1120</v>
      </c>
      <c r="J496" s="17" t="s">
        <v>592</v>
      </c>
      <c r="K496" s="17" t="s">
        <v>1409</v>
      </c>
      <c r="L496" s="49">
        <f>VLOOKUP(B496,'Enrolment Data 2024'!$B$13:$I$636,8,FALSE)</f>
        <v>12</v>
      </c>
      <c r="M496" s="49">
        <v>9000</v>
      </c>
      <c r="N496" s="49">
        <f t="shared" si="63"/>
        <v>108000</v>
      </c>
      <c r="O496" s="49"/>
      <c r="P496" s="49"/>
      <c r="Q496" s="49">
        <f t="shared" si="65"/>
        <v>108000</v>
      </c>
      <c r="R496" s="49">
        <f>VLOOKUP(B496,'[1]ECCE Trnch 1 Master List'!B$3:T$679,19,FALSE)</f>
        <v>0</v>
      </c>
      <c r="S496" s="50">
        <f t="shared" si="60"/>
        <v>108000</v>
      </c>
      <c r="T496" s="126">
        <f t="shared" si="64"/>
        <v>108000</v>
      </c>
      <c r="V496" s="147">
        <f t="shared" si="62"/>
        <v>108000</v>
      </c>
    </row>
    <row r="497" spans="1:250" ht="15" customHeight="1" x14ac:dyDescent="0.25">
      <c r="A497" s="29">
        <f t="shared" si="61"/>
        <v>491</v>
      </c>
      <c r="B497" s="92" t="s">
        <v>706</v>
      </c>
      <c r="C497" s="17" t="s">
        <v>707</v>
      </c>
      <c r="D497" s="17" t="s">
        <v>7</v>
      </c>
      <c r="E497" s="17" t="s">
        <v>1324</v>
      </c>
      <c r="F497" s="22" t="s">
        <v>1956</v>
      </c>
      <c r="G497" s="19" t="s">
        <v>1427</v>
      </c>
      <c r="H497" s="19" t="s">
        <v>1950</v>
      </c>
      <c r="I497" s="20" t="s">
        <v>1120</v>
      </c>
      <c r="J497" s="17" t="s">
        <v>592</v>
      </c>
      <c r="K497" s="17" t="s">
        <v>1428</v>
      </c>
      <c r="L497" s="49">
        <f>VLOOKUP(B497,'Enrolment Data 2024'!$B$13:$I$636,8,FALSE)</f>
        <v>41</v>
      </c>
      <c r="M497" s="49">
        <v>9000</v>
      </c>
      <c r="N497" s="49">
        <f t="shared" si="63"/>
        <v>369000</v>
      </c>
      <c r="O497" s="49">
        <f>VLOOKUP(B497,'Tranche 1 &amp; 2 2024 Actuals'!$B$7:$R$536,17,FALSE)</f>
        <v>110700</v>
      </c>
      <c r="P497" s="49">
        <f>VLOOKUP(B497,'Tranche 2 2024 Actuals'!$B$7:$T$486,19,FALSE)</f>
        <v>110700</v>
      </c>
      <c r="Q497" s="49">
        <f t="shared" si="65"/>
        <v>147600</v>
      </c>
      <c r="R497" s="49">
        <f>VLOOKUP(B497,'[1]ECCE Trnch 1 Master List'!B$3:T$679,19,FALSE)</f>
        <v>0</v>
      </c>
      <c r="S497" s="50">
        <f t="shared" si="60"/>
        <v>147600</v>
      </c>
      <c r="T497" s="126">
        <f t="shared" si="64"/>
        <v>147600</v>
      </c>
      <c r="U497" s="13">
        <f>VLOOKUP(B497,'Tranche 1 &amp; 2 2024 Actuals'!$B$7:$T$536,19,FALSE)</f>
        <v>221400</v>
      </c>
      <c r="V497" s="147">
        <f t="shared" si="62"/>
        <v>369000</v>
      </c>
    </row>
    <row r="498" spans="1:250" ht="15" customHeight="1" x14ac:dyDescent="0.25">
      <c r="A498" s="29">
        <f t="shared" si="61"/>
        <v>492</v>
      </c>
      <c r="B498" s="139" t="s">
        <v>2152</v>
      </c>
      <c r="C498" s="17" t="s">
        <v>3819</v>
      </c>
      <c r="D498" s="17" t="s">
        <v>7</v>
      </c>
      <c r="E498" s="17" t="s">
        <v>1123</v>
      </c>
      <c r="F498" s="36" t="s">
        <v>1690</v>
      </c>
      <c r="G498" s="19" t="s">
        <v>2196</v>
      </c>
      <c r="H498" s="19" t="s">
        <v>1950</v>
      </c>
      <c r="I498" s="20" t="s">
        <v>1120</v>
      </c>
      <c r="J498" s="17" t="s">
        <v>592</v>
      </c>
      <c r="K498" s="22" t="s">
        <v>1692</v>
      </c>
      <c r="L498" s="49">
        <f>VLOOKUP(B498,'Enrolment Data 2024'!$B$13:$I$636,8,FALSE)</f>
        <v>10</v>
      </c>
      <c r="M498" s="49">
        <v>9000</v>
      </c>
      <c r="N498" s="49">
        <f t="shared" si="63"/>
        <v>90000</v>
      </c>
      <c r="O498" s="49">
        <f>VLOOKUP(B498,'Tranche 1 &amp; 2 2024 Actuals'!$B$7:$R$536,17,FALSE)</f>
        <v>113400</v>
      </c>
      <c r="P498" s="49">
        <f>VLOOKUP(B498,'Tranche 2 2024 Actuals'!$B$7:$T$486,19,FALSE)</f>
        <v>113400</v>
      </c>
      <c r="Q498" s="49">
        <f t="shared" si="65"/>
        <v>-136800</v>
      </c>
      <c r="R498" s="49"/>
      <c r="S498" s="141">
        <f t="shared" si="60"/>
        <v>-136800</v>
      </c>
      <c r="T498" s="126">
        <f t="shared" si="64"/>
        <v>0</v>
      </c>
      <c r="U498" s="13">
        <f>VLOOKUP(B498,'Tranche 1 &amp; 2 2024 Actuals'!$B$7:$T$536,19,FALSE)</f>
        <v>226800</v>
      </c>
      <c r="V498" s="147">
        <f t="shared" si="62"/>
        <v>226800</v>
      </c>
    </row>
    <row r="499" spans="1:250" ht="15" customHeight="1" x14ac:dyDescent="0.25">
      <c r="A499" s="29">
        <f t="shared" si="61"/>
        <v>493</v>
      </c>
      <c r="B499" s="139" t="s">
        <v>1594</v>
      </c>
      <c r="C499" s="17" t="s">
        <v>1595</v>
      </c>
      <c r="D499" s="17" t="s">
        <v>7</v>
      </c>
      <c r="E499" s="17" t="s">
        <v>1118</v>
      </c>
      <c r="F499" s="36" t="s">
        <v>1965</v>
      </c>
      <c r="G499" s="19" t="s">
        <v>1405</v>
      </c>
      <c r="H499" s="19" t="s">
        <v>1950</v>
      </c>
      <c r="I499" s="20" t="s">
        <v>1120</v>
      </c>
      <c r="J499" s="17" t="s">
        <v>592</v>
      </c>
      <c r="K499" s="37" t="s">
        <v>1406</v>
      </c>
      <c r="L499" s="49"/>
      <c r="M499" s="49">
        <v>9000</v>
      </c>
      <c r="N499" s="49">
        <f t="shared" si="63"/>
        <v>0</v>
      </c>
      <c r="O499" s="49"/>
      <c r="P499" s="49"/>
      <c r="Q499" s="49">
        <f t="shared" si="65"/>
        <v>0</v>
      </c>
      <c r="R499" s="49">
        <f>VLOOKUP(B499,'[1]ECCE Trnch 1 Master List'!B$3:T$679,19,FALSE)</f>
        <v>0</v>
      </c>
      <c r="S499" s="50">
        <f t="shared" si="60"/>
        <v>0</v>
      </c>
      <c r="T499" s="126">
        <f t="shared" si="64"/>
        <v>0</v>
      </c>
      <c r="V499" s="147">
        <f t="shared" si="62"/>
        <v>0</v>
      </c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/>
      <c r="DF499"/>
      <c r="DG499"/>
      <c r="DH499"/>
      <c r="DI499"/>
      <c r="DJ499"/>
      <c r="DK499"/>
      <c r="DL499"/>
      <c r="DM499"/>
      <c r="DN499"/>
      <c r="DO499"/>
      <c r="DP499"/>
      <c r="DQ499"/>
      <c r="DR499"/>
      <c r="DS499"/>
      <c r="DT499"/>
      <c r="DU499"/>
      <c r="DV499"/>
      <c r="DW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O499"/>
      <c r="EP499"/>
      <c r="EQ499"/>
      <c r="ER499"/>
      <c r="ES499"/>
      <c r="ET499"/>
      <c r="EU499"/>
      <c r="EV499"/>
      <c r="EW499"/>
      <c r="EX499"/>
      <c r="EY499"/>
      <c r="EZ499"/>
      <c r="FA499"/>
      <c r="FB499"/>
      <c r="FC499"/>
      <c r="FD499"/>
      <c r="FE499"/>
      <c r="FF499"/>
      <c r="FG499"/>
      <c r="FH499"/>
      <c r="FI499"/>
      <c r="FJ499"/>
      <c r="FK499"/>
      <c r="FL499"/>
      <c r="FM499"/>
      <c r="FN499"/>
      <c r="FO499"/>
      <c r="FP499"/>
      <c r="FQ499"/>
      <c r="FR499"/>
      <c r="FS499"/>
      <c r="FT499"/>
      <c r="FU499"/>
      <c r="FV499"/>
      <c r="FW499"/>
      <c r="FX499"/>
      <c r="FY499"/>
      <c r="FZ499"/>
      <c r="GA499"/>
      <c r="GB499"/>
      <c r="GC499"/>
      <c r="GD499"/>
      <c r="GE499"/>
      <c r="GF499"/>
      <c r="GG499"/>
      <c r="GH499"/>
      <c r="GI499"/>
      <c r="GJ499"/>
      <c r="GK499"/>
      <c r="GL499"/>
      <c r="GM499"/>
      <c r="GN499"/>
      <c r="GO499"/>
      <c r="GP499"/>
      <c r="GQ499"/>
      <c r="GR499"/>
      <c r="GS499"/>
      <c r="GT499"/>
      <c r="GU499"/>
      <c r="GV499"/>
      <c r="GW499"/>
      <c r="GX499"/>
      <c r="GY499"/>
      <c r="GZ499"/>
      <c r="HA499"/>
      <c r="HB499"/>
      <c r="HC499"/>
      <c r="HD499"/>
      <c r="HE499"/>
      <c r="HF499"/>
      <c r="HG499"/>
      <c r="HH499"/>
      <c r="HI499"/>
      <c r="HJ499"/>
      <c r="HK499"/>
      <c r="HL499"/>
      <c r="HM499"/>
      <c r="HN499"/>
      <c r="HO499"/>
      <c r="HP499"/>
      <c r="HQ499"/>
      <c r="HR499"/>
      <c r="HS499"/>
      <c r="HT499"/>
      <c r="HU499"/>
      <c r="HV499"/>
      <c r="HW499"/>
      <c r="HX499"/>
      <c r="HY499"/>
      <c r="HZ499"/>
      <c r="IA499"/>
      <c r="IB499"/>
      <c r="IC499"/>
      <c r="ID499"/>
      <c r="IE499"/>
      <c r="IF499"/>
      <c r="IG499"/>
      <c r="IH499"/>
      <c r="II499"/>
      <c r="IJ499"/>
      <c r="IK499"/>
      <c r="IL499"/>
      <c r="IM499"/>
      <c r="IN499"/>
      <c r="IO499"/>
      <c r="IP499"/>
    </row>
    <row r="500" spans="1:250" ht="15" customHeight="1" x14ac:dyDescent="0.25">
      <c r="A500" s="29">
        <f t="shared" si="61"/>
        <v>494</v>
      </c>
      <c r="B500" s="92" t="s">
        <v>728</v>
      </c>
      <c r="C500" s="17" t="s">
        <v>729</v>
      </c>
      <c r="D500" s="17" t="s">
        <v>7</v>
      </c>
      <c r="E500" s="17" t="s">
        <v>1324</v>
      </c>
      <c r="F500" s="22" t="s">
        <v>1989</v>
      </c>
      <c r="G500" s="19" t="s">
        <v>3822</v>
      </c>
      <c r="H500" s="19" t="s">
        <v>1950</v>
      </c>
      <c r="I500" s="20" t="s">
        <v>1120</v>
      </c>
      <c r="J500" s="17" t="s">
        <v>592</v>
      </c>
      <c r="K500" s="17" t="s">
        <v>3823</v>
      </c>
      <c r="L500" s="49">
        <f>VLOOKUP(B500,'Enrolment Data 2024'!$B$13:$I$636,8,FALSE)</f>
        <v>11</v>
      </c>
      <c r="M500" s="49">
        <v>9000</v>
      </c>
      <c r="N500" s="49">
        <f t="shared" si="63"/>
        <v>99000</v>
      </c>
      <c r="O500" s="49"/>
      <c r="P500" s="49"/>
      <c r="Q500" s="49">
        <f t="shared" si="65"/>
        <v>99000</v>
      </c>
      <c r="R500" s="49">
        <f>VLOOKUP(B500,'[1]ECCE Trnch 1 Master List'!B$3:T$679,19,FALSE)</f>
        <v>0</v>
      </c>
      <c r="S500" s="50">
        <f t="shared" si="60"/>
        <v>99000</v>
      </c>
      <c r="T500" s="126">
        <f t="shared" si="64"/>
        <v>99000</v>
      </c>
      <c r="V500" s="147">
        <f t="shared" si="62"/>
        <v>99000</v>
      </c>
    </row>
    <row r="501" spans="1:250" ht="15" customHeight="1" x14ac:dyDescent="0.25">
      <c r="A501" s="29">
        <f t="shared" si="61"/>
        <v>495</v>
      </c>
      <c r="B501" s="92" t="s">
        <v>720</v>
      </c>
      <c r="C501" s="17" t="s">
        <v>721</v>
      </c>
      <c r="D501" s="17" t="s">
        <v>7</v>
      </c>
      <c r="E501" s="17" t="s">
        <v>1118</v>
      </c>
      <c r="F501" s="22" t="s">
        <v>1984</v>
      </c>
      <c r="G501" s="19" t="s">
        <v>667</v>
      </c>
      <c r="H501" s="19" t="s">
        <v>1950</v>
      </c>
      <c r="I501" s="20" t="s">
        <v>1120</v>
      </c>
      <c r="J501" s="17" t="s">
        <v>592</v>
      </c>
      <c r="K501" s="17" t="s">
        <v>3760</v>
      </c>
      <c r="L501" s="49">
        <f>VLOOKUP(B501,'Enrolment Data 2024'!$B$13:$I$636,8,FALSE)</f>
        <v>12</v>
      </c>
      <c r="M501" s="49">
        <v>9000</v>
      </c>
      <c r="N501" s="49">
        <f t="shared" si="63"/>
        <v>108000</v>
      </c>
      <c r="O501" s="49">
        <f>VLOOKUP(B501,'Tranche 1 &amp; 2 2024 Actuals'!$B$7:$R$536,17,FALSE)</f>
        <v>54000</v>
      </c>
      <c r="P501" s="49">
        <f>VLOOKUP(B501,'Tranche 2 2024 Actuals'!$B$7:$T$486,19,FALSE)</f>
        <v>54000</v>
      </c>
      <c r="Q501" s="49">
        <f t="shared" si="65"/>
        <v>0</v>
      </c>
      <c r="R501" s="49">
        <f>VLOOKUP(B501,'[1]ECCE Trnch 1 Master List'!B$3:T$679,19,FALSE)</f>
        <v>0</v>
      </c>
      <c r="S501" s="50">
        <f t="shared" si="60"/>
        <v>0</v>
      </c>
      <c r="T501" s="126">
        <f t="shared" si="64"/>
        <v>0</v>
      </c>
      <c r="U501" s="13">
        <f>VLOOKUP(B501,'Tranche 1 &amp; 2 2024 Actuals'!$B$7:$T$536,19,FALSE)</f>
        <v>108000</v>
      </c>
      <c r="V501" s="147">
        <f t="shared" si="62"/>
        <v>108000</v>
      </c>
    </row>
    <row r="502" spans="1:250" ht="15" customHeight="1" x14ac:dyDescent="0.25">
      <c r="A502" s="29">
        <f t="shared" si="61"/>
        <v>496</v>
      </c>
      <c r="B502" s="139" t="s">
        <v>615</v>
      </c>
      <c r="C502" s="17" t="s">
        <v>616</v>
      </c>
      <c r="D502" s="17" t="s">
        <v>7</v>
      </c>
      <c r="E502" s="17" t="s">
        <v>1118</v>
      </c>
      <c r="F502" s="18" t="s">
        <v>1968</v>
      </c>
      <c r="G502" s="19" t="s">
        <v>3772</v>
      </c>
      <c r="H502" s="19" t="s">
        <v>1958</v>
      </c>
      <c r="I502" s="20" t="s">
        <v>1120</v>
      </c>
      <c r="J502" s="17" t="s">
        <v>592</v>
      </c>
      <c r="K502" s="21" t="s">
        <v>3773</v>
      </c>
      <c r="L502" s="49"/>
      <c r="M502" s="49">
        <v>9000</v>
      </c>
      <c r="N502" s="49">
        <f t="shared" si="63"/>
        <v>0</v>
      </c>
      <c r="O502" s="49"/>
      <c r="P502" s="49"/>
      <c r="Q502" s="49">
        <f t="shared" si="65"/>
        <v>0</v>
      </c>
      <c r="R502" s="49">
        <f>VLOOKUP(B502,'[1]ECCE Trnch 1 Master List'!B$3:T$679,19,FALSE)</f>
        <v>0</v>
      </c>
      <c r="S502" s="50">
        <f t="shared" si="60"/>
        <v>0</v>
      </c>
      <c r="T502" s="126">
        <f t="shared" si="64"/>
        <v>0</v>
      </c>
      <c r="V502" s="147">
        <f t="shared" si="62"/>
        <v>0</v>
      </c>
    </row>
    <row r="503" spans="1:250" ht="15" customHeight="1" x14ac:dyDescent="0.25">
      <c r="A503" s="29">
        <f t="shared" si="61"/>
        <v>497</v>
      </c>
      <c r="B503" s="92" t="s">
        <v>2167</v>
      </c>
      <c r="C503" s="17" t="s">
        <v>2168</v>
      </c>
      <c r="D503" s="17" t="s">
        <v>7</v>
      </c>
      <c r="E503" s="17" t="s">
        <v>1118</v>
      </c>
      <c r="F503" s="22" t="s">
        <v>1701</v>
      </c>
      <c r="G503" s="19" t="s">
        <v>1702</v>
      </c>
      <c r="H503" s="19" t="s">
        <v>1950</v>
      </c>
      <c r="I503" s="20" t="s">
        <v>1120</v>
      </c>
      <c r="J503" s="17" t="s">
        <v>592</v>
      </c>
      <c r="K503" s="17" t="s">
        <v>1424</v>
      </c>
      <c r="L503" s="49">
        <f>VLOOKUP(B503,'Enrolment Data 2024'!$B$13:$I$636,8,FALSE)</f>
        <v>78</v>
      </c>
      <c r="M503" s="49">
        <v>9000</v>
      </c>
      <c r="N503" s="49">
        <f t="shared" si="63"/>
        <v>702000</v>
      </c>
      <c r="O503" s="49">
        <f>VLOOKUP(B503,'Tranche 1 &amp; 2 2024 Actuals'!$B$7:$R$536,17,FALSE)</f>
        <v>172800</v>
      </c>
      <c r="P503" s="49">
        <f>VLOOKUP(B503,'Tranche 2 2024 Actuals'!$B$7:$T$486,19,FALSE)</f>
        <v>172800</v>
      </c>
      <c r="Q503" s="49">
        <f t="shared" si="65"/>
        <v>356400</v>
      </c>
      <c r="R503" s="49">
        <f>VLOOKUP(B503,'[1]ECCE Trnch 1 Master List'!B$3:T$679,19,FALSE)</f>
        <v>0</v>
      </c>
      <c r="S503" s="50">
        <f t="shared" si="60"/>
        <v>356400</v>
      </c>
      <c r="T503" s="126">
        <f t="shared" si="64"/>
        <v>356400</v>
      </c>
      <c r="U503" s="13">
        <f>VLOOKUP(B503,'Tranche 1 &amp; 2 2024 Actuals'!$B$7:$T$536,19,FALSE)</f>
        <v>345600</v>
      </c>
      <c r="V503" s="147">
        <f t="shared" si="62"/>
        <v>702000</v>
      </c>
    </row>
    <row r="504" spans="1:250" ht="15" customHeight="1" x14ac:dyDescent="0.25">
      <c r="A504" s="29">
        <f t="shared" si="61"/>
        <v>498</v>
      </c>
      <c r="B504" s="92" t="s">
        <v>595</v>
      </c>
      <c r="C504" s="17" t="s">
        <v>596</v>
      </c>
      <c r="D504" s="17" t="s">
        <v>7</v>
      </c>
      <c r="E504" s="17" t="s">
        <v>1324</v>
      </c>
      <c r="F504" s="22" t="s">
        <v>1965</v>
      </c>
      <c r="G504" s="19" t="s">
        <v>1405</v>
      </c>
      <c r="H504" s="19" t="s">
        <v>1958</v>
      </c>
      <c r="I504" s="20" t="s">
        <v>1120</v>
      </c>
      <c r="J504" s="17" t="s">
        <v>592</v>
      </c>
      <c r="K504" s="17" t="s">
        <v>1406</v>
      </c>
      <c r="L504" s="49">
        <f>VLOOKUP(B504,'Enrolment Data 2024'!$B$13:$I$636,8,FALSE)</f>
        <v>19</v>
      </c>
      <c r="M504" s="49">
        <v>9000</v>
      </c>
      <c r="N504" s="49">
        <f t="shared" si="63"/>
        <v>171000</v>
      </c>
      <c r="O504" s="49">
        <f>VLOOKUP(B504,'Tranche 1 &amp; 2 2024 Actuals'!$B$7:$R$536,17,FALSE)</f>
        <v>27000</v>
      </c>
      <c r="P504" s="49">
        <f>VLOOKUP(B504,'Tranche 2 2024 Actuals'!$B$7:$T$486,19,FALSE)</f>
        <v>27000</v>
      </c>
      <c r="Q504" s="49">
        <f t="shared" si="65"/>
        <v>117000</v>
      </c>
      <c r="R504" s="49">
        <f>VLOOKUP(B504,'[1]ECCE Trnch 1 Master List'!B$3:T$679,19,FALSE)</f>
        <v>0</v>
      </c>
      <c r="S504" s="50">
        <f t="shared" si="60"/>
        <v>117000</v>
      </c>
      <c r="T504" s="126">
        <f t="shared" si="64"/>
        <v>117000</v>
      </c>
      <c r="U504" s="13">
        <f>VLOOKUP(B504,'Tranche 1 &amp; 2 2024 Actuals'!$B$7:$T$536,19,FALSE)</f>
        <v>54000</v>
      </c>
      <c r="V504" s="147">
        <f t="shared" si="62"/>
        <v>171000</v>
      </c>
    </row>
    <row r="505" spans="1:250" ht="15" customHeight="1" x14ac:dyDescent="0.25">
      <c r="A505" s="29">
        <f t="shared" si="61"/>
        <v>499</v>
      </c>
      <c r="B505" s="92" t="s">
        <v>716</v>
      </c>
      <c r="C505" s="17" t="s">
        <v>717</v>
      </c>
      <c r="D505" s="17" t="s">
        <v>7</v>
      </c>
      <c r="E505" s="17" t="s">
        <v>1324</v>
      </c>
      <c r="F505" s="22" t="s">
        <v>2065</v>
      </c>
      <c r="G505" s="19" t="s">
        <v>3824</v>
      </c>
      <c r="H505" s="19" t="s">
        <v>1950</v>
      </c>
      <c r="I505" s="20" t="s">
        <v>1120</v>
      </c>
      <c r="J505" s="17" t="s">
        <v>592</v>
      </c>
      <c r="K505" s="17" t="s">
        <v>3825</v>
      </c>
      <c r="L505" s="49">
        <f>VLOOKUP(B505,'Enrolment Data 2024'!$B$13:$I$636,8,FALSE)</f>
        <v>38</v>
      </c>
      <c r="M505" s="49">
        <v>9000</v>
      </c>
      <c r="N505" s="49">
        <f t="shared" si="63"/>
        <v>342000</v>
      </c>
      <c r="O505" s="49"/>
      <c r="P505" s="49"/>
      <c r="Q505" s="49">
        <f t="shared" si="65"/>
        <v>342000</v>
      </c>
      <c r="R505" s="49">
        <f>VLOOKUP(B505,'[1]ECCE Trnch 1 Master List'!B$3:T$679,19,FALSE)</f>
        <v>0</v>
      </c>
      <c r="S505" s="50">
        <f t="shared" si="60"/>
        <v>342000</v>
      </c>
      <c r="T505" s="126">
        <f t="shared" si="64"/>
        <v>342000</v>
      </c>
      <c r="V505" s="147">
        <f t="shared" si="62"/>
        <v>342000</v>
      </c>
    </row>
    <row r="506" spans="1:250" ht="15" customHeight="1" x14ac:dyDescent="0.25">
      <c r="A506" s="29">
        <f t="shared" si="61"/>
        <v>500</v>
      </c>
      <c r="B506" s="138" t="s">
        <v>649</v>
      </c>
      <c r="C506" s="30" t="s">
        <v>650</v>
      </c>
      <c r="D506" s="30" t="s">
        <v>7</v>
      </c>
      <c r="E506" s="30" t="s">
        <v>1324</v>
      </c>
      <c r="F506" s="57" t="s">
        <v>1976</v>
      </c>
      <c r="G506" s="32" t="s">
        <v>1411</v>
      </c>
      <c r="H506" s="32" t="s">
        <v>1977</v>
      </c>
      <c r="I506" s="33" t="s">
        <v>1120</v>
      </c>
      <c r="J506" s="30" t="s">
        <v>592</v>
      </c>
      <c r="K506" s="30" t="s">
        <v>1412</v>
      </c>
      <c r="L506" s="49"/>
      <c r="M506" s="49">
        <v>9000</v>
      </c>
      <c r="N506" s="49">
        <f t="shared" si="63"/>
        <v>0</v>
      </c>
      <c r="O506" s="49"/>
      <c r="P506" s="49"/>
      <c r="Q506" s="49">
        <f t="shared" si="65"/>
        <v>0</v>
      </c>
      <c r="R506" s="49">
        <f>VLOOKUP(B506,'[1]ECCE Trnch 1 Master List'!B$3:T$679,19,FALSE)</f>
        <v>0</v>
      </c>
      <c r="S506" s="50">
        <f t="shared" si="60"/>
        <v>0</v>
      </c>
      <c r="T506" s="126">
        <f t="shared" si="64"/>
        <v>0</v>
      </c>
      <c r="V506" s="147">
        <f t="shared" si="62"/>
        <v>0</v>
      </c>
    </row>
    <row r="507" spans="1:250" ht="15" customHeight="1" x14ac:dyDescent="0.25">
      <c r="A507" s="29">
        <f t="shared" si="61"/>
        <v>501</v>
      </c>
      <c r="B507" s="92" t="s">
        <v>611</v>
      </c>
      <c r="C507" s="17" t="s">
        <v>612</v>
      </c>
      <c r="D507" s="17" t="s">
        <v>7</v>
      </c>
      <c r="E507" s="17" t="s">
        <v>1324</v>
      </c>
      <c r="F507" s="22" t="s">
        <v>1966</v>
      </c>
      <c r="G507" s="19" t="s">
        <v>3826</v>
      </c>
      <c r="H507" s="19" t="s">
        <v>1958</v>
      </c>
      <c r="I507" s="20" t="s">
        <v>1120</v>
      </c>
      <c r="J507" s="17" t="s">
        <v>592</v>
      </c>
      <c r="K507" s="17" t="s">
        <v>3827</v>
      </c>
      <c r="L507" s="49">
        <f>VLOOKUP(B507,'Enrolment Data 2024'!$B$13:$I$636,8,FALSE)</f>
        <v>23</v>
      </c>
      <c r="M507" s="49">
        <v>9000</v>
      </c>
      <c r="N507" s="49">
        <f t="shared" si="63"/>
        <v>207000</v>
      </c>
      <c r="O507" s="49">
        <f>VLOOKUP(B507,'Tranche 1 &amp; 2 2024 Actuals'!$B$7:$R$536,17,FALSE)</f>
        <v>29700</v>
      </c>
      <c r="P507" s="49">
        <f>VLOOKUP(B507,'Tranche 2 2024 Actuals'!$B$7:$T$486,19,FALSE)</f>
        <v>29700</v>
      </c>
      <c r="Q507" s="49">
        <f t="shared" si="65"/>
        <v>147600</v>
      </c>
      <c r="R507" s="49"/>
      <c r="S507" s="50">
        <f t="shared" si="60"/>
        <v>147600</v>
      </c>
      <c r="T507" s="126">
        <f t="shared" si="64"/>
        <v>147600</v>
      </c>
      <c r="U507" s="13">
        <f>VLOOKUP(B507,'Tranche 1 &amp; 2 2024 Actuals'!$B$7:$T$536,19,FALSE)</f>
        <v>59400</v>
      </c>
      <c r="V507" s="147">
        <f t="shared" si="62"/>
        <v>207000</v>
      </c>
    </row>
    <row r="508" spans="1:250" ht="31.5" x14ac:dyDescent="0.25">
      <c r="A508" s="29">
        <f t="shared" si="61"/>
        <v>502</v>
      </c>
      <c r="B508" s="138" t="s">
        <v>2248</v>
      </c>
      <c r="C508" s="30" t="s">
        <v>2249</v>
      </c>
      <c r="D508" s="30" t="s">
        <v>7</v>
      </c>
      <c r="E508" s="30" t="s">
        <v>1118</v>
      </c>
      <c r="F508" s="57" t="s">
        <v>1701</v>
      </c>
      <c r="G508" s="32" t="s">
        <v>1702</v>
      </c>
      <c r="H508" s="32" t="s">
        <v>1950</v>
      </c>
      <c r="I508" s="33" t="s">
        <v>1120</v>
      </c>
      <c r="J508" s="30" t="s">
        <v>592</v>
      </c>
      <c r="K508" s="30" t="s">
        <v>1424</v>
      </c>
      <c r="L508" s="49"/>
      <c r="M508" s="49">
        <v>9000</v>
      </c>
      <c r="N508" s="49">
        <f t="shared" si="63"/>
        <v>0</v>
      </c>
      <c r="O508" s="49"/>
      <c r="P508" s="49"/>
      <c r="Q508" s="49">
        <f t="shared" si="65"/>
        <v>0</v>
      </c>
      <c r="R508" s="49"/>
      <c r="S508" s="50">
        <f t="shared" si="60"/>
        <v>0</v>
      </c>
      <c r="T508" s="126">
        <f t="shared" si="64"/>
        <v>0</v>
      </c>
      <c r="V508" s="147">
        <f t="shared" si="62"/>
        <v>0</v>
      </c>
    </row>
    <row r="509" spans="1:250" ht="15" customHeight="1" x14ac:dyDescent="0.25">
      <c r="A509" s="29">
        <f t="shared" si="61"/>
        <v>503</v>
      </c>
      <c r="B509" s="92" t="s">
        <v>766</v>
      </c>
      <c r="C509" s="17" t="s">
        <v>767</v>
      </c>
      <c r="D509" s="17" t="s">
        <v>7</v>
      </c>
      <c r="E509" s="17" t="s">
        <v>1118</v>
      </c>
      <c r="F509" s="22" t="s">
        <v>1701</v>
      </c>
      <c r="G509" s="19" t="s">
        <v>1702</v>
      </c>
      <c r="H509" s="19" t="s">
        <v>1950</v>
      </c>
      <c r="I509" s="20" t="s">
        <v>1120</v>
      </c>
      <c r="J509" s="17" t="s">
        <v>592</v>
      </c>
      <c r="K509" s="17" t="s">
        <v>1424</v>
      </c>
      <c r="L509" s="49">
        <f>VLOOKUP(B509,'Enrolment Data 2024'!$B$13:$I$636,8,FALSE)</f>
        <v>64</v>
      </c>
      <c r="M509" s="49">
        <v>9000</v>
      </c>
      <c r="N509" s="49">
        <f t="shared" si="63"/>
        <v>576000</v>
      </c>
      <c r="O509" s="49">
        <f>VLOOKUP(B509,'Tranche 1 &amp; 2 2024 Actuals'!$B$7:$R$536,17,FALSE)</f>
        <v>197100</v>
      </c>
      <c r="P509" s="49">
        <f>VLOOKUP(B509,'Tranche 2 2024 Actuals'!$B$7:$T$486,19,FALSE)</f>
        <v>197100</v>
      </c>
      <c r="Q509" s="49">
        <f t="shared" si="65"/>
        <v>181800</v>
      </c>
      <c r="R509" s="49">
        <f>VLOOKUP(B509,'[1]ECCE Trnch 1 Master List'!B$3:T$679,19,FALSE)</f>
        <v>0</v>
      </c>
      <c r="S509" s="50">
        <f t="shared" si="60"/>
        <v>181800</v>
      </c>
      <c r="T509" s="126">
        <f t="shared" si="64"/>
        <v>181800</v>
      </c>
      <c r="U509" s="13">
        <f>VLOOKUP(B509,'Tranche 1 &amp; 2 2024 Actuals'!$B$7:$T$536,19,FALSE)</f>
        <v>394200</v>
      </c>
      <c r="V509" s="147">
        <f t="shared" si="62"/>
        <v>576000</v>
      </c>
    </row>
    <row r="510" spans="1:250" ht="15" customHeight="1" x14ac:dyDescent="0.25">
      <c r="A510" s="29">
        <f t="shared" si="61"/>
        <v>504</v>
      </c>
      <c r="B510" s="139" t="s">
        <v>764</v>
      </c>
      <c r="C510" s="17" t="s">
        <v>765</v>
      </c>
      <c r="D510" s="17" t="s">
        <v>7</v>
      </c>
      <c r="E510" s="30" t="s">
        <v>1118</v>
      </c>
      <c r="F510" s="57" t="s">
        <v>1700</v>
      </c>
      <c r="G510" s="32" t="s">
        <v>1444</v>
      </c>
      <c r="H510" s="32" t="s">
        <v>1950</v>
      </c>
      <c r="I510" s="33" t="s">
        <v>1120</v>
      </c>
      <c r="J510" s="30" t="s">
        <v>592</v>
      </c>
      <c r="K510" s="30" t="s">
        <v>1445</v>
      </c>
      <c r="L510" s="49"/>
      <c r="M510" s="49">
        <v>9000</v>
      </c>
      <c r="N510" s="49">
        <f t="shared" si="63"/>
        <v>0</v>
      </c>
      <c r="O510" s="49">
        <f>VLOOKUP(B510,'Tranche 1 &amp; 2 2024 Actuals'!$B$7:$R$536,17,FALSE)</f>
        <v>64800</v>
      </c>
      <c r="P510" s="49">
        <f>VLOOKUP(B510,'Tranche 2 2024 Actuals'!$B$7:$T$486,19,FALSE)</f>
        <v>64800</v>
      </c>
      <c r="Q510" s="49">
        <f t="shared" si="65"/>
        <v>-129600</v>
      </c>
      <c r="R510" s="49">
        <f>VLOOKUP(B510,'[1]ECCE Trnch 1 Master List'!B$3:T$679,19,FALSE)</f>
        <v>0</v>
      </c>
      <c r="S510" s="141">
        <f t="shared" si="60"/>
        <v>-129600</v>
      </c>
      <c r="T510" s="126">
        <f t="shared" si="64"/>
        <v>0</v>
      </c>
      <c r="U510" s="13">
        <f>VLOOKUP(B510,'Tranche 1 &amp; 2 2024 Actuals'!$B$7:$T$536,19,FALSE)</f>
        <v>129600</v>
      </c>
      <c r="V510" s="147">
        <f t="shared" si="62"/>
        <v>129600</v>
      </c>
    </row>
    <row r="511" spans="1:250" ht="15" customHeight="1" x14ac:dyDescent="0.25">
      <c r="A511" s="29">
        <f t="shared" si="61"/>
        <v>505</v>
      </c>
      <c r="B511" s="92" t="s">
        <v>670</v>
      </c>
      <c r="C511" s="17" t="s">
        <v>671</v>
      </c>
      <c r="D511" s="17" t="s">
        <v>7</v>
      </c>
      <c r="E511" s="17" t="s">
        <v>1324</v>
      </c>
      <c r="F511" s="22" t="s">
        <v>1695</v>
      </c>
      <c r="G511" s="19" t="s">
        <v>3829</v>
      </c>
      <c r="H511" s="19" t="s">
        <v>1950</v>
      </c>
      <c r="I511" s="20" t="s">
        <v>1120</v>
      </c>
      <c r="J511" s="17" t="s">
        <v>592</v>
      </c>
      <c r="K511" s="17" t="s">
        <v>3830</v>
      </c>
      <c r="L511" s="49">
        <f>VLOOKUP(B511,'Enrolment Data 2024'!$B$13:$I$636,8,FALSE)</f>
        <v>28</v>
      </c>
      <c r="M511" s="49">
        <v>9000</v>
      </c>
      <c r="N511" s="49">
        <f t="shared" si="63"/>
        <v>252000</v>
      </c>
      <c r="O511" s="49">
        <f>VLOOKUP(B511,'Tranche 1 &amp; 2 2024 Actuals'!$B$7:$R$536,17,FALSE)</f>
        <v>102600</v>
      </c>
      <c r="P511" s="49">
        <f>VLOOKUP(B511,'Tranche 2 2024 Actuals'!$B$7:$T$486,19,FALSE)</f>
        <v>102600</v>
      </c>
      <c r="Q511" s="49">
        <f t="shared" si="65"/>
        <v>46800</v>
      </c>
      <c r="R511" s="49">
        <f>VLOOKUP(B511,'[1]ECCE Trnch 1 Master List'!B$3:T$679,19,FALSE)</f>
        <v>0</v>
      </c>
      <c r="S511" s="50">
        <f t="shared" si="60"/>
        <v>46800</v>
      </c>
      <c r="T511" s="126">
        <f t="shared" si="64"/>
        <v>46800</v>
      </c>
      <c r="U511" s="13">
        <f>VLOOKUP(B511,'Tranche 1 &amp; 2 2024 Actuals'!$B$7:$T$536,19,FALSE)</f>
        <v>205200</v>
      </c>
      <c r="V511" s="147">
        <f t="shared" si="62"/>
        <v>252000</v>
      </c>
    </row>
    <row r="512" spans="1:250" ht="15" customHeight="1" x14ac:dyDescent="0.25">
      <c r="A512" s="29">
        <f t="shared" si="61"/>
        <v>506</v>
      </c>
      <c r="B512" s="92" t="s">
        <v>772</v>
      </c>
      <c r="C512" s="17" t="s">
        <v>773</v>
      </c>
      <c r="D512" s="17" t="s">
        <v>7</v>
      </c>
      <c r="E512" s="17" t="s">
        <v>1123</v>
      </c>
      <c r="F512" s="22" t="s">
        <v>1704</v>
      </c>
      <c r="G512" s="19" t="s">
        <v>1705</v>
      </c>
      <c r="H512" s="19" t="s">
        <v>1950</v>
      </c>
      <c r="I512" s="20" t="s">
        <v>1120</v>
      </c>
      <c r="J512" s="17" t="s">
        <v>592</v>
      </c>
      <c r="K512" s="17" t="s">
        <v>1706</v>
      </c>
      <c r="L512" s="49">
        <f>VLOOKUP(B512,'Enrolment Data 2024'!$B$13:$I$636,8,FALSE)</f>
        <v>20</v>
      </c>
      <c r="M512" s="49">
        <v>9000</v>
      </c>
      <c r="N512" s="49">
        <f t="shared" si="63"/>
        <v>180000</v>
      </c>
      <c r="O512" s="49">
        <f>VLOOKUP(B512,'Tranche 1 &amp; 2 2024 Actuals'!$B$7:$R$536,17,FALSE)</f>
        <v>29700</v>
      </c>
      <c r="P512" s="49">
        <f>VLOOKUP(B512,'Tranche 2 2024 Actuals'!$B$7:$T$486,19,FALSE)</f>
        <v>29700</v>
      </c>
      <c r="Q512" s="49">
        <f t="shared" si="65"/>
        <v>120600</v>
      </c>
      <c r="R512" s="49">
        <f>VLOOKUP(B512,'[1]ECCE Trnch 1 Master List'!B$3:T$679,19,FALSE)</f>
        <v>0</v>
      </c>
      <c r="S512" s="50">
        <f t="shared" si="60"/>
        <v>120600</v>
      </c>
      <c r="T512" s="126">
        <f t="shared" si="64"/>
        <v>120600</v>
      </c>
      <c r="U512" s="13">
        <f>VLOOKUP(B512,'Tranche 1 &amp; 2 2024 Actuals'!$B$7:$T$536,19,FALSE)</f>
        <v>59400</v>
      </c>
      <c r="V512" s="147">
        <f t="shared" si="62"/>
        <v>180000</v>
      </c>
    </row>
    <row r="513" spans="1:250" ht="15" customHeight="1" x14ac:dyDescent="0.25">
      <c r="A513" s="29">
        <f t="shared" si="61"/>
        <v>507</v>
      </c>
      <c r="B513" s="92" t="s">
        <v>605</v>
      </c>
      <c r="C513" s="17" t="s">
        <v>606</v>
      </c>
      <c r="D513" s="17" t="s">
        <v>7</v>
      </c>
      <c r="E513" s="17" t="s">
        <v>1324</v>
      </c>
      <c r="F513" s="22" t="s">
        <v>1967</v>
      </c>
      <c r="G513" s="19" t="s">
        <v>3832</v>
      </c>
      <c r="H513" s="19" t="s">
        <v>1958</v>
      </c>
      <c r="I513" s="20" t="s">
        <v>1120</v>
      </c>
      <c r="J513" s="17" t="s">
        <v>592</v>
      </c>
      <c r="K513" s="17" t="s">
        <v>3833</v>
      </c>
      <c r="L513" s="49">
        <f>VLOOKUP(B513,'Enrolment Data 2024'!$B$13:$I$636,8,FALSE)</f>
        <v>21</v>
      </c>
      <c r="M513" s="49">
        <v>9000</v>
      </c>
      <c r="N513" s="49">
        <f t="shared" si="63"/>
        <v>189000</v>
      </c>
      <c r="O513" s="49">
        <f>VLOOKUP(B513,'Tranche 1 &amp; 2 2024 Actuals'!$B$7:$R$536,17,FALSE)</f>
        <v>54000</v>
      </c>
      <c r="P513" s="49">
        <f>VLOOKUP(B513,'Tranche 2 2024 Actuals'!$B$7:$T$486,19,FALSE)</f>
        <v>54000</v>
      </c>
      <c r="Q513" s="49">
        <f t="shared" si="65"/>
        <v>81000</v>
      </c>
      <c r="R513" s="49">
        <f>VLOOKUP(B513,'[1]ECCE Trnch 1 Master List'!B$3:T$679,19,FALSE)</f>
        <v>0</v>
      </c>
      <c r="S513" s="50">
        <f t="shared" si="60"/>
        <v>81000</v>
      </c>
      <c r="T513" s="126">
        <f t="shared" si="64"/>
        <v>81000</v>
      </c>
      <c r="U513" s="13">
        <f>VLOOKUP(B513,'Tranche 1 &amp; 2 2024 Actuals'!$B$7:$T$536,19,FALSE)</f>
        <v>108000</v>
      </c>
      <c r="V513" s="147">
        <f t="shared" si="62"/>
        <v>189000</v>
      </c>
    </row>
    <row r="514" spans="1:250" ht="15" customHeight="1" x14ac:dyDescent="0.25">
      <c r="A514" s="29">
        <f t="shared" si="61"/>
        <v>508</v>
      </c>
      <c r="B514" s="92" t="s">
        <v>746</v>
      </c>
      <c r="C514" s="17" t="s">
        <v>747</v>
      </c>
      <c r="D514" s="17" t="s">
        <v>7</v>
      </c>
      <c r="E514" s="17" t="s">
        <v>1324</v>
      </c>
      <c r="F514" s="22" t="s">
        <v>1990</v>
      </c>
      <c r="G514" s="19" t="s">
        <v>3834</v>
      </c>
      <c r="H514" s="19" t="s">
        <v>1950</v>
      </c>
      <c r="I514" s="20" t="s">
        <v>1120</v>
      </c>
      <c r="J514" s="17" t="s">
        <v>592</v>
      </c>
      <c r="K514" s="17" t="s">
        <v>3835</v>
      </c>
      <c r="L514" s="49">
        <f>VLOOKUP(B514,'Enrolment Data 2024'!$B$13:$I$636,8,FALSE)</f>
        <v>26</v>
      </c>
      <c r="M514" s="49">
        <v>9000</v>
      </c>
      <c r="N514" s="49">
        <f t="shared" si="63"/>
        <v>234000</v>
      </c>
      <c r="O514" s="49"/>
      <c r="P514" s="49"/>
      <c r="Q514" s="49">
        <f t="shared" si="65"/>
        <v>234000</v>
      </c>
      <c r="R514" s="49">
        <f>VLOOKUP(B514,'[1]ECCE Trnch 1 Master List'!B$3:T$679,19,FALSE)</f>
        <v>0</v>
      </c>
      <c r="S514" s="50">
        <f t="shared" si="60"/>
        <v>234000</v>
      </c>
      <c r="T514" s="126">
        <f t="shared" si="64"/>
        <v>234000</v>
      </c>
      <c r="V514" s="147">
        <f t="shared" si="62"/>
        <v>234000</v>
      </c>
    </row>
    <row r="515" spans="1:250" ht="15" customHeight="1" x14ac:dyDescent="0.25">
      <c r="A515" s="29">
        <f t="shared" si="61"/>
        <v>509</v>
      </c>
      <c r="B515" s="93" t="s">
        <v>2162</v>
      </c>
      <c r="C515" s="30" t="s">
        <v>2163</v>
      </c>
      <c r="D515" s="30" t="s">
        <v>7</v>
      </c>
      <c r="E515" s="30" t="s">
        <v>1118</v>
      </c>
      <c r="F515" s="31" t="s">
        <v>1693</v>
      </c>
      <c r="G515" s="32" t="s">
        <v>1418</v>
      </c>
      <c r="H515" s="32" t="s">
        <v>1950</v>
      </c>
      <c r="I515" s="33" t="s">
        <v>1120</v>
      </c>
      <c r="J515" s="30" t="s">
        <v>592</v>
      </c>
      <c r="K515" s="57" t="s">
        <v>1419</v>
      </c>
      <c r="L515" s="49">
        <f>VLOOKUP(B515,'Enrolment Data 2024'!$B$13:$I$636,8,FALSE)</f>
        <v>8</v>
      </c>
      <c r="M515" s="49">
        <v>9000</v>
      </c>
      <c r="N515" s="49">
        <f t="shared" si="63"/>
        <v>72000</v>
      </c>
      <c r="O515" s="49"/>
      <c r="P515" s="49"/>
      <c r="Q515" s="49">
        <f t="shared" si="65"/>
        <v>72000</v>
      </c>
      <c r="R515" s="49"/>
      <c r="S515" s="50">
        <f t="shared" si="60"/>
        <v>72000</v>
      </c>
      <c r="T515" s="126">
        <f t="shared" si="64"/>
        <v>72000</v>
      </c>
      <c r="V515" s="147">
        <f t="shared" si="62"/>
        <v>72000</v>
      </c>
    </row>
    <row r="516" spans="1:250" ht="15" customHeight="1" x14ac:dyDescent="0.25">
      <c r="A516" s="29">
        <f t="shared" si="61"/>
        <v>510</v>
      </c>
      <c r="B516" s="139" t="s">
        <v>664</v>
      </c>
      <c r="C516" s="17" t="s">
        <v>665</v>
      </c>
      <c r="D516" s="17" t="s">
        <v>7</v>
      </c>
      <c r="E516" s="17" t="s">
        <v>1324</v>
      </c>
      <c r="F516" s="22" t="s">
        <v>1991</v>
      </c>
      <c r="G516" s="19" t="s">
        <v>3836</v>
      </c>
      <c r="H516" s="19" t="s">
        <v>3096</v>
      </c>
      <c r="I516" s="20" t="s">
        <v>1120</v>
      </c>
      <c r="J516" s="17" t="s">
        <v>592</v>
      </c>
      <c r="K516" s="17" t="s">
        <v>3837</v>
      </c>
      <c r="L516" s="49">
        <f>VLOOKUP(B516,'Enrolment Data 2024'!$B$13:$I$636,8,FALSE)</f>
        <v>12</v>
      </c>
      <c r="M516" s="49">
        <v>9000</v>
      </c>
      <c r="N516" s="49">
        <f t="shared" si="63"/>
        <v>108000</v>
      </c>
      <c r="O516" s="49">
        <f>VLOOKUP(B516,'Tranche 1 &amp; 2 2024 Actuals'!$B$7:$R$536,17,FALSE)</f>
        <v>72900</v>
      </c>
      <c r="P516" s="49">
        <f>VLOOKUP(B516,'Tranche 2 2024 Actuals'!$B$7:$T$486,19,FALSE)</f>
        <v>72900</v>
      </c>
      <c r="Q516" s="49">
        <f t="shared" si="65"/>
        <v>-37800</v>
      </c>
      <c r="R516" s="49"/>
      <c r="S516" s="141">
        <f t="shared" si="60"/>
        <v>-37800</v>
      </c>
      <c r="T516" s="126">
        <f t="shared" si="64"/>
        <v>0</v>
      </c>
      <c r="U516" s="13">
        <f>VLOOKUP(B516,'Tranche 1 &amp; 2 2024 Actuals'!$B$7:$T$536,19,FALSE)</f>
        <v>145800</v>
      </c>
      <c r="V516" s="147">
        <f t="shared" si="62"/>
        <v>145800</v>
      </c>
    </row>
    <row r="517" spans="1:250" ht="15" customHeight="1" x14ac:dyDescent="0.25">
      <c r="A517" s="29">
        <f t="shared" si="61"/>
        <v>511</v>
      </c>
      <c r="B517" s="92" t="s">
        <v>718</v>
      </c>
      <c r="C517" s="17" t="s">
        <v>719</v>
      </c>
      <c r="D517" s="17" t="s">
        <v>7</v>
      </c>
      <c r="E517" s="17" t="s">
        <v>1324</v>
      </c>
      <c r="F517" s="22" t="s">
        <v>1992</v>
      </c>
      <c r="G517" s="19" t="s">
        <v>3838</v>
      </c>
      <c r="H517" s="19" t="s">
        <v>1950</v>
      </c>
      <c r="I517" s="20" t="s">
        <v>1120</v>
      </c>
      <c r="J517" s="17" t="s">
        <v>592</v>
      </c>
      <c r="K517" s="17" t="s">
        <v>3839</v>
      </c>
      <c r="L517" s="49">
        <f>VLOOKUP(B517,'Enrolment Data 2024'!$B$13:$I$636,8,FALSE)</f>
        <v>16</v>
      </c>
      <c r="M517" s="49">
        <v>9000</v>
      </c>
      <c r="N517" s="49">
        <f t="shared" si="63"/>
        <v>144000</v>
      </c>
      <c r="O517" s="49"/>
      <c r="P517" s="49"/>
      <c r="Q517" s="49">
        <f t="shared" si="65"/>
        <v>144000</v>
      </c>
      <c r="R517" s="49">
        <f>VLOOKUP(B517,'[1]ECCE Trnch 1 Master List'!B$3:T$679,19,FALSE)</f>
        <v>0</v>
      </c>
      <c r="S517" s="50">
        <f t="shared" si="60"/>
        <v>144000</v>
      </c>
      <c r="T517" s="126">
        <f t="shared" si="64"/>
        <v>144000</v>
      </c>
      <c r="V517" s="147">
        <f t="shared" si="62"/>
        <v>144000</v>
      </c>
    </row>
    <row r="518" spans="1:250" customFormat="1" x14ac:dyDescent="0.25">
      <c r="A518" s="29">
        <f t="shared" si="61"/>
        <v>512</v>
      </c>
      <c r="B518" s="92" t="s">
        <v>658</v>
      </c>
      <c r="C518" s="17" t="s">
        <v>659</v>
      </c>
      <c r="D518" s="17" t="s">
        <v>7</v>
      </c>
      <c r="E518" s="17" t="s">
        <v>1123</v>
      </c>
      <c r="F518" s="22" t="s">
        <v>1689</v>
      </c>
      <c r="G518" s="19" t="s">
        <v>659</v>
      </c>
      <c r="H518" s="19" t="s">
        <v>3229</v>
      </c>
      <c r="I518" s="20" t="s">
        <v>1120</v>
      </c>
      <c r="J518" s="17" t="s">
        <v>592</v>
      </c>
      <c r="K518" s="17" t="s">
        <v>1449</v>
      </c>
      <c r="L518" s="49">
        <f>VLOOKUP(B518,'Enrolment Data 2024'!$B$13:$I$636,8,FALSE)</f>
        <v>25</v>
      </c>
      <c r="M518" s="49">
        <v>9000</v>
      </c>
      <c r="N518" s="49">
        <f t="shared" si="63"/>
        <v>225000</v>
      </c>
      <c r="O518" s="49">
        <f>VLOOKUP(B518,'Tranche 1 &amp; 2 2024 Actuals'!$B$7:$R$536,17,FALSE)</f>
        <v>40500</v>
      </c>
      <c r="P518" s="49">
        <f>VLOOKUP(B518,'Tranche 2 2024 Actuals'!$B$7:$T$486,19,FALSE)</f>
        <v>40500</v>
      </c>
      <c r="Q518" s="49">
        <f t="shared" si="65"/>
        <v>144000</v>
      </c>
      <c r="R518" s="49">
        <f>VLOOKUP(B518,'[1]ECCE Trnch 1 Master List'!B$3:T$679,19,FALSE)</f>
        <v>0</v>
      </c>
      <c r="S518" s="50">
        <f t="shared" si="60"/>
        <v>144000</v>
      </c>
      <c r="T518" s="126">
        <f t="shared" si="64"/>
        <v>144000</v>
      </c>
      <c r="U518" s="13">
        <f>VLOOKUP(B518,'Tranche 1 &amp; 2 2024 Actuals'!$B$7:$T$536,19,FALSE)</f>
        <v>81000</v>
      </c>
      <c r="V518" s="147">
        <f t="shared" si="62"/>
        <v>225000</v>
      </c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</row>
    <row r="519" spans="1:250" customFormat="1" x14ac:dyDescent="0.25">
      <c r="A519" s="29">
        <f t="shared" si="61"/>
        <v>513</v>
      </c>
      <c r="B519" s="139" t="s">
        <v>4675</v>
      </c>
      <c r="C519" s="17" t="s">
        <v>4676</v>
      </c>
      <c r="D519" s="17" t="s">
        <v>7</v>
      </c>
      <c r="E519" s="17" t="s">
        <v>1118</v>
      </c>
      <c r="F519" s="22" t="s">
        <v>1698</v>
      </c>
      <c r="G519" s="19" t="s">
        <v>673</v>
      </c>
      <c r="H519" s="19" t="s">
        <v>1950</v>
      </c>
      <c r="I519" s="20" t="s">
        <v>1120</v>
      </c>
      <c r="J519" s="17" t="s">
        <v>592</v>
      </c>
      <c r="K519" s="17" t="s">
        <v>1417</v>
      </c>
      <c r="L519" s="49"/>
      <c r="M519" s="49">
        <v>9000</v>
      </c>
      <c r="N519" s="49">
        <f t="shared" si="63"/>
        <v>0</v>
      </c>
      <c r="O519" s="49">
        <f>VLOOKUP(B519,'Tranche 1 &amp; 2 2024 Actuals'!$B$7:$R$536,17,FALSE)</f>
        <v>32400</v>
      </c>
      <c r="P519" s="49">
        <f>VLOOKUP(B519,'Tranche 2 2024 Actuals'!$B$7:$T$486,19,FALSE)</f>
        <v>32400</v>
      </c>
      <c r="Q519" s="49">
        <f t="shared" si="65"/>
        <v>-64800</v>
      </c>
      <c r="R519" s="49"/>
      <c r="S519" s="141">
        <f t="shared" ref="S519:S582" si="66">Q519-R519</f>
        <v>-64800</v>
      </c>
      <c r="T519" s="126">
        <f t="shared" si="64"/>
        <v>0</v>
      </c>
      <c r="U519" s="13">
        <f>VLOOKUP(B519,'Tranche 1 &amp; 2 2024 Actuals'!$B$7:$T$536,19,FALSE)</f>
        <v>64800</v>
      </c>
      <c r="V519" s="147">
        <f t="shared" si="62"/>
        <v>64800</v>
      </c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</row>
    <row r="520" spans="1:250" s="41" customFormat="1" x14ac:dyDescent="0.25">
      <c r="A520" s="29">
        <f t="shared" ref="A520:A583" si="67">A519+1</f>
        <v>514</v>
      </c>
      <c r="B520" s="92" t="s">
        <v>794</v>
      </c>
      <c r="C520" s="17" t="s">
        <v>795</v>
      </c>
      <c r="D520" s="17" t="s">
        <v>7</v>
      </c>
      <c r="E520" s="17" t="s">
        <v>1211</v>
      </c>
      <c r="F520" s="22" t="s">
        <v>1993</v>
      </c>
      <c r="G520" s="19" t="s">
        <v>3061</v>
      </c>
      <c r="H520" s="19" t="s">
        <v>3800</v>
      </c>
      <c r="I520" s="20" t="s">
        <v>1120</v>
      </c>
      <c r="J520" s="17" t="s">
        <v>592</v>
      </c>
      <c r="K520" s="17" t="s">
        <v>3842</v>
      </c>
      <c r="L520" s="49">
        <f>VLOOKUP(B520,'Enrolment Data 2024'!$B$13:$I$636,8,FALSE)</f>
        <v>14</v>
      </c>
      <c r="M520" s="49">
        <v>9000</v>
      </c>
      <c r="N520" s="49">
        <f t="shared" si="63"/>
        <v>126000</v>
      </c>
      <c r="O520" s="49">
        <f>VLOOKUP(B520,'Tranche 1 &amp; 2 2024 Actuals'!$B$7:$R$536,17,FALSE)</f>
        <v>40500</v>
      </c>
      <c r="P520" s="49">
        <f>VLOOKUP(B520,'Tranche 2 2024 Actuals'!$B$7:$T$486,19,FALSE)</f>
        <v>40500</v>
      </c>
      <c r="Q520" s="49">
        <f t="shared" si="65"/>
        <v>45000</v>
      </c>
      <c r="R520" s="49"/>
      <c r="S520" s="50">
        <f t="shared" si="66"/>
        <v>45000</v>
      </c>
      <c r="T520" s="126">
        <f t="shared" si="64"/>
        <v>45000</v>
      </c>
      <c r="U520" s="13">
        <f>VLOOKUP(B520,'Tranche 1 &amp; 2 2024 Actuals'!$B$7:$T$536,19,FALSE)</f>
        <v>81000</v>
      </c>
      <c r="V520" s="147">
        <f t="shared" ref="V520:V583" si="68">T520+U520</f>
        <v>126000</v>
      </c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</row>
    <row r="521" spans="1:250" ht="15" customHeight="1" x14ac:dyDescent="0.25">
      <c r="A521" s="29">
        <f t="shared" si="67"/>
        <v>515</v>
      </c>
      <c r="B521" s="139" t="s">
        <v>790</v>
      </c>
      <c r="C521" s="17" t="s">
        <v>791</v>
      </c>
      <c r="D521" s="17" t="s">
        <v>7</v>
      </c>
      <c r="E521" s="17" t="s">
        <v>1211</v>
      </c>
      <c r="F521" s="22" t="s">
        <v>1993</v>
      </c>
      <c r="G521" s="19" t="s">
        <v>3061</v>
      </c>
      <c r="H521" s="19" t="s">
        <v>3800</v>
      </c>
      <c r="I521" s="20" t="s">
        <v>1120</v>
      </c>
      <c r="J521" s="17" t="s">
        <v>592</v>
      </c>
      <c r="K521" s="17" t="s">
        <v>3842</v>
      </c>
      <c r="L521" s="49"/>
      <c r="M521" s="49">
        <v>9000</v>
      </c>
      <c r="N521" s="49">
        <f t="shared" si="63"/>
        <v>0</v>
      </c>
      <c r="O521" s="49">
        <f>VLOOKUP(B521,'Tranche 1 &amp; 2 2024 Actuals'!$B$7:$R$536,17,FALSE)</f>
        <v>32400</v>
      </c>
      <c r="P521" s="49">
        <f>VLOOKUP(B521,'Tranche 2 2024 Actuals'!$B$7:$T$486,19,FALSE)</f>
        <v>32400</v>
      </c>
      <c r="Q521" s="49">
        <f t="shared" si="65"/>
        <v>-64800</v>
      </c>
      <c r="R521" s="49"/>
      <c r="S521" s="141">
        <f t="shared" si="66"/>
        <v>-64800</v>
      </c>
      <c r="T521" s="126">
        <f t="shared" si="64"/>
        <v>0</v>
      </c>
      <c r="U521" s="13">
        <f>VLOOKUP(B521,'Tranche 1 &amp; 2 2024 Actuals'!$B$7:$T$536,19,FALSE)</f>
        <v>64800</v>
      </c>
      <c r="V521" s="147">
        <f t="shared" si="68"/>
        <v>64800</v>
      </c>
    </row>
    <row r="522" spans="1:250" ht="15" customHeight="1" x14ac:dyDescent="0.25">
      <c r="A522" s="29">
        <f t="shared" si="67"/>
        <v>516</v>
      </c>
      <c r="B522" s="139" t="s">
        <v>778</v>
      </c>
      <c r="C522" s="17" t="s">
        <v>779</v>
      </c>
      <c r="D522" s="17" t="s">
        <v>7</v>
      </c>
      <c r="E522" s="17" t="s">
        <v>1118</v>
      </c>
      <c r="F522" s="22" t="s">
        <v>1952</v>
      </c>
      <c r="G522" s="19" t="s">
        <v>3763</v>
      </c>
      <c r="H522" s="19" t="s">
        <v>1950</v>
      </c>
      <c r="I522" s="20" t="s">
        <v>1120</v>
      </c>
      <c r="J522" s="17" t="s">
        <v>592</v>
      </c>
      <c r="K522" s="17" t="s">
        <v>3764</v>
      </c>
      <c r="L522" s="49">
        <f>VLOOKUP(B522,'Enrolment Data 2024'!$B$13:$I$636,8,FALSE)</f>
        <v>28</v>
      </c>
      <c r="M522" s="49">
        <v>9000</v>
      </c>
      <c r="N522" s="49">
        <f t="shared" si="63"/>
        <v>252000</v>
      </c>
      <c r="O522" s="49">
        <f>VLOOKUP(B522,'Tranche 1 &amp; 2 2024 Actuals'!$B$7:$R$536,17,FALSE)</f>
        <v>156600</v>
      </c>
      <c r="P522" s="49">
        <f>VLOOKUP(B522,'Tranche 2 2024 Actuals'!$B$7:$T$486,19,FALSE)</f>
        <v>156600</v>
      </c>
      <c r="Q522" s="49">
        <f t="shared" si="65"/>
        <v>-61200</v>
      </c>
      <c r="R522" s="49"/>
      <c r="S522" s="141">
        <f t="shared" si="66"/>
        <v>-61200</v>
      </c>
      <c r="T522" s="126">
        <f t="shared" si="64"/>
        <v>0</v>
      </c>
      <c r="U522" s="13">
        <f>VLOOKUP(B522,'Tranche 1 &amp; 2 2024 Actuals'!$B$7:$T$536,19,FALSE)</f>
        <v>313200</v>
      </c>
      <c r="V522" s="147">
        <f t="shared" si="68"/>
        <v>313200</v>
      </c>
    </row>
    <row r="523" spans="1:250" ht="15" customHeight="1" x14ac:dyDescent="0.25">
      <c r="A523" s="29">
        <f t="shared" si="67"/>
        <v>517</v>
      </c>
      <c r="B523" s="92" t="s">
        <v>776</v>
      </c>
      <c r="C523" s="17" t="s">
        <v>777</v>
      </c>
      <c r="D523" s="17" t="s">
        <v>7</v>
      </c>
      <c r="E523" s="17" t="s">
        <v>1123</v>
      </c>
      <c r="F523" s="22" t="s">
        <v>1707</v>
      </c>
      <c r="G523" s="19" t="s">
        <v>1708</v>
      </c>
      <c r="H523" s="19" t="s">
        <v>1950</v>
      </c>
      <c r="I523" s="20" t="s">
        <v>1120</v>
      </c>
      <c r="J523" s="17" t="s">
        <v>592</v>
      </c>
      <c r="K523" s="17" t="s">
        <v>1709</v>
      </c>
      <c r="L523" s="49">
        <f>VLOOKUP(B523,'Enrolment Data 2024'!$B$13:$I$636,8,FALSE)</f>
        <v>32</v>
      </c>
      <c r="M523" s="49">
        <v>9000</v>
      </c>
      <c r="N523" s="49">
        <f t="shared" si="63"/>
        <v>288000</v>
      </c>
      <c r="O523" s="49">
        <f>VLOOKUP(B523,'Tranche 1 &amp; 2 2024 Actuals'!$B$7:$R$536,17,FALSE)</f>
        <v>59400</v>
      </c>
      <c r="P523" s="49">
        <f>VLOOKUP(B523,'Tranche 2 2024 Actuals'!$B$7:$T$486,19,FALSE)</f>
        <v>59400</v>
      </c>
      <c r="Q523" s="49">
        <f t="shared" si="65"/>
        <v>169200</v>
      </c>
      <c r="R523" s="49">
        <f>VLOOKUP(B523,'[1]ECCE Trnch 1 Master List'!B$3:T$679,19,FALSE)</f>
        <v>0</v>
      </c>
      <c r="S523" s="50">
        <f t="shared" si="66"/>
        <v>169200</v>
      </c>
      <c r="T523" s="126">
        <f t="shared" si="64"/>
        <v>169200</v>
      </c>
      <c r="U523" s="13">
        <f>VLOOKUP(B523,'Tranche 1 &amp; 2 2024 Actuals'!$B$7:$T$536,19,FALSE)</f>
        <v>118800</v>
      </c>
      <c r="V523" s="147">
        <f t="shared" si="68"/>
        <v>288000</v>
      </c>
    </row>
    <row r="524" spans="1:250" ht="15" customHeight="1" x14ac:dyDescent="0.25">
      <c r="A524" s="29">
        <f t="shared" si="67"/>
        <v>518</v>
      </c>
      <c r="B524" s="92" t="s">
        <v>700</v>
      </c>
      <c r="C524" s="17" t="s">
        <v>701</v>
      </c>
      <c r="D524" s="17" t="s">
        <v>7</v>
      </c>
      <c r="E524" s="17" t="s">
        <v>1324</v>
      </c>
      <c r="F524" s="22" t="s">
        <v>1955</v>
      </c>
      <c r="G524" s="19" t="s">
        <v>701</v>
      </c>
      <c r="H524" s="19" t="s">
        <v>1950</v>
      </c>
      <c r="I524" s="20" t="s">
        <v>1120</v>
      </c>
      <c r="J524" s="17" t="s">
        <v>592</v>
      </c>
      <c r="K524" s="17" t="s">
        <v>3812</v>
      </c>
      <c r="L524" s="49">
        <f>VLOOKUP(B524,'Enrolment Data 2024'!$B$13:$I$636,8,FALSE)</f>
        <v>102</v>
      </c>
      <c r="M524" s="49">
        <v>9000</v>
      </c>
      <c r="N524" s="49">
        <f t="shared" si="63"/>
        <v>918000</v>
      </c>
      <c r="O524" s="49">
        <f>VLOOKUP(B524,'Tranche 1 &amp; 2 2024 Actuals'!$B$7:$R$536,17,FALSE)</f>
        <v>291600</v>
      </c>
      <c r="P524" s="49">
        <f>VLOOKUP(B524,'Tranche 2 2024 Actuals'!$B$7:$T$486,19,FALSE)</f>
        <v>291600</v>
      </c>
      <c r="Q524" s="49">
        <f>N524-O524-P524</f>
        <v>334800</v>
      </c>
      <c r="R524" s="49">
        <f>VLOOKUP(B524,'[1]ECCE Trnch 1 Master List'!B$3:T$679,19,FALSE)</f>
        <v>0</v>
      </c>
      <c r="S524" s="50">
        <f t="shared" si="66"/>
        <v>334800</v>
      </c>
      <c r="T524" s="126">
        <f t="shared" si="64"/>
        <v>334800</v>
      </c>
      <c r="U524" s="13">
        <f>VLOOKUP(B524,'Tranche 1 &amp; 2 2024 Actuals'!$B$7:$T$536,19,FALSE)</f>
        <v>583200</v>
      </c>
      <c r="V524" s="147">
        <f t="shared" si="68"/>
        <v>918000</v>
      </c>
    </row>
    <row r="525" spans="1:250" ht="15" customHeight="1" x14ac:dyDescent="0.25">
      <c r="A525" s="29">
        <f t="shared" si="67"/>
        <v>519</v>
      </c>
      <c r="B525" s="92" t="s">
        <v>672</v>
      </c>
      <c r="C525" s="17" t="s">
        <v>673</v>
      </c>
      <c r="D525" s="17" t="s">
        <v>7</v>
      </c>
      <c r="E525" s="17" t="s">
        <v>1324</v>
      </c>
      <c r="F525" s="22" t="s">
        <v>1698</v>
      </c>
      <c r="G525" s="19" t="s">
        <v>673</v>
      </c>
      <c r="H525" s="19" t="s">
        <v>1950</v>
      </c>
      <c r="I525" s="20" t="s">
        <v>1120</v>
      </c>
      <c r="J525" s="17" t="s">
        <v>592</v>
      </c>
      <c r="K525" s="17" t="s">
        <v>1417</v>
      </c>
      <c r="L525" s="49">
        <f>VLOOKUP(B525,'Enrolment Data 2024'!$B$13:$I$636,8,FALSE)</f>
        <v>85</v>
      </c>
      <c r="M525" s="49">
        <v>9000</v>
      </c>
      <c r="N525" s="49">
        <f t="shared" si="63"/>
        <v>765000</v>
      </c>
      <c r="O525" s="49">
        <f>VLOOKUP(B525,'Tranche 1 &amp; 2 2024 Actuals'!$B$7:$R$536,17,FALSE)</f>
        <v>272700</v>
      </c>
      <c r="P525" s="49">
        <f>VLOOKUP(B525,'Tranche 2 2024 Actuals'!$B$7:$T$486,19,FALSE)</f>
        <v>272700</v>
      </c>
      <c r="Q525" s="49">
        <f t="shared" ref="Q525:Q530" si="69">N525-O525-P525</f>
        <v>219600</v>
      </c>
      <c r="R525" s="49">
        <f>VLOOKUP(B525,'[1]ECCE Trnch 1 Master List'!B$3:T$679,19,FALSE)</f>
        <v>0</v>
      </c>
      <c r="S525" s="50">
        <f t="shared" si="66"/>
        <v>219600</v>
      </c>
      <c r="T525" s="126">
        <f t="shared" si="64"/>
        <v>219600</v>
      </c>
      <c r="U525" s="13">
        <f>VLOOKUP(B525,'Tranche 1 &amp; 2 2024 Actuals'!$B$7:$T$536,19,FALSE)</f>
        <v>545400</v>
      </c>
      <c r="V525" s="147">
        <f t="shared" si="68"/>
        <v>765000</v>
      </c>
    </row>
    <row r="526" spans="1:250" ht="15" customHeight="1" x14ac:dyDescent="0.25">
      <c r="A526" s="29">
        <f t="shared" si="67"/>
        <v>520</v>
      </c>
      <c r="B526" s="139" t="s">
        <v>1432</v>
      </c>
      <c r="C526" s="17" t="s">
        <v>1433</v>
      </c>
      <c r="D526" s="17" t="s">
        <v>7</v>
      </c>
      <c r="E526" s="17" t="s">
        <v>1123</v>
      </c>
      <c r="F526" s="18" t="s">
        <v>1696</v>
      </c>
      <c r="G526" s="19" t="s">
        <v>1434</v>
      </c>
      <c r="H526" s="19" t="s">
        <v>1950</v>
      </c>
      <c r="I526" s="20" t="s">
        <v>1120</v>
      </c>
      <c r="J526" s="17" t="s">
        <v>592</v>
      </c>
      <c r="K526" s="21" t="s">
        <v>1435</v>
      </c>
      <c r="L526" s="49">
        <f>VLOOKUP(B526,'Enrolment Data 2024'!$B$13:$I$636,8,FALSE)</f>
        <v>37</v>
      </c>
      <c r="M526" s="49">
        <v>9000</v>
      </c>
      <c r="N526" s="49">
        <f t="shared" si="63"/>
        <v>333000</v>
      </c>
      <c r="O526" s="49">
        <f>VLOOKUP(B526,'Tranche 1 &amp; 2 2024 Actuals'!$B$7:$R$536,17,FALSE)</f>
        <v>175500</v>
      </c>
      <c r="P526" s="49">
        <f>VLOOKUP(B526,'Tranche 2 2024 Actuals'!$B$7:$T$486,19,FALSE)</f>
        <v>175500</v>
      </c>
      <c r="Q526" s="49">
        <f t="shared" si="69"/>
        <v>-18000</v>
      </c>
      <c r="R526" s="49">
        <f>VLOOKUP(B526,'[1]ECCE Trnch 1 Master List'!B$3:T$679,19,FALSE)</f>
        <v>0</v>
      </c>
      <c r="S526" s="141">
        <f t="shared" si="66"/>
        <v>-18000</v>
      </c>
      <c r="T526" s="126">
        <f t="shared" si="64"/>
        <v>0</v>
      </c>
      <c r="U526" s="13">
        <f>VLOOKUP(B526,'Tranche 1 &amp; 2 2024 Actuals'!$B$7:$T$536,19,FALSE)</f>
        <v>351000</v>
      </c>
      <c r="V526" s="147">
        <f t="shared" si="68"/>
        <v>351000</v>
      </c>
    </row>
    <row r="527" spans="1:250" ht="15" customHeight="1" x14ac:dyDescent="0.25">
      <c r="A527" s="29">
        <f t="shared" si="67"/>
        <v>521</v>
      </c>
      <c r="B527" s="139" t="s">
        <v>607</v>
      </c>
      <c r="C527" s="17" t="s">
        <v>608</v>
      </c>
      <c r="D527" s="17" t="s">
        <v>7</v>
      </c>
      <c r="E527" s="17" t="s">
        <v>1324</v>
      </c>
      <c r="F527" s="22" t="s">
        <v>2062</v>
      </c>
      <c r="G527" s="19" t="s">
        <v>3843</v>
      </c>
      <c r="H527" s="19" t="s">
        <v>1958</v>
      </c>
      <c r="I527" s="20" t="s">
        <v>1120</v>
      </c>
      <c r="J527" s="17" t="s">
        <v>592</v>
      </c>
      <c r="K527" s="17" t="s">
        <v>3844</v>
      </c>
      <c r="L527" s="49"/>
      <c r="M527" s="49">
        <v>9000</v>
      </c>
      <c r="N527" s="49">
        <f t="shared" si="63"/>
        <v>0</v>
      </c>
      <c r="O527" s="49">
        <f>VLOOKUP(B527,'Tranche 1 &amp; 2 2024 Actuals'!$B$7:$R$536,17,FALSE)</f>
        <v>16200</v>
      </c>
      <c r="P527" s="49">
        <f>VLOOKUP(B527,'Tranche 2 2024 Actuals'!$B$7:$T$486,19,FALSE)</f>
        <v>16200</v>
      </c>
      <c r="Q527" s="49">
        <f t="shared" si="69"/>
        <v>-32400</v>
      </c>
      <c r="R527" s="49">
        <f>VLOOKUP(B527,'[1]ECCE Trnch 1 Master List'!B$3:T$679,19,FALSE)</f>
        <v>0</v>
      </c>
      <c r="S527" s="141">
        <f t="shared" si="66"/>
        <v>-32400</v>
      </c>
      <c r="T527" s="126">
        <f t="shared" si="64"/>
        <v>0</v>
      </c>
      <c r="U527" s="13">
        <f>VLOOKUP(B527,'Tranche 1 &amp; 2 2024 Actuals'!$B$7:$T$536,19,FALSE)</f>
        <v>32400</v>
      </c>
      <c r="V527" s="147">
        <f t="shared" si="68"/>
        <v>32400</v>
      </c>
    </row>
    <row r="528" spans="1:250" ht="15" customHeight="1" x14ac:dyDescent="0.25">
      <c r="A528" s="29">
        <f t="shared" si="67"/>
        <v>522</v>
      </c>
      <c r="B528" s="138" t="s">
        <v>2235</v>
      </c>
      <c r="C528" s="30" t="s">
        <v>2236</v>
      </c>
      <c r="D528" s="30" t="s">
        <v>7</v>
      </c>
      <c r="E528" s="22" t="s">
        <v>1123</v>
      </c>
      <c r="F528" s="22" t="s">
        <v>1965</v>
      </c>
      <c r="G528" s="19" t="s">
        <v>1405</v>
      </c>
      <c r="H528" s="19" t="s">
        <v>1958</v>
      </c>
      <c r="I528" s="20" t="s">
        <v>1120</v>
      </c>
      <c r="J528" s="17" t="s">
        <v>592</v>
      </c>
      <c r="K528" s="17" t="s">
        <v>1406</v>
      </c>
      <c r="L528" s="49"/>
      <c r="M528" s="49">
        <v>9000</v>
      </c>
      <c r="N528" s="49">
        <f t="shared" si="63"/>
        <v>0</v>
      </c>
      <c r="O528" s="49">
        <f>VLOOKUP(B528,'Tranche 1 &amp; 2 2024 Actuals'!$B$7:$R$536,17,FALSE)</f>
        <v>18900</v>
      </c>
      <c r="P528" s="49">
        <f>VLOOKUP(B528,'Tranche 2 2024 Actuals'!$B$7:$T$486,19,FALSE)</f>
        <v>18900</v>
      </c>
      <c r="Q528" s="49">
        <f t="shared" si="69"/>
        <v>-37800</v>
      </c>
      <c r="R528" s="49"/>
      <c r="S528" s="141">
        <f t="shared" si="66"/>
        <v>-37800</v>
      </c>
      <c r="T528" s="126">
        <f t="shared" si="64"/>
        <v>0</v>
      </c>
      <c r="U528" s="13">
        <f>VLOOKUP(B528,'Tranche 1 &amp; 2 2024 Actuals'!$B$7:$T$536,19,FALSE)</f>
        <v>37800</v>
      </c>
      <c r="V528" s="147">
        <f t="shared" si="68"/>
        <v>37800</v>
      </c>
    </row>
    <row r="529" spans="1:22" x14ac:dyDescent="0.25">
      <c r="A529" s="29">
        <f t="shared" si="67"/>
        <v>523</v>
      </c>
      <c r="B529" s="92" t="s">
        <v>621</v>
      </c>
      <c r="C529" s="17" t="s">
        <v>622</v>
      </c>
      <c r="D529" s="17" t="s">
        <v>7</v>
      </c>
      <c r="E529" s="17" t="s">
        <v>1324</v>
      </c>
      <c r="F529" s="22" t="s">
        <v>1968</v>
      </c>
      <c r="G529" s="19" t="s">
        <v>3772</v>
      </c>
      <c r="H529" s="19" t="s">
        <v>1958</v>
      </c>
      <c r="I529" s="20" t="s">
        <v>1120</v>
      </c>
      <c r="J529" s="17" t="s">
        <v>592</v>
      </c>
      <c r="K529" s="17" t="s">
        <v>3773</v>
      </c>
      <c r="L529" s="49">
        <f>VLOOKUP(B529,'Enrolment Data 2024'!$B$13:$I$636,8,FALSE)</f>
        <v>32</v>
      </c>
      <c r="M529" s="49">
        <v>9000</v>
      </c>
      <c r="N529" s="49">
        <f t="shared" si="63"/>
        <v>288000</v>
      </c>
      <c r="O529" s="49"/>
      <c r="P529" s="49"/>
      <c r="Q529" s="49">
        <f t="shared" si="69"/>
        <v>288000</v>
      </c>
      <c r="R529" s="49"/>
      <c r="S529" s="50">
        <f t="shared" si="66"/>
        <v>288000</v>
      </c>
      <c r="T529" s="126">
        <f t="shared" si="64"/>
        <v>288000</v>
      </c>
      <c r="V529" s="147">
        <f t="shared" si="68"/>
        <v>288000</v>
      </c>
    </row>
    <row r="530" spans="1:22" ht="15" customHeight="1" x14ac:dyDescent="0.25">
      <c r="A530" s="29">
        <f t="shared" si="67"/>
        <v>524</v>
      </c>
      <c r="B530" s="92" t="s">
        <v>758</v>
      </c>
      <c r="C530" s="17" t="s">
        <v>759</v>
      </c>
      <c r="D530" s="17" t="s">
        <v>7</v>
      </c>
      <c r="E530" s="17" t="s">
        <v>1118</v>
      </c>
      <c r="F530" s="22" t="s">
        <v>1698</v>
      </c>
      <c r="G530" s="19" t="s">
        <v>673</v>
      </c>
      <c r="H530" s="19" t="s">
        <v>1950</v>
      </c>
      <c r="I530" s="20" t="s">
        <v>1120</v>
      </c>
      <c r="J530" s="17" t="s">
        <v>592</v>
      </c>
      <c r="K530" s="17" t="s">
        <v>1417</v>
      </c>
      <c r="L530" s="49">
        <f>VLOOKUP(B530,'Enrolment Data 2024'!$B$13:$I$636,8,FALSE)</f>
        <v>46</v>
      </c>
      <c r="M530" s="49">
        <v>9000</v>
      </c>
      <c r="N530" s="49">
        <f t="shared" si="63"/>
        <v>414000</v>
      </c>
      <c r="O530" s="49">
        <f>VLOOKUP(B530,'Tranche 1 &amp; 2 2024 Actuals'!$B$7:$R$536,17,FALSE)</f>
        <v>51300</v>
      </c>
      <c r="P530" s="49">
        <f>VLOOKUP(B530,'Tranche 2 2024 Actuals'!$B$7:$T$486,19,FALSE)</f>
        <v>51300</v>
      </c>
      <c r="Q530" s="49">
        <f t="shared" si="69"/>
        <v>311400</v>
      </c>
      <c r="R530" s="49">
        <f>VLOOKUP(B530,'[1]ECCE Trnch 1 Master List'!B$3:T$679,19,FALSE)</f>
        <v>0</v>
      </c>
      <c r="S530" s="50">
        <f t="shared" si="66"/>
        <v>311400</v>
      </c>
      <c r="T530" s="126">
        <f t="shared" si="64"/>
        <v>311400</v>
      </c>
      <c r="U530" s="13">
        <f>VLOOKUP(B530,'Tranche 1 &amp; 2 2024 Actuals'!$B$7:$T$536,19,FALSE)</f>
        <v>102600</v>
      </c>
      <c r="V530" s="147">
        <f t="shared" si="68"/>
        <v>414000</v>
      </c>
    </row>
    <row r="531" spans="1:22" ht="15" customHeight="1" x14ac:dyDescent="0.25">
      <c r="A531" s="29">
        <f t="shared" si="67"/>
        <v>525</v>
      </c>
      <c r="B531" s="139" t="s">
        <v>694</v>
      </c>
      <c r="C531" s="17" t="s">
        <v>695</v>
      </c>
      <c r="D531" s="17" t="s">
        <v>7</v>
      </c>
      <c r="E531" s="17" t="s">
        <v>1694</v>
      </c>
      <c r="F531" s="22" t="s">
        <v>2078</v>
      </c>
      <c r="G531" s="17" t="s">
        <v>695</v>
      </c>
      <c r="H531" s="19" t="s">
        <v>1950</v>
      </c>
      <c r="I531" s="20" t="s">
        <v>1120</v>
      </c>
      <c r="J531" s="17" t="s">
        <v>592</v>
      </c>
      <c r="K531" s="21" t="s">
        <v>2199</v>
      </c>
      <c r="L531" s="49">
        <f>VLOOKUP(B531,'Enrolment Data 2024'!$B$13:$I$636,8,FALSE)</f>
        <v>90</v>
      </c>
      <c r="M531" s="49">
        <v>9000</v>
      </c>
      <c r="N531" s="49">
        <f t="shared" si="63"/>
        <v>810000</v>
      </c>
      <c r="O531" s="49"/>
      <c r="P531" s="49"/>
      <c r="Q531" s="49">
        <f>N531-O531-P531</f>
        <v>810000</v>
      </c>
      <c r="R531" s="49">
        <f>VLOOKUP(B531,'[1]ECCE Trnch 1 Master List'!B$3:T$679,19,FALSE)</f>
        <v>0</v>
      </c>
      <c r="S531" s="50">
        <f t="shared" si="66"/>
        <v>810000</v>
      </c>
      <c r="T531" s="126">
        <f t="shared" si="64"/>
        <v>810000</v>
      </c>
      <c r="V531" s="147">
        <f t="shared" si="68"/>
        <v>810000</v>
      </c>
    </row>
    <row r="532" spans="1:22" ht="15" customHeight="1" x14ac:dyDescent="0.25">
      <c r="A532" s="29">
        <f t="shared" si="67"/>
        <v>526</v>
      </c>
      <c r="B532" s="138" t="s">
        <v>2169</v>
      </c>
      <c r="C532" s="30" t="s">
        <v>2170</v>
      </c>
      <c r="D532" s="30" t="s">
        <v>7</v>
      </c>
      <c r="E532" s="30" t="s">
        <v>1118</v>
      </c>
      <c r="F532" s="57" t="s">
        <v>1956</v>
      </c>
      <c r="G532" s="32" t="s">
        <v>1427</v>
      </c>
      <c r="H532" s="32" t="s">
        <v>1950</v>
      </c>
      <c r="I532" s="33" t="s">
        <v>1120</v>
      </c>
      <c r="J532" s="30" t="s">
        <v>592</v>
      </c>
      <c r="K532" s="30" t="s">
        <v>1428</v>
      </c>
      <c r="L532" s="49"/>
      <c r="M532" s="49">
        <v>9000</v>
      </c>
      <c r="N532" s="49">
        <f t="shared" si="63"/>
        <v>0</v>
      </c>
      <c r="O532" s="49"/>
      <c r="P532" s="49"/>
      <c r="Q532" s="49">
        <f t="shared" ref="Q532:Q571" si="70">N532-O532-P532</f>
        <v>0</v>
      </c>
      <c r="R532" s="49">
        <f>VLOOKUP(B532,'[1]ECCE Trnch 1 Master List'!B$3:T$679,19,FALSE)</f>
        <v>0</v>
      </c>
      <c r="S532" s="50">
        <f t="shared" si="66"/>
        <v>0</v>
      </c>
      <c r="T532" s="126">
        <f t="shared" si="64"/>
        <v>0</v>
      </c>
      <c r="V532" s="147">
        <f t="shared" si="68"/>
        <v>0</v>
      </c>
    </row>
    <row r="533" spans="1:22" ht="15" customHeight="1" x14ac:dyDescent="0.25">
      <c r="A533" s="29">
        <f t="shared" si="67"/>
        <v>527</v>
      </c>
      <c r="B533" s="138" t="s">
        <v>2252</v>
      </c>
      <c r="C533" s="30" t="s">
        <v>2253</v>
      </c>
      <c r="D533" s="30" t="s">
        <v>7</v>
      </c>
      <c r="E533" s="30" t="s">
        <v>1123</v>
      </c>
      <c r="F533" s="31" t="s">
        <v>2480</v>
      </c>
      <c r="G533" s="32" t="s">
        <v>3811</v>
      </c>
      <c r="H533" s="32" t="s">
        <v>1950</v>
      </c>
      <c r="I533" s="33" t="s">
        <v>3725</v>
      </c>
      <c r="J533" s="30" t="s">
        <v>592</v>
      </c>
      <c r="K533" s="99">
        <v>2000885919</v>
      </c>
      <c r="L533" s="49">
        <f>VLOOKUP(B533,'Enrolment Data 2024'!$B$13:$I$636,8,FALSE)</f>
        <v>17</v>
      </c>
      <c r="M533" s="49">
        <v>9000</v>
      </c>
      <c r="N533" s="49">
        <f t="shared" si="63"/>
        <v>153000</v>
      </c>
      <c r="O533" s="49"/>
      <c r="P533" s="49"/>
      <c r="Q533" s="49">
        <f t="shared" si="70"/>
        <v>153000</v>
      </c>
      <c r="R533" s="49"/>
      <c r="S533" s="50">
        <f t="shared" si="66"/>
        <v>153000</v>
      </c>
      <c r="T533" s="126">
        <f t="shared" si="64"/>
        <v>153000</v>
      </c>
      <c r="V533" s="147">
        <f t="shared" si="68"/>
        <v>153000</v>
      </c>
    </row>
    <row r="534" spans="1:22" ht="15" customHeight="1" x14ac:dyDescent="0.25">
      <c r="A534" s="29">
        <f t="shared" si="67"/>
        <v>528</v>
      </c>
      <c r="B534" s="139" t="s">
        <v>2158</v>
      </c>
      <c r="C534" s="94" t="s">
        <v>2159</v>
      </c>
      <c r="D534" s="17" t="s">
        <v>7</v>
      </c>
      <c r="E534" s="7" t="s">
        <v>1123</v>
      </c>
      <c r="F534" s="8" t="s">
        <v>2192</v>
      </c>
      <c r="G534" s="9" t="s">
        <v>2193</v>
      </c>
      <c r="H534" s="9" t="s">
        <v>1950</v>
      </c>
      <c r="I534" s="10" t="s">
        <v>2197</v>
      </c>
      <c r="J534" s="7" t="s">
        <v>592</v>
      </c>
      <c r="K534" s="14" t="s">
        <v>2198</v>
      </c>
      <c r="L534" s="49"/>
      <c r="M534" s="49">
        <v>9000</v>
      </c>
      <c r="N534" s="49">
        <f t="shared" si="63"/>
        <v>0</v>
      </c>
      <c r="O534" s="49"/>
      <c r="P534" s="49"/>
      <c r="Q534" s="49">
        <f t="shared" si="70"/>
        <v>0</v>
      </c>
      <c r="R534" s="49"/>
      <c r="S534" s="50">
        <f t="shared" si="66"/>
        <v>0</v>
      </c>
      <c r="T534" s="126">
        <f t="shared" si="64"/>
        <v>0</v>
      </c>
      <c r="V534" s="147">
        <f t="shared" si="68"/>
        <v>0</v>
      </c>
    </row>
    <row r="535" spans="1:22" ht="15" customHeight="1" x14ac:dyDescent="0.25">
      <c r="A535" s="29">
        <f t="shared" si="67"/>
        <v>529</v>
      </c>
      <c r="B535" s="138" t="s">
        <v>762</v>
      </c>
      <c r="C535" s="30" t="s">
        <v>763</v>
      </c>
      <c r="D535" s="30" t="s">
        <v>7</v>
      </c>
      <c r="E535" s="30" t="s">
        <v>1118</v>
      </c>
      <c r="F535" s="57" t="s">
        <v>1700</v>
      </c>
      <c r="G535" s="32" t="s">
        <v>1444</v>
      </c>
      <c r="H535" s="32" t="s">
        <v>1950</v>
      </c>
      <c r="I535" s="33" t="s">
        <v>1120</v>
      </c>
      <c r="J535" s="30" t="s">
        <v>592</v>
      </c>
      <c r="K535" s="30" t="s">
        <v>1445</v>
      </c>
      <c r="L535" s="49"/>
      <c r="M535" s="49">
        <v>9000</v>
      </c>
      <c r="N535" s="49">
        <f t="shared" si="63"/>
        <v>0</v>
      </c>
      <c r="O535" s="49"/>
      <c r="P535" s="49"/>
      <c r="Q535" s="49">
        <f t="shared" si="70"/>
        <v>0</v>
      </c>
      <c r="R535" s="49">
        <f>VLOOKUP(B535,'[1]ECCE Trnch 1 Master List'!B$3:T$679,19,FALSE)</f>
        <v>0</v>
      </c>
      <c r="S535" s="50">
        <f t="shared" si="66"/>
        <v>0</v>
      </c>
      <c r="T535" s="126">
        <f t="shared" si="64"/>
        <v>0</v>
      </c>
      <c r="V535" s="147">
        <f t="shared" si="68"/>
        <v>0</v>
      </c>
    </row>
    <row r="536" spans="1:22" ht="15" customHeight="1" x14ac:dyDescent="0.25">
      <c r="A536" s="29">
        <f t="shared" si="67"/>
        <v>530</v>
      </c>
      <c r="B536" s="138" t="s">
        <v>2208</v>
      </c>
      <c r="C536" s="30" t="s">
        <v>2238</v>
      </c>
      <c r="D536" s="30" t="s">
        <v>7</v>
      </c>
      <c r="E536" s="30" t="s">
        <v>1123</v>
      </c>
      <c r="F536" s="30" t="s">
        <v>2394</v>
      </c>
      <c r="G536" s="32" t="s">
        <v>3808</v>
      </c>
      <c r="H536" s="32" t="s">
        <v>1950</v>
      </c>
      <c r="I536" s="33" t="s">
        <v>3725</v>
      </c>
      <c r="J536" s="30" t="s">
        <v>592</v>
      </c>
      <c r="K536" s="60">
        <v>2000172078</v>
      </c>
      <c r="L536" s="49">
        <f>VLOOKUP(B536,'Enrolment Data 2024'!$B$13:$I$636,8,FALSE)</f>
        <v>36</v>
      </c>
      <c r="M536" s="49">
        <v>9000</v>
      </c>
      <c r="N536" s="49">
        <f t="shared" si="63"/>
        <v>324000</v>
      </c>
      <c r="O536" s="49"/>
      <c r="P536" s="49"/>
      <c r="Q536" s="49">
        <f t="shared" si="70"/>
        <v>324000</v>
      </c>
      <c r="R536" s="49"/>
      <c r="S536" s="50">
        <f t="shared" si="66"/>
        <v>324000</v>
      </c>
      <c r="T536" s="126">
        <f t="shared" si="64"/>
        <v>324000</v>
      </c>
      <c r="V536" s="147">
        <f t="shared" si="68"/>
        <v>324000</v>
      </c>
    </row>
    <row r="537" spans="1:22" ht="15" customHeight="1" x14ac:dyDescent="0.25">
      <c r="A537" s="29">
        <f t="shared" si="67"/>
        <v>531</v>
      </c>
      <c r="B537" s="139" t="s">
        <v>2165</v>
      </c>
      <c r="C537" s="17" t="s">
        <v>2166</v>
      </c>
      <c r="D537" s="17" t="s">
        <v>7</v>
      </c>
      <c r="E537" s="17" t="s">
        <v>1211</v>
      </c>
      <c r="F537" s="22" t="s">
        <v>1982</v>
      </c>
      <c r="G537" s="19" t="s">
        <v>1436</v>
      </c>
      <c r="H537" s="19" t="s">
        <v>1950</v>
      </c>
      <c r="I537" s="20" t="s">
        <v>1120</v>
      </c>
      <c r="J537" s="17" t="s">
        <v>592</v>
      </c>
      <c r="K537" s="17" t="s">
        <v>1437</v>
      </c>
      <c r="L537" s="49"/>
      <c r="M537" s="49">
        <v>9000</v>
      </c>
      <c r="N537" s="49">
        <f t="shared" si="63"/>
        <v>0</v>
      </c>
      <c r="O537" s="49"/>
      <c r="P537" s="49"/>
      <c r="Q537" s="49">
        <f t="shared" si="70"/>
        <v>0</v>
      </c>
      <c r="R537" s="71">
        <f>VLOOKUP(B537,'[1]ECCE Trnch 1 Master List'!B$3:T$679,19,FALSE)</f>
        <v>0</v>
      </c>
      <c r="S537" s="50">
        <f t="shared" si="66"/>
        <v>0</v>
      </c>
      <c r="T537" s="126">
        <f t="shared" si="64"/>
        <v>0</v>
      </c>
      <c r="V537" s="147">
        <f t="shared" si="68"/>
        <v>0</v>
      </c>
    </row>
    <row r="538" spans="1:22" ht="15" customHeight="1" x14ac:dyDescent="0.25">
      <c r="A538" s="29">
        <f t="shared" si="67"/>
        <v>532</v>
      </c>
      <c r="B538" s="138" t="s">
        <v>780</v>
      </c>
      <c r="C538" s="30" t="s">
        <v>781</v>
      </c>
      <c r="D538" s="30" t="s">
        <v>7</v>
      </c>
      <c r="E538" s="30" t="s">
        <v>1118</v>
      </c>
      <c r="F538" s="57" t="s">
        <v>1952</v>
      </c>
      <c r="G538" s="32" t="s">
        <v>3763</v>
      </c>
      <c r="H538" s="32" t="s">
        <v>1950</v>
      </c>
      <c r="I538" s="33" t="s">
        <v>1120</v>
      </c>
      <c r="J538" s="30" t="s">
        <v>592</v>
      </c>
      <c r="K538" s="30" t="s">
        <v>3764</v>
      </c>
      <c r="L538" s="49"/>
      <c r="M538" s="49">
        <v>9000</v>
      </c>
      <c r="N538" s="49">
        <f t="shared" si="63"/>
        <v>0</v>
      </c>
      <c r="O538" s="49"/>
      <c r="P538" s="49"/>
      <c r="Q538" s="49">
        <f t="shared" si="70"/>
        <v>0</v>
      </c>
      <c r="R538" s="49"/>
      <c r="S538" s="50">
        <f t="shared" si="66"/>
        <v>0</v>
      </c>
      <c r="T538" s="126">
        <f t="shared" si="64"/>
        <v>0</v>
      </c>
      <c r="V538" s="147">
        <f t="shared" si="68"/>
        <v>0</v>
      </c>
    </row>
    <row r="539" spans="1:22" ht="15" customHeight="1" x14ac:dyDescent="0.25">
      <c r="A539" s="29">
        <f t="shared" si="67"/>
        <v>533</v>
      </c>
      <c r="B539" s="140" t="s">
        <v>2153</v>
      </c>
      <c r="C539" s="29" t="s">
        <v>2239</v>
      </c>
      <c r="D539" s="29" t="s">
        <v>7</v>
      </c>
      <c r="E539" s="29" t="s">
        <v>1118</v>
      </c>
      <c r="F539" s="38" t="s">
        <v>2336</v>
      </c>
      <c r="G539" s="29" t="s">
        <v>3865</v>
      </c>
      <c r="H539" s="39" t="s">
        <v>1950</v>
      </c>
      <c r="I539" s="29" t="s">
        <v>3725</v>
      </c>
      <c r="J539" s="29" t="s">
        <v>592</v>
      </c>
      <c r="K539" s="100">
        <v>2000203998</v>
      </c>
      <c r="L539" s="49">
        <f>VLOOKUP(B539,'Enrolment Data 2024'!$B$13:$I$636,8,FALSE)</f>
        <v>10</v>
      </c>
      <c r="M539" s="49">
        <v>9000</v>
      </c>
      <c r="N539" s="49">
        <f t="shared" si="63"/>
        <v>90000</v>
      </c>
      <c r="O539" s="49"/>
      <c r="P539" s="49"/>
      <c r="Q539" s="49">
        <f t="shared" si="70"/>
        <v>90000</v>
      </c>
      <c r="R539" s="49">
        <f>VLOOKUP(B539,'[1]ECCE Trnch 1 Master List'!B$3:T$679,19,FALSE)</f>
        <v>0</v>
      </c>
      <c r="S539" s="50">
        <f t="shared" si="66"/>
        <v>90000</v>
      </c>
      <c r="T539" s="126">
        <f t="shared" si="64"/>
        <v>90000</v>
      </c>
      <c r="V539" s="147">
        <f t="shared" si="68"/>
        <v>90000</v>
      </c>
    </row>
    <row r="540" spans="1:22" ht="15" customHeight="1" x14ac:dyDescent="0.25">
      <c r="A540" s="29">
        <f t="shared" si="67"/>
        <v>534</v>
      </c>
      <c r="B540" s="93" t="s">
        <v>2256</v>
      </c>
      <c r="C540" s="30" t="s">
        <v>2257</v>
      </c>
      <c r="D540" s="30" t="s">
        <v>7</v>
      </c>
      <c r="E540" s="17" t="s">
        <v>1118</v>
      </c>
      <c r="F540" s="22" t="s">
        <v>1693</v>
      </c>
      <c r="G540" s="19" t="s">
        <v>1418</v>
      </c>
      <c r="H540" s="19" t="s">
        <v>1950</v>
      </c>
      <c r="I540" s="20" t="s">
        <v>1120</v>
      </c>
      <c r="J540" s="17" t="s">
        <v>592</v>
      </c>
      <c r="K540" s="17" t="s">
        <v>1419</v>
      </c>
      <c r="L540" s="49">
        <f>VLOOKUP(B540,'Enrolment Data 2024'!$B$13:$I$636,8,FALSE)</f>
        <v>17</v>
      </c>
      <c r="M540" s="49">
        <v>9000</v>
      </c>
      <c r="N540" s="49">
        <f t="shared" si="63"/>
        <v>153000</v>
      </c>
      <c r="O540" s="49"/>
      <c r="P540" s="49">
        <f>VLOOKUP(B540,'Tranche 2 2024 Actuals'!$B$7:$T$486,19,FALSE)</f>
        <v>102600</v>
      </c>
      <c r="Q540" s="49">
        <f t="shared" si="70"/>
        <v>50400</v>
      </c>
      <c r="R540" s="49"/>
      <c r="S540" s="50">
        <f t="shared" si="66"/>
        <v>50400</v>
      </c>
      <c r="T540" s="126">
        <f t="shared" si="64"/>
        <v>50400</v>
      </c>
      <c r="U540" s="13">
        <f>VLOOKUP(B540,'Tranche 1 &amp; 2 2024 Actuals'!$B$7:$T$536,19,FALSE)</f>
        <v>102600</v>
      </c>
      <c r="V540" s="147">
        <f t="shared" si="68"/>
        <v>153000</v>
      </c>
    </row>
    <row r="541" spans="1:22" ht="15" customHeight="1" x14ac:dyDescent="0.25">
      <c r="A541" s="29">
        <f t="shared" si="67"/>
        <v>535</v>
      </c>
      <c r="B541" s="138" t="s">
        <v>1413</v>
      </c>
      <c r="C541" s="30" t="s">
        <v>1414</v>
      </c>
      <c r="D541" s="30" t="s">
        <v>7</v>
      </c>
      <c r="E541" s="30" t="s">
        <v>1118</v>
      </c>
      <c r="F541" s="31" t="s">
        <v>1978</v>
      </c>
      <c r="G541" s="32" t="s">
        <v>1415</v>
      </c>
      <c r="H541" s="32" t="s">
        <v>1979</v>
      </c>
      <c r="I541" s="33" t="s">
        <v>1120</v>
      </c>
      <c r="J541" s="30" t="s">
        <v>592</v>
      </c>
      <c r="K541" s="34" t="s">
        <v>1416</v>
      </c>
      <c r="L541" s="49"/>
      <c r="M541" s="49">
        <v>9000</v>
      </c>
      <c r="N541" s="49">
        <f t="shared" si="63"/>
        <v>0</v>
      </c>
      <c r="O541" s="49"/>
      <c r="P541" s="49"/>
      <c r="Q541" s="49">
        <f t="shared" si="70"/>
        <v>0</v>
      </c>
      <c r="R541" s="49">
        <f>VLOOKUP(B541,'[1]ECCE Trnch 1 Master List'!B$3:T$679,19,FALSE)</f>
        <v>0</v>
      </c>
      <c r="S541" s="50">
        <f t="shared" si="66"/>
        <v>0</v>
      </c>
      <c r="T541" s="126">
        <f t="shared" si="64"/>
        <v>0</v>
      </c>
      <c r="V541" s="147">
        <f t="shared" si="68"/>
        <v>0</v>
      </c>
    </row>
    <row r="542" spans="1:22" ht="15" customHeight="1" x14ac:dyDescent="0.25">
      <c r="A542" s="29">
        <f t="shared" si="67"/>
        <v>536</v>
      </c>
      <c r="B542" s="138" t="s">
        <v>744</v>
      </c>
      <c r="C542" s="30" t="s">
        <v>745</v>
      </c>
      <c r="D542" s="30" t="s">
        <v>7</v>
      </c>
      <c r="E542" s="30" t="s">
        <v>1118</v>
      </c>
      <c r="F542" s="22" t="s">
        <v>2070</v>
      </c>
      <c r="G542" s="19" t="s">
        <v>3758</v>
      </c>
      <c r="H542" s="19" t="s">
        <v>1950</v>
      </c>
      <c r="I542" s="20" t="s">
        <v>1120</v>
      </c>
      <c r="J542" s="17" t="s">
        <v>592</v>
      </c>
      <c r="K542" s="17" t="s">
        <v>3759</v>
      </c>
      <c r="L542" s="49"/>
      <c r="M542" s="49">
        <v>9000</v>
      </c>
      <c r="N542" s="49">
        <f t="shared" si="63"/>
        <v>0</v>
      </c>
      <c r="O542" s="49"/>
      <c r="P542" s="49"/>
      <c r="Q542" s="49">
        <f t="shared" si="70"/>
        <v>0</v>
      </c>
      <c r="R542" s="49"/>
      <c r="S542" s="50">
        <f t="shared" si="66"/>
        <v>0</v>
      </c>
      <c r="T542" s="126">
        <f t="shared" si="64"/>
        <v>0</v>
      </c>
      <c r="V542" s="147">
        <f t="shared" si="68"/>
        <v>0</v>
      </c>
    </row>
    <row r="543" spans="1:22" ht="15" customHeight="1" x14ac:dyDescent="0.25">
      <c r="A543" s="29">
        <f t="shared" si="67"/>
        <v>537</v>
      </c>
      <c r="B543" s="139" t="s">
        <v>609</v>
      </c>
      <c r="C543" s="17" t="s">
        <v>610</v>
      </c>
      <c r="D543" s="17" t="s">
        <v>7</v>
      </c>
      <c r="E543" s="17" t="s">
        <v>1118</v>
      </c>
      <c r="F543" s="18" t="s">
        <v>2063</v>
      </c>
      <c r="G543" s="19" t="s">
        <v>3797</v>
      </c>
      <c r="H543" s="19" t="s">
        <v>1950</v>
      </c>
      <c r="I543" s="20" t="s">
        <v>1120</v>
      </c>
      <c r="J543" s="17" t="s">
        <v>592</v>
      </c>
      <c r="K543" s="21" t="s">
        <v>3785</v>
      </c>
      <c r="L543" s="49"/>
      <c r="M543" s="49">
        <v>9000</v>
      </c>
      <c r="N543" s="49">
        <f t="shared" si="63"/>
        <v>0</v>
      </c>
      <c r="O543" s="49"/>
      <c r="P543" s="49"/>
      <c r="Q543" s="49">
        <f t="shared" si="70"/>
        <v>0</v>
      </c>
      <c r="R543" s="49">
        <f>VLOOKUP(B543,'[1]ECCE Trnch 1 Master List'!B$3:T$679,19,FALSE)</f>
        <v>0</v>
      </c>
      <c r="S543" s="50">
        <f t="shared" si="66"/>
        <v>0</v>
      </c>
      <c r="T543" s="126">
        <f t="shared" si="64"/>
        <v>0</v>
      </c>
      <c r="V543" s="147">
        <f t="shared" si="68"/>
        <v>0</v>
      </c>
    </row>
    <row r="544" spans="1:22" ht="15" customHeight="1" x14ac:dyDescent="0.25">
      <c r="A544" s="29">
        <f t="shared" si="67"/>
        <v>538</v>
      </c>
      <c r="B544" s="138" t="s">
        <v>631</v>
      </c>
      <c r="C544" s="30" t="s">
        <v>632</v>
      </c>
      <c r="D544" s="30" t="s">
        <v>7</v>
      </c>
      <c r="E544" s="30">
        <v>0</v>
      </c>
      <c r="F544" s="57" t="s">
        <v>2077</v>
      </c>
      <c r="G544" s="32" t="s">
        <v>1592</v>
      </c>
      <c r="H544" s="32" t="s">
        <v>1950</v>
      </c>
      <c r="I544" s="33" t="s">
        <v>1587</v>
      </c>
      <c r="J544" s="30" t="s">
        <v>592</v>
      </c>
      <c r="K544" s="30" t="s">
        <v>1593</v>
      </c>
      <c r="L544" s="49"/>
      <c r="M544" s="49">
        <v>9000</v>
      </c>
      <c r="N544" s="49">
        <f t="shared" si="63"/>
        <v>0</v>
      </c>
      <c r="O544" s="49"/>
      <c r="P544" s="49"/>
      <c r="Q544" s="49">
        <f t="shared" si="70"/>
        <v>0</v>
      </c>
      <c r="R544" s="49">
        <f>VLOOKUP(B544,'[1]ECCE Trnch 1 Master List'!B$3:T$679,19,FALSE)</f>
        <v>0</v>
      </c>
      <c r="S544" s="50">
        <f t="shared" si="66"/>
        <v>0</v>
      </c>
      <c r="T544" s="126">
        <f t="shared" si="64"/>
        <v>0</v>
      </c>
      <c r="V544" s="147">
        <f t="shared" si="68"/>
        <v>0</v>
      </c>
    </row>
    <row r="545" spans="1:250" ht="15" customHeight="1" x14ac:dyDescent="0.25">
      <c r="A545" s="29">
        <f t="shared" si="67"/>
        <v>539</v>
      </c>
      <c r="B545" s="139" t="s">
        <v>597</v>
      </c>
      <c r="C545" s="17" t="s">
        <v>598</v>
      </c>
      <c r="D545" s="17" t="s">
        <v>7</v>
      </c>
      <c r="E545" s="17" t="s">
        <v>1324</v>
      </c>
      <c r="F545" s="22" t="s">
        <v>1964</v>
      </c>
      <c r="G545" s="19" t="s">
        <v>3803</v>
      </c>
      <c r="H545" s="19" t="s">
        <v>1958</v>
      </c>
      <c r="I545" s="20" t="s">
        <v>1120</v>
      </c>
      <c r="J545" s="17" t="s">
        <v>592</v>
      </c>
      <c r="K545" s="17" t="s">
        <v>3804</v>
      </c>
      <c r="L545" s="49">
        <f>VLOOKUP(B545,'Enrolment Data 2024'!$B$13:$I$636,8,FALSE)</f>
        <v>12</v>
      </c>
      <c r="M545" s="49">
        <v>9000</v>
      </c>
      <c r="N545" s="49">
        <f t="shared" si="63"/>
        <v>108000</v>
      </c>
      <c r="O545" s="49"/>
      <c r="P545" s="49">
        <f>VLOOKUP(B545,'Tranche 2 2024 Actuals'!$B$7:$T$486,19,FALSE)</f>
        <v>140400</v>
      </c>
      <c r="Q545" s="49">
        <f t="shared" si="70"/>
        <v>-32400</v>
      </c>
      <c r="R545" s="49">
        <f>VLOOKUP(B545,'[1]ECCE Trnch 1 Master List'!B$3:T$679,19,FALSE)</f>
        <v>0</v>
      </c>
      <c r="S545" s="141">
        <f t="shared" si="66"/>
        <v>-32400</v>
      </c>
      <c r="T545" s="126">
        <f t="shared" si="64"/>
        <v>0</v>
      </c>
      <c r="U545" s="13">
        <f>VLOOKUP(B545,'Tranche 1 &amp; 2 2024 Actuals'!$B$7:$T$536,19,FALSE)</f>
        <v>140400</v>
      </c>
      <c r="V545" s="147">
        <f t="shared" si="68"/>
        <v>140400</v>
      </c>
    </row>
    <row r="546" spans="1:250" ht="15" customHeight="1" x14ac:dyDescent="0.25">
      <c r="A546" s="29">
        <f t="shared" si="67"/>
        <v>540</v>
      </c>
      <c r="B546" s="139" t="s">
        <v>722</v>
      </c>
      <c r="C546" s="17" t="s">
        <v>723</v>
      </c>
      <c r="D546" s="17" t="s">
        <v>7</v>
      </c>
      <c r="E546" s="17" t="s">
        <v>1123</v>
      </c>
      <c r="F546" s="22" t="s">
        <v>1953</v>
      </c>
      <c r="G546" s="19" t="s">
        <v>3815</v>
      </c>
      <c r="H546" s="19" t="s">
        <v>1950</v>
      </c>
      <c r="I546" s="20" t="s">
        <v>1120</v>
      </c>
      <c r="J546" s="17" t="s">
        <v>592</v>
      </c>
      <c r="K546" s="21" t="s">
        <v>1954</v>
      </c>
      <c r="L546" s="49">
        <f>VLOOKUP(B546,'Enrolment Data 2024'!$B$13:$I$636,8,FALSE)</f>
        <v>52</v>
      </c>
      <c r="M546" s="49">
        <v>9000</v>
      </c>
      <c r="N546" s="49">
        <f t="shared" ref="N546:N556" si="71">L546*M546</f>
        <v>468000</v>
      </c>
      <c r="O546" s="49"/>
      <c r="P546" s="49"/>
      <c r="Q546" s="49">
        <f t="shared" si="70"/>
        <v>468000</v>
      </c>
      <c r="R546" s="49">
        <f>VLOOKUP(B546,'[1]ECCE Trnch 1 Master List'!B$3:T$679,19,FALSE)</f>
        <v>0</v>
      </c>
      <c r="S546" s="50">
        <f t="shared" si="66"/>
        <v>468000</v>
      </c>
      <c r="T546" s="126">
        <f t="shared" ref="T546:T556" si="72">IF(S546&gt;=0,S546,0)</f>
        <v>468000</v>
      </c>
      <c r="V546" s="147">
        <f t="shared" si="68"/>
        <v>468000</v>
      </c>
    </row>
    <row r="547" spans="1:250" ht="15" customHeight="1" x14ac:dyDescent="0.25">
      <c r="A547" s="29">
        <f t="shared" si="67"/>
        <v>541</v>
      </c>
      <c r="B547" s="139" t="s">
        <v>714</v>
      </c>
      <c r="C547" s="17" t="s">
        <v>715</v>
      </c>
      <c r="D547" s="17" t="s">
        <v>7</v>
      </c>
      <c r="E547" s="17" t="s">
        <v>1211</v>
      </c>
      <c r="F547" s="22" t="s">
        <v>1987</v>
      </c>
      <c r="G547" s="19" t="s">
        <v>3066</v>
      </c>
      <c r="H547" s="19" t="s">
        <v>1950</v>
      </c>
      <c r="I547" s="20" t="s">
        <v>1120</v>
      </c>
      <c r="J547" s="17" t="s">
        <v>592</v>
      </c>
      <c r="K547" s="17" t="s">
        <v>3818</v>
      </c>
      <c r="L547" s="49"/>
      <c r="M547" s="49">
        <v>9000</v>
      </c>
      <c r="N547" s="49">
        <f t="shared" si="71"/>
        <v>0</v>
      </c>
      <c r="O547" s="49"/>
      <c r="P547" s="49"/>
      <c r="Q547" s="49">
        <f t="shared" si="70"/>
        <v>0</v>
      </c>
      <c r="R547" s="49">
        <f>VLOOKUP(B547,'[1]ECCE Trnch 1 Master List'!B$3:T$679,19,FALSE)</f>
        <v>0</v>
      </c>
      <c r="S547" s="50">
        <f t="shared" si="66"/>
        <v>0</v>
      </c>
      <c r="T547" s="126">
        <f t="shared" si="72"/>
        <v>0</v>
      </c>
      <c r="V547" s="147">
        <f t="shared" si="68"/>
        <v>0</v>
      </c>
    </row>
    <row r="548" spans="1:250" x14ac:dyDescent="0.25">
      <c r="A548" s="29">
        <f t="shared" si="67"/>
        <v>542</v>
      </c>
      <c r="B548" s="138" t="s">
        <v>2209</v>
      </c>
      <c r="C548" s="30" t="s">
        <v>2237</v>
      </c>
      <c r="D548" s="30" t="s">
        <v>7</v>
      </c>
      <c r="E548" s="30" t="s">
        <v>1123</v>
      </c>
      <c r="F548" s="30" t="s">
        <v>2315</v>
      </c>
      <c r="G548" s="32" t="s">
        <v>2237</v>
      </c>
      <c r="H548" s="32" t="s">
        <v>1950</v>
      </c>
      <c r="I548" s="33" t="s">
        <v>3725</v>
      </c>
      <c r="J548" s="30" t="s">
        <v>592</v>
      </c>
      <c r="K548" s="17" t="s">
        <v>3805</v>
      </c>
      <c r="L548" s="49">
        <f>VLOOKUP(B548,'Enrolment Data 2024'!$B$13:$I$636,8,FALSE)</f>
        <v>52</v>
      </c>
      <c r="M548" s="49">
        <v>9000</v>
      </c>
      <c r="N548" s="49">
        <f t="shared" si="71"/>
        <v>468000</v>
      </c>
      <c r="O548" s="49"/>
      <c r="P548" s="49"/>
      <c r="Q548" s="49">
        <f t="shared" si="70"/>
        <v>468000</v>
      </c>
      <c r="R548" s="49"/>
      <c r="S548" s="50">
        <f t="shared" si="66"/>
        <v>468000</v>
      </c>
      <c r="T548" s="126">
        <f t="shared" si="72"/>
        <v>468000</v>
      </c>
      <c r="V548" s="147">
        <f t="shared" si="68"/>
        <v>468000</v>
      </c>
    </row>
    <row r="549" spans="1:250" ht="15" customHeight="1" x14ac:dyDescent="0.25">
      <c r="A549" s="29">
        <f t="shared" si="67"/>
        <v>543</v>
      </c>
      <c r="B549" s="139" t="s">
        <v>724</v>
      </c>
      <c r="C549" s="17" t="s">
        <v>725</v>
      </c>
      <c r="D549" s="17" t="s">
        <v>7</v>
      </c>
      <c r="E549" s="17" t="s">
        <v>1324</v>
      </c>
      <c r="F549" s="22" t="s">
        <v>2081</v>
      </c>
      <c r="G549" s="19" t="s">
        <v>3820</v>
      </c>
      <c r="H549" s="19" t="s">
        <v>1950</v>
      </c>
      <c r="I549" s="33" t="s">
        <v>1120</v>
      </c>
      <c r="J549" s="17" t="s">
        <v>592</v>
      </c>
      <c r="K549" s="21" t="s">
        <v>3821</v>
      </c>
      <c r="L549" s="49">
        <f>VLOOKUP(B549,'Enrolment Data 2024'!$B$13:$I$636,8,FALSE)</f>
        <v>104</v>
      </c>
      <c r="M549" s="49">
        <v>9000</v>
      </c>
      <c r="N549" s="49">
        <f t="shared" si="71"/>
        <v>936000</v>
      </c>
      <c r="O549" s="49"/>
      <c r="P549" s="49"/>
      <c r="Q549" s="49">
        <f t="shared" si="70"/>
        <v>936000</v>
      </c>
      <c r="R549" s="49">
        <f>VLOOKUP(B549,'[1]ECCE Trnch 1 Master List'!B$3:T$679,19,FALSE)</f>
        <v>0</v>
      </c>
      <c r="S549" s="50">
        <f t="shared" si="66"/>
        <v>936000</v>
      </c>
      <c r="T549" s="126">
        <f t="shared" si="72"/>
        <v>936000</v>
      </c>
      <c r="V549" s="147">
        <f t="shared" si="68"/>
        <v>936000</v>
      </c>
    </row>
    <row r="550" spans="1:250" ht="15" customHeight="1" x14ac:dyDescent="0.25">
      <c r="A550" s="29">
        <f t="shared" si="67"/>
        <v>544</v>
      </c>
      <c r="B550" s="138" t="s">
        <v>712</v>
      </c>
      <c r="C550" s="30" t="s">
        <v>713</v>
      </c>
      <c r="D550" s="30" t="s">
        <v>7</v>
      </c>
      <c r="E550" s="30" t="s">
        <v>1123</v>
      </c>
      <c r="F550" s="30" t="s">
        <v>2419</v>
      </c>
      <c r="G550" s="32" t="s">
        <v>3806</v>
      </c>
      <c r="H550" s="32" t="s">
        <v>1950</v>
      </c>
      <c r="I550" s="33" t="s">
        <v>2197</v>
      </c>
      <c r="J550" s="30" t="s">
        <v>592</v>
      </c>
      <c r="K550" s="114" t="s">
        <v>3807</v>
      </c>
      <c r="L550" s="49">
        <f>VLOOKUP(B550,'Enrolment Data 2024'!$B$13:$I$636,8,FALSE)</f>
        <v>34</v>
      </c>
      <c r="M550" s="49">
        <v>9000</v>
      </c>
      <c r="N550" s="49">
        <f t="shared" si="71"/>
        <v>306000</v>
      </c>
      <c r="O550" s="49"/>
      <c r="P550" s="49"/>
      <c r="Q550" s="49">
        <f t="shared" si="70"/>
        <v>306000</v>
      </c>
      <c r="R550" s="49"/>
      <c r="S550" s="50">
        <f t="shared" si="66"/>
        <v>306000</v>
      </c>
      <c r="T550" s="126">
        <f t="shared" si="72"/>
        <v>306000</v>
      </c>
      <c r="V550" s="147">
        <f t="shared" si="68"/>
        <v>306000</v>
      </c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/>
      <c r="DF550"/>
      <c r="DG550"/>
      <c r="DH550"/>
      <c r="DI550"/>
      <c r="DJ550"/>
      <c r="DK550"/>
      <c r="DL550"/>
      <c r="DM550"/>
      <c r="DN550"/>
      <c r="DO550"/>
      <c r="DP550"/>
      <c r="DQ550"/>
      <c r="DR550"/>
      <c r="DS550"/>
      <c r="DT550"/>
      <c r="DU550"/>
      <c r="DV550"/>
      <c r="DW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O550"/>
      <c r="EP550"/>
      <c r="EQ550"/>
      <c r="ER550"/>
      <c r="ES550"/>
      <c r="ET550"/>
      <c r="EU550"/>
      <c r="EV550"/>
      <c r="EW550"/>
      <c r="EX550"/>
      <c r="EY550"/>
      <c r="EZ550"/>
      <c r="FA550"/>
      <c r="FB550"/>
      <c r="FC550"/>
      <c r="FD550"/>
      <c r="FE550"/>
      <c r="FF550"/>
      <c r="FG550"/>
      <c r="FH550"/>
      <c r="FI550"/>
      <c r="FJ550"/>
      <c r="FK550"/>
      <c r="FL550"/>
      <c r="FM550"/>
      <c r="FN550"/>
      <c r="FO550"/>
      <c r="FP550"/>
      <c r="FQ550"/>
      <c r="FR550"/>
      <c r="FS550"/>
      <c r="FT550"/>
      <c r="FU550"/>
      <c r="FV550"/>
      <c r="FW550"/>
      <c r="FX550"/>
      <c r="FY550"/>
      <c r="FZ550"/>
      <c r="GA550"/>
      <c r="GB550"/>
      <c r="GC550"/>
      <c r="GD550"/>
      <c r="GE550"/>
      <c r="GF550"/>
      <c r="GG550"/>
      <c r="GH550"/>
      <c r="GI550"/>
      <c r="GJ550"/>
      <c r="GK550"/>
      <c r="GL550"/>
      <c r="GM550"/>
      <c r="GN550"/>
      <c r="GO550"/>
      <c r="GP550"/>
      <c r="GQ550"/>
      <c r="GR550"/>
      <c r="GS550"/>
      <c r="GT550"/>
      <c r="GU550"/>
      <c r="GV550"/>
      <c r="GW550"/>
      <c r="GX550"/>
      <c r="GY550"/>
      <c r="GZ550"/>
      <c r="HA550"/>
      <c r="HB550"/>
      <c r="HC550"/>
      <c r="HD550"/>
      <c r="HE550"/>
      <c r="HF550"/>
      <c r="HG550"/>
      <c r="HH550"/>
      <c r="HI550"/>
      <c r="HJ550"/>
      <c r="HK550"/>
      <c r="HL550"/>
      <c r="HM550"/>
      <c r="HN550"/>
      <c r="HO550"/>
      <c r="HP550"/>
      <c r="HQ550"/>
      <c r="HR550"/>
      <c r="HS550"/>
      <c r="HT550"/>
      <c r="HU550"/>
      <c r="HV550"/>
      <c r="HW550"/>
      <c r="HX550"/>
      <c r="HY550"/>
      <c r="HZ550"/>
      <c r="IA550"/>
      <c r="IB550"/>
      <c r="IC550"/>
      <c r="ID550"/>
      <c r="IE550"/>
      <c r="IF550"/>
      <c r="IG550"/>
      <c r="IH550"/>
      <c r="II550"/>
      <c r="IJ550"/>
      <c r="IK550"/>
      <c r="IL550"/>
      <c r="IM550"/>
      <c r="IN550"/>
      <c r="IO550"/>
      <c r="IP550"/>
    </row>
    <row r="551" spans="1:250" ht="15" customHeight="1" x14ac:dyDescent="0.25">
      <c r="A551" s="29">
        <f t="shared" si="67"/>
        <v>545</v>
      </c>
      <c r="B551" s="139" t="s">
        <v>768</v>
      </c>
      <c r="C551" s="17" t="s">
        <v>769</v>
      </c>
      <c r="D551" s="17" t="s">
        <v>7</v>
      </c>
      <c r="E551" s="17" t="s">
        <v>1118</v>
      </c>
      <c r="F551" s="18" t="s">
        <v>1957</v>
      </c>
      <c r="G551" s="19" t="s">
        <v>1422</v>
      </c>
      <c r="H551" s="19" t="s">
        <v>1950</v>
      </c>
      <c r="I551" s="20" t="s">
        <v>1120</v>
      </c>
      <c r="J551" s="17" t="s">
        <v>592</v>
      </c>
      <c r="K551" s="21" t="s">
        <v>1423</v>
      </c>
      <c r="L551" s="49"/>
      <c r="M551" s="49">
        <v>9000</v>
      </c>
      <c r="N551" s="49">
        <f t="shared" si="71"/>
        <v>0</v>
      </c>
      <c r="O551" s="49"/>
      <c r="P551" s="49"/>
      <c r="Q551" s="49">
        <f t="shared" si="70"/>
        <v>0</v>
      </c>
      <c r="R551" s="49">
        <f>VLOOKUP(B551,'[1]ECCE Trnch 1 Master List'!B$3:T$679,19,FALSE)</f>
        <v>0</v>
      </c>
      <c r="S551" s="50">
        <f t="shared" si="66"/>
        <v>0</v>
      </c>
      <c r="T551" s="126">
        <f t="shared" si="72"/>
        <v>0</v>
      </c>
      <c r="V551" s="147">
        <f t="shared" si="68"/>
        <v>0</v>
      </c>
      <c r="W551" s="41"/>
      <c r="X551" s="41"/>
      <c r="Y551" s="41"/>
      <c r="Z551" s="41"/>
      <c r="AA551" s="41"/>
      <c r="AB551" s="41"/>
      <c r="AC551" s="41"/>
      <c r="AD551" s="41"/>
      <c r="AE551" s="41"/>
      <c r="AF551" s="41"/>
      <c r="AG551" s="41"/>
      <c r="AH551" s="41"/>
      <c r="AI551" s="41"/>
      <c r="AJ551" s="41"/>
      <c r="AK551" s="41"/>
      <c r="AL551" s="41"/>
      <c r="AM551" s="41"/>
      <c r="AN551" s="41"/>
      <c r="AO551" s="41"/>
      <c r="AP551" s="41"/>
      <c r="AQ551" s="41"/>
      <c r="AR551" s="41"/>
      <c r="AS551" s="41"/>
      <c r="AT551" s="41"/>
      <c r="AU551" s="41"/>
      <c r="AV551" s="41"/>
      <c r="AW551" s="41"/>
      <c r="AX551" s="41"/>
      <c r="AY551" s="41"/>
      <c r="AZ551" s="41"/>
      <c r="BA551" s="41"/>
      <c r="BB551" s="41"/>
      <c r="BC551" s="41"/>
      <c r="BD551" s="41"/>
      <c r="BE551" s="41"/>
      <c r="BF551" s="41"/>
      <c r="BG551" s="41"/>
      <c r="BH551" s="41"/>
      <c r="BI551" s="41"/>
      <c r="BJ551" s="41"/>
      <c r="BK551" s="41"/>
      <c r="BL551" s="41"/>
      <c r="BM551" s="41"/>
      <c r="BN551" s="41"/>
      <c r="BO551" s="41"/>
      <c r="BP551" s="41"/>
      <c r="BQ551" s="41"/>
      <c r="BR551" s="41"/>
      <c r="BS551" s="41"/>
      <c r="BT551" s="41"/>
      <c r="BU551" s="41"/>
      <c r="BV551" s="41"/>
      <c r="BW551" s="41"/>
      <c r="BX551" s="41"/>
      <c r="BY551" s="41"/>
      <c r="BZ551" s="41"/>
      <c r="CA551" s="41"/>
      <c r="CB551" s="41"/>
      <c r="CC551" s="41"/>
      <c r="CD551" s="41"/>
      <c r="CE551" s="41"/>
      <c r="CF551" s="41"/>
      <c r="CG551" s="41"/>
      <c r="CH551" s="41"/>
      <c r="CI551" s="41"/>
      <c r="CJ551" s="41"/>
      <c r="CK551" s="41"/>
      <c r="CL551" s="41"/>
      <c r="CM551" s="41"/>
      <c r="CN551" s="41"/>
      <c r="CO551" s="41"/>
      <c r="CP551" s="41"/>
      <c r="CQ551" s="41"/>
      <c r="CR551" s="41"/>
      <c r="CS551" s="41"/>
      <c r="CT551" s="41"/>
      <c r="CU551" s="41"/>
      <c r="CV551" s="41"/>
      <c r="CW551" s="41"/>
      <c r="CX551" s="41"/>
      <c r="CY551" s="41"/>
      <c r="CZ551" s="41"/>
      <c r="DA551" s="41"/>
      <c r="DB551" s="41"/>
      <c r="DC551" s="41"/>
      <c r="DD551" s="41"/>
      <c r="DE551" s="41"/>
      <c r="DF551" s="41"/>
      <c r="DG551" s="41"/>
      <c r="DH551" s="41"/>
      <c r="DI551" s="41"/>
      <c r="DJ551" s="41"/>
      <c r="DK551" s="41"/>
      <c r="DL551" s="41"/>
      <c r="DM551" s="41"/>
      <c r="DN551" s="41"/>
      <c r="DO551" s="41"/>
      <c r="DP551" s="41"/>
      <c r="DQ551" s="41"/>
      <c r="DR551" s="41"/>
      <c r="DS551" s="41"/>
      <c r="DT551" s="41"/>
      <c r="DU551" s="41"/>
      <c r="DV551" s="41"/>
      <c r="DW551" s="41"/>
      <c r="DX551" s="41"/>
      <c r="DY551" s="41"/>
      <c r="DZ551" s="41"/>
      <c r="EA551" s="41"/>
      <c r="EB551" s="41"/>
      <c r="EC551" s="41"/>
      <c r="ED551" s="41"/>
      <c r="EE551" s="41"/>
      <c r="EF551" s="41"/>
      <c r="EG551" s="41"/>
      <c r="EH551" s="41"/>
      <c r="EI551" s="41"/>
      <c r="EJ551" s="41"/>
      <c r="EK551" s="41"/>
      <c r="EL551" s="41"/>
      <c r="EM551" s="41"/>
      <c r="EN551" s="41"/>
      <c r="EO551" s="41"/>
      <c r="EP551" s="41"/>
      <c r="EQ551" s="41"/>
      <c r="ER551" s="41"/>
      <c r="ES551" s="41"/>
      <c r="ET551" s="41"/>
      <c r="EU551" s="41"/>
      <c r="EV551" s="41"/>
      <c r="EW551" s="41"/>
      <c r="EX551" s="41"/>
      <c r="EY551" s="41"/>
      <c r="EZ551" s="41"/>
      <c r="FA551" s="41"/>
      <c r="FB551" s="41"/>
      <c r="FC551" s="41"/>
      <c r="FD551" s="41"/>
      <c r="FE551" s="41"/>
      <c r="FF551" s="41"/>
      <c r="FG551" s="41"/>
      <c r="FH551" s="41"/>
      <c r="FI551" s="41"/>
      <c r="FJ551" s="41"/>
      <c r="FK551" s="41"/>
      <c r="FL551" s="41"/>
      <c r="FM551" s="41"/>
      <c r="FN551" s="41"/>
      <c r="FO551" s="41"/>
      <c r="FP551" s="41"/>
      <c r="FQ551" s="41"/>
      <c r="FR551" s="41"/>
      <c r="FS551" s="41"/>
      <c r="FT551" s="41"/>
      <c r="FU551" s="41"/>
      <c r="FV551" s="41"/>
      <c r="FW551" s="41"/>
      <c r="FX551" s="41"/>
      <c r="FY551" s="41"/>
      <c r="FZ551" s="41"/>
      <c r="GA551" s="41"/>
      <c r="GB551" s="41"/>
      <c r="GC551" s="41"/>
      <c r="GD551" s="41"/>
      <c r="GE551" s="41"/>
      <c r="GF551" s="41"/>
      <c r="GG551" s="41"/>
      <c r="GH551" s="41"/>
      <c r="GI551" s="41"/>
      <c r="GJ551" s="41"/>
      <c r="GK551" s="41"/>
      <c r="GL551" s="41"/>
      <c r="GM551" s="41"/>
      <c r="GN551" s="41"/>
      <c r="GO551" s="41"/>
      <c r="GP551" s="41"/>
      <c r="GQ551" s="41"/>
      <c r="GR551" s="41"/>
      <c r="GS551" s="41"/>
      <c r="GT551" s="41"/>
      <c r="GU551" s="41"/>
      <c r="GV551" s="41"/>
      <c r="GW551" s="41"/>
      <c r="GX551" s="41"/>
      <c r="GY551" s="41"/>
      <c r="GZ551" s="41"/>
      <c r="HA551" s="41"/>
      <c r="HB551" s="41"/>
      <c r="HC551" s="41"/>
      <c r="HD551" s="41"/>
      <c r="HE551" s="41"/>
      <c r="HF551" s="41"/>
      <c r="HG551" s="41"/>
      <c r="HH551" s="41"/>
      <c r="HI551" s="41"/>
      <c r="HJ551" s="41"/>
      <c r="HK551" s="41"/>
      <c r="HL551" s="41"/>
      <c r="HM551" s="41"/>
      <c r="HN551" s="41"/>
      <c r="HO551" s="41"/>
      <c r="HP551" s="41"/>
      <c r="HQ551" s="41"/>
      <c r="HR551" s="41"/>
      <c r="HS551" s="41"/>
      <c r="HT551" s="41"/>
      <c r="HU551" s="41"/>
      <c r="HV551" s="41"/>
      <c r="HW551" s="41"/>
      <c r="HX551" s="41"/>
      <c r="HY551" s="41"/>
      <c r="HZ551" s="41"/>
      <c r="IA551" s="41"/>
      <c r="IB551" s="41"/>
      <c r="IC551" s="41"/>
      <c r="ID551" s="41"/>
      <c r="IE551" s="41"/>
      <c r="IF551" s="41"/>
      <c r="IG551" s="41"/>
      <c r="IH551" s="41"/>
      <c r="II551" s="41"/>
      <c r="IJ551" s="41"/>
      <c r="IK551" s="41"/>
      <c r="IL551" s="41"/>
      <c r="IM551" s="41"/>
      <c r="IN551" s="41"/>
      <c r="IO551" s="41"/>
      <c r="IP551" s="41"/>
    </row>
    <row r="552" spans="1:250" ht="15" customHeight="1" x14ac:dyDescent="0.25">
      <c r="A552" s="29">
        <f t="shared" si="67"/>
        <v>546</v>
      </c>
      <c r="B552" s="139" t="s">
        <v>651</v>
      </c>
      <c r="C552" s="17" t="s">
        <v>652</v>
      </c>
      <c r="D552" s="17" t="s">
        <v>7</v>
      </c>
      <c r="E552" s="17" t="s">
        <v>1211</v>
      </c>
      <c r="F552" s="22" t="s">
        <v>1978</v>
      </c>
      <c r="G552" s="19" t="s">
        <v>1415</v>
      </c>
      <c r="H552" s="19" t="s">
        <v>1979</v>
      </c>
      <c r="I552" s="20" t="s">
        <v>1120</v>
      </c>
      <c r="J552" s="17" t="s">
        <v>592</v>
      </c>
      <c r="K552" s="17" t="s">
        <v>1416</v>
      </c>
      <c r="L552" s="49"/>
      <c r="M552" s="49">
        <v>9000</v>
      </c>
      <c r="N552" s="49">
        <f t="shared" si="71"/>
        <v>0</v>
      </c>
      <c r="O552" s="49"/>
      <c r="P552" s="49"/>
      <c r="Q552" s="49">
        <f t="shared" si="70"/>
        <v>0</v>
      </c>
      <c r="R552" s="49">
        <f>VLOOKUP(B552,'[1]ECCE Trnch 1 Master List'!B$3:T$679,19,FALSE)</f>
        <v>0</v>
      </c>
      <c r="S552" s="50">
        <f t="shared" si="66"/>
        <v>0</v>
      </c>
      <c r="T552" s="126">
        <f t="shared" si="72"/>
        <v>0</v>
      </c>
      <c r="V552" s="147">
        <f t="shared" si="68"/>
        <v>0</v>
      </c>
    </row>
    <row r="553" spans="1:250" ht="15" customHeight="1" x14ac:dyDescent="0.25">
      <c r="A553" s="29">
        <f t="shared" si="67"/>
        <v>547</v>
      </c>
      <c r="B553" s="139" t="s">
        <v>678</v>
      </c>
      <c r="C553" s="17" t="s">
        <v>679</v>
      </c>
      <c r="D553" s="17" t="s">
        <v>7</v>
      </c>
      <c r="E553" s="17" t="s">
        <v>1324</v>
      </c>
      <c r="F553" s="22" t="s">
        <v>2079</v>
      </c>
      <c r="G553" s="19" t="s">
        <v>3828</v>
      </c>
      <c r="H553" s="19" t="s">
        <v>1950</v>
      </c>
      <c r="I553" s="20" t="s">
        <v>1587</v>
      </c>
      <c r="J553" s="17" t="s">
        <v>592</v>
      </c>
      <c r="K553" s="17" t="s">
        <v>1593</v>
      </c>
      <c r="L553" s="49"/>
      <c r="M553" s="49">
        <v>9000</v>
      </c>
      <c r="N553" s="49">
        <f t="shared" si="71"/>
        <v>0</v>
      </c>
      <c r="O553" s="49"/>
      <c r="P553" s="49"/>
      <c r="Q553" s="49">
        <f t="shared" si="70"/>
        <v>0</v>
      </c>
      <c r="R553" s="49">
        <f>VLOOKUP(B553,'[1]ECCE Trnch 1 Master List'!B$3:T$679,19,FALSE)</f>
        <v>0</v>
      </c>
      <c r="S553" s="50">
        <f t="shared" si="66"/>
        <v>0</v>
      </c>
      <c r="T553" s="126">
        <f t="shared" si="72"/>
        <v>0</v>
      </c>
      <c r="V553" s="147">
        <f t="shared" si="68"/>
        <v>0</v>
      </c>
    </row>
    <row r="554" spans="1:250" ht="15" customHeight="1" x14ac:dyDescent="0.25">
      <c r="A554" s="29">
        <f t="shared" si="67"/>
        <v>548</v>
      </c>
      <c r="B554" s="140" t="s">
        <v>2171</v>
      </c>
      <c r="C554" s="29" t="s">
        <v>2172</v>
      </c>
      <c r="D554" s="29" t="s">
        <v>7</v>
      </c>
      <c r="E554" s="29" t="s">
        <v>1118</v>
      </c>
      <c r="F554" s="38" t="s">
        <v>1713</v>
      </c>
      <c r="G554" s="39" t="s">
        <v>1714</v>
      </c>
      <c r="H554" s="39" t="s">
        <v>1714</v>
      </c>
      <c r="I554" s="29" t="s">
        <v>1120</v>
      </c>
      <c r="J554" s="29" t="s">
        <v>592</v>
      </c>
      <c r="K554" s="17" t="s">
        <v>1715</v>
      </c>
      <c r="L554" s="49"/>
      <c r="M554" s="49">
        <v>9000</v>
      </c>
      <c r="N554" s="49">
        <f t="shared" si="71"/>
        <v>0</v>
      </c>
      <c r="O554" s="49"/>
      <c r="P554" s="49"/>
      <c r="Q554" s="49">
        <f t="shared" si="70"/>
        <v>0</v>
      </c>
      <c r="R554" s="11">
        <f>VLOOKUP(B554,'[1]ECCE Trnch 1 Master List'!B$3:T$679,19,FALSE)</f>
        <v>0</v>
      </c>
      <c r="S554" s="50">
        <f t="shared" si="66"/>
        <v>0</v>
      </c>
      <c r="T554" s="126">
        <f t="shared" si="72"/>
        <v>0</v>
      </c>
      <c r="V554" s="147">
        <f t="shared" si="68"/>
        <v>0</v>
      </c>
    </row>
    <row r="555" spans="1:250" ht="15" customHeight="1" x14ac:dyDescent="0.25">
      <c r="A555" s="29">
        <f t="shared" si="67"/>
        <v>549</v>
      </c>
      <c r="B555" s="139" t="s">
        <v>698</v>
      </c>
      <c r="C555" s="17" t="s">
        <v>699</v>
      </c>
      <c r="D555" s="17" t="s">
        <v>7</v>
      </c>
      <c r="E555" s="17" t="s">
        <v>1324</v>
      </c>
      <c r="F555" s="22" t="s">
        <v>2080</v>
      </c>
      <c r="G555" s="19" t="s">
        <v>3831</v>
      </c>
      <c r="H555" s="19" t="s">
        <v>1950</v>
      </c>
      <c r="I555" s="20" t="s">
        <v>1587</v>
      </c>
      <c r="J555" s="17" t="s">
        <v>592</v>
      </c>
      <c r="K555" s="17" t="s">
        <v>1593</v>
      </c>
      <c r="L555" s="49">
        <f>VLOOKUP(B555,'Enrolment Data 2024'!$B$13:$I$636,8,FALSE)</f>
        <v>16</v>
      </c>
      <c r="M555" s="49">
        <v>9000</v>
      </c>
      <c r="N555" s="49">
        <f t="shared" si="71"/>
        <v>144000</v>
      </c>
      <c r="O555" s="49"/>
      <c r="P555" s="49"/>
      <c r="Q555" s="49">
        <f t="shared" si="70"/>
        <v>144000</v>
      </c>
      <c r="R555" s="49">
        <f>VLOOKUP(B555,'[1]ECCE Trnch 1 Master List'!B$3:T$679,19,FALSE)</f>
        <v>0</v>
      </c>
      <c r="S555" s="50">
        <f t="shared" si="66"/>
        <v>144000</v>
      </c>
      <c r="T555" s="126">
        <f t="shared" si="72"/>
        <v>144000</v>
      </c>
      <c r="V555" s="147">
        <f t="shared" si="68"/>
        <v>144000</v>
      </c>
    </row>
    <row r="556" spans="1:250" ht="15" customHeight="1" x14ac:dyDescent="0.25">
      <c r="A556" s="29">
        <f t="shared" si="67"/>
        <v>550</v>
      </c>
      <c r="B556" s="139" t="s">
        <v>641</v>
      </c>
      <c r="C556" s="17" t="s">
        <v>642</v>
      </c>
      <c r="D556" s="17" t="s">
        <v>7</v>
      </c>
      <c r="E556" s="17" t="s">
        <v>1211</v>
      </c>
      <c r="F556" s="22" t="s">
        <v>1974</v>
      </c>
      <c r="G556" s="19" t="s">
        <v>3840</v>
      </c>
      <c r="H556" s="19" t="s">
        <v>3755</v>
      </c>
      <c r="I556" s="20" t="s">
        <v>1120</v>
      </c>
      <c r="J556" s="17" t="s">
        <v>592</v>
      </c>
      <c r="K556" s="17" t="s">
        <v>3841</v>
      </c>
      <c r="L556" s="49"/>
      <c r="M556" s="49">
        <v>9000</v>
      </c>
      <c r="N556" s="49">
        <f t="shared" si="71"/>
        <v>0</v>
      </c>
      <c r="O556" s="49"/>
      <c r="P556" s="49">
        <f>VLOOKUP(B556,'Tranche 2 2024 Actuals'!$B$7:$T$486,19,FALSE)</f>
        <v>75600</v>
      </c>
      <c r="Q556" s="49">
        <f t="shared" si="70"/>
        <v>-75600</v>
      </c>
      <c r="R556" s="49">
        <f>VLOOKUP(B556,'[1]ECCE Trnch 1 Master List'!B$3:T$679,19,FALSE)</f>
        <v>0</v>
      </c>
      <c r="S556" s="141">
        <f t="shared" si="66"/>
        <v>-75600</v>
      </c>
      <c r="T556" s="126">
        <f t="shared" si="72"/>
        <v>0</v>
      </c>
      <c r="U556" s="13">
        <f>VLOOKUP(B556,'Tranche 1 &amp; 2 2024 Actuals'!$B$7:$T$536,19,FALSE)</f>
        <v>75600</v>
      </c>
      <c r="V556" s="147">
        <f t="shared" si="68"/>
        <v>75600</v>
      </c>
    </row>
    <row r="557" spans="1:250" hidden="1" x14ac:dyDescent="0.25">
      <c r="A557" s="29">
        <f t="shared" si="67"/>
        <v>551</v>
      </c>
      <c r="B557" s="93" t="s">
        <v>914</v>
      </c>
      <c r="C557" s="30" t="s">
        <v>915</v>
      </c>
      <c r="D557" s="30" t="s">
        <v>7</v>
      </c>
      <c r="E557" s="30" t="s">
        <v>1118</v>
      </c>
      <c r="F557" s="57" t="s">
        <v>2005</v>
      </c>
      <c r="G557" s="32" t="s">
        <v>845</v>
      </c>
      <c r="H557" s="32" t="s">
        <v>2002</v>
      </c>
      <c r="I557" s="33" t="s">
        <v>1120</v>
      </c>
      <c r="J557" s="30" t="s">
        <v>802</v>
      </c>
      <c r="K557" s="30" t="s">
        <v>1479</v>
      </c>
      <c r="L557" s="49">
        <f>VLOOKUP(B557,'Enrolment Data 2024'!$B$13:$I$636,8,FALSE)</f>
        <v>11</v>
      </c>
      <c r="M557" s="49">
        <v>9000</v>
      </c>
      <c r="N557" s="49">
        <f t="shared" ref="N557:N588" si="73">L557*M557</f>
        <v>99000</v>
      </c>
      <c r="O557" s="49">
        <f>VLOOKUP(B557,'Tranche 1 &amp; 2 2024 Actuals'!$B$7:$R$536,17,FALSE)</f>
        <v>35100</v>
      </c>
      <c r="P557" s="49"/>
      <c r="Q557" s="49">
        <f t="shared" si="70"/>
        <v>63900</v>
      </c>
      <c r="R557" s="49">
        <f>VLOOKUP(B557,'[1]ECCE Trnch 1 Master List'!B$3:T$679,19,FALSE)</f>
        <v>0</v>
      </c>
      <c r="S557" s="50">
        <f t="shared" si="66"/>
        <v>63900</v>
      </c>
      <c r="T557" s="126">
        <f t="shared" ref="T557:T620" si="74">IF(S557&gt;=0,S557,0)</f>
        <v>63900</v>
      </c>
      <c r="U557" s="13">
        <f>VLOOKUP(B557,'Tranche 1 &amp; 2 2024 Actuals'!$B$7:$T$536,19,FALSE)</f>
        <v>35100</v>
      </c>
      <c r="V557" s="147">
        <f t="shared" si="68"/>
        <v>99000</v>
      </c>
    </row>
    <row r="558" spans="1:250" ht="15" hidden="1" customHeight="1" x14ac:dyDescent="0.25">
      <c r="A558" s="29">
        <f t="shared" si="67"/>
        <v>552</v>
      </c>
      <c r="B558" s="92" t="s">
        <v>876</v>
      </c>
      <c r="C558" s="17" t="s">
        <v>877</v>
      </c>
      <c r="D558" s="17" t="s">
        <v>7</v>
      </c>
      <c r="E558" s="17" t="s">
        <v>1123</v>
      </c>
      <c r="F558" s="22" t="s">
        <v>2016</v>
      </c>
      <c r="G558" s="19" t="s">
        <v>3846</v>
      </c>
      <c r="H558" s="19" t="s">
        <v>2002</v>
      </c>
      <c r="I558" s="20" t="s">
        <v>1120</v>
      </c>
      <c r="J558" s="17" t="s">
        <v>802</v>
      </c>
      <c r="K558" s="17" t="s">
        <v>3847</v>
      </c>
      <c r="L558" s="49">
        <f>VLOOKUP(B558,'Enrolment Data 2024'!$B$13:$I$636,8,FALSE)</f>
        <v>26</v>
      </c>
      <c r="M558" s="49">
        <v>9000</v>
      </c>
      <c r="N558" s="49">
        <f t="shared" si="73"/>
        <v>234000</v>
      </c>
      <c r="O558" s="49">
        <f>VLOOKUP(B558,'Tranche 1 &amp; 2 2024 Actuals'!$B$7:$R$536,17,FALSE)</f>
        <v>86400</v>
      </c>
      <c r="P558" s="49">
        <f>VLOOKUP(B558,'Tranche 2 2024 Actuals'!$B$7:$T$486,19,FALSE)</f>
        <v>86400</v>
      </c>
      <c r="Q558" s="49">
        <f t="shared" si="70"/>
        <v>61200</v>
      </c>
      <c r="R558" s="49"/>
      <c r="S558" s="50">
        <f t="shared" si="66"/>
        <v>61200</v>
      </c>
      <c r="T558" s="126">
        <f t="shared" si="74"/>
        <v>61200</v>
      </c>
      <c r="U558" s="13">
        <f>VLOOKUP(B558,'Tranche 1 &amp; 2 2024 Actuals'!$B$7:$T$536,19,FALSE)</f>
        <v>172800</v>
      </c>
      <c r="V558" s="147">
        <f t="shared" si="68"/>
        <v>234000</v>
      </c>
    </row>
    <row r="559" spans="1:250" ht="15" hidden="1" customHeight="1" x14ac:dyDescent="0.25">
      <c r="A559" s="29">
        <f t="shared" si="67"/>
        <v>553</v>
      </c>
      <c r="B559" s="92" t="s">
        <v>1043</v>
      </c>
      <c r="C559" s="17" t="s">
        <v>1044</v>
      </c>
      <c r="D559" s="17" t="s">
        <v>7</v>
      </c>
      <c r="E559" s="17" t="s">
        <v>1118</v>
      </c>
      <c r="F559" s="22" t="s">
        <v>2051</v>
      </c>
      <c r="G559" s="19" t="s">
        <v>1537</v>
      </c>
      <c r="H559" s="19" t="s">
        <v>2041</v>
      </c>
      <c r="I559" s="20" t="s">
        <v>1120</v>
      </c>
      <c r="J559" s="17" t="s">
        <v>802</v>
      </c>
      <c r="K559" s="17" t="s">
        <v>1538</v>
      </c>
      <c r="L559" s="49">
        <f>VLOOKUP(B559,'Enrolment Data 2024'!$B$13:$I$636,8,FALSE)</f>
        <v>7</v>
      </c>
      <c r="M559" s="49">
        <v>9000</v>
      </c>
      <c r="N559" s="49">
        <f t="shared" si="73"/>
        <v>63000</v>
      </c>
      <c r="O559" s="49">
        <f>VLOOKUP(B559,'Tranche 1 &amp; 2 2024 Actuals'!$B$7:$R$536,17,FALSE)</f>
        <v>37800</v>
      </c>
      <c r="P559" s="49"/>
      <c r="Q559" s="49">
        <f t="shared" si="70"/>
        <v>25200</v>
      </c>
      <c r="R559" s="49">
        <f>VLOOKUP(B559,'[1]ECCE Trnch 1 Master List'!B$3:T$679,19,FALSE)</f>
        <v>0</v>
      </c>
      <c r="S559" s="50">
        <f t="shared" si="66"/>
        <v>25200</v>
      </c>
      <c r="T559" s="126">
        <f t="shared" si="74"/>
        <v>25200</v>
      </c>
      <c r="U559" s="13">
        <f>VLOOKUP(B559,'Tranche 1 &amp; 2 2024 Actuals'!$B$7:$T$536,19,FALSE)</f>
        <v>37800</v>
      </c>
      <c r="V559" s="147">
        <f t="shared" si="68"/>
        <v>63000</v>
      </c>
    </row>
    <row r="560" spans="1:250" hidden="1" x14ac:dyDescent="0.25">
      <c r="A560" s="29">
        <f t="shared" si="67"/>
        <v>554</v>
      </c>
      <c r="B560" s="92" t="s">
        <v>830</v>
      </c>
      <c r="C560" s="17" t="s">
        <v>831</v>
      </c>
      <c r="D560" s="17" t="s">
        <v>7</v>
      </c>
      <c r="E560" s="17" t="s">
        <v>1123</v>
      </c>
      <c r="F560" s="22" t="s">
        <v>1720</v>
      </c>
      <c r="G560" s="19" t="s">
        <v>1466</v>
      </c>
      <c r="H560" s="19" t="s">
        <v>2002</v>
      </c>
      <c r="I560" s="20" t="s">
        <v>1120</v>
      </c>
      <c r="J560" s="17" t="s">
        <v>802</v>
      </c>
      <c r="K560" s="17" t="s">
        <v>1467</v>
      </c>
      <c r="L560" s="49">
        <f>VLOOKUP(B560,'Enrolment Data 2024'!$B$13:$I$636,8,FALSE)</f>
        <v>3</v>
      </c>
      <c r="M560" s="49">
        <v>9000</v>
      </c>
      <c r="N560" s="49">
        <f t="shared" si="73"/>
        <v>27000</v>
      </c>
      <c r="O560" s="49">
        <f>VLOOKUP(B560,'Tranche 1 &amp; 2 2024 Actuals'!$B$7:$R$536,17,FALSE)</f>
        <v>8100</v>
      </c>
      <c r="P560" s="49">
        <f>VLOOKUP(B560,'Tranche 2 2024 Actuals'!$B$7:$T$486,19,FALSE)</f>
        <v>8100</v>
      </c>
      <c r="Q560" s="49">
        <f t="shared" si="70"/>
        <v>10800</v>
      </c>
      <c r="R560" s="49">
        <f>VLOOKUP(B560,'[1]ECCE Trnch 1 Master List'!B$3:T$679,19,FALSE)</f>
        <v>0</v>
      </c>
      <c r="S560" s="50">
        <f t="shared" si="66"/>
        <v>10800</v>
      </c>
      <c r="T560" s="126">
        <f t="shared" si="74"/>
        <v>10800</v>
      </c>
      <c r="U560" s="13">
        <f>VLOOKUP(B560,'Tranche 1 &amp; 2 2024 Actuals'!$B$7:$T$536,19,FALSE)</f>
        <v>16200</v>
      </c>
      <c r="V560" s="147">
        <f t="shared" si="68"/>
        <v>27000</v>
      </c>
    </row>
    <row r="561" spans="1:22" hidden="1" x14ac:dyDescent="0.25">
      <c r="A561" s="29">
        <f t="shared" si="67"/>
        <v>555</v>
      </c>
      <c r="B561" s="92" t="s">
        <v>946</v>
      </c>
      <c r="C561" s="17" t="s">
        <v>947</v>
      </c>
      <c r="D561" s="17" t="s">
        <v>7</v>
      </c>
      <c r="E561" s="17" t="s">
        <v>1118</v>
      </c>
      <c r="F561" s="22" t="s">
        <v>2007</v>
      </c>
      <c r="G561" s="19" t="s">
        <v>1515</v>
      </c>
      <c r="H561" s="19" t="s">
        <v>2002</v>
      </c>
      <c r="I561" s="20" t="s">
        <v>1120</v>
      </c>
      <c r="J561" s="17" t="s">
        <v>802</v>
      </c>
      <c r="K561" s="17" t="s">
        <v>1516</v>
      </c>
      <c r="L561" s="49">
        <f>VLOOKUP(B561,'Enrolment Data 2024'!$B$13:$I$636,8,FALSE)</f>
        <v>9</v>
      </c>
      <c r="M561" s="49">
        <v>9000</v>
      </c>
      <c r="N561" s="49">
        <f t="shared" si="73"/>
        <v>81000</v>
      </c>
      <c r="O561" s="49"/>
      <c r="P561" s="49"/>
      <c r="Q561" s="49">
        <f t="shared" si="70"/>
        <v>81000</v>
      </c>
      <c r="R561" s="49">
        <f>VLOOKUP(B561,'[1]ECCE Trnch 1 Master List'!B$3:T$679,19,FALSE)</f>
        <v>0</v>
      </c>
      <c r="S561" s="50">
        <f t="shared" si="66"/>
        <v>81000</v>
      </c>
      <c r="T561" s="126">
        <f t="shared" si="74"/>
        <v>81000</v>
      </c>
      <c r="V561" s="147">
        <f t="shared" si="68"/>
        <v>81000</v>
      </c>
    </row>
    <row r="562" spans="1:22" hidden="1" x14ac:dyDescent="0.25">
      <c r="A562" s="29">
        <f t="shared" si="67"/>
        <v>556</v>
      </c>
      <c r="B562" s="139" t="s">
        <v>814</v>
      </c>
      <c r="C562" s="17" t="s">
        <v>815</v>
      </c>
      <c r="D562" s="17" t="s">
        <v>7</v>
      </c>
      <c r="E562" s="17" t="s">
        <v>1123</v>
      </c>
      <c r="F562" s="22" t="s">
        <v>1996</v>
      </c>
      <c r="G562" s="19" t="s">
        <v>1458</v>
      </c>
      <c r="H562" s="19" t="s">
        <v>1997</v>
      </c>
      <c r="I562" s="20" t="s">
        <v>1120</v>
      </c>
      <c r="J562" s="17" t="s">
        <v>802</v>
      </c>
      <c r="K562" s="17" t="s">
        <v>1459</v>
      </c>
      <c r="L562" s="49">
        <f>VLOOKUP(B562,'Enrolment Data 2024'!$B$13:$I$636,8,FALSE)</f>
        <v>21</v>
      </c>
      <c r="M562" s="49">
        <v>9000</v>
      </c>
      <c r="N562" s="49">
        <f t="shared" si="73"/>
        <v>189000</v>
      </c>
      <c r="O562" s="49">
        <f>VLOOKUP(B562,'Tranche 1 &amp; 2 2024 Actuals'!$B$7:$R$536,17,FALSE)</f>
        <v>97200</v>
      </c>
      <c r="P562" s="49">
        <f>VLOOKUP(B562,'Tranche 2 2024 Actuals'!$B$7:$T$486,19,FALSE)</f>
        <v>97200</v>
      </c>
      <c r="Q562" s="49">
        <f t="shared" si="70"/>
        <v>-5400</v>
      </c>
      <c r="R562" s="49">
        <f>VLOOKUP(B562,'[1]ECCE Trnch 1 Master List'!B$3:T$679,19,FALSE)</f>
        <v>0</v>
      </c>
      <c r="S562" s="141">
        <f t="shared" si="66"/>
        <v>-5400</v>
      </c>
      <c r="T562" s="126">
        <f t="shared" si="74"/>
        <v>0</v>
      </c>
      <c r="U562" s="13">
        <f>VLOOKUP(B562,'Tranche 1 &amp; 2 2024 Actuals'!$B$7:$T$536,19,FALSE)</f>
        <v>194400</v>
      </c>
      <c r="V562" s="147">
        <f t="shared" si="68"/>
        <v>194400</v>
      </c>
    </row>
    <row r="563" spans="1:22" hidden="1" x14ac:dyDescent="0.25">
      <c r="A563" s="29">
        <f t="shared" si="67"/>
        <v>557</v>
      </c>
      <c r="B563" s="138" t="s">
        <v>2175</v>
      </c>
      <c r="C563" s="30" t="s">
        <v>1518</v>
      </c>
      <c r="D563" s="30" t="s">
        <v>7</v>
      </c>
      <c r="E563" s="30" t="s">
        <v>1123</v>
      </c>
      <c r="F563" s="18" t="s">
        <v>2392</v>
      </c>
      <c r="G563" s="19" t="s">
        <v>1518</v>
      </c>
      <c r="H563" s="19" t="s">
        <v>2002</v>
      </c>
      <c r="I563" s="20" t="s">
        <v>1120</v>
      </c>
      <c r="J563" s="17" t="s">
        <v>802</v>
      </c>
      <c r="K563" s="21" t="s">
        <v>3858</v>
      </c>
      <c r="L563" s="49"/>
      <c r="M563" s="49">
        <v>9000</v>
      </c>
      <c r="N563" s="49">
        <f t="shared" si="73"/>
        <v>0</v>
      </c>
      <c r="O563" s="49"/>
      <c r="P563" s="49"/>
      <c r="Q563" s="49">
        <f t="shared" si="70"/>
        <v>0</v>
      </c>
      <c r="R563" s="49"/>
      <c r="S563" s="50">
        <f t="shared" si="66"/>
        <v>0</v>
      </c>
      <c r="T563" s="126">
        <f t="shared" si="74"/>
        <v>0</v>
      </c>
      <c r="V563" s="147">
        <f t="shared" si="68"/>
        <v>0</v>
      </c>
    </row>
    <row r="564" spans="1:22" hidden="1" x14ac:dyDescent="0.25">
      <c r="A564" s="29">
        <f t="shared" si="67"/>
        <v>558</v>
      </c>
      <c r="B564" s="139" t="s">
        <v>1013</v>
      </c>
      <c r="C564" s="17" t="s">
        <v>1014</v>
      </c>
      <c r="D564" s="17" t="s">
        <v>7</v>
      </c>
      <c r="E564" s="17" t="s">
        <v>1123</v>
      </c>
      <c r="F564" s="22" t="s">
        <v>2082</v>
      </c>
      <c r="G564" s="19" t="s">
        <v>3860</v>
      </c>
      <c r="H564" s="19" t="s">
        <v>2002</v>
      </c>
      <c r="I564" s="20" t="s">
        <v>1587</v>
      </c>
      <c r="J564" s="17" t="s">
        <v>802</v>
      </c>
      <c r="K564" s="17" t="s">
        <v>3861</v>
      </c>
      <c r="L564" s="49">
        <f>VLOOKUP(B564,'Enrolment Data 2024'!$B$13:$I$636,8,FALSE)</f>
        <v>1</v>
      </c>
      <c r="M564" s="49">
        <v>9000</v>
      </c>
      <c r="N564" s="49">
        <f t="shared" si="73"/>
        <v>9000</v>
      </c>
      <c r="O564" s="49">
        <f>VLOOKUP(B564,'Tranche 1 &amp; 2 2024 Actuals'!$B$7:$R$536,17,FALSE)</f>
        <v>27000</v>
      </c>
      <c r="P564" s="49"/>
      <c r="Q564" s="49">
        <f t="shared" si="70"/>
        <v>-18000</v>
      </c>
      <c r="R564" s="49">
        <f>VLOOKUP(B564,'[1]ECCE Trnch 1 Master List'!B$3:T$679,19,FALSE)</f>
        <v>0</v>
      </c>
      <c r="S564" s="141">
        <f t="shared" si="66"/>
        <v>-18000</v>
      </c>
      <c r="T564" s="126">
        <f t="shared" si="74"/>
        <v>0</v>
      </c>
      <c r="U564" s="13">
        <f>VLOOKUP(B564,'Tranche 1 &amp; 2 2024 Actuals'!$B$7:$T$536,19,FALSE)</f>
        <v>27000</v>
      </c>
      <c r="V564" s="147">
        <f t="shared" si="68"/>
        <v>27000</v>
      </c>
    </row>
    <row r="565" spans="1:22" hidden="1" x14ac:dyDescent="0.25">
      <c r="A565" s="29">
        <f t="shared" si="67"/>
        <v>559</v>
      </c>
      <c r="B565" s="139" t="s">
        <v>924</v>
      </c>
      <c r="C565" s="17" t="s">
        <v>925</v>
      </c>
      <c r="D565" s="17" t="s">
        <v>7</v>
      </c>
      <c r="E565" s="17" t="s">
        <v>1118</v>
      </c>
      <c r="F565" s="22" t="s">
        <v>2008</v>
      </c>
      <c r="G565" s="19" t="s">
        <v>1496</v>
      </c>
      <c r="H565" s="19" t="s">
        <v>2002</v>
      </c>
      <c r="I565" s="20" t="s">
        <v>1120</v>
      </c>
      <c r="J565" s="17" t="s">
        <v>802</v>
      </c>
      <c r="K565" s="17" t="s">
        <v>1497</v>
      </c>
      <c r="L565" s="49">
        <f>VLOOKUP(B565,'Enrolment Data 2024'!$B$13:$I$636,8,FALSE)</f>
        <v>2</v>
      </c>
      <c r="M565" s="49">
        <v>9000</v>
      </c>
      <c r="N565" s="49">
        <f t="shared" si="73"/>
        <v>18000</v>
      </c>
      <c r="O565" s="49">
        <f>VLOOKUP(B565,'Tranche 1 &amp; 2 2024 Actuals'!$B$7:$R$536,17,FALSE)</f>
        <v>32400</v>
      </c>
      <c r="P565" s="49">
        <f>VLOOKUP(B565,'Tranche 2 2024 Actuals'!$B$7:$T$486,19,FALSE)</f>
        <v>32400</v>
      </c>
      <c r="Q565" s="49">
        <f t="shared" si="70"/>
        <v>-46800</v>
      </c>
      <c r="R565" s="49">
        <f>VLOOKUP(B565,'[1]ECCE Trnch 1 Master List'!B$3:T$679,19,FALSE)</f>
        <v>0</v>
      </c>
      <c r="S565" s="141">
        <f t="shared" si="66"/>
        <v>-46800</v>
      </c>
      <c r="T565" s="126">
        <f t="shared" si="74"/>
        <v>0</v>
      </c>
      <c r="U565" s="13">
        <f>VLOOKUP(B565,'Tranche 1 &amp; 2 2024 Actuals'!$B$7:$T$536,19,FALSE)</f>
        <v>64800</v>
      </c>
      <c r="V565" s="147">
        <f t="shared" si="68"/>
        <v>64800</v>
      </c>
    </row>
    <row r="566" spans="1:22" hidden="1" x14ac:dyDescent="0.25">
      <c r="A566" s="29">
        <f t="shared" si="67"/>
        <v>560</v>
      </c>
      <c r="B566" s="138" t="s">
        <v>944</v>
      </c>
      <c r="C566" s="30" t="s">
        <v>945</v>
      </c>
      <c r="D566" s="30" t="s">
        <v>7</v>
      </c>
      <c r="E566" s="30" t="s">
        <v>1123</v>
      </c>
      <c r="F566" s="57" t="s">
        <v>2074</v>
      </c>
      <c r="G566" s="32" t="s">
        <v>1509</v>
      </c>
      <c r="H566" s="32" t="s">
        <v>2002</v>
      </c>
      <c r="I566" s="33" t="s">
        <v>1120</v>
      </c>
      <c r="J566" s="30" t="s">
        <v>802</v>
      </c>
      <c r="K566" s="30" t="s">
        <v>1510</v>
      </c>
      <c r="L566" s="49">
        <f>VLOOKUP(B566,'Enrolment Data 2024'!$B$13:$I$636,8,FALSE)</f>
        <v>14</v>
      </c>
      <c r="M566" s="49">
        <v>9000</v>
      </c>
      <c r="N566" s="49">
        <f t="shared" si="73"/>
        <v>126000</v>
      </c>
      <c r="O566" s="49">
        <f>VLOOKUP(B566,'Tranche 1 &amp; 2 2024 Actuals'!$B$7:$R$536,17,FALSE)</f>
        <v>64800</v>
      </c>
      <c r="P566" s="49">
        <f>VLOOKUP(B566,'Tranche 2 2024 Actuals'!$B$7:$T$486,19,FALSE)</f>
        <v>64800</v>
      </c>
      <c r="Q566" s="49">
        <f t="shared" si="70"/>
        <v>-3600</v>
      </c>
      <c r="R566" s="49">
        <f>VLOOKUP(B566,'[1]ECCE Trnch 1 Master List'!B$3:T$679,19,FALSE)</f>
        <v>0</v>
      </c>
      <c r="S566" s="141">
        <f t="shared" si="66"/>
        <v>-3600</v>
      </c>
      <c r="T566" s="126">
        <f t="shared" si="74"/>
        <v>0</v>
      </c>
      <c r="U566" s="13">
        <f>VLOOKUP(B566,'Tranche 1 &amp; 2 2024 Actuals'!$B$7:$T$536,19,FALSE)</f>
        <v>129600</v>
      </c>
      <c r="V566" s="147">
        <f t="shared" si="68"/>
        <v>129600</v>
      </c>
    </row>
    <row r="567" spans="1:22" hidden="1" x14ac:dyDescent="0.25">
      <c r="A567" s="29">
        <f t="shared" si="67"/>
        <v>561</v>
      </c>
      <c r="B567" s="92" t="s">
        <v>818</v>
      </c>
      <c r="C567" s="17" t="s">
        <v>819</v>
      </c>
      <c r="D567" s="17" t="s">
        <v>7</v>
      </c>
      <c r="E567" s="17" t="s">
        <v>1118</v>
      </c>
      <c r="F567" s="22" t="s">
        <v>1724</v>
      </c>
      <c r="G567" s="19" t="s">
        <v>841</v>
      </c>
      <c r="H567" s="19" t="s">
        <v>2002</v>
      </c>
      <c r="I567" s="20" t="s">
        <v>1120</v>
      </c>
      <c r="J567" s="17" t="s">
        <v>802</v>
      </c>
      <c r="K567" s="17" t="s">
        <v>1460</v>
      </c>
      <c r="L567" s="49">
        <f>VLOOKUP(B567,'Enrolment Data 2024'!$B$13:$I$636,8,FALSE)</f>
        <v>11</v>
      </c>
      <c r="M567" s="49">
        <v>9000</v>
      </c>
      <c r="N567" s="49">
        <f t="shared" si="73"/>
        <v>99000</v>
      </c>
      <c r="O567" s="49">
        <f>VLOOKUP(B567,'Tranche 1 &amp; 2 2024 Actuals'!$B$7:$R$536,17,FALSE)</f>
        <v>40500</v>
      </c>
      <c r="P567" s="49">
        <f>VLOOKUP(B567,'Tranche 2 2024 Actuals'!$B$7:$T$486,19,FALSE)</f>
        <v>40500</v>
      </c>
      <c r="Q567" s="49">
        <f t="shared" si="70"/>
        <v>18000</v>
      </c>
      <c r="R567" s="49">
        <f>VLOOKUP(B567,'[1]ECCE Trnch 1 Master List'!B$3:T$679,19,FALSE)</f>
        <v>0</v>
      </c>
      <c r="S567" s="50">
        <f t="shared" si="66"/>
        <v>18000</v>
      </c>
      <c r="T567" s="126">
        <f t="shared" si="74"/>
        <v>18000</v>
      </c>
      <c r="U567" s="13">
        <f>VLOOKUP(B567,'Tranche 1 &amp; 2 2024 Actuals'!$B$7:$T$536,19,FALSE)</f>
        <v>81000</v>
      </c>
      <c r="V567" s="147">
        <f t="shared" si="68"/>
        <v>99000</v>
      </c>
    </row>
    <row r="568" spans="1:22" hidden="1" x14ac:dyDescent="0.25">
      <c r="A568" s="29">
        <f t="shared" si="67"/>
        <v>562</v>
      </c>
      <c r="B568" s="92" t="s">
        <v>808</v>
      </c>
      <c r="C568" s="17" t="s">
        <v>809</v>
      </c>
      <c r="D568" s="17" t="s">
        <v>7</v>
      </c>
      <c r="E568" s="17" t="s">
        <v>1123</v>
      </c>
      <c r="F568" s="22" t="s">
        <v>2003</v>
      </c>
      <c r="G568" s="19" t="s">
        <v>1454</v>
      </c>
      <c r="H568" s="19" t="s">
        <v>2002</v>
      </c>
      <c r="I568" s="20" t="s">
        <v>1120</v>
      </c>
      <c r="J568" s="17" t="s">
        <v>802</v>
      </c>
      <c r="K568" s="17" t="s">
        <v>1455</v>
      </c>
      <c r="L568" s="49">
        <f>VLOOKUP(B568,'Enrolment Data 2024'!$B$13:$I$636,8,FALSE)</f>
        <v>85</v>
      </c>
      <c r="M568" s="49">
        <v>9000</v>
      </c>
      <c r="N568" s="49">
        <f t="shared" si="73"/>
        <v>765000</v>
      </c>
      <c r="O568" s="49">
        <f>VLOOKUP(B568,'Tranche 1 &amp; 2 2024 Actuals'!$B$7:$R$536,17,FALSE)</f>
        <v>59400</v>
      </c>
      <c r="P568" s="49"/>
      <c r="Q568" s="49">
        <f t="shared" si="70"/>
        <v>705600</v>
      </c>
      <c r="R568" s="49">
        <f>VLOOKUP(B568,'[1]ECCE Trnch 1 Master List'!B$3:T$679,19,FALSE)</f>
        <v>0</v>
      </c>
      <c r="S568" s="50">
        <f t="shared" si="66"/>
        <v>705600</v>
      </c>
      <c r="T568" s="126">
        <f t="shared" si="74"/>
        <v>705600</v>
      </c>
      <c r="U568" s="13">
        <f>VLOOKUP(B568,'Tranche 1 &amp; 2 2024 Actuals'!$B$7:$T$536,19,FALSE)</f>
        <v>59400</v>
      </c>
      <c r="V568" s="147">
        <f t="shared" si="68"/>
        <v>765000</v>
      </c>
    </row>
    <row r="569" spans="1:22" hidden="1" x14ac:dyDescent="0.25">
      <c r="A569" s="29">
        <f t="shared" si="67"/>
        <v>563</v>
      </c>
      <c r="B569" s="139" t="s">
        <v>834</v>
      </c>
      <c r="C569" s="17" t="s">
        <v>835</v>
      </c>
      <c r="D569" s="17" t="s">
        <v>7</v>
      </c>
      <c r="E569" s="17" t="s">
        <v>1123</v>
      </c>
      <c r="F569" s="22" t="s">
        <v>2004</v>
      </c>
      <c r="G569" s="19" t="s">
        <v>1472</v>
      </c>
      <c r="H569" s="19" t="s">
        <v>2002</v>
      </c>
      <c r="I569" s="20" t="s">
        <v>1120</v>
      </c>
      <c r="J569" s="17" t="s">
        <v>802</v>
      </c>
      <c r="K569" s="17" t="s">
        <v>1473</v>
      </c>
      <c r="L569" s="49">
        <f>VLOOKUP(B569,'Enrolment Data 2024'!$B$13:$I$636,8,FALSE)</f>
        <v>11</v>
      </c>
      <c r="M569" s="49">
        <v>9000</v>
      </c>
      <c r="N569" s="49">
        <f t="shared" si="73"/>
        <v>99000</v>
      </c>
      <c r="O569" s="49">
        <f>VLOOKUP(B569,'Tranche 1 &amp; 2 2024 Actuals'!$B$7:$R$536,17,FALSE)</f>
        <v>129600</v>
      </c>
      <c r="P569" s="49"/>
      <c r="Q569" s="49">
        <f t="shared" si="70"/>
        <v>-30600</v>
      </c>
      <c r="R569" s="49">
        <f>VLOOKUP(B569,'[1]ECCE Trnch 1 Master List'!B$3:T$679,19,FALSE)</f>
        <v>0</v>
      </c>
      <c r="S569" s="141">
        <f t="shared" si="66"/>
        <v>-30600</v>
      </c>
      <c r="T569" s="126">
        <f t="shared" si="74"/>
        <v>0</v>
      </c>
      <c r="U569" s="13">
        <f>VLOOKUP(B569,'Tranche 1 &amp; 2 2024 Actuals'!$B$7:$T$536,19,FALSE)</f>
        <v>129600</v>
      </c>
      <c r="V569" s="147">
        <f t="shared" si="68"/>
        <v>129600</v>
      </c>
    </row>
    <row r="570" spans="1:22" ht="15" hidden="1" customHeight="1" x14ac:dyDescent="0.25">
      <c r="A570" s="29">
        <f t="shared" si="67"/>
        <v>564</v>
      </c>
      <c r="B570" s="92" t="s">
        <v>1001</v>
      </c>
      <c r="C570" s="17" t="s">
        <v>1002</v>
      </c>
      <c r="D570" s="17" t="s">
        <v>7</v>
      </c>
      <c r="E570" s="17" t="s">
        <v>1118</v>
      </c>
      <c r="F570" s="22" t="s">
        <v>2008</v>
      </c>
      <c r="G570" s="19" t="s">
        <v>1496</v>
      </c>
      <c r="H570" s="19" t="s">
        <v>2002</v>
      </c>
      <c r="I570" s="20" t="s">
        <v>1120</v>
      </c>
      <c r="J570" s="17" t="s">
        <v>802</v>
      </c>
      <c r="K570" s="17" t="s">
        <v>1497</v>
      </c>
      <c r="L570" s="49">
        <f>VLOOKUP(B570,'Enrolment Data 2024'!$B$13:$I$636,8,FALSE)</f>
        <v>16</v>
      </c>
      <c r="M570" s="49">
        <v>9000</v>
      </c>
      <c r="N570" s="49">
        <f t="shared" si="73"/>
        <v>144000</v>
      </c>
      <c r="O570" s="49">
        <f>VLOOKUP(B570,'Tranche 1 &amp; 2 2024 Actuals'!$B$7:$R$536,17,FALSE)</f>
        <v>21600</v>
      </c>
      <c r="P570" s="49"/>
      <c r="Q570" s="49">
        <f t="shared" si="70"/>
        <v>122400</v>
      </c>
      <c r="R570" s="49">
        <f>VLOOKUP(B570,'[1]ECCE Trnch 1 Master List'!B$3:T$679,19,FALSE)</f>
        <v>0</v>
      </c>
      <c r="S570" s="50">
        <f t="shared" si="66"/>
        <v>122400</v>
      </c>
      <c r="T570" s="126">
        <f t="shared" si="74"/>
        <v>122400</v>
      </c>
      <c r="U570" s="13">
        <f>VLOOKUP(B570,'Tranche 1 &amp; 2 2024 Actuals'!$B$7:$T$536,19,FALSE)</f>
        <v>21600</v>
      </c>
      <c r="V570" s="147">
        <f t="shared" si="68"/>
        <v>144000</v>
      </c>
    </row>
    <row r="571" spans="1:22" hidden="1" x14ac:dyDescent="0.25">
      <c r="A571" s="29">
        <f t="shared" si="67"/>
        <v>565</v>
      </c>
      <c r="B571" s="139" t="s">
        <v>844</v>
      </c>
      <c r="C571" s="17" t="s">
        <v>845</v>
      </c>
      <c r="D571" s="17" t="s">
        <v>7</v>
      </c>
      <c r="E571" s="17" t="s">
        <v>1123</v>
      </c>
      <c r="F571" s="22" t="s">
        <v>2005</v>
      </c>
      <c r="G571" s="19" t="s">
        <v>845</v>
      </c>
      <c r="H571" s="19" t="s">
        <v>2002</v>
      </c>
      <c r="I571" s="20" t="s">
        <v>1120</v>
      </c>
      <c r="J571" s="17" t="s">
        <v>802</v>
      </c>
      <c r="K571" s="17" t="s">
        <v>1479</v>
      </c>
      <c r="L571" s="49">
        <f>VLOOKUP(B571,'Enrolment Data 2024'!$B$13:$I$636,8,FALSE)</f>
        <v>15</v>
      </c>
      <c r="M571" s="49">
        <v>9000</v>
      </c>
      <c r="N571" s="49">
        <f t="shared" si="73"/>
        <v>135000</v>
      </c>
      <c r="O571" s="49">
        <f>VLOOKUP(B571,'Tranche 1 &amp; 2 2024 Actuals'!$B$7:$R$536,17,FALSE)</f>
        <v>99900</v>
      </c>
      <c r="P571" s="49">
        <f>VLOOKUP(B571,'Tranche 2 2024 Actuals'!$B$7:$T$486,19,FALSE)</f>
        <v>99900</v>
      </c>
      <c r="Q571" s="49">
        <f t="shared" si="70"/>
        <v>-64800</v>
      </c>
      <c r="R571" s="49">
        <f>VLOOKUP(B571,'[1]ECCE Trnch 1 Master List'!B$3:T$679,19,FALSE)</f>
        <v>0</v>
      </c>
      <c r="S571" s="141">
        <f t="shared" si="66"/>
        <v>-64800</v>
      </c>
      <c r="T571" s="126">
        <f t="shared" si="74"/>
        <v>0</v>
      </c>
      <c r="U571" s="13">
        <f>VLOOKUP(B571,'Tranche 1 &amp; 2 2024 Actuals'!$B$7:$T$536,19,FALSE)</f>
        <v>199800</v>
      </c>
      <c r="V571" s="147">
        <f t="shared" si="68"/>
        <v>199800</v>
      </c>
    </row>
    <row r="572" spans="1:22" hidden="1" x14ac:dyDescent="0.25">
      <c r="A572" s="29">
        <f t="shared" si="67"/>
        <v>566</v>
      </c>
      <c r="B572" s="92" t="s">
        <v>4529</v>
      </c>
      <c r="C572" s="17" t="s">
        <v>4530</v>
      </c>
      <c r="D572" s="17" t="s">
        <v>7</v>
      </c>
      <c r="E572" s="17" t="s">
        <v>1118</v>
      </c>
      <c r="F572" s="22" t="s">
        <v>1724</v>
      </c>
      <c r="G572" s="19" t="s">
        <v>841</v>
      </c>
      <c r="H572" s="19" t="s">
        <v>2002</v>
      </c>
      <c r="I572" s="20" t="s">
        <v>1120</v>
      </c>
      <c r="J572" s="17" t="s">
        <v>802</v>
      </c>
      <c r="K572" s="17" t="s">
        <v>1460</v>
      </c>
      <c r="L572" s="49">
        <f>VLOOKUP(B572,'Enrolment Data 2024'!$B$13:$I$636,8,FALSE)</f>
        <v>15</v>
      </c>
      <c r="M572" s="49">
        <v>9000</v>
      </c>
      <c r="N572" s="49">
        <f t="shared" si="73"/>
        <v>135000</v>
      </c>
      <c r="O572" s="49">
        <f>VLOOKUP(B572,'Tranche 1 &amp; 2 2024 Actuals'!$B$7:$R$536,17,FALSE)</f>
        <v>35100</v>
      </c>
      <c r="P572" s="49"/>
      <c r="Q572" s="49">
        <f>N572-O572-P572</f>
        <v>99900</v>
      </c>
      <c r="R572" s="49"/>
      <c r="S572" s="50">
        <f t="shared" si="66"/>
        <v>99900</v>
      </c>
      <c r="T572" s="126">
        <f t="shared" si="74"/>
        <v>99900</v>
      </c>
      <c r="U572" s="13">
        <f>VLOOKUP(B572,'Tranche 1 &amp; 2 2024 Actuals'!$B$7:$T$536,19,FALSE)</f>
        <v>35100</v>
      </c>
      <c r="V572" s="147">
        <f t="shared" si="68"/>
        <v>135000</v>
      </c>
    </row>
    <row r="573" spans="1:22" ht="15" hidden="1" customHeight="1" x14ac:dyDescent="0.25">
      <c r="A573" s="29">
        <f t="shared" si="67"/>
        <v>567</v>
      </c>
      <c r="B573" s="139" t="s">
        <v>2210</v>
      </c>
      <c r="C573" s="17" t="s">
        <v>2266</v>
      </c>
      <c r="D573" s="17" t="s">
        <v>7</v>
      </c>
      <c r="E573" s="17" t="s">
        <v>1118</v>
      </c>
      <c r="F573" s="18" t="s">
        <v>2036</v>
      </c>
      <c r="G573" s="19" t="s">
        <v>865</v>
      </c>
      <c r="H573" s="19" t="s">
        <v>2002</v>
      </c>
      <c r="I573" s="20" t="s">
        <v>1120</v>
      </c>
      <c r="J573" s="17" t="s">
        <v>802</v>
      </c>
      <c r="K573" s="21" t="s">
        <v>2280</v>
      </c>
      <c r="L573" s="49"/>
      <c r="M573" s="49">
        <v>9000</v>
      </c>
      <c r="N573" s="49">
        <f t="shared" si="73"/>
        <v>0</v>
      </c>
      <c r="O573" s="49">
        <f>VLOOKUP(B573,'Tranche 1 &amp; 2 2024 Actuals'!$B$7:$R$536,17,FALSE)</f>
        <v>16200</v>
      </c>
      <c r="P573" s="49"/>
      <c r="Q573" s="49">
        <f>N573-O573-P573</f>
        <v>-16200</v>
      </c>
      <c r="R573" s="49"/>
      <c r="S573" s="141">
        <f t="shared" si="66"/>
        <v>-16200</v>
      </c>
      <c r="T573" s="126">
        <f t="shared" si="74"/>
        <v>0</v>
      </c>
      <c r="U573" s="13">
        <f>VLOOKUP(B573,'Tranche 1 &amp; 2 2024 Actuals'!$B$7:$T$536,19,FALSE)</f>
        <v>16200</v>
      </c>
      <c r="V573" s="147">
        <f t="shared" si="68"/>
        <v>16200</v>
      </c>
    </row>
    <row r="574" spans="1:22" hidden="1" x14ac:dyDescent="0.25">
      <c r="A574" s="29">
        <f t="shared" si="67"/>
        <v>568</v>
      </c>
      <c r="B574" s="92" t="s">
        <v>934</v>
      </c>
      <c r="C574" s="17" t="s">
        <v>935</v>
      </c>
      <c r="D574" s="17" t="s">
        <v>7</v>
      </c>
      <c r="E574" s="17" t="s">
        <v>1123</v>
      </c>
      <c r="F574" s="22" t="s">
        <v>2006</v>
      </c>
      <c r="G574" s="19" t="s">
        <v>1431</v>
      </c>
      <c r="H574" s="19" t="s">
        <v>2002</v>
      </c>
      <c r="I574" s="20" t="s">
        <v>1120</v>
      </c>
      <c r="J574" s="17" t="s">
        <v>802</v>
      </c>
      <c r="K574" s="17" t="s">
        <v>1483</v>
      </c>
      <c r="L574" s="49">
        <f>VLOOKUP(B574,'Enrolment Data 2024'!$B$13:$I$636,8,FALSE)</f>
        <v>5</v>
      </c>
      <c r="M574" s="49">
        <v>9000</v>
      </c>
      <c r="N574" s="49">
        <f t="shared" si="73"/>
        <v>45000</v>
      </c>
      <c r="O574" s="49"/>
      <c r="P574" s="49"/>
      <c r="Q574" s="49">
        <f t="shared" ref="Q574:Q579" si="75">N574-O574-P574</f>
        <v>45000</v>
      </c>
      <c r="R574" s="49">
        <f>VLOOKUP(B574,'[1]ECCE Trnch 1 Master List'!B$3:T$679,19,FALSE)</f>
        <v>0</v>
      </c>
      <c r="S574" s="50">
        <f t="shared" si="66"/>
        <v>45000</v>
      </c>
      <c r="T574" s="126">
        <f t="shared" si="74"/>
        <v>45000</v>
      </c>
      <c r="V574" s="147">
        <f t="shared" si="68"/>
        <v>45000</v>
      </c>
    </row>
    <row r="575" spans="1:22" hidden="1" x14ac:dyDescent="0.25">
      <c r="A575" s="29">
        <f t="shared" si="67"/>
        <v>569</v>
      </c>
      <c r="B575" s="140" t="s">
        <v>1541</v>
      </c>
      <c r="C575" s="29" t="s">
        <v>1542</v>
      </c>
      <c r="D575" s="29" t="s">
        <v>7</v>
      </c>
      <c r="E575" s="29" t="s">
        <v>1123</v>
      </c>
      <c r="F575" s="38" t="s">
        <v>1727</v>
      </c>
      <c r="G575" s="39" t="s">
        <v>1543</v>
      </c>
      <c r="H575" s="19" t="s">
        <v>2041</v>
      </c>
      <c r="I575" s="20" t="s">
        <v>1120</v>
      </c>
      <c r="J575" s="17" t="s">
        <v>802</v>
      </c>
      <c r="K575" s="17" t="s">
        <v>1544</v>
      </c>
      <c r="L575" s="49">
        <f>VLOOKUP(B575,'Enrolment Data 2024'!$B$13:$I$636,8,FALSE)</f>
        <v>12</v>
      </c>
      <c r="M575" s="49">
        <v>9000</v>
      </c>
      <c r="N575" s="49">
        <f t="shared" si="73"/>
        <v>108000</v>
      </c>
      <c r="O575" s="49"/>
      <c r="P575" s="49">
        <f>VLOOKUP(B575,'Tranche 2 2024 Actuals'!$B$7:$T$486,19,FALSE)</f>
        <v>124200</v>
      </c>
      <c r="Q575" s="49">
        <f t="shared" si="75"/>
        <v>-16200</v>
      </c>
      <c r="R575" s="49">
        <f>VLOOKUP(B575,'[1]ECCE Trnch 1 Master List'!B$3:T$679,19,FALSE)</f>
        <v>0</v>
      </c>
      <c r="S575" s="141">
        <f t="shared" si="66"/>
        <v>-16200</v>
      </c>
      <c r="T575" s="126">
        <f t="shared" si="74"/>
        <v>0</v>
      </c>
      <c r="U575" s="13">
        <f>VLOOKUP(B575,'Tranche 1 &amp; 2 2024 Actuals'!$B$7:$T$536,19,FALSE)</f>
        <v>124200</v>
      </c>
      <c r="V575" s="147">
        <f t="shared" si="68"/>
        <v>124200</v>
      </c>
    </row>
    <row r="576" spans="1:22" hidden="1" x14ac:dyDescent="0.25">
      <c r="A576" s="29">
        <f t="shared" si="67"/>
        <v>570</v>
      </c>
      <c r="B576" s="140" t="s">
        <v>2173</v>
      </c>
      <c r="C576" s="29" t="s">
        <v>2174</v>
      </c>
      <c r="D576" s="29" t="s">
        <v>7</v>
      </c>
      <c r="E576" s="17" t="s">
        <v>1123</v>
      </c>
      <c r="F576" s="22" t="s">
        <v>2001</v>
      </c>
      <c r="G576" s="19" t="s">
        <v>1461</v>
      </c>
      <c r="H576" s="19" t="s">
        <v>1997</v>
      </c>
      <c r="I576" s="20" t="s">
        <v>1120</v>
      </c>
      <c r="J576" s="17" t="s">
        <v>802</v>
      </c>
      <c r="K576" s="21" t="s">
        <v>1462</v>
      </c>
      <c r="L576" s="49"/>
      <c r="M576" s="49">
        <v>9000</v>
      </c>
      <c r="N576" s="49">
        <f t="shared" si="73"/>
        <v>0</v>
      </c>
      <c r="O576" s="49"/>
      <c r="P576" s="49"/>
      <c r="Q576" s="49">
        <f t="shared" si="75"/>
        <v>0</v>
      </c>
      <c r="R576" s="49">
        <f>VLOOKUP(B576,'[1]ECCE Trnch 1 Master List'!B$3:T$679,19,FALSE)</f>
        <v>0</v>
      </c>
      <c r="S576" s="50">
        <f t="shared" si="66"/>
        <v>0</v>
      </c>
      <c r="T576" s="126">
        <f t="shared" si="74"/>
        <v>0</v>
      </c>
      <c r="V576" s="147">
        <f t="shared" si="68"/>
        <v>0</v>
      </c>
    </row>
    <row r="577" spans="1:22" hidden="1" x14ac:dyDescent="0.25">
      <c r="A577" s="29">
        <f t="shared" si="67"/>
        <v>571</v>
      </c>
      <c r="B577" s="92" t="s">
        <v>1011</v>
      </c>
      <c r="C577" s="17" t="s">
        <v>1012</v>
      </c>
      <c r="D577" s="17" t="s">
        <v>7</v>
      </c>
      <c r="E577" s="17" t="s">
        <v>1118</v>
      </c>
      <c r="F577" s="22" t="s">
        <v>1723</v>
      </c>
      <c r="G577" s="19" t="s">
        <v>1493</v>
      </c>
      <c r="H577" s="19" t="s">
        <v>2002</v>
      </c>
      <c r="I577" s="20" t="s">
        <v>1120</v>
      </c>
      <c r="J577" s="17" t="s">
        <v>802</v>
      </c>
      <c r="K577" s="17" t="s">
        <v>1494</v>
      </c>
      <c r="L577" s="49">
        <f>VLOOKUP(B577,'Enrolment Data 2024'!$B$13:$I$636,8,FALSE)</f>
        <v>23</v>
      </c>
      <c r="M577" s="49">
        <v>9000</v>
      </c>
      <c r="N577" s="49">
        <f t="shared" si="73"/>
        <v>207000</v>
      </c>
      <c r="O577" s="49">
        <f>VLOOKUP(B577,'Tranche 1 &amp; 2 2024 Actuals'!$B$7:$R$536,17,FALSE)</f>
        <v>18900</v>
      </c>
      <c r="P577" s="49">
        <f>VLOOKUP(B577,'Tranche 2 2024 Actuals'!$B$7:$T$486,19,FALSE)</f>
        <v>18900</v>
      </c>
      <c r="Q577" s="49">
        <f t="shared" si="75"/>
        <v>169200</v>
      </c>
      <c r="R577" s="49"/>
      <c r="S577" s="50">
        <f t="shared" si="66"/>
        <v>169200</v>
      </c>
      <c r="T577" s="126">
        <f t="shared" si="74"/>
        <v>169200</v>
      </c>
      <c r="U577" s="13">
        <f>VLOOKUP(B577,'Tranche 1 &amp; 2 2024 Actuals'!$B$7:$T$536,19,FALSE)</f>
        <v>37800</v>
      </c>
      <c r="V577" s="147">
        <f t="shared" si="68"/>
        <v>207000</v>
      </c>
    </row>
    <row r="578" spans="1:22" hidden="1" x14ac:dyDescent="0.25">
      <c r="A578" s="29">
        <f t="shared" si="67"/>
        <v>572</v>
      </c>
      <c r="B578" s="42" t="s">
        <v>1499</v>
      </c>
      <c r="C578" s="29" t="s">
        <v>1500</v>
      </c>
      <c r="D578" s="29" t="s">
        <v>7</v>
      </c>
      <c r="E578" s="29" t="s">
        <v>1118</v>
      </c>
      <c r="F578" s="22" t="s">
        <v>1722</v>
      </c>
      <c r="G578" s="19" t="s">
        <v>1484</v>
      </c>
      <c r="H578" s="19" t="s">
        <v>2002</v>
      </c>
      <c r="I578" s="20" t="s">
        <v>1120</v>
      </c>
      <c r="J578" s="17" t="s">
        <v>802</v>
      </c>
      <c r="K578" s="17" t="s">
        <v>1485</v>
      </c>
      <c r="L578" s="49">
        <f>VLOOKUP(B578,'Enrolment Data 2024'!$B$13:$I$636,8,FALSE)</f>
        <v>21</v>
      </c>
      <c r="M578" s="49">
        <v>9000</v>
      </c>
      <c r="N578" s="49">
        <f t="shared" si="73"/>
        <v>189000</v>
      </c>
      <c r="O578" s="49">
        <f>VLOOKUP(B578,'Tranche 1 &amp; 2 2024 Actuals'!$B$7:$R$536,17,FALSE)</f>
        <v>62100</v>
      </c>
      <c r="P578" s="49">
        <f>VLOOKUP(B578,'Tranche 2 2024 Actuals'!$B$7:$T$486,19,FALSE)</f>
        <v>62100</v>
      </c>
      <c r="Q578" s="49">
        <f t="shared" si="75"/>
        <v>64800</v>
      </c>
      <c r="R578" s="49">
        <f>VLOOKUP(B578,'[1]ECCE Trnch 1 Master List'!B$3:T$679,19,FALSE)</f>
        <v>0</v>
      </c>
      <c r="S578" s="50">
        <f t="shared" si="66"/>
        <v>64800</v>
      </c>
      <c r="T578" s="126">
        <f t="shared" si="74"/>
        <v>64800</v>
      </c>
      <c r="U578" s="13">
        <f>VLOOKUP(B578,'Tranche 1 &amp; 2 2024 Actuals'!$B$7:$T$536,19,FALSE)</f>
        <v>124200</v>
      </c>
      <c r="V578" s="147">
        <f t="shared" si="68"/>
        <v>189000</v>
      </c>
    </row>
    <row r="579" spans="1:22" hidden="1" x14ac:dyDescent="0.25">
      <c r="A579" s="29">
        <f t="shared" si="67"/>
        <v>573</v>
      </c>
      <c r="B579" s="92" t="s">
        <v>872</v>
      </c>
      <c r="C579" s="17" t="s">
        <v>873</v>
      </c>
      <c r="D579" s="17" t="s">
        <v>7</v>
      </c>
      <c r="E579" s="17" t="s">
        <v>1118</v>
      </c>
      <c r="F579" s="22" t="s">
        <v>2022</v>
      </c>
      <c r="G579" s="19" t="s">
        <v>3857</v>
      </c>
      <c r="H579" s="19" t="s">
        <v>2002</v>
      </c>
      <c r="I579" s="20" t="s">
        <v>1120</v>
      </c>
      <c r="J579" s="17" t="s">
        <v>802</v>
      </c>
      <c r="K579" s="17" t="s">
        <v>1486</v>
      </c>
      <c r="L579" s="49">
        <f>VLOOKUP(B579,'Enrolment Data 2024'!$B$13:$I$636,8,FALSE)</f>
        <v>7</v>
      </c>
      <c r="M579" s="49">
        <v>9000</v>
      </c>
      <c r="N579" s="49">
        <f t="shared" si="73"/>
        <v>63000</v>
      </c>
      <c r="O579" s="49">
        <f>VLOOKUP(B579,'Tranche 1 &amp; 2 2024 Actuals'!$B$7:$R$536,17,FALSE)</f>
        <v>18900</v>
      </c>
      <c r="P579" s="49">
        <f>VLOOKUP(B579,'Tranche 2 2024 Actuals'!$B$7:$T$486,19,FALSE)</f>
        <v>18900</v>
      </c>
      <c r="Q579" s="49">
        <f t="shared" si="75"/>
        <v>25200</v>
      </c>
      <c r="R579" s="49">
        <f>VLOOKUP(B579,'[1]ECCE Trnch 1 Master List'!B$3:T$679,19,FALSE)</f>
        <v>0</v>
      </c>
      <c r="S579" s="50">
        <f t="shared" si="66"/>
        <v>25200</v>
      </c>
      <c r="T579" s="126">
        <f t="shared" si="74"/>
        <v>25200</v>
      </c>
      <c r="U579" s="13">
        <f>VLOOKUP(B579,'Tranche 1 &amp; 2 2024 Actuals'!$B$7:$T$536,19,FALSE)</f>
        <v>37800</v>
      </c>
      <c r="V579" s="147">
        <f t="shared" si="68"/>
        <v>63000</v>
      </c>
    </row>
    <row r="580" spans="1:22" hidden="1" x14ac:dyDescent="0.25">
      <c r="A580" s="29">
        <f t="shared" si="67"/>
        <v>574</v>
      </c>
      <c r="B580" s="140" t="s">
        <v>2176</v>
      </c>
      <c r="C580" s="29" t="s">
        <v>2177</v>
      </c>
      <c r="D580" s="29" t="s">
        <v>7</v>
      </c>
      <c r="E580" s="29" t="s">
        <v>1118</v>
      </c>
      <c r="F580" s="38" t="s">
        <v>2044</v>
      </c>
      <c r="G580" s="39" t="s">
        <v>2045</v>
      </c>
      <c r="H580" s="39" t="s">
        <v>2002</v>
      </c>
      <c r="I580" s="29" t="s">
        <v>1120</v>
      </c>
      <c r="J580" s="29" t="s">
        <v>802</v>
      </c>
      <c r="K580" s="40" t="s">
        <v>1501</v>
      </c>
      <c r="L580" s="49"/>
      <c r="M580" s="49">
        <v>9000</v>
      </c>
      <c r="N580" s="49">
        <f t="shared" si="73"/>
        <v>0</v>
      </c>
      <c r="O580" s="49"/>
      <c r="P580" s="49"/>
      <c r="Q580" s="49">
        <f>N580-O580-P580</f>
        <v>0</v>
      </c>
      <c r="R580" s="49">
        <f>VLOOKUP(B580,'[1]ECCE Trnch 1 Master List'!B$3:T$679,19,FALSE)</f>
        <v>0</v>
      </c>
      <c r="S580" s="50">
        <f t="shared" si="66"/>
        <v>0</v>
      </c>
      <c r="T580" s="126">
        <f t="shared" si="74"/>
        <v>0</v>
      </c>
      <c r="V580" s="147">
        <f t="shared" si="68"/>
        <v>0</v>
      </c>
    </row>
    <row r="581" spans="1:22" hidden="1" x14ac:dyDescent="0.25">
      <c r="A581" s="29">
        <f t="shared" si="67"/>
        <v>575</v>
      </c>
      <c r="B581" s="92" t="s">
        <v>1007</v>
      </c>
      <c r="C581" s="17" t="s">
        <v>1008</v>
      </c>
      <c r="D581" s="17" t="s">
        <v>7</v>
      </c>
      <c r="E581" s="17" t="s">
        <v>1118</v>
      </c>
      <c r="F581" s="22" t="s">
        <v>2016</v>
      </c>
      <c r="G581" s="19" t="s">
        <v>3846</v>
      </c>
      <c r="H581" s="19" t="s">
        <v>2002</v>
      </c>
      <c r="I581" s="20" t="s">
        <v>1120</v>
      </c>
      <c r="J581" s="17" t="s">
        <v>802</v>
      </c>
      <c r="K581" s="17" t="s">
        <v>3847</v>
      </c>
      <c r="L581" s="49">
        <f>VLOOKUP(B581,'Enrolment Data 2024'!$B$13:$I$636,8,FALSE)</f>
        <v>20</v>
      </c>
      <c r="M581" s="49">
        <v>9000</v>
      </c>
      <c r="N581" s="49">
        <f t="shared" si="73"/>
        <v>180000</v>
      </c>
      <c r="O581" s="49">
        <f>VLOOKUP(B581,'Tranche 1 &amp; 2 2024 Actuals'!$B$7:$R$536,17,FALSE)</f>
        <v>16200</v>
      </c>
      <c r="P581" s="49">
        <f>VLOOKUP(B581,'Tranche 2 2024 Actuals'!$B$7:$T$486,19,FALSE)</f>
        <v>16200</v>
      </c>
      <c r="Q581" s="49">
        <f>N581-O581-P581</f>
        <v>147600</v>
      </c>
      <c r="R581" s="49">
        <f>VLOOKUP(B581,'[1]ECCE Trnch 1 Master List'!B$3:T$679,19,FALSE)</f>
        <v>0</v>
      </c>
      <c r="S581" s="50">
        <f t="shared" si="66"/>
        <v>147600</v>
      </c>
      <c r="T581" s="126">
        <f t="shared" si="74"/>
        <v>147600</v>
      </c>
      <c r="U581" s="13">
        <f>VLOOKUP(B581,'Tranche 1 &amp; 2 2024 Actuals'!$B$7:$T$536,19,FALSE)</f>
        <v>32400</v>
      </c>
      <c r="V581" s="147">
        <f t="shared" si="68"/>
        <v>180000</v>
      </c>
    </row>
    <row r="582" spans="1:22" hidden="1" x14ac:dyDescent="0.25">
      <c r="A582" s="29">
        <f t="shared" si="67"/>
        <v>576</v>
      </c>
      <c r="B582" s="92" t="s">
        <v>909</v>
      </c>
      <c r="C582" s="17" t="s">
        <v>910</v>
      </c>
      <c r="D582" s="17" t="s">
        <v>7</v>
      </c>
      <c r="E582" s="17" t="s">
        <v>1118</v>
      </c>
      <c r="F582" s="18" t="s">
        <v>2014</v>
      </c>
      <c r="G582" s="19" t="s">
        <v>1489</v>
      </c>
      <c r="H582" s="19" t="s">
        <v>2002</v>
      </c>
      <c r="I582" s="20" t="s">
        <v>1120</v>
      </c>
      <c r="J582" s="17" t="s">
        <v>802</v>
      </c>
      <c r="K582" s="21" t="s">
        <v>2281</v>
      </c>
      <c r="L582" s="49">
        <f>VLOOKUP(B582,'Enrolment Data 2024'!$B$13:$I$636,8,FALSE)</f>
        <v>15</v>
      </c>
      <c r="M582" s="49">
        <v>9000</v>
      </c>
      <c r="N582" s="49">
        <f t="shared" si="73"/>
        <v>135000</v>
      </c>
      <c r="O582" s="49">
        <f>VLOOKUP(B582,'Tranche 1 &amp; 2 2024 Actuals'!$B$7:$R$536,17,FALSE)</f>
        <v>13500</v>
      </c>
      <c r="P582" s="49">
        <f>VLOOKUP(B582,'Tranche 2 2024 Actuals'!$B$7:$T$486,19,FALSE)</f>
        <v>13500</v>
      </c>
      <c r="Q582" s="49">
        <f t="shared" ref="Q582:Q619" si="76">N582-O582-P582</f>
        <v>108000</v>
      </c>
      <c r="R582" s="49">
        <f>VLOOKUP(B582,'[1]ECCE Trnch 1 Master List'!B$3:T$679,19,FALSE)</f>
        <v>0</v>
      </c>
      <c r="S582" s="50">
        <f t="shared" si="66"/>
        <v>108000</v>
      </c>
      <c r="T582" s="126">
        <f t="shared" si="74"/>
        <v>108000</v>
      </c>
      <c r="U582" s="13">
        <f>VLOOKUP(B582,'Tranche 1 &amp; 2 2024 Actuals'!$B$7:$T$536,19,FALSE)</f>
        <v>27000</v>
      </c>
      <c r="V582" s="147">
        <f t="shared" si="68"/>
        <v>135000</v>
      </c>
    </row>
    <row r="583" spans="1:22" hidden="1" x14ac:dyDescent="0.25">
      <c r="A583" s="29">
        <f t="shared" si="67"/>
        <v>577</v>
      </c>
      <c r="B583" s="93" t="s">
        <v>878</v>
      </c>
      <c r="C583" s="30" t="s">
        <v>879</v>
      </c>
      <c r="D583" s="30" t="s">
        <v>7</v>
      </c>
      <c r="E583" s="30" t="s">
        <v>1118</v>
      </c>
      <c r="F583" s="57" t="s">
        <v>1718</v>
      </c>
      <c r="G583" s="32" t="s">
        <v>891</v>
      </c>
      <c r="H583" s="32" t="s">
        <v>2002</v>
      </c>
      <c r="I583" s="33" t="s">
        <v>1120</v>
      </c>
      <c r="J583" s="30" t="s">
        <v>802</v>
      </c>
      <c r="K583" s="30" t="s">
        <v>1491</v>
      </c>
      <c r="L583" s="49">
        <f>VLOOKUP(B583,'Enrolment Data 2024'!$B$13:$I$636,8,FALSE)</f>
        <v>36</v>
      </c>
      <c r="M583" s="49">
        <v>9000</v>
      </c>
      <c r="N583" s="49">
        <f t="shared" si="73"/>
        <v>324000</v>
      </c>
      <c r="O583" s="49">
        <f>VLOOKUP(B583,'Tranche 1 &amp; 2 2024 Actuals'!$B$7:$R$536,17,FALSE)</f>
        <v>56700</v>
      </c>
      <c r="P583" s="49">
        <f>VLOOKUP(B583,'Tranche 2 2024 Actuals'!$B$7:$T$486,19,FALSE)</f>
        <v>56700</v>
      </c>
      <c r="Q583" s="49">
        <f t="shared" si="76"/>
        <v>210600</v>
      </c>
      <c r="R583" s="49"/>
      <c r="S583" s="50">
        <f t="shared" ref="S583:S646" si="77">Q583-R583</f>
        <v>210600</v>
      </c>
      <c r="T583" s="126">
        <f t="shared" si="74"/>
        <v>210600</v>
      </c>
      <c r="U583" s="13">
        <f>VLOOKUP(B583,'Tranche 1 &amp; 2 2024 Actuals'!$B$7:$T$536,19,FALSE)</f>
        <v>113400</v>
      </c>
      <c r="V583" s="147">
        <f t="shared" si="68"/>
        <v>324000</v>
      </c>
    </row>
    <row r="584" spans="1:22" hidden="1" x14ac:dyDescent="0.25">
      <c r="A584" s="29">
        <f t="shared" ref="A584:A647" si="78">A583+1</f>
        <v>578</v>
      </c>
      <c r="B584" s="92" t="s">
        <v>966</v>
      </c>
      <c r="C584" s="17" t="s">
        <v>967</v>
      </c>
      <c r="D584" s="17" t="s">
        <v>7</v>
      </c>
      <c r="E584" s="17" t="s">
        <v>1118</v>
      </c>
      <c r="F584" s="22" t="s">
        <v>1723</v>
      </c>
      <c r="G584" s="19" t="s">
        <v>1493</v>
      </c>
      <c r="H584" s="19" t="s">
        <v>2002</v>
      </c>
      <c r="I584" s="20" t="s">
        <v>1120</v>
      </c>
      <c r="J584" s="17" t="s">
        <v>802</v>
      </c>
      <c r="K584" s="17" t="s">
        <v>1494</v>
      </c>
      <c r="L584" s="49">
        <f>VLOOKUP(B584,'Enrolment Data 2024'!$B$13:$I$636,8,FALSE)</f>
        <v>22</v>
      </c>
      <c r="M584" s="49">
        <v>9000</v>
      </c>
      <c r="N584" s="49">
        <f t="shared" si="73"/>
        <v>198000</v>
      </c>
      <c r="O584" s="49">
        <f>VLOOKUP(B584,'Tranche 1 &amp; 2 2024 Actuals'!$B$7:$R$536,17,FALSE)</f>
        <v>62100</v>
      </c>
      <c r="P584" s="49">
        <f>VLOOKUP(B584,'Tranche 2 2024 Actuals'!$B$7:$T$486,19,FALSE)</f>
        <v>62100</v>
      </c>
      <c r="Q584" s="49">
        <f t="shared" si="76"/>
        <v>73800</v>
      </c>
      <c r="R584" s="49">
        <f>VLOOKUP(B584,'[1]ECCE Trnch 1 Master List'!B$3:T$679,19,FALSE)</f>
        <v>0</v>
      </c>
      <c r="S584" s="50">
        <f t="shared" si="77"/>
        <v>73800</v>
      </c>
      <c r="T584" s="126">
        <f t="shared" si="74"/>
        <v>73800</v>
      </c>
      <c r="U584" s="13">
        <f>VLOOKUP(B584,'Tranche 1 &amp; 2 2024 Actuals'!$B$7:$T$536,19,FALSE)</f>
        <v>124200</v>
      </c>
      <c r="V584" s="147">
        <f t="shared" ref="V584:V647" si="79">T584+U584</f>
        <v>198000</v>
      </c>
    </row>
    <row r="585" spans="1:22" ht="15" hidden="1" customHeight="1" x14ac:dyDescent="0.25">
      <c r="A585" s="29">
        <f t="shared" si="78"/>
        <v>579</v>
      </c>
      <c r="B585" s="92" t="s">
        <v>926</v>
      </c>
      <c r="C585" s="17" t="s">
        <v>927</v>
      </c>
      <c r="D585" s="17" t="s">
        <v>7</v>
      </c>
      <c r="E585" s="17" t="s">
        <v>1118</v>
      </c>
      <c r="F585" s="22" t="s">
        <v>1721</v>
      </c>
      <c r="G585" s="19" t="s">
        <v>1521</v>
      </c>
      <c r="H585" s="19" t="s">
        <v>2002</v>
      </c>
      <c r="I585" s="20" t="s">
        <v>1120</v>
      </c>
      <c r="J585" s="17" t="s">
        <v>802</v>
      </c>
      <c r="K585" s="17" t="s">
        <v>1522</v>
      </c>
      <c r="L585" s="49">
        <f>VLOOKUP(B585,'Enrolment Data 2024'!$B$13:$I$636,8,FALSE)</f>
        <v>8</v>
      </c>
      <c r="M585" s="49">
        <v>9000</v>
      </c>
      <c r="N585" s="49">
        <f t="shared" si="73"/>
        <v>72000</v>
      </c>
      <c r="O585" s="49">
        <f>VLOOKUP(B585,'Tranche 1 &amp; 2 2024 Actuals'!$B$7:$R$536,17,FALSE)</f>
        <v>13500</v>
      </c>
      <c r="P585" s="49"/>
      <c r="Q585" s="49">
        <f t="shared" si="76"/>
        <v>58500</v>
      </c>
      <c r="R585" s="49">
        <f>VLOOKUP(B585,'[1]ECCE Trnch 1 Master List'!B$3:T$679,19,FALSE)</f>
        <v>0</v>
      </c>
      <c r="S585" s="50">
        <f t="shared" si="77"/>
        <v>58500</v>
      </c>
      <c r="T585" s="126">
        <f t="shared" si="74"/>
        <v>58500</v>
      </c>
      <c r="U585" s="13">
        <f>VLOOKUP(B585,'Tranche 1 &amp; 2 2024 Actuals'!$B$7:$T$536,19,FALSE)</f>
        <v>13500</v>
      </c>
      <c r="V585" s="147">
        <f t="shared" si="79"/>
        <v>72000</v>
      </c>
    </row>
    <row r="586" spans="1:22" ht="15" hidden="1" customHeight="1" x14ac:dyDescent="0.25">
      <c r="A586" s="29">
        <f t="shared" si="78"/>
        <v>580</v>
      </c>
      <c r="B586" s="92" t="s">
        <v>870</v>
      </c>
      <c r="C586" s="17" t="s">
        <v>871</v>
      </c>
      <c r="D586" s="17" t="s">
        <v>7</v>
      </c>
      <c r="E586" s="17" t="s">
        <v>1118</v>
      </c>
      <c r="F586" s="22" t="s">
        <v>1722</v>
      </c>
      <c r="G586" s="19" t="s">
        <v>1523</v>
      </c>
      <c r="H586" s="19" t="s">
        <v>2002</v>
      </c>
      <c r="I586" s="20" t="s">
        <v>1120</v>
      </c>
      <c r="J586" s="17" t="s">
        <v>802</v>
      </c>
      <c r="K586" s="21" t="s">
        <v>1524</v>
      </c>
      <c r="L586" s="49">
        <f>VLOOKUP(B586,'Enrolment Data 2024'!$B$13:$I$636,8,FALSE)</f>
        <v>8</v>
      </c>
      <c r="M586" s="49">
        <v>9000</v>
      </c>
      <c r="N586" s="49">
        <f t="shared" si="73"/>
        <v>72000</v>
      </c>
      <c r="O586" s="49">
        <f>VLOOKUP(B586,'Tranche 1 &amp; 2 2024 Actuals'!$B$7:$R$536,17,FALSE)</f>
        <v>24300</v>
      </c>
      <c r="P586" s="49">
        <f>VLOOKUP(B586,'Tranche 2 2024 Actuals'!$B$7:$T$486,19,FALSE)</f>
        <v>24300</v>
      </c>
      <c r="Q586" s="49">
        <f t="shared" si="76"/>
        <v>23400</v>
      </c>
      <c r="R586" s="49">
        <f>VLOOKUP(B586,'[1]ECCE Trnch 1 Master List'!B$3:T$679,19,FALSE)</f>
        <v>0</v>
      </c>
      <c r="S586" s="50">
        <f t="shared" si="77"/>
        <v>23400</v>
      </c>
      <c r="T586" s="126">
        <f t="shared" si="74"/>
        <v>23400</v>
      </c>
      <c r="U586" s="13">
        <f>VLOOKUP(B586,'Tranche 1 &amp; 2 2024 Actuals'!$B$7:$T$536,19,FALSE)</f>
        <v>48600</v>
      </c>
      <c r="V586" s="147">
        <f t="shared" si="79"/>
        <v>72000</v>
      </c>
    </row>
    <row r="587" spans="1:22" hidden="1" x14ac:dyDescent="0.25">
      <c r="A587" s="29">
        <f t="shared" si="78"/>
        <v>581</v>
      </c>
      <c r="B587" s="139" t="s">
        <v>904</v>
      </c>
      <c r="C587" s="17" t="s">
        <v>1493</v>
      </c>
      <c r="D587" s="17" t="s">
        <v>7</v>
      </c>
      <c r="E587" s="17" t="s">
        <v>1123</v>
      </c>
      <c r="F587" s="22" t="s">
        <v>1723</v>
      </c>
      <c r="G587" s="19" t="s">
        <v>1493</v>
      </c>
      <c r="H587" s="19" t="s">
        <v>2002</v>
      </c>
      <c r="I587" s="20" t="s">
        <v>1120</v>
      </c>
      <c r="J587" s="17" t="s">
        <v>802</v>
      </c>
      <c r="K587" s="17" t="s">
        <v>1494</v>
      </c>
      <c r="L587" s="49">
        <f>VLOOKUP(B587,'Enrolment Data 2024'!$B$13:$I$636,8,FALSE)</f>
        <v>11</v>
      </c>
      <c r="M587" s="49">
        <v>9000</v>
      </c>
      <c r="N587" s="49">
        <f t="shared" si="73"/>
        <v>99000</v>
      </c>
      <c r="O587" s="49">
        <f>VLOOKUP(B587,'Tranche 1 &amp; 2 2024 Actuals'!$B$7:$R$536,17,FALSE)</f>
        <v>51300</v>
      </c>
      <c r="P587" s="49">
        <f>VLOOKUP(B587,'Tranche 2 2024 Actuals'!$B$7:$T$486,19,FALSE)</f>
        <v>51300</v>
      </c>
      <c r="Q587" s="49">
        <f t="shared" si="76"/>
        <v>-3600</v>
      </c>
      <c r="R587" s="49">
        <f>VLOOKUP(B587,'[1]ECCE Trnch 1 Master List'!B$3:T$679,19,FALSE)</f>
        <v>0</v>
      </c>
      <c r="S587" s="141">
        <f t="shared" si="77"/>
        <v>-3600</v>
      </c>
      <c r="T587" s="126">
        <f t="shared" si="74"/>
        <v>0</v>
      </c>
      <c r="U587" s="13">
        <f>VLOOKUP(B587,'Tranche 1 &amp; 2 2024 Actuals'!$B$7:$T$536,19,FALSE)</f>
        <v>102600</v>
      </c>
      <c r="V587" s="147">
        <f t="shared" si="79"/>
        <v>102600</v>
      </c>
    </row>
    <row r="588" spans="1:22" ht="15" hidden="1" customHeight="1" x14ac:dyDescent="0.25">
      <c r="A588" s="29">
        <f t="shared" si="78"/>
        <v>582</v>
      </c>
      <c r="B588" s="139" t="s">
        <v>894</v>
      </c>
      <c r="C588" s="17" t="s">
        <v>895</v>
      </c>
      <c r="D588" s="17" t="s">
        <v>7</v>
      </c>
      <c r="E588" s="17" t="s">
        <v>1123</v>
      </c>
      <c r="F588" s="22" t="s">
        <v>1722</v>
      </c>
      <c r="G588" s="19" t="s">
        <v>1484</v>
      </c>
      <c r="H588" s="19" t="s">
        <v>2002</v>
      </c>
      <c r="I588" s="20" t="s">
        <v>1120</v>
      </c>
      <c r="J588" s="17" t="s">
        <v>802</v>
      </c>
      <c r="K588" s="17" t="s">
        <v>1485</v>
      </c>
      <c r="L588" s="49">
        <f>VLOOKUP(B588,'Enrolment Data 2024'!$B$13:$I$636,8,FALSE)</f>
        <v>0</v>
      </c>
      <c r="M588" s="49">
        <v>9000</v>
      </c>
      <c r="N588" s="49">
        <f t="shared" si="73"/>
        <v>0</v>
      </c>
      <c r="O588" s="49"/>
      <c r="P588" s="49"/>
      <c r="Q588" s="49">
        <f t="shared" si="76"/>
        <v>0</v>
      </c>
      <c r="R588" s="49">
        <f>VLOOKUP(B588,'[1]ECCE Trnch 1 Master List'!B$3:T$679,19,FALSE)</f>
        <v>0</v>
      </c>
      <c r="S588" s="50">
        <f t="shared" si="77"/>
        <v>0</v>
      </c>
      <c r="T588" s="126">
        <f t="shared" si="74"/>
        <v>0</v>
      </c>
      <c r="V588" s="147">
        <f t="shared" si="79"/>
        <v>0</v>
      </c>
    </row>
    <row r="589" spans="1:22" hidden="1" x14ac:dyDescent="0.25">
      <c r="A589" s="29">
        <f t="shared" si="78"/>
        <v>583</v>
      </c>
      <c r="B589" s="139" t="s">
        <v>954</v>
      </c>
      <c r="C589" s="17" t="s">
        <v>955</v>
      </c>
      <c r="D589" s="17" t="s">
        <v>7</v>
      </c>
      <c r="E589" s="17" t="s">
        <v>1123</v>
      </c>
      <c r="F589" s="22" t="s">
        <v>2008</v>
      </c>
      <c r="G589" s="19" t="s">
        <v>1496</v>
      </c>
      <c r="H589" s="19" t="s">
        <v>2002</v>
      </c>
      <c r="I589" s="20" t="s">
        <v>1120</v>
      </c>
      <c r="J589" s="17" t="s">
        <v>802</v>
      </c>
      <c r="K589" s="17" t="s">
        <v>1497</v>
      </c>
      <c r="L589" s="49">
        <f>VLOOKUP(B589,'Enrolment Data 2024'!$B$13:$I$636,8,FALSE)</f>
        <v>17</v>
      </c>
      <c r="M589" s="49">
        <v>9000</v>
      </c>
      <c r="N589" s="49">
        <f t="shared" ref="N589:N620" si="80">L589*M589</f>
        <v>153000</v>
      </c>
      <c r="O589" s="49">
        <f>VLOOKUP(B589,'Tranche 1 &amp; 2 2024 Actuals'!$B$7:$R$536,17,FALSE)</f>
        <v>189000</v>
      </c>
      <c r="P589" s="49">
        <f>VLOOKUP(B589,'Tranche 2 2024 Actuals'!$B$7:$T$486,19,FALSE)</f>
        <v>189000</v>
      </c>
      <c r="Q589" s="49">
        <f t="shared" si="76"/>
        <v>-225000</v>
      </c>
      <c r="R589" s="49">
        <f>VLOOKUP(B589,'[1]ECCE Trnch 1 Master List'!B$3:T$679,19,FALSE)</f>
        <v>0</v>
      </c>
      <c r="S589" s="141">
        <f t="shared" si="77"/>
        <v>-225000</v>
      </c>
      <c r="T589" s="126">
        <f t="shared" si="74"/>
        <v>0</v>
      </c>
      <c r="U589" s="13">
        <f>VLOOKUP(B589,'Tranche 1 &amp; 2 2024 Actuals'!$B$7:$T$536,19,FALSE)</f>
        <v>378000</v>
      </c>
      <c r="V589" s="147">
        <f t="shared" si="79"/>
        <v>378000</v>
      </c>
    </row>
    <row r="590" spans="1:22" hidden="1" x14ac:dyDescent="0.25">
      <c r="A590" s="29">
        <f t="shared" si="78"/>
        <v>584</v>
      </c>
      <c r="B590" s="139" t="s">
        <v>940</v>
      </c>
      <c r="C590" s="17" t="s">
        <v>941</v>
      </c>
      <c r="D590" s="17" t="s">
        <v>7</v>
      </c>
      <c r="E590" s="17" t="s">
        <v>1118</v>
      </c>
      <c r="F590" s="22" t="s">
        <v>1724</v>
      </c>
      <c r="G590" s="19" t="s">
        <v>841</v>
      </c>
      <c r="H590" s="19" t="s">
        <v>2002</v>
      </c>
      <c r="I590" s="20" t="s">
        <v>1120</v>
      </c>
      <c r="J590" s="17" t="s">
        <v>802</v>
      </c>
      <c r="K590" s="17" t="s">
        <v>1460</v>
      </c>
      <c r="L590" s="49"/>
      <c r="M590" s="49">
        <v>9000</v>
      </c>
      <c r="N590" s="49">
        <f t="shared" si="80"/>
        <v>0</v>
      </c>
      <c r="O590" s="49">
        <f>VLOOKUP(B590,'Tranche 1 &amp; 2 2024 Actuals'!$B$7:$R$536,17,FALSE)</f>
        <v>27000</v>
      </c>
      <c r="P590" s="49"/>
      <c r="Q590" s="49">
        <f t="shared" si="76"/>
        <v>-27000</v>
      </c>
      <c r="R590" s="49">
        <f>VLOOKUP(B590,'[1]ECCE Trnch 1 Master List'!B$3:T$679,19,FALSE)</f>
        <v>0</v>
      </c>
      <c r="S590" s="141">
        <f t="shared" si="77"/>
        <v>-27000</v>
      </c>
      <c r="T590" s="126">
        <f t="shared" si="74"/>
        <v>0</v>
      </c>
      <c r="U590" s="13">
        <f>VLOOKUP(B590,'Tranche 1 &amp; 2 2024 Actuals'!$B$7:$T$536,19,FALSE)</f>
        <v>27000</v>
      </c>
      <c r="V590" s="147">
        <f t="shared" si="79"/>
        <v>27000</v>
      </c>
    </row>
    <row r="591" spans="1:22" ht="15" hidden="1" customHeight="1" x14ac:dyDescent="0.25">
      <c r="A591" s="29">
        <f t="shared" si="78"/>
        <v>585</v>
      </c>
      <c r="B591" s="92" t="s">
        <v>1019</v>
      </c>
      <c r="C591" s="17" t="s">
        <v>1020</v>
      </c>
      <c r="D591" s="17" t="s">
        <v>7</v>
      </c>
      <c r="E591" s="29" t="s">
        <v>1118</v>
      </c>
      <c r="F591" s="38" t="s">
        <v>2044</v>
      </c>
      <c r="G591" s="39" t="s">
        <v>2045</v>
      </c>
      <c r="H591" s="39" t="s">
        <v>2002</v>
      </c>
      <c r="I591" s="29" t="s">
        <v>1120</v>
      </c>
      <c r="J591" s="29" t="s">
        <v>802</v>
      </c>
      <c r="K591" s="40" t="s">
        <v>1501</v>
      </c>
      <c r="L591" s="49">
        <f>VLOOKUP(B591,'Enrolment Data 2024'!$B$13:$I$636,8,FALSE)</f>
        <v>20</v>
      </c>
      <c r="M591" s="49">
        <v>9000</v>
      </c>
      <c r="N591" s="49">
        <f t="shared" si="80"/>
        <v>180000</v>
      </c>
      <c r="O591" s="49">
        <f>VLOOKUP(B591,'Tranche 1 &amp; 2 2024 Actuals'!$B$7:$R$536,17,FALSE)</f>
        <v>62100</v>
      </c>
      <c r="P591" s="49">
        <f>VLOOKUP(B591,'Tranche 2 2024 Actuals'!$B$7:$T$486,19,FALSE)</f>
        <v>62100</v>
      </c>
      <c r="Q591" s="49">
        <f t="shared" si="76"/>
        <v>55800</v>
      </c>
      <c r="R591" s="49"/>
      <c r="S591" s="50">
        <f t="shared" si="77"/>
        <v>55800</v>
      </c>
      <c r="T591" s="126">
        <f t="shared" si="74"/>
        <v>55800</v>
      </c>
      <c r="U591" s="13">
        <f>VLOOKUP(B591,'Tranche 1 &amp; 2 2024 Actuals'!$B$7:$T$536,19,FALSE)</f>
        <v>124200</v>
      </c>
      <c r="V591" s="147">
        <f t="shared" si="79"/>
        <v>180000</v>
      </c>
    </row>
    <row r="592" spans="1:22" ht="15" hidden="1" customHeight="1" x14ac:dyDescent="0.25">
      <c r="A592" s="29">
        <f t="shared" si="78"/>
        <v>586</v>
      </c>
      <c r="B592" s="92" t="s">
        <v>4542</v>
      </c>
      <c r="C592" s="17" t="s">
        <v>4543</v>
      </c>
      <c r="D592" s="17" t="s">
        <v>7</v>
      </c>
      <c r="E592" s="17" t="s">
        <v>1118</v>
      </c>
      <c r="F592" s="22" t="s">
        <v>2016</v>
      </c>
      <c r="G592" s="19" t="s">
        <v>3846</v>
      </c>
      <c r="H592" s="19" t="s">
        <v>2002</v>
      </c>
      <c r="I592" s="20" t="s">
        <v>1120</v>
      </c>
      <c r="J592" s="17" t="s">
        <v>802</v>
      </c>
      <c r="K592" s="17" t="s">
        <v>3847</v>
      </c>
      <c r="L592" s="49">
        <f>VLOOKUP(B592,'Enrolment Data 2024'!$B$13:$I$636,8,FALSE)</f>
        <v>16</v>
      </c>
      <c r="M592" s="49">
        <v>9000</v>
      </c>
      <c r="N592" s="49">
        <f t="shared" si="80"/>
        <v>144000</v>
      </c>
      <c r="O592" s="49">
        <f>VLOOKUP(B592,'Tranche 1 &amp; 2 2024 Actuals'!$B$7:$R$536,17,FALSE)</f>
        <v>51300</v>
      </c>
      <c r="P592" s="49"/>
      <c r="Q592" s="49">
        <f t="shared" si="76"/>
        <v>92700</v>
      </c>
      <c r="R592" s="49"/>
      <c r="S592" s="50">
        <f t="shared" si="77"/>
        <v>92700</v>
      </c>
      <c r="T592" s="126">
        <f t="shared" si="74"/>
        <v>92700</v>
      </c>
      <c r="U592" s="13">
        <f>VLOOKUP(B592,'Tranche 1 &amp; 2 2024 Actuals'!$B$7:$T$536,19,FALSE)</f>
        <v>51300</v>
      </c>
      <c r="V592" s="147">
        <f t="shared" si="79"/>
        <v>144000</v>
      </c>
    </row>
    <row r="593" spans="1:22" hidden="1" x14ac:dyDescent="0.25">
      <c r="A593" s="29">
        <f t="shared" si="78"/>
        <v>587</v>
      </c>
      <c r="B593" s="92" t="s">
        <v>882</v>
      </c>
      <c r="C593" s="17" t="s">
        <v>883</v>
      </c>
      <c r="D593" s="17" t="s">
        <v>7</v>
      </c>
      <c r="E593" s="17" t="s">
        <v>1118</v>
      </c>
      <c r="F593" s="22" t="s">
        <v>2014</v>
      </c>
      <c r="G593" s="19" t="s">
        <v>1489</v>
      </c>
      <c r="H593" s="19" t="s">
        <v>2002</v>
      </c>
      <c r="I593" s="20" t="s">
        <v>1120</v>
      </c>
      <c r="J593" s="17" t="s">
        <v>802</v>
      </c>
      <c r="K593" s="17" t="s">
        <v>2281</v>
      </c>
      <c r="L593" s="49">
        <f>VLOOKUP(B593,'Enrolment Data 2024'!$B$13:$I$636,8,FALSE)</f>
        <v>12</v>
      </c>
      <c r="M593" s="49">
        <v>9000</v>
      </c>
      <c r="N593" s="49">
        <f t="shared" si="80"/>
        <v>108000</v>
      </c>
      <c r="O593" s="49">
        <f>VLOOKUP(B593,'Tranche 1 &amp; 2 2024 Actuals'!$B$7:$R$536,17,FALSE)</f>
        <v>37800</v>
      </c>
      <c r="P593" s="49"/>
      <c r="Q593" s="49">
        <f t="shared" si="76"/>
        <v>70200</v>
      </c>
      <c r="R593" s="49">
        <f>VLOOKUP(B593,'[1]ECCE Trnch 1 Master List'!B$3:T$679,19,FALSE)</f>
        <v>0</v>
      </c>
      <c r="S593" s="50">
        <f t="shared" si="77"/>
        <v>70200</v>
      </c>
      <c r="T593" s="126">
        <f t="shared" si="74"/>
        <v>70200</v>
      </c>
      <c r="U593" s="13">
        <f>VLOOKUP(B593,'Tranche 1 &amp; 2 2024 Actuals'!$B$7:$T$536,19,FALSE)</f>
        <v>37800</v>
      </c>
      <c r="V593" s="147">
        <f t="shared" si="79"/>
        <v>108000</v>
      </c>
    </row>
    <row r="594" spans="1:22" ht="15" hidden="1" customHeight="1" x14ac:dyDescent="0.25">
      <c r="A594" s="29">
        <f t="shared" si="78"/>
        <v>588</v>
      </c>
      <c r="B594" s="93" t="s">
        <v>996</v>
      </c>
      <c r="C594" s="30" t="s">
        <v>997</v>
      </c>
      <c r="D594" s="30" t="s">
        <v>7</v>
      </c>
      <c r="E594" s="30" t="s">
        <v>1118</v>
      </c>
      <c r="F594" s="57" t="s">
        <v>2022</v>
      </c>
      <c r="G594" s="32" t="s">
        <v>3857</v>
      </c>
      <c r="H594" s="32" t="s">
        <v>2002</v>
      </c>
      <c r="I594" s="33" t="s">
        <v>1120</v>
      </c>
      <c r="J594" s="30" t="s">
        <v>802</v>
      </c>
      <c r="K594" s="30" t="s">
        <v>1486</v>
      </c>
      <c r="L594" s="49">
        <f>VLOOKUP(B594,'Enrolment Data 2024'!$B$13:$I$636,8,FALSE)</f>
        <v>14</v>
      </c>
      <c r="M594" s="49">
        <v>9000</v>
      </c>
      <c r="N594" s="49">
        <f t="shared" si="80"/>
        <v>126000</v>
      </c>
      <c r="O594" s="49">
        <f>VLOOKUP(B594,'Tranche 1 &amp; 2 2024 Actuals'!$B$7:$R$536,17,FALSE)</f>
        <v>24300</v>
      </c>
      <c r="P594" s="49">
        <f>VLOOKUP(B594,'Tranche 2 2024 Actuals'!$B$7:$T$486,19,FALSE)</f>
        <v>24300</v>
      </c>
      <c r="Q594" s="49">
        <f t="shared" si="76"/>
        <v>77400</v>
      </c>
      <c r="R594" s="11"/>
      <c r="S594" s="50">
        <f t="shared" si="77"/>
        <v>77400</v>
      </c>
      <c r="T594" s="126">
        <f t="shared" si="74"/>
        <v>77400</v>
      </c>
      <c r="U594" s="13">
        <f>VLOOKUP(B594,'Tranche 1 &amp; 2 2024 Actuals'!$B$7:$T$536,19,FALSE)</f>
        <v>48600</v>
      </c>
      <c r="V594" s="147">
        <f t="shared" si="79"/>
        <v>126000</v>
      </c>
    </row>
    <row r="595" spans="1:22" hidden="1" x14ac:dyDescent="0.25">
      <c r="A595" s="29">
        <f t="shared" si="78"/>
        <v>589</v>
      </c>
      <c r="B595" s="92" t="s">
        <v>860</v>
      </c>
      <c r="C595" s="17" t="s">
        <v>861</v>
      </c>
      <c r="D595" s="17" t="s">
        <v>7</v>
      </c>
      <c r="E595" s="17" t="s">
        <v>1118</v>
      </c>
      <c r="F595" s="22" t="s">
        <v>1717</v>
      </c>
      <c r="G595" s="19" t="s">
        <v>1481</v>
      </c>
      <c r="H595" s="19" t="s">
        <v>2002</v>
      </c>
      <c r="I595" s="20" t="s">
        <v>1120</v>
      </c>
      <c r="J595" s="17" t="s">
        <v>802</v>
      </c>
      <c r="K595" s="17" t="s">
        <v>1482</v>
      </c>
      <c r="L595" s="49">
        <f>VLOOKUP(B595,'Enrolment Data 2024'!$B$13:$I$636,8,FALSE)</f>
        <v>13</v>
      </c>
      <c r="M595" s="49">
        <v>9000</v>
      </c>
      <c r="N595" s="49">
        <f t="shared" si="80"/>
        <v>117000</v>
      </c>
      <c r="O595" s="49">
        <f>VLOOKUP(B595,'Tranche 1 &amp; 2 2024 Actuals'!$B$7:$R$536,17,FALSE)</f>
        <v>35100</v>
      </c>
      <c r="P595" s="49"/>
      <c r="Q595" s="49">
        <f t="shared" si="76"/>
        <v>81900</v>
      </c>
      <c r="R595" s="49"/>
      <c r="S595" s="50">
        <f t="shared" si="77"/>
        <v>81900</v>
      </c>
      <c r="T595" s="126">
        <f t="shared" si="74"/>
        <v>81900</v>
      </c>
      <c r="U595" s="13">
        <f>VLOOKUP(B595,'Tranche 1 &amp; 2 2024 Actuals'!$B$7:$T$536,19,FALSE)</f>
        <v>35100</v>
      </c>
      <c r="V595" s="147">
        <f t="shared" si="79"/>
        <v>117000</v>
      </c>
    </row>
    <row r="596" spans="1:22" hidden="1" x14ac:dyDescent="0.25">
      <c r="A596" s="29">
        <f t="shared" si="78"/>
        <v>590</v>
      </c>
      <c r="B596" s="139" t="s">
        <v>4678</v>
      </c>
      <c r="C596" s="17" t="s">
        <v>4679</v>
      </c>
      <c r="D596" s="17" t="s">
        <v>7</v>
      </c>
      <c r="E596" s="17" t="s">
        <v>1123</v>
      </c>
      <c r="F596" s="22" t="s">
        <v>4704</v>
      </c>
      <c r="G596" s="19" t="s">
        <v>4705</v>
      </c>
      <c r="H596" s="19" t="s">
        <v>1997</v>
      </c>
      <c r="I596" s="20" t="s">
        <v>1120</v>
      </c>
      <c r="J596" s="17" t="s">
        <v>802</v>
      </c>
      <c r="K596" s="17" t="s">
        <v>4706</v>
      </c>
      <c r="L596" s="49"/>
      <c r="M596" s="49">
        <v>9000</v>
      </c>
      <c r="N596" s="49">
        <f t="shared" si="80"/>
        <v>0</v>
      </c>
      <c r="O596" s="49">
        <f>VLOOKUP(B596,'Tranche 1 &amp; 2 2024 Actuals'!$B$7:$R$536,17,FALSE)</f>
        <v>29700</v>
      </c>
      <c r="P596" s="49"/>
      <c r="Q596" s="49">
        <f t="shared" si="76"/>
        <v>-29700</v>
      </c>
      <c r="R596" s="49"/>
      <c r="S596" s="141">
        <f t="shared" si="77"/>
        <v>-29700</v>
      </c>
      <c r="T596" s="126">
        <f t="shared" si="74"/>
        <v>0</v>
      </c>
      <c r="U596" s="13">
        <f>VLOOKUP(B596,'Tranche 1 &amp; 2 2024 Actuals'!$B$7:$T$536,19,FALSE)</f>
        <v>29700</v>
      </c>
      <c r="V596" s="147">
        <f t="shared" si="79"/>
        <v>29700</v>
      </c>
    </row>
    <row r="597" spans="1:22" hidden="1" x14ac:dyDescent="0.25">
      <c r="A597" s="29">
        <f t="shared" si="78"/>
        <v>591</v>
      </c>
      <c r="B597" s="92" t="s">
        <v>958</v>
      </c>
      <c r="C597" s="17" t="s">
        <v>959</v>
      </c>
      <c r="D597" s="17" t="s">
        <v>7</v>
      </c>
      <c r="E597" s="17" t="s">
        <v>1123</v>
      </c>
      <c r="F597" s="22" t="s">
        <v>2009</v>
      </c>
      <c r="G597" s="19" t="s">
        <v>1452</v>
      </c>
      <c r="H597" s="19" t="s">
        <v>2002</v>
      </c>
      <c r="I597" s="20" t="s">
        <v>1120</v>
      </c>
      <c r="J597" s="17" t="s">
        <v>802</v>
      </c>
      <c r="K597" s="17" t="s">
        <v>1453</v>
      </c>
      <c r="L597" s="49">
        <f>VLOOKUP(B597,'Enrolment Data 2024'!$B$13:$I$636,8,FALSE)</f>
        <v>24</v>
      </c>
      <c r="M597" s="49">
        <v>9000</v>
      </c>
      <c r="N597" s="49">
        <f t="shared" si="80"/>
        <v>216000</v>
      </c>
      <c r="O597" s="49">
        <f>VLOOKUP(B597,'Tranche 1 &amp; 2 2024 Actuals'!$B$7:$R$536,17,FALSE)</f>
        <v>99900</v>
      </c>
      <c r="P597" s="49"/>
      <c r="Q597" s="49">
        <f t="shared" si="76"/>
        <v>116100</v>
      </c>
      <c r="R597" s="49">
        <f>VLOOKUP(B597,'[1]ECCE Trnch 1 Master List'!B$3:T$679,19,FALSE)</f>
        <v>0</v>
      </c>
      <c r="S597" s="50">
        <f t="shared" si="77"/>
        <v>116100</v>
      </c>
      <c r="T597" s="126">
        <f t="shared" si="74"/>
        <v>116100</v>
      </c>
      <c r="U597" s="13">
        <f>VLOOKUP(B597,'Tranche 1 &amp; 2 2024 Actuals'!$B$7:$T$536,19,FALSE)</f>
        <v>99900</v>
      </c>
      <c r="V597" s="147">
        <f t="shared" si="79"/>
        <v>216000</v>
      </c>
    </row>
    <row r="598" spans="1:22" hidden="1" x14ac:dyDescent="0.25">
      <c r="A598" s="29">
        <f t="shared" si="78"/>
        <v>592</v>
      </c>
      <c r="B598" s="92" t="s">
        <v>884</v>
      </c>
      <c r="C598" s="17" t="s">
        <v>885</v>
      </c>
      <c r="D598" s="17" t="s">
        <v>7</v>
      </c>
      <c r="E598" s="17" t="s">
        <v>1118</v>
      </c>
      <c r="F598" s="22" t="s">
        <v>1724</v>
      </c>
      <c r="G598" s="19" t="s">
        <v>841</v>
      </c>
      <c r="H598" s="19" t="s">
        <v>2002</v>
      </c>
      <c r="I598" s="20" t="s">
        <v>1120</v>
      </c>
      <c r="J598" s="17" t="s">
        <v>802</v>
      </c>
      <c r="K598" s="17" t="s">
        <v>1460</v>
      </c>
      <c r="L598" s="49">
        <f>VLOOKUP(B598,'Enrolment Data 2024'!$B$13:$I$636,8,FALSE)</f>
        <v>16</v>
      </c>
      <c r="M598" s="49">
        <v>9000</v>
      </c>
      <c r="N598" s="49">
        <f t="shared" si="80"/>
        <v>144000</v>
      </c>
      <c r="O598" s="49">
        <f>VLOOKUP(B598,'Tranche 1 &amp; 2 2024 Actuals'!$B$7:$R$536,17,FALSE)</f>
        <v>54000</v>
      </c>
      <c r="P598" s="49">
        <f>VLOOKUP(B598,'Tranche 2 2024 Actuals'!$B$7:$T$486,19,FALSE)</f>
        <v>54000</v>
      </c>
      <c r="Q598" s="49">
        <f t="shared" si="76"/>
        <v>36000</v>
      </c>
      <c r="R598" s="49"/>
      <c r="S598" s="50">
        <f t="shared" si="77"/>
        <v>36000</v>
      </c>
      <c r="T598" s="126">
        <f t="shared" si="74"/>
        <v>36000</v>
      </c>
      <c r="U598" s="13">
        <f>VLOOKUP(B598,'Tranche 1 &amp; 2 2024 Actuals'!$B$7:$T$536,19,FALSE)</f>
        <v>108000</v>
      </c>
      <c r="V598" s="147">
        <f t="shared" si="79"/>
        <v>144000</v>
      </c>
    </row>
    <row r="599" spans="1:22" hidden="1" x14ac:dyDescent="0.25">
      <c r="A599" s="29">
        <f t="shared" si="78"/>
        <v>593</v>
      </c>
      <c r="B599" s="92" t="s">
        <v>938</v>
      </c>
      <c r="C599" s="17" t="s">
        <v>939</v>
      </c>
      <c r="D599" s="17" t="s">
        <v>7</v>
      </c>
      <c r="E599" s="17" t="s">
        <v>1123</v>
      </c>
      <c r="F599" s="22" t="s">
        <v>2010</v>
      </c>
      <c r="G599" s="19" t="s">
        <v>1513</v>
      </c>
      <c r="H599" s="19" t="s">
        <v>2002</v>
      </c>
      <c r="I599" s="20" t="s">
        <v>1120</v>
      </c>
      <c r="J599" s="17" t="s">
        <v>802</v>
      </c>
      <c r="K599" s="17" t="s">
        <v>1514</v>
      </c>
      <c r="L599" s="49">
        <f>VLOOKUP(B599,'Enrolment Data 2024'!$B$13:$I$636,8,FALSE)</f>
        <v>15</v>
      </c>
      <c r="M599" s="49">
        <v>9000</v>
      </c>
      <c r="N599" s="49">
        <f t="shared" si="80"/>
        <v>135000</v>
      </c>
      <c r="O599" s="49">
        <f>VLOOKUP(B599,'Tranche 1 &amp; 2 2024 Actuals'!$B$7:$R$536,17,FALSE)</f>
        <v>43200</v>
      </c>
      <c r="P599" s="49">
        <f>VLOOKUP(B599,'Tranche 2 2024 Actuals'!$B$7:$T$486,19,FALSE)</f>
        <v>43200</v>
      </c>
      <c r="Q599" s="49">
        <f t="shared" si="76"/>
        <v>48600</v>
      </c>
      <c r="R599" s="49">
        <f>VLOOKUP(B599,'[1]ECCE Trnch 1 Master List'!B$3:T$679,19,FALSE)</f>
        <v>0</v>
      </c>
      <c r="S599" s="50">
        <f t="shared" si="77"/>
        <v>48600</v>
      </c>
      <c r="T599" s="126">
        <f t="shared" si="74"/>
        <v>48600</v>
      </c>
      <c r="U599" s="13">
        <f>VLOOKUP(B599,'Tranche 1 &amp; 2 2024 Actuals'!$B$7:$T$536,19,FALSE)</f>
        <v>86400</v>
      </c>
      <c r="V599" s="147">
        <f t="shared" si="79"/>
        <v>135000</v>
      </c>
    </row>
    <row r="600" spans="1:22" ht="15" hidden="1" customHeight="1" x14ac:dyDescent="0.25">
      <c r="A600" s="29">
        <f t="shared" si="78"/>
        <v>594</v>
      </c>
      <c r="B600" s="92" t="s">
        <v>920</v>
      </c>
      <c r="C600" s="17" t="s">
        <v>921</v>
      </c>
      <c r="D600" s="17" t="s">
        <v>7</v>
      </c>
      <c r="E600" s="17" t="s">
        <v>1123</v>
      </c>
      <c r="F600" s="22" t="s">
        <v>2011</v>
      </c>
      <c r="G600" s="19" t="s">
        <v>921</v>
      </c>
      <c r="H600" s="19" t="s">
        <v>2002</v>
      </c>
      <c r="I600" s="20" t="s">
        <v>1120</v>
      </c>
      <c r="J600" s="17" t="s">
        <v>802</v>
      </c>
      <c r="K600" s="17" t="s">
        <v>1506</v>
      </c>
      <c r="L600" s="49">
        <f>VLOOKUP(B600,'Enrolment Data 2024'!$B$13:$I$636,8,FALSE)</f>
        <v>7</v>
      </c>
      <c r="M600" s="49">
        <v>9000</v>
      </c>
      <c r="N600" s="49">
        <f t="shared" si="80"/>
        <v>63000</v>
      </c>
      <c r="O600" s="49">
        <f>VLOOKUP(B600,'Tranche 1 &amp; 2 2024 Actuals'!$B$7:$R$536,17,FALSE)</f>
        <v>21600</v>
      </c>
      <c r="P600" s="49">
        <f>VLOOKUP(B600,'Tranche 2 2024 Actuals'!$B$7:$T$486,19,FALSE)</f>
        <v>21600</v>
      </c>
      <c r="Q600" s="49">
        <f t="shared" si="76"/>
        <v>19800</v>
      </c>
      <c r="R600" s="49">
        <f>VLOOKUP(B600,'[1]ECCE Trnch 1 Master List'!B$3:T$679,19,FALSE)</f>
        <v>0</v>
      </c>
      <c r="S600" s="50">
        <f t="shared" si="77"/>
        <v>19800</v>
      </c>
      <c r="T600" s="126">
        <f t="shared" si="74"/>
        <v>19800</v>
      </c>
      <c r="U600" s="13">
        <f>VLOOKUP(B600,'Tranche 1 &amp; 2 2024 Actuals'!$B$7:$T$536,19,FALSE)</f>
        <v>43200</v>
      </c>
      <c r="V600" s="147">
        <f t="shared" si="79"/>
        <v>63000</v>
      </c>
    </row>
    <row r="601" spans="1:22" hidden="1" x14ac:dyDescent="0.25">
      <c r="A601" s="29">
        <f t="shared" si="78"/>
        <v>595</v>
      </c>
      <c r="B601" s="92" t="s">
        <v>1017</v>
      </c>
      <c r="C601" s="17" t="s">
        <v>1018</v>
      </c>
      <c r="D601" s="17" t="s">
        <v>7</v>
      </c>
      <c r="E601" s="17" t="s">
        <v>1118</v>
      </c>
      <c r="F601" s="22" t="s">
        <v>1720</v>
      </c>
      <c r="G601" s="19" t="s">
        <v>1466</v>
      </c>
      <c r="H601" s="19" t="s">
        <v>2002</v>
      </c>
      <c r="I601" s="20" t="s">
        <v>1120</v>
      </c>
      <c r="J601" s="17" t="s">
        <v>802</v>
      </c>
      <c r="K601" s="17" t="s">
        <v>1467</v>
      </c>
      <c r="L601" s="49">
        <f>VLOOKUP(B601,'Enrolment Data 2024'!$B$13:$I$636,8,FALSE)</f>
        <v>14</v>
      </c>
      <c r="M601" s="49">
        <v>9000</v>
      </c>
      <c r="N601" s="49">
        <f t="shared" si="80"/>
        <v>126000</v>
      </c>
      <c r="O601" s="49">
        <f>VLOOKUP(B601,'Tranche 1 &amp; 2 2024 Actuals'!$B$7:$R$536,17,FALSE)</f>
        <v>10800</v>
      </c>
      <c r="P601" s="49"/>
      <c r="Q601" s="49">
        <f t="shared" si="76"/>
        <v>115200</v>
      </c>
      <c r="R601" s="49"/>
      <c r="S601" s="50">
        <f t="shared" si="77"/>
        <v>115200</v>
      </c>
      <c r="T601" s="126">
        <f t="shared" si="74"/>
        <v>115200</v>
      </c>
      <c r="U601" s="13">
        <f>VLOOKUP(B601,'Tranche 1 &amp; 2 2024 Actuals'!$B$7:$T$536,19,FALSE)</f>
        <v>10800</v>
      </c>
      <c r="V601" s="147">
        <f t="shared" si="79"/>
        <v>126000</v>
      </c>
    </row>
    <row r="602" spans="1:22" hidden="1" x14ac:dyDescent="0.25">
      <c r="A602" s="29">
        <f t="shared" si="78"/>
        <v>596</v>
      </c>
      <c r="B602" s="92" t="s">
        <v>832</v>
      </c>
      <c r="C602" s="17" t="s">
        <v>833</v>
      </c>
      <c r="D602" s="17" t="s">
        <v>7</v>
      </c>
      <c r="E602" s="17" t="s">
        <v>1123</v>
      </c>
      <c r="F602" s="22" t="s">
        <v>2012</v>
      </c>
      <c r="G602" s="19" t="s">
        <v>1470</v>
      </c>
      <c r="H602" s="19" t="s">
        <v>2002</v>
      </c>
      <c r="I602" s="20" t="s">
        <v>1120</v>
      </c>
      <c r="J602" s="17" t="s">
        <v>802</v>
      </c>
      <c r="K602" s="17" t="s">
        <v>1471</v>
      </c>
      <c r="L602" s="49">
        <f>VLOOKUP(B602,'Enrolment Data 2024'!$B$13:$I$636,8,FALSE)</f>
        <v>15</v>
      </c>
      <c r="M602" s="49">
        <v>9000</v>
      </c>
      <c r="N602" s="49">
        <f t="shared" si="80"/>
        <v>135000</v>
      </c>
      <c r="O602" s="49"/>
      <c r="P602" s="49"/>
      <c r="Q602" s="49">
        <f t="shared" si="76"/>
        <v>135000</v>
      </c>
      <c r="R602" s="49">
        <f>VLOOKUP(B602,'[1]ECCE Trnch 1 Master List'!B$3:T$679,19,FALSE)</f>
        <v>0</v>
      </c>
      <c r="S602" s="50">
        <f t="shared" si="77"/>
        <v>135000</v>
      </c>
      <c r="T602" s="126">
        <f t="shared" si="74"/>
        <v>135000</v>
      </c>
      <c r="V602" s="147">
        <f t="shared" si="79"/>
        <v>135000</v>
      </c>
    </row>
    <row r="603" spans="1:22" hidden="1" x14ac:dyDescent="0.25">
      <c r="A603" s="29">
        <f t="shared" si="78"/>
        <v>597</v>
      </c>
      <c r="B603" s="93" t="s">
        <v>956</v>
      </c>
      <c r="C603" s="30" t="s">
        <v>957</v>
      </c>
      <c r="D603" s="30" t="s">
        <v>7</v>
      </c>
      <c r="E603" s="30" t="s">
        <v>1123</v>
      </c>
      <c r="F603" s="57" t="s">
        <v>2013</v>
      </c>
      <c r="G603" s="32" t="s">
        <v>2269</v>
      </c>
      <c r="H603" s="32" t="s">
        <v>2002</v>
      </c>
      <c r="I603" s="33" t="s">
        <v>1120</v>
      </c>
      <c r="J603" s="30" t="s">
        <v>802</v>
      </c>
      <c r="K603" s="30" t="s">
        <v>3856</v>
      </c>
      <c r="L603" s="49">
        <f>VLOOKUP(B603,'Enrolment Data 2024'!$B$13:$I$636,8,FALSE)</f>
        <v>15</v>
      </c>
      <c r="M603" s="49">
        <v>9000</v>
      </c>
      <c r="N603" s="49">
        <f t="shared" si="80"/>
        <v>135000</v>
      </c>
      <c r="O603" s="49"/>
      <c r="P603" s="49"/>
      <c r="Q603" s="49">
        <f t="shared" si="76"/>
        <v>135000</v>
      </c>
      <c r="R603" s="49"/>
      <c r="S603" s="50">
        <f t="shared" si="77"/>
        <v>135000</v>
      </c>
      <c r="T603" s="126">
        <f t="shared" si="74"/>
        <v>135000</v>
      </c>
      <c r="V603" s="147">
        <f t="shared" si="79"/>
        <v>135000</v>
      </c>
    </row>
    <row r="604" spans="1:22" hidden="1" x14ac:dyDescent="0.25">
      <c r="A604" s="29">
        <f t="shared" si="78"/>
        <v>598</v>
      </c>
      <c r="B604" s="92" t="s">
        <v>952</v>
      </c>
      <c r="C604" s="17" t="s">
        <v>953</v>
      </c>
      <c r="D604" s="17" t="s">
        <v>7</v>
      </c>
      <c r="E604" s="17" t="s">
        <v>1123</v>
      </c>
      <c r="F604" s="22" t="s">
        <v>2014</v>
      </c>
      <c r="G604" s="19" t="s">
        <v>1489</v>
      </c>
      <c r="H604" s="19" t="s">
        <v>2002</v>
      </c>
      <c r="I604" s="20" t="s">
        <v>1120</v>
      </c>
      <c r="J604" s="17" t="s">
        <v>802</v>
      </c>
      <c r="K604" s="17" t="s">
        <v>2281</v>
      </c>
      <c r="L604" s="49">
        <f>VLOOKUP(B604,'Enrolment Data 2024'!$B$13:$I$636,8,FALSE)</f>
        <v>18</v>
      </c>
      <c r="M604" s="49">
        <v>9000</v>
      </c>
      <c r="N604" s="49">
        <f t="shared" si="80"/>
        <v>162000</v>
      </c>
      <c r="O604" s="49">
        <f>VLOOKUP(B604,'Tranche 1 &amp; 2 2024 Actuals'!$B$7:$R$536,17,FALSE)</f>
        <v>43200</v>
      </c>
      <c r="P604" s="49"/>
      <c r="Q604" s="49">
        <f t="shared" si="76"/>
        <v>118800</v>
      </c>
      <c r="R604" s="49">
        <f>VLOOKUP(B604,'[1]ECCE Trnch 1 Master List'!B$3:T$679,19,FALSE)</f>
        <v>0</v>
      </c>
      <c r="S604" s="50">
        <f t="shared" si="77"/>
        <v>118800</v>
      </c>
      <c r="T604" s="126">
        <f t="shared" si="74"/>
        <v>118800</v>
      </c>
      <c r="U604" s="13">
        <f>VLOOKUP(B604,'Tranche 1 &amp; 2 2024 Actuals'!$B$7:$T$536,19,FALSE)</f>
        <v>43200</v>
      </c>
      <c r="V604" s="147">
        <f t="shared" si="79"/>
        <v>162000</v>
      </c>
    </row>
    <row r="605" spans="1:22" hidden="1" x14ac:dyDescent="0.25">
      <c r="A605" s="29">
        <f t="shared" si="78"/>
        <v>599</v>
      </c>
      <c r="B605" s="92" t="s">
        <v>840</v>
      </c>
      <c r="C605" s="17" t="s">
        <v>841</v>
      </c>
      <c r="D605" s="17" t="s">
        <v>7</v>
      </c>
      <c r="E605" s="17" t="s">
        <v>1123</v>
      </c>
      <c r="F605" s="22" t="s">
        <v>1724</v>
      </c>
      <c r="G605" s="19" t="s">
        <v>841</v>
      </c>
      <c r="H605" s="19" t="s">
        <v>2002</v>
      </c>
      <c r="I605" s="20" t="s">
        <v>1120</v>
      </c>
      <c r="J605" s="17" t="s">
        <v>802</v>
      </c>
      <c r="K605" s="17" t="s">
        <v>1460</v>
      </c>
      <c r="L605" s="49">
        <f>VLOOKUP(B605,'Enrolment Data 2024'!$B$13:$I$636,8,FALSE)</f>
        <v>9</v>
      </c>
      <c r="M605" s="49">
        <v>9000</v>
      </c>
      <c r="N605" s="49">
        <f t="shared" si="80"/>
        <v>81000</v>
      </c>
      <c r="O605" s="49">
        <f>VLOOKUP(B605,'Tranche 1 &amp; 2 2024 Actuals'!$B$7:$R$536,17,FALSE)</f>
        <v>24300</v>
      </c>
      <c r="P605" s="49">
        <f>VLOOKUP(B605,'Tranche 2 2024 Actuals'!$B$7:$T$486,19,FALSE)</f>
        <v>24300</v>
      </c>
      <c r="Q605" s="49">
        <f t="shared" si="76"/>
        <v>32400</v>
      </c>
      <c r="R605" s="49"/>
      <c r="S605" s="50">
        <f t="shared" si="77"/>
        <v>32400</v>
      </c>
      <c r="T605" s="126">
        <f t="shared" si="74"/>
        <v>32400</v>
      </c>
      <c r="U605" s="13">
        <f>VLOOKUP(B605,'Tranche 1 &amp; 2 2024 Actuals'!$B$7:$T$536,19,FALSE)</f>
        <v>48600</v>
      </c>
      <c r="V605" s="147">
        <f t="shared" si="79"/>
        <v>81000</v>
      </c>
    </row>
    <row r="606" spans="1:22" ht="15" hidden="1" customHeight="1" x14ac:dyDescent="0.25">
      <c r="A606" s="29">
        <f t="shared" si="78"/>
        <v>600</v>
      </c>
      <c r="B606" s="92" t="s">
        <v>1025</v>
      </c>
      <c r="C606" s="17" t="s">
        <v>1026</v>
      </c>
      <c r="D606" s="17" t="s">
        <v>7</v>
      </c>
      <c r="E606" s="17" t="s">
        <v>1123</v>
      </c>
      <c r="F606" s="22" t="s">
        <v>2013</v>
      </c>
      <c r="G606" s="19" t="s">
        <v>1533</v>
      </c>
      <c r="H606" s="19" t="s">
        <v>2002</v>
      </c>
      <c r="I606" s="20" t="s">
        <v>1120</v>
      </c>
      <c r="J606" s="17" t="s">
        <v>802</v>
      </c>
      <c r="K606" s="21" t="s">
        <v>1534</v>
      </c>
      <c r="L606" s="49">
        <f>VLOOKUP(B606,'Enrolment Data 2024'!$B$13:$I$636,8,FALSE)</f>
        <v>7</v>
      </c>
      <c r="M606" s="49">
        <v>9000</v>
      </c>
      <c r="N606" s="49">
        <f t="shared" si="80"/>
        <v>63000</v>
      </c>
      <c r="O606" s="49">
        <f>VLOOKUP(B606,'Tranche 1 &amp; 2 2024 Actuals'!$B$7:$R$536,17,FALSE)</f>
        <v>27000</v>
      </c>
      <c r="P606" s="49">
        <f>VLOOKUP(B606,'Tranche 2 2024 Actuals'!$B$7:$T$486,19,FALSE)</f>
        <v>27000</v>
      </c>
      <c r="Q606" s="49">
        <f t="shared" si="76"/>
        <v>9000</v>
      </c>
      <c r="R606" s="49">
        <f>VLOOKUP(B606,'[1]ECCE Trnch 1 Master List'!B$3:T$679,19,FALSE)</f>
        <v>0</v>
      </c>
      <c r="S606" s="50">
        <f t="shared" si="77"/>
        <v>9000</v>
      </c>
      <c r="T606" s="126">
        <f t="shared" si="74"/>
        <v>9000</v>
      </c>
      <c r="U606" s="13">
        <f>VLOOKUP(B606,'Tranche 1 &amp; 2 2024 Actuals'!$B$7:$T$536,19,FALSE)</f>
        <v>54000</v>
      </c>
      <c r="V606" s="147">
        <f t="shared" si="79"/>
        <v>63000</v>
      </c>
    </row>
    <row r="607" spans="1:22" hidden="1" x14ac:dyDescent="0.25">
      <c r="A607" s="29">
        <f t="shared" si="78"/>
        <v>601</v>
      </c>
      <c r="B607" s="92" t="s">
        <v>902</v>
      </c>
      <c r="C607" s="17" t="s">
        <v>903</v>
      </c>
      <c r="D607" s="17" t="s">
        <v>7</v>
      </c>
      <c r="E607" s="17" t="s">
        <v>1123</v>
      </c>
      <c r="F607" s="22" t="s">
        <v>2017</v>
      </c>
      <c r="G607" s="19" t="s">
        <v>903</v>
      </c>
      <c r="H607" s="19" t="s">
        <v>2002</v>
      </c>
      <c r="I607" s="20" t="s">
        <v>1120</v>
      </c>
      <c r="J607" s="17" t="s">
        <v>802</v>
      </c>
      <c r="K607" s="17" t="s">
        <v>3845</v>
      </c>
      <c r="L607" s="49">
        <f>VLOOKUP(B607,'Enrolment Data 2024'!$B$13:$I$636,8,FALSE)</f>
        <v>18</v>
      </c>
      <c r="M607" s="49">
        <v>9000</v>
      </c>
      <c r="N607" s="49">
        <f t="shared" si="80"/>
        <v>162000</v>
      </c>
      <c r="O607" s="49">
        <f>VLOOKUP(B607,'Tranche 1 &amp; 2 2024 Actuals'!$B$7:$R$536,17,FALSE)</f>
        <v>45900</v>
      </c>
      <c r="P607" s="49"/>
      <c r="Q607" s="49">
        <f t="shared" si="76"/>
        <v>116100</v>
      </c>
      <c r="R607" s="49">
        <f>VLOOKUP(B607,'[1]ECCE Trnch 1 Master List'!B$3:T$679,19,FALSE)</f>
        <v>0</v>
      </c>
      <c r="S607" s="50">
        <f t="shared" si="77"/>
        <v>116100</v>
      </c>
      <c r="T607" s="126">
        <f t="shared" si="74"/>
        <v>116100</v>
      </c>
      <c r="U607" s="13">
        <f>VLOOKUP(B607,'Tranche 1 &amp; 2 2024 Actuals'!$B$7:$T$536,19,FALSE)</f>
        <v>45900</v>
      </c>
      <c r="V607" s="147">
        <f t="shared" si="79"/>
        <v>162000</v>
      </c>
    </row>
    <row r="608" spans="1:22" ht="15" hidden="1" customHeight="1" x14ac:dyDescent="0.25">
      <c r="A608" s="29">
        <f t="shared" si="78"/>
        <v>602</v>
      </c>
      <c r="B608" s="92" t="s">
        <v>980</v>
      </c>
      <c r="C608" s="17" t="s">
        <v>981</v>
      </c>
      <c r="D608" s="17" t="s">
        <v>7</v>
      </c>
      <c r="E608" s="17" t="s">
        <v>1123</v>
      </c>
      <c r="F608" s="22" t="s">
        <v>2018</v>
      </c>
      <c r="G608" s="19" t="s">
        <v>1523</v>
      </c>
      <c r="H608" s="19" t="s">
        <v>2002</v>
      </c>
      <c r="I608" s="20" t="s">
        <v>1120</v>
      </c>
      <c r="J608" s="17" t="s">
        <v>802</v>
      </c>
      <c r="K608" s="17" t="s">
        <v>1524</v>
      </c>
      <c r="L608" s="49">
        <f>VLOOKUP(B608,'Enrolment Data 2024'!$B$13:$I$636,8,FALSE)</f>
        <v>14</v>
      </c>
      <c r="M608" s="49">
        <v>9000</v>
      </c>
      <c r="N608" s="49">
        <f t="shared" si="80"/>
        <v>126000</v>
      </c>
      <c r="O608" s="49">
        <f>VLOOKUP(B608,'Tranche 1 &amp; 2 2024 Actuals'!$B$7:$R$536,17,FALSE)</f>
        <v>56700</v>
      </c>
      <c r="P608" s="49">
        <f>VLOOKUP(B608,'Tranche 2 2024 Actuals'!$B$7:$T$486,19,FALSE)</f>
        <v>56700</v>
      </c>
      <c r="Q608" s="49">
        <f t="shared" si="76"/>
        <v>12600</v>
      </c>
      <c r="R608" s="49">
        <f>VLOOKUP(B608,'[1]ECCE Trnch 1 Master List'!B$3:T$679,19,FALSE)</f>
        <v>0</v>
      </c>
      <c r="S608" s="50">
        <f t="shared" si="77"/>
        <v>12600</v>
      </c>
      <c r="T608" s="126">
        <f t="shared" si="74"/>
        <v>12600</v>
      </c>
      <c r="U608" s="13">
        <f>VLOOKUP(B608,'Tranche 1 &amp; 2 2024 Actuals'!$B$7:$T$536,19,FALSE)</f>
        <v>113400</v>
      </c>
      <c r="V608" s="147">
        <f t="shared" si="79"/>
        <v>126000</v>
      </c>
    </row>
    <row r="609" spans="1:22" ht="15" hidden="1" customHeight="1" x14ac:dyDescent="0.25">
      <c r="A609" s="29">
        <f t="shared" si="78"/>
        <v>603</v>
      </c>
      <c r="B609" s="93" t="s">
        <v>974</v>
      </c>
      <c r="C609" s="30" t="s">
        <v>975</v>
      </c>
      <c r="D609" s="30" t="s">
        <v>7</v>
      </c>
      <c r="E609" s="30" t="s">
        <v>1118</v>
      </c>
      <c r="F609" s="57" t="s">
        <v>1717</v>
      </c>
      <c r="G609" s="32" t="s">
        <v>1481</v>
      </c>
      <c r="H609" s="32" t="s">
        <v>2002</v>
      </c>
      <c r="I609" s="33" t="s">
        <v>1120</v>
      </c>
      <c r="J609" s="30" t="s">
        <v>802</v>
      </c>
      <c r="K609" s="30" t="s">
        <v>1482</v>
      </c>
      <c r="L609" s="49">
        <f>VLOOKUP(B609,'Enrolment Data 2024'!$B$13:$I$636,8,FALSE)</f>
        <v>12</v>
      </c>
      <c r="M609" s="49">
        <v>9000</v>
      </c>
      <c r="N609" s="49">
        <f t="shared" si="80"/>
        <v>108000</v>
      </c>
      <c r="O609" s="49">
        <f>VLOOKUP(B609,'Tranche 1 &amp; 2 2024 Actuals'!$B$7:$R$536,17,FALSE)</f>
        <v>18900</v>
      </c>
      <c r="P609" s="49"/>
      <c r="Q609" s="49">
        <f t="shared" si="76"/>
        <v>89100</v>
      </c>
      <c r="R609" s="49"/>
      <c r="S609" s="50">
        <f t="shared" si="77"/>
        <v>89100</v>
      </c>
      <c r="T609" s="126">
        <f t="shared" si="74"/>
        <v>89100</v>
      </c>
      <c r="U609" s="13">
        <f>VLOOKUP(B609,'Tranche 1 &amp; 2 2024 Actuals'!$B$7:$T$536,19,FALSE)</f>
        <v>18900</v>
      </c>
      <c r="V609" s="147">
        <f t="shared" si="79"/>
        <v>108000</v>
      </c>
    </row>
    <row r="610" spans="1:22" ht="15" hidden="1" customHeight="1" x14ac:dyDescent="0.25">
      <c r="A610" s="29">
        <f t="shared" si="78"/>
        <v>604</v>
      </c>
      <c r="B610" s="92" t="s">
        <v>896</v>
      </c>
      <c r="C610" s="17" t="s">
        <v>897</v>
      </c>
      <c r="D610" s="17" t="s">
        <v>7</v>
      </c>
      <c r="E610" s="17" t="s">
        <v>1123</v>
      </c>
      <c r="F610" s="22" t="s">
        <v>2019</v>
      </c>
      <c r="G610" s="19" t="s">
        <v>2270</v>
      </c>
      <c r="H610" s="19" t="s">
        <v>2002</v>
      </c>
      <c r="I610" s="20" t="s">
        <v>1120</v>
      </c>
      <c r="J610" s="17" t="s">
        <v>802</v>
      </c>
      <c r="K610" s="17" t="s">
        <v>2271</v>
      </c>
      <c r="L610" s="49">
        <f>VLOOKUP(B610,'Enrolment Data 2024'!$B$13:$I$636,8,FALSE)</f>
        <v>28</v>
      </c>
      <c r="M610" s="49">
        <v>9000</v>
      </c>
      <c r="N610" s="49">
        <f t="shared" si="80"/>
        <v>252000</v>
      </c>
      <c r="O610" s="49">
        <f>VLOOKUP(B610,'Tranche 1 &amp; 2 2024 Actuals'!$B$7:$R$536,17,FALSE)</f>
        <v>75600</v>
      </c>
      <c r="P610" s="49">
        <f>VLOOKUP(B610,'Tranche 2 2024 Actuals'!$B$7:$T$486,19,FALSE)</f>
        <v>75600</v>
      </c>
      <c r="Q610" s="49">
        <f t="shared" si="76"/>
        <v>100800</v>
      </c>
      <c r="R610" s="49">
        <f>VLOOKUP(B610,'[1]ECCE Trnch 1 Master List'!B$3:T$679,19,FALSE)</f>
        <v>0</v>
      </c>
      <c r="S610" s="50">
        <f t="shared" si="77"/>
        <v>100800</v>
      </c>
      <c r="T610" s="126">
        <f t="shared" si="74"/>
        <v>100800</v>
      </c>
      <c r="U610" s="13">
        <f>VLOOKUP(B610,'Tranche 1 &amp; 2 2024 Actuals'!$B$7:$T$536,19,FALSE)</f>
        <v>151200</v>
      </c>
      <c r="V610" s="147">
        <f t="shared" si="79"/>
        <v>252000</v>
      </c>
    </row>
    <row r="611" spans="1:22" ht="31.5" hidden="1" x14ac:dyDescent="0.25">
      <c r="A611" s="29">
        <f t="shared" si="78"/>
        <v>605</v>
      </c>
      <c r="B611" s="92" t="s">
        <v>868</v>
      </c>
      <c r="C611" s="17" t="s">
        <v>869</v>
      </c>
      <c r="D611" s="17" t="s">
        <v>7</v>
      </c>
      <c r="E611" s="17" t="s">
        <v>1118</v>
      </c>
      <c r="F611" s="22" t="s">
        <v>2020</v>
      </c>
      <c r="G611" s="19" t="s">
        <v>3854</v>
      </c>
      <c r="H611" s="19" t="s">
        <v>2002</v>
      </c>
      <c r="I611" s="20" t="s">
        <v>1120</v>
      </c>
      <c r="J611" s="17" t="s">
        <v>802</v>
      </c>
      <c r="K611" s="17" t="s">
        <v>3855</v>
      </c>
      <c r="L611" s="49">
        <f>VLOOKUP(B611,'Enrolment Data 2024'!$B$13:$I$636,8,FALSE)</f>
        <v>14</v>
      </c>
      <c r="M611" s="49">
        <v>9000</v>
      </c>
      <c r="N611" s="49">
        <f t="shared" si="80"/>
        <v>126000</v>
      </c>
      <c r="O611" s="49">
        <f>VLOOKUP(B611,'Tranche 1 &amp; 2 2024 Actuals'!$B$7:$R$536,17,FALSE)</f>
        <v>59400</v>
      </c>
      <c r="P611" s="49">
        <f>VLOOKUP(B611,'Tranche 2 2024 Actuals'!$B$7:$T$486,19,FALSE)</f>
        <v>59400</v>
      </c>
      <c r="Q611" s="49">
        <f t="shared" si="76"/>
        <v>7200</v>
      </c>
      <c r="R611" s="49">
        <f>VLOOKUP(B611,'[1]ECCE Trnch 1 Master List'!B$3:T$679,19,FALSE)</f>
        <v>0</v>
      </c>
      <c r="S611" s="50">
        <f t="shared" si="77"/>
        <v>7200</v>
      </c>
      <c r="T611" s="126">
        <f t="shared" si="74"/>
        <v>7200</v>
      </c>
      <c r="U611" s="13">
        <f>VLOOKUP(B611,'Tranche 1 &amp; 2 2024 Actuals'!$B$7:$T$536,19,FALSE)</f>
        <v>118800</v>
      </c>
      <c r="V611" s="147">
        <f t="shared" si="79"/>
        <v>126000</v>
      </c>
    </row>
    <row r="612" spans="1:22" hidden="1" x14ac:dyDescent="0.25">
      <c r="A612" s="29">
        <f t="shared" si="78"/>
        <v>606</v>
      </c>
      <c r="B612" s="93" t="s">
        <v>922</v>
      </c>
      <c r="C612" s="30" t="s">
        <v>923</v>
      </c>
      <c r="D612" s="30" t="s">
        <v>7</v>
      </c>
      <c r="E612" s="30" t="s">
        <v>1123</v>
      </c>
      <c r="F612" s="57" t="s">
        <v>2021</v>
      </c>
      <c r="G612" s="32" t="s">
        <v>2276</v>
      </c>
      <c r="H612" s="32" t="s">
        <v>2002</v>
      </c>
      <c r="I612" s="33" t="s">
        <v>1120</v>
      </c>
      <c r="J612" s="30" t="s">
        <v>802</v>
      </c>
      <c r="K612" s="30" t="s">
        <v>2277</v>
      </c>
      <c r="L612" s="49">
        <f>VLOOKUP(B612,'Enrolment Data 2024'!$B$13:$I$636,8,FALSE)</f>
        <v>13</v>
      </c>
      <c r="M612" s="49">
        <v>9000</v>
      </c>
      <c r="N612" s="49">
        <f t="shared" si="80"/>
        <v>117000</v>
      </c>
      <c r="O612" s="49">
        <f>VLOOKUP(B612,'Tranche 1 &amp; 2 2024 Actuals'!$B$7:$R$536,17,FALSE)</f>
        <v>27000</v>
      </c>
      <c r="P612" s="49"/>
      <c r="Q612" s="49">
        <f t="shared" si="76"/>
        <v>90000</v>
      </c>
      <c r="R612" s="49">
        <f>VLOOKUP(B612,'[1]ECCE Trnch 1 Master List'!B$3:T$679,19,FALSE)</f>
        <v>0</v>
      </c>
      <c r="S612" s="50">
        <f t="shared" si="77"/>
        <v>90000</v>
      </c>
      <c r="T612" s="126">
        <f t="shared" si="74"/>
        <v>90000</v>
      </c>
      <c r="U612" s="13">
        <f>VLOOKUP(B612,'Tranche 1 &amp; 2 2024 Actuals'!$B$7:$T$536,19,FALSE)</f>
        <v>27000</v>
      </c>
      <c r="V612" s="147">
        <f t="shared" si="79"/>
        <v>117000</v>
      </c>
    </row>
    <row r="613" spans="1:22" hidden="1" x14ac:dyDescent="0.25">
      <c r="A613" s="29">
        <f t="shared" si="78"/>
        <v>607</v>
      </c>
      <c r="B613" s="92" t="s">
        <v>1009</v>
      </c>
      <c r="C613" s="17" t="s">
        <v>1010</v>
      </c>
      <c r="D613" s="17" t="s">
        <v>7</v>
      </c>
      <c r="E613" s="17" t="s">
        <v>1123</v>
      </c>
      <c r="F613" s="18" t="s">
        <v>2022</v>
      </c>
      <c r="G613" s="19" t="s">
        <v>1517</v>
      </c>
      <c r="H613" s="19" t="s">
        <v>2002</v>
      </c>
      <c r="I613" s="20" t="s">
        <v>1120</v>
      </c>
      <c r="J613" s="17" t="s">
        <v>802</v>
      </c>
      <c r="K613" s="21" t="s">
        <v>1486</v>
      </c>
      <c r="L613" s="49">
        <f>VLOOKUP(B613,'Enrolment Data 2024'!$B$13:$I$636,8,FALSE)</f>
        <v>7</v>
      </c>
      <c r="M613" s="49">
        <v>9000</v>
      </c>
      <c r="N613" s="49">
        <f t="shared" si="80"/>
        <v>63000</v>
      </c>
      <c r="O613" s="49">
        <f>VLOOKUP(B613,'Tranche 1 &amp; 2 2024 Actuals'!$B$7:$R$536,17,FALSE)</f>
        <v>27000</v>
      </c>
      <c r="P613" s="49">
        <f>VLOOKUP(B613,'Tranche 2 2024 Actuals'!$B$7:$T$486,19,FALSE)</f>
        <v>27000</v>
      </c>
      <c r="Q613" s="49">
        <f t="shared" si="76"/>
        <v>9000</v>
      </c>
      <c r="R613" s="49"/>
      <c r="S613" s="50">
        <f t="shared" si="77"/>
        <v>9000</v>
      </c>
      <c r="T613" s="126">
        <f t="shared" si="74"/>
        <v>9000</v>
      </c>
      <c r="U613" s="13">
        <f>VLOOKUP(B613,'Tranche 1 &amp; 2 2024 Actuals'!$B$7:$T$536,19,FALSE)</f>
        <v>54000</v>
      </c>
      <c r="V613" s="147">
        <f t="shared" si="79"/>
        <v>63000</v>
      </c>
    </row>
    <row r="614" spans="1:22" hidden="1" x14ac:dyDescent="0.25">
      <c r="A614" s="29">
        <f t="shared" si="78"/>
        <v>608</v>
      </c>
      <c r="B614" s="92" t="s">
        <v>1015</v>
      </c>
      <c r="C614" s="17" t="s">
        <v>1016</v>
      </c>
      <c r="D614" s="17" t="s">
        <v>7</v>
      </c>
      <c r="E614" s="17" t="s">
        <v>1118</v>
      </c>
      <c r="F614" s="22" t="s">
        <v>2022</v>
      </c>
      <c r="G614" s="19" t="s">
        <v>1517</v>
      </c>
      <c r="H614" s="19" t="s">
        <v>2002</v>
      </c>
      <c r="I614" s="20" t="s">
        <v>1120</v>
      </c>
      <c r="J614" s="17" t="s">
        <v>802</v>
      </c>
      <c r="K614" s="17" t="s">
        <v>1486</v>
      </c>
      <c r="L614" s="49">
        <f>VLOOKUP(B614,'Enrolment Data 2024'!$B$13:$I$636,8,FALSE)</f>
        <v>18</v>
      </c>
      <c r="M614" s="49">
        <v>9000</v>
      </c>
      <c r="N614" s="49">
        <f t="shared" si="80"/>
        <v>162000</v>
      </c>
      <c r="O614" s="49">
        <f>VLOOKUP(B614,'Tranche 1 &amp; 2 2024 Actuals'!$B$7:$R$536,17,FALSE)</f>
        <v>24300</v>
      </c>
      <c r="P614" s="49">
        <f>VLOOKUP(B614,'Tranche 2 2024 Actuals'!$B$7:$T$486,19,FALSE)</f>
        <v>24300</v>
      </c>
      <c r="Q614" s="49">
        <f t="shared" si="76"/>
        <v>113400</v>
      </c>
      <c r="R614" s="49">
        <f>VLOOKUP(B614,'[1]ECCE Trnch 1 Master List'!B$3:T$679,19,FALSE)</f>
        <v>0</v>
      </c>
      <c r="S614" s="50">
        <f t="shared" si="77"/>
        <v>113400</v>
      </c>
      <c r="T614" s="126">
        <f t="shared" si="74"/>
        <v>113400</v>
      </c>
      <c r="U614" s="13">
        <f>VLOOKUP(B614,'Tranche 1 &amp; 2 2024 Actuals'!$B$7:$T$536,19,FALSE)</f>
        <v>48600</v>
      </c>
      <c r="V614" s="147">
        <f t="shared" si="79"/>
        <v>162000</v>
      </c>
    </row>
    <row r="615" spans="1:22" hidden="1" x14ac:dyDescent="0.25">
      <c r="A615" s="29">
        <f t="shared" si="78"/>
        <v>609</v>
      </c>
      <c r="B615" s="139" t="s">
        <v>4626</v>
      </c>
      <c r="C615" s="17" t="s">
        <v>4627</v>
      </c>
      <c r="D615" s="17" t="s">
        <v>7</v>
      </c>
      <c r="E615" s="17" t="s">
        <v>1118</v>
      </c>
      <c r="F615" s="22" t="s">
        <v>1723</v>
      </c>
      <c r="G615" s="19" t="s">
        <v>1493</v>
      </c>
      <c r="H615" s="19" t="s">
        <v>2002</v>
      </c>
      <c r="I615" s="20" t="s">
        <v>1120</v>
      </c>
      <c r="J615" s="17" t="s">
        <v>802</v>
      </c>
      <c r="K615" s="17" t="s">
        <v>1494</v>
      </c>
      <c r="L615" s="49"/>
      <c r="M615" s="49">
        <v>9000</v>
      </c>
      <c r="N615" s="49">
        <f t="shared" si="80"/>
        <v>0</v>
      </c>
      <c r="O615" s="49">
        <f>VLOOKUP(B615,'Tranche 1 &amp; 2 2024 Actuals'!$B$7:$R$536,17,FALSE)</f>
        <v>21600</v>
      </c>
      <c r="P615" s="49">
        <f>VLOOKUP(B615,'Tranche 2 2024 Actuals'!$B$7:$T$486,19,FALSE)</f>
        <v>21600</v>
      </c>
      <c r="Q615" s="49">
        <f t="shared" si="76"/>
        <v>-43200</v>
      </c>
      <c r="R615" s="49">
        <v>0</v>
      </c>
      <c r="S615" s="141">
        <f t="shared" si="77"/>
        <v>-43200</v>
      </c>
      <c r="T615" s="126">
        <f t="shared" si="74"/>
        <v>0</v>
      </c>
      <c r="U615" s="13">
        <f>VLOOKUP(B615,'Tranche 1 &amp; 2 2024 Actuals'!$B$7:$T$536,19,FALSE)</f>
        <v>43200</v>
      </c>
      <c r="V615" s="147">
        <f t="shared" si="79"/>
        <v>43200</v>
      </c>
    </row>
    <row r="616" spans="1:22" hidden="1" x14ac:dyDescent="0.25">
      <c r="A616" s="29">
        <f t="shared" si="78"/>
        <v>610</v>
      </c>
      <c r="B616" s="92" t="s">
        <v>992</v>
      </c>
      <c r="C616" s="17" t="s">
        <v>993</v>
      </c>
      <c r="D616" s="17" t="s">
        <v>7</v>
      </c>
      <c r="E616" s="17" t="s">
        <v>1123</v>
      </c>
      <c r="F616" s="22" t="s">
        <v>1719</v>
      </c>
      <c r="G616" s="19" t="s">
        <v>2274</v>
      </c>
      <c r="H616" s="19" t="s">
        <v>2002</v>
      </c>
      <c r="I616" s="20" t="s">
        <v>1120</v>
      </c>
      <c r="J616" s="17" t="s">
        <v>802</v>
      </c>
      <c r="K616" s="17" t="s">
        <v>2275</v>
      </c>
      <c r="L616" s="49">
        <f>VLOOKUP(B616,'Enrolment Data 2024'!$B$13:$I$636,8,FALSE)</f>
        <v>14</v>
      </c>
      <c r="M616" s="49">
        <v>9000</v>
      </c>
      <c r="N616" s="49">
        <f t="shared" si="80"/>
        <v>126000</v>
      </c>
      <c r="O616" s="49">
        <f>VLOOKUP(B616,'Tranche 1 &amp; 2 2024 Actuals'!$B$7:$R$536,17,FALSE)</f>
        <v>48600</v>
      </c>
      <c r="P616" s="49"/>
      <c r="Q616" s="49">
        <f t="shared" si="76"/>
        <v>77400</v>
      </c>
      <c r="R616" s="49">
        <f>VLOOKUP(B616,'[1]ECCE Trnch 1 Master List'!B$3:T$679,19,FALSE)</f>
        <v>0</v>
      </c>
      <c r="S616" s="50">
        <f t="shared" si="77"/>
        <v>77400</v>
      </c>
      <c r="T616" s="126">
        <f t="shared" si="74"/>
        <v>77400</v>
      </c>
      <c r="U616" s="13">
        <f>VLOOKUP(B616,'Tranche 1 &amp; 2 2024 Actuals'!$B$7:$T$536,19,FALSE)</f>
        <v>48600</v>
      </c>
      <c r="V616" s="147">
        <f t="shared" si="79"/>
        <v>126000</v>
      </c>
    </row>
    <row r="617" spans="1:22" ht="15" hidden="1" customHeight="1" x14ac:dyDescent="0.25">
      <c r="A617" s="29">
        <f t="shared" si="78"/>
        <v>611</v>
      </c>
      <c r="B617" s="93" t="s">
        <v>4630</v>
      </c>
      <c r="C617" s="30" t="s">
        <v>1000</v>
      </c>
      <c r="D617" s="30" t="s">
        <v>7</v>
      </c>
      <c r="E617" s="30" t="s">
        <v>1118</v>
      </c>
      <c r="F617" s="57" t="s">
        <v>2006</v>
      </c>
      <c r="G617" s="32" t="s">
        <v>1431</v>
      </c>
      <c r="H617" s="32" t="s">
        <v>2002</v>
      </c>
      <c r="I617" s="33" t="s">
        <v>1120</v>
      </c>
      <c r="J617" s="30" t="s">
        <v>802</v>
      </c>
      <c r="K617" s="30" t="s">
        <v>1483</v>
      </c>
      <c r="L617" s="49">
        <f>VLOOKUP(B617,'Enrolment Data 2024'!$B$13:$I$636,8,FALSE)</f>
        <v>18</v>
      </c>
      <c r="M617" s="49">
        <v>9000</v>
      </c>
      <c r="N617" s="49">
        <f t="shared" si="80"/>
        <v>162000</v>
      </c>
      <c r="O617" s="49">
        <f>VLOOKUP(B617,'Tranche 1 &amp; 2 2024 Actuals'!$B$7:$R$536,17,FALSE)</f>
        <v>40500</v>
      </c>
      <c r="P617" s="49">
        <f>VLOOKUP(B617,'Tranche 2 2024 Actuals'!$B$7:$T$486,19,FALSE)</f>
        <v>40500</v>
      </c>
      <c r="Q617" s="49">
        <f t="shared" si="76"/>
        <v>81000</v>
      </c>
      <c r="R617" s="49"/>
      <c r="S617" s="50">
        <f t="shared" si="77"/>
        <v>81000</v>
      </c>
      <c r="T617" s="126">
        <f t="shared" si="74"/>
        <v>81000</v>
      </c>
      <c r="U617" s="13">
        <f>VLOOKUP(B617,'Tranche 1 &amp; 2 2024 Actuals'!$B$7:$T$536,19,FALSE)</f>
        <v>81000</v>
      </c>
      <c r="V617" s="147">
        <f t="shared" si="79"/>
        <v>162000</v>
      </c>
    </row>
    <row r="618" spans="1:22" hidden="1" x14ac:dyDescent="0.25">
      <c r="A618" s="29">
        <f t="shared" si="78"/>
        <v>612</v>
      </c>
      <c r="B618" s="93" t="s">
        <v>984</v>
      </c>
      <c r="C618" s="30" t="s">
        <v>985</v>
      </c>
      <c r="D618" s="30" t="s">
        <v>7</v>
      </c>
      <c r="E618" s="30" t="s">
        <v>1118</v>
      </c>
      <c r="F618" s="57" t="s">
        <v>2029</v>
      </c>
      <c r="G618" s="32" t="s">
        <v>1525</v>
      </c>
      <c r="H618" s="32" t="s">
        <v>2002</v>
      </c>
      <c r="I618" s="33" t="s">
        <v>1120</v>
      </c>
      <c r="J618" s="30" t="s">
        <v>802</v>
      </c>
      <c r="K618" s="30" t="s">
        <v>1526</v>
      </c>
      <c r="L618" s="49">
        <f>VLOOKUP(B618,'Enrolment Data 2024'!$B$13:$I$636,8,FALSE)</f>
        <v>10</v>
      </c>
      <c r="M618" s="49">
        <v>9000</v>
      </c>
      <c r="N618" s="49">
        <f t="shared" si="80"/>
        <v>90000</v>
      </c>
      <c r="O618" s="49">
        <f>VLOOKUP(B618,'Tranche 1 &amp; 2 2024 Actuals'!$B$7:$R$536,17,FALSE)</f>
        <v>32400</v>
      </c>
      <c r="P618" s="49">
        <f>VLOOKUP(B618,'Tranche 2 2024 Actuals'!$B$7:$T$486,19,FALSE)</f>
        <v>32400</v>
      </c>
      <c r="Q618" s="49">
        <f t="shared" si="76"/>
        <v>25200</v>
      </c>
      <c r="R618" s="49">
        <f>VLOOKUP(B618,'[1]ECCE Trnch 1 Master List'!B$3:T$679,19,FALSE)</f>
        <v>0</v>
      </c>
      <c r="S618" s="50">
        <f t="shared" si="77"/>
        <v>25200</v>
      </c>
      <c r="T618" s="126">
        <f t="shared" si="74"/>
        <v>25200</v>
      </c>
      <c r="U618" s="13">
        <f>VLOOKUP(B618,'Tranche 1 &amp; 2 2024 Actuals'!$B$7:$T$536,19,FALSE)</f>
        <v>64800</v>
      </c>
      <c r="V618" s="147">
        <f t="shared" si="79"/>
        <v>90000</v>
      </c>
    </row>
    <row r="619" spans="1:22" hidden="1" x14ac:dyDescent="0.25">
      <c r="A619" s="29">
        <f t="shared" si="78"/>
        <v>613</v>
      </c>
      <c r="B619" s="93" t="s">
        <v>905</v>
      </c>
      <c r="C619" s="30" t="s">
        <v>906</v>
      </c>
      <c r="D619" s="30" t="s">
        <v>7</v>
      </c>
      <c r="E619" s="30" t="s">
        <v>1123</v>
      </c>
      <c r="F619" s="57" t="s">
        <v>2023</v>
      </c>
      <c r="G619" s="32" t="s">
        <v>906</v>
      </c>
      <c r="H619" s="32" t="s">
        <v>2002</v>
      </c>
      <c r="I619" s="33" t="s">
        <v>1120</v>
      </c>
      <c r="J619" s="30" t="s">
        <v>802</v>
      </c>
      <c r="K619" s="30" t="s">
        <v>1495</v>
      </c>
      <c r="L619" s="49">
        <f>VLOOKUP(B619,'Enrolment Data 2024'!$B$13:$I$636,8,FALSE)</f>
        <v>17</v>
      </c>
      <c r="M619" s="49">
        <v>9000</v>
      </c>
      <c r="N619" s="49">
        <f t="shared" si="80"/>
        <v>153000</v>
      </c>
      <c r="O619" s="49">
        <f>VLOOKUP(B619,'Tranche 1 &amp; 2 2024 Actuals'!$B$7:$R$536,17,FALSE)</f>
        <v>24300</v>
      </c>
      <c r="P619" s="49">
        <f>VLOOKUP(B619,'Tranche 2 2024 Actuals'!$B$7:$T$486,19,FALSE)</f>
        <v>24300</v>
      </c>
      <c r="Q619" s="49">
        <f t="shared" si="76"/>
        <v>104400</v>
      </c>
      <c r="R619" s="49"/>
      <c r="S619" s="50">
        <f t="shared" si="77"/>
        <v>104400</v>
      </c>
      <c r="T619" s="126">
        <f t="shared" si="74"/>
        <v>104400</v>
      </c>
      <c r="U619" s="13">
        <f>VLOOKUP(B619,'Tranche 1 &amp; 2 2024 Actuals'!$B$7:$T$536,19,FALSE)</f>
        <v>48600</v>
      </c>
      <c r="V619" s="147">
        <f t="shared" si="79"/>
        <v>153000</v>
      </c>
    </row>
    <row r="620" spans="1:22" hidden="1" x14ac:dyDescent="0.25">
      <c r="A620" s="29">
        <f t="shared" si="78"/>
        <v>614</v>
      </c>
      <c r="B620" s="93" t="s">
        <v>838</v>
      </c>
      <c r="C620" s="30" t="s">
        <v>839</v>
      </c>
      <c r="D620" s="30" t="s">
        <v>7</v>
      </c>
      <c r="E620" s="30" t="s">
        <v>1118</v>
      </c>
      <c r="F620" s="57" t="s">
        <v>2075</v>
      </c>
      <c r="G620" s="32" t="s">
        <v>1475</v>
      </c>
      <c r="H620" s="32" t="s">
        <v>2002</v>
      </c>
      <c r="I620" s="33" t="s">
        <v>1120</v>
      </c>
      <c r="J620" s="30" t="s">
        <v>802</v>
      </c>
      <c r="K620" s="30" t="s">
        <v>1476</v>
      </c>
      <c r="L620" s="49">
        <f>VLOOKUP(B620,'Enrolment Data 2024'!$B$13:$I$636,8,FALSE)</f>
        <v>16</v>
      </c>
      <c r="M620" s="49">
        <v>9000</v>
      </c>
      <c r="N620" s="49">
        <f t="shared" si="80"/>
        <v>144000</v>
      </c>
      <c r="O620" s="49">
        <f>VLOOKUP(B620,'Tranche 1 &amp; 2 2024 Actuals'!$B$7:$R$536,17,FALSE)</f>
        <v>45900</v>
      </c>
      <c r="P620" s="49"/>
      <c r="Q620" s="49">
        <f>N620-O620-P620</f>
        <v>98100</v>
      </c>
      <c r="R620" s="49">
        <f>VLOOKUP(B620,'[1]ECCE Trnch 1 Master List'!B$3:T$679,19,FALSE)</f>
        <v>0</v>
      </c>
      <c r="S620" s="50">
        <f t="shared" si="77"/>
        <v>98100</v>
      </c>
      <c r="T620" s="126">
        <f t="shared" si="74"/>
        <v>98100</v>
      </c>
      <c r="U620" s="13">
        <f>VLOOKUP(B620,'Tranche 1 &amp; 2 2024 Actuals'!$B$7:$T$536,19,FALSE)</f>
        <v>45900</v>
      </c>
      <c r="V620" s="147">
        <f t="shared" si="79"/>
        <v>144000</v>
      </c>
    </row>
    <row r="621" spans="1:22" ht="15" hidden="1" customHeight="1" x14ac:dyDescent="0.25">
      <c r="A621" s="29">
        <f t="shared" si="78"/>
        <v>615</v>
      </c>
      <c r="B621" s="93" t="s">
        <v>936</v>
      </c>
      <c r="C621" s="30" t="s">
        <v>937</v>
      </c>
      <c r="D621" s="30" t="s">
        <v>7</v>
      </c>
      <c r="E621" s="30" t="s">
        <v>1118</v>
      </c>
      <c r="F621" s="57" t="s">
        <v>1716</v>
      </c>
      <c r="G621" s="32" t="s">
        <v>1511</v>
      </c>
      <c r="H621" s="32" t="s">
        <v>2002</v>
      </c>
      <c r="I621" s="33" t="s">
        <v>1120</v>
      </c>
      <c r="J621" s="30" t="s">
        <v>802</v>
      </c>
      <c r="K621" s="30" t="s">
        <v>1512</v>
      </c>
      <c r="L621" s="49">
        <f>VLOOKUP(B621,'Enrolment Data 2024'!$B$13:$I$636,8,FALSE)</f>
        <v>18</v>
      </c>
      <c r="M621" s="49">
        <v>9000</v>
      </c>
      <c r="N621" s="49">
        <f t="shared" ref="N621:N652" si="81">L621*M621</f>
        <v>162000</v>
      </c>
      <c r="O621" s="49"/>
      <c r="P621" s="49"/>
      <c r="Q621" s="49">
        <f>N621-O621-P621</f>
        <v>162000</v>
      </c>
      <c r="R621" s="49">
        <f>VLOOKUP(B621,'[1]ECCE Trnch 1 Master List'!B$3:T$679,19,FALSE)</f>
        <v>0</v>
      </c>
      <c r="S621" s="50">
        <f t="shared" si="77"/>
        <v>162000</v>
      </c>
      <c r="T621" s="126">
        <f t="shared" ref="T621:T684" si="82">IF(S621&gt;=0,S621,0)</f>
        <v>162000</v>
      </c>
      <c r="V621" s="147">
        <f t="shared" si="79"/>
        <v>162000</v>
      </c>
    </row>
    <row r="622" spans="1:22" hidden="1" x14ac:dyDescent="0.25">
      <c r="A622" s="29">
        <f t="shared" si="78"/>
        <v>616</v>
      </c>
      <c r="B622" s="93" t="s">
        <v>948</v>
      </c>
      <c r="C622" s="30" t="s">
        <v>949</v>
      </c>
      <c r="D622" s="30" t="s">
        <v>7</v>
      </c>
      <c r="E622" s="30" t="s">
        <v>1123</v>
      </c>
      <c r="F622" s="57" t="s">
        <v>2007</v>
      </c>
      <c r="G622" s="32" t="s">
        <v>1515</v>
      </c>
      <c r="H622" s="32" t="s">
        <v>2002</v>
      </c>
      <c r="I622" s="33" t="s">
        <v>1120</v>
      </c>
      <c r="J622" s="30" t="s">
        <v>802</v>
      </c>
      <c r="K622" s="30" t="s">
        <v>1516</v>
      </c>
      <c r="L622" s="49">
        <f>VLOOKUP(B622,'Enrolment Data 2024'!$B$13:$I$636,8,FALSE)</f>
        <v>49</v>
      </c>
      <c r="M622" s="49">
        <v>9000</v>
      </c>
      <c r="N622" s="49">
        <f t="shared" si="81"/>
        <v>441000</v>
      </c>
      <c r="O622" s="49">
        <f>VLOOKUP(B622,'Tranche 1 &amp; 2 2024 Actuals'!$B$7:$R$536,17,FALSE)</f>
        <v>89100</v>
      </c>
      <c r="P622" s="49">
        <f>VLOOKUP(B622,'Tranche 2 2024 Actuals'!$B$7:$T$486,19,FALSE)</f>
        <v>89100</v>
      </c>
      <c r="Q622" s="49">
        <f t="shared" ref="Q622:Q655" si="83">N622-O622-P622</f>
        <v>262800</v>
      </c>
      <c r="R622" s="49">
        <f>VLOOKUP(B622,'[1]ECCE Trnch 1 Master List'!B$3:T$679,19,FALSE)</f>
        <v>0</v>
      </c>
      <c r="S622" s="50">
        <f t="shared" si="77"/>
        <v>262800</v>
      </c>
      <c r="T622" s="126">
        <f t="shared" si="82"/>
        <v>262800</v>
      </c>
      <c r="U622" s="13">
        <f>VLOOKUP(B622,'Tranche 1 &amp; 2 2024 Actuals'!$B$7:$T$536,19,FALSE)</f>
        <v>178200</v>
      </c>
      <c r="V622" s="147">
        <f t="shared" si="79"/>
        <v>441000</v>
      </c>
    </row>
    <row r="623" spans="1:22" hidden="1" x14ac:dyDescent="0.25">
      <c r="A623" s="29">
        <f t="shared" si="78"/>
        <v>617</v>
      </c>
      <c r="B623" s="93" t="s">
        <v>862</v>
      </c>
      <c r="C623" s="30" t="s">
        <v>863</v>
      </c>
      <c r="D623" s="30" t="s">
        <v>7</v>
      </c>
      <c r="E623" s="30" t="s">
        <v>1123</v>
      </c>
      <c r="F623" s="57" t="s">
        <v>2026</v>
      </c>
      <c r="G623" s="32" t="s">
        <v>863</v>
      </c>
      <c r="H623" s="32" t="s">
        <v>2002</v>
      </c>
      <c r="I623" s="33" t="s">
        <v>1120</v>
      </c>
      <c r="J623" s="30" t="s">
        <v>802</v>
      </c>
      <c r="K623" s="30" t="s">
        <v>2283</v>
      </c>
      <c r="L623" s="49">
        <f>VLOOKUP(B623,'Enrolment Data 2024'!$B$13:$I$636,8,FALSE)</f>
        <v>17</v>
      </c>
      <c r="M623" s="49">
        <v>9000</v>
      </c>
      <c r="N623" s="49">
        <f t="shared" si="81"/>
        <v>153000</v>
      </c>
      <c r="O623" s="49">
        <f>VLOOKUP(B623,'Tranche 1 &amp; 2 2024 Actuals'!$B$7:$R$536,17,FALSE)</f>
        <v>45900</v>
      </c>
      <c r="P623" s="49"/>
      <c r="Q623" s="49">
        <f t="shared" si="83"/>
        <v>107100</v>
      </c>
      <c r="R623" s="49">
        <f>VLOOKUP(B623,'[1]ECCE Trnch 1 Master List'!B$3:T$679,19,FALSE)</f>
        <v>0</v>
      </c>
      <c r="S623" s="50">
        <f t="shared" si="77"/>
        <v>107100</v>
      </c>
      <c r="T623" s="126">
        <f t="shared" si="82"/>
        <v>107100</v>
      </c>
      <c r="U623" s="13">
        <f>VLOOKUP(B623,'Tranche 1 &amp; 2 2024 Actuals'!$B$7:$T$536,19,FALSE)</f>
        <v>45900</v>
      </c>
      <c r="V623" s="147">
        <f t="shared" si="79"/>
        <v>153000</v>
      </c>
    </row>
    <row r="624" spans="1:22" ht="15" hidden="1" customHeight="1" x14ac:dyDescent="0.25">
      <c r="A624" s="29">
        <f t="shared" si="78"/>
        <v>618</v>
      </c>
      <c r="B624" s="93" t="s">
        <v>918</v>
      </c>
      <c r="C624" s="30" t="s">
        <v>919</v>
      </c>
      <c r="D624" s="30" t="s">
        <v>7</v>
      </c>
      <c r="E624" s="30" t="s">
        <v>1123</v>
      </c>
      <c r="F624" s="57" t="s">
        <v>2027</v>
      </c>
      <c r="G624" s="32" t="s">
        <v>919</v>
      </c>
      <c r="H624" s="32" t="s">
        <v>2002</v>
      </c>
      <c r="I624" s="33" t="s">
        <v>1120</v>
      </c>
      <c r="J624" s="30" t="s">
        <v>802</v>
      </c>
      <c r="K624" s="30" t="s">
        <v>1505</v>
      </c>
      <c r="L624" s="49">
        <f>VLOOKUP(B624,'Enrolment Data 2024'!$B$13:$I$636,8,FALSE)</f>
        <v>23</v>
      </c>
      <c r="M624" s="49">
        <v>9000</v>
      </c>
      <c r="N624" s="49">
        <f t="shared" si="81"/>
        <v>207000</v>
      </c>
      <c r="O624" s="49">
        <f>VLOOKUP(B624,'Tranche 1 &amp; 2 2024 Actuals'!$B$7:$R$536,17,FALSE)</f>
        <v>81000</v>
      </c>
      <c r="P624" s="49">
        <f>VLOOKUP(B624,'Tranche 2 2024 Actuals'!$B$7:$T$486,19,FALSE)</f>
        <v>81000</v>
      </c>
      <c r="Q624" s="49">
        <f t="shared" si="83"/>
        <v>45000</v>
      </c>
      <c r="R624" s="49">
        <f>VLOOKUP(B624,'[1]ECCE Trnch 1 Master List'!B$3:T$679,19,FALSE)</f>
        <v>0</v>
      </c>
      <c r="S624" s="50">
        <f t="shared" si="77"/>
        <v>45000</v>
      </c>
      <c r="T624" s="126">
        <f t="shared" si="82"/>
        <v>45000</v>
      </c>
      <c r="U624" s="13">
        <f>VLOOKUP(B624,'Tranche 1 &amp; 2 2024 Actuals'!$B$7:$T$536,19,FALSE)</f>
        <v>162000</v>
      </c>
      <c r="V624" s="147">
        <f t="shared" si="79"/>
        <v>207000</v>
      </c>
    </row>
    <row r="625" spans="1:22" hidden="1" x14ac:dyDescent="0.25">
      <c r="A625" s="29">
        <f t="shared" si="78"/>
        <v>619</v>
      </c>
      <c r="B625" s="138" t="s">
        <v>1005</v>
      </c>
      <c r="C625" s="30" t="s">
        <v>1006</v>
      </c>
      <c r="D625" s="30" t="s">
        <v>7</v>
      </c>
      <c r="E625" s="30" t="s">
        <v>1118</v>
      </c>
      <c r="F625" s="57" t="s">
        <v>2033</v>
      </c>
      <c r="G625" s="32" t="s">
        <v>1519</v>
      </c>
      <c r="H625" s="32" t="s">
        <v>2002</v>
      </c>
      <c r="I625" s="33" t="s">
        <v>1120</v>
      </c>
      <c r="J625" s="30" t="s">
        <v>802</v>
      </c>
      <c r="K625" s="30" t="s">
        <v>1520</v>
      </c>
      <c r="L625" s="49">
        <f>VLOOKUP(B625,'Enrolment Data 2024'!$B$13:$I$636,8,FALSE)</f>
        <v>2</v>
      </c>
      <c r="M625" s="49">
        <v>9000</v>
      </c>
      <c r="N625" s="49">
        <f t="shared" si="81"/>
        <v>18000</v>
      </c>
      <c r="O625" s="49">
        <f>VLOOKUP(B625,'Tranche 1 &amp; 2 2024 Actuals'!$B$7:$R$536,17,FALSE)</f>
        <v>108000</v>
      </c>
      <c r="P625" s="49"/>
      <c r="Q625" s="49">
        <f t="shared" si="83"/>
        <v>-90000</v>
      </c>
      <c r="R625" s="49">
        <f>VLOOKUP(B625,'[1]ECCE Trnch 1 Master List'!B$3:T$679,19,FALSE)</f>
        <v>0</v>
      </c>
      <c r="S625" s="141">
        <f t="shared" si="77"/>
        <v>-90000</v>
      </c>
      <c r="T625" s="126">
        <f t="shared" si="82"/>
        <v>0</v>
      </c>
      <c r="U625" s="13">
        <f>VLOOKUP(B625,'Tranche 1 &amp; 2 2024 Actuals'!$B$7:$T$536,19,FALSE)</f>
        <v>108000</v>
      </c>
      <c r="V625" s="147">
        <f t="shared" si="79"/>
        <v>108000</v>
      </c>
    </row>
    <row r="626" spans="1:22" hidden="1" x14ac:dyDescent="0.25">
      <c r="A626" s="29">
        <f t="shared" si="78"/>
        <v>620</v>
      </c>
      <c r="B626" s="92" t="s">
        <v>2212</v>
      </c>
      <c r="C626" s="17" t="s">
        <v>2213</v>
      </c>
      <c r="D626" s="17" t="s">
        <v>7</v>
      </c>
      <c r="E626" s="17" t="s">
        <v>1118</v>
      </c>
      <c r="F626" s="18" t="s">
        <v>3859</v>
      </c>
      <c r="G626" s="19" t="s">
        <v>1531</v>
      </c>
      <c r="H626" s="19" t="s">
        <v>2002</v>
      </c>
      <c r="I626" s="20" t="s">
        <v>1120</v>
      </c>
      <c r="J626" s="17" t="s">
        <v>802</v>
      </c>
      <c r="K626" s="17" t="s">
        <v>1532</v>
      </c>
      <c r="L626" s="49">
        <f>VLOOKUP(B626,'Enrolment Data 2024'!$B$13:$I$636,8,FALSE)</f>
        <v>23</v>
      </c>
      <c r="M626" s="49">
        <v>9000</v>
      </c>
      <c r="N626" s="49">
        <f t="shared" si="81"/>
        <v>207000</v>
      </c>
      <c r="O626" s="49">
        <f>VLOOKUP(B626,'Tranche 1 &amp; 2 2024 Actuals'!$B$7:$R$536,17,FALSE)</f>
        <v>67500</v>
      </c>
      <c r="P626" s="49">
        <f>VLOOKUP(B626,'Tranche 2 2024 Actuals'!$B$7:$T$486,19,FALSE)</f>
        <v>67500</v>
      </c>
      <c r="Q626" s="49">
        <f t="shared" si="83"/>
        <v>72000</v>
      </c>
      <c r="R626" s="49"/>
      <c r="S626" s="50">
        <f t="shared" si="77"/>
        <v>72000</v>
      </c>
      <c r="T626" s="126">
        <f t="shared" si="82"/>
        <v>72000</v>
      </c>
      <c r="U626" s="13">
        <f>VLOOKUP(B626,'Tranche 1 &amp; 2 2024 Actuals'!$B$7:$T$536,19,FALSE)</f>
        <v>135000</v>
      </c>
      <c r="V626" s="147">
        <f t="shared" si="79"/>
        <v>207000</v>
      </c>
    </row>
    <row r="627" spans="1:22" hidden="1" x14ac:dyDescent="0.25">
      <c r="A627" s="29">
        <f t="shared" si="78"/>
        <v>621</v>
      </c>
      <c r="B627" s="93" t="s">
        <v>962</v>
      </c>
      <c r="C627" s="30" t="s">
        <v>963</v>
      </c>
      <c r="D627" s="30" t="s">
        <v>7</v>
      </c>
      <c r="E627" s="30" t="s">
        <v>1123</v>
      </c>
      <c r="F627" s="57" t="s">
        <v>2028</v>
      </c>
      <c r="G627" s="32" t="s">
        <v>1463</v>
      </c>
      <c r="H627" s="32" t="s">
        <v>2002</v>
      </c>
      <c r="I627" s="33" t="s">
        <v>1120</v>
      </c>
      <c r="J627" s="30" t="s">
        <v>802</v>
      </c>
      <c r="K627" s="30" t="s">
        <v>1464</v>
      </c>
      <c r="L627" s="49">
        <f>VLOOKUP(B627,'Enrolment Data 2024'!$B$13:$I$636,8,FALSE)</f>
        <v>4</v>
      </c>
      <c r="M627" s="49">
        <v>9000</v>
      </c>
      <c r="N627" s="49">
        <f t="shared" si="81"/>
        <v>36000</v>
      </c>
      <c r="O627" s="49">
        <f>VLOOKUP(B627,'Tranche 1 &amp; 2 2024 Actuals'!$B$7:$R$536,17,FALSE)</f>
        <v>18900</v>
      </c>
      <c r="P627" s="49"/>
      <c r="Q627" s="49">
        <f t="shared" si="83"/>
        <v>17100</v>
      </c>
      <c r="R627" s="49">
        <f>VLOOKUP(B627,'[1]ECCE Trnch 1 Master List'!B$3:T$679,19,FALSE)</f>
        <v>0</v>
      </c>
      <c r="S627" s="50">
        <f t="shared" si="77"/>
        <v>17100</v>
      </c>
      <c r="T627" s="126">
        <f t="shared" si="82"/>
        <v>17100</v>
      </c>
      <c r="U627" s="13">
        <f>VLOOKUP(B627,'Tranche 1 &amp; 2 2024 Actuals'!$B$7:$T$536,19,FALSE)</f>
        <v>18900</v>
      </c>
      <c r="V627" s="147">
        <f t="shared" si="79"/>
        <v>36000</v>
      </c>
    </row>
    <row r="628" spans="1:22" hidden="1" x14ac:dyDescent="0.25">
      <c r="A628" s="29">
        <f t="shared" si="78"/>
        <v>622</v>
      </c>
      <c r="B628" s="138" t="s">
        <v>998</v>
      </c>
      <c r="C628" s="30" t="s">
        <v>999</v>
      </c>
      <c r="D628" s="30" t="s">
        <v>7</v>
      </c>
      <c r="E628" s="30" t="s">
        <v>1118</v>
      </c>
      <c r="F628" s="57" t="s">
        <v>2035</v>
      </c>
      <c r="G628" s="32" t="s">
        <v>2214</v>
      </c>
      <c r="H628" s="32" t="s">
        <v>2002</v>
      </c>
      <c r="I628" s="33" t="s">
        <v>1120</v>
      </c>
      <c r="J628" s="30" t="s">
        <v>802</v>
      </c>
      <c r="K628" s="34" t="s">
        <v>1488</v>
      </c>
      <c r="L628" s="49"/>
      <c r="M628" s="49">
        <v>9000</v>
      </c>
      <c r="N628" s="49">
        <f t="shared" si="81"/>
        <v>0</v>
      </c>
      <c r="O628" s="49"/>
      <c r="P628" s="49"/>
      <c r="Q628" s="49">
        <f t="shared" si="83"/>
        <v>0</v>
      </c>
      <c r="R628" s="49"/>
      <c r="S628" s="50">
        <f t="shared" si="77"/>
        <v>0</v>
      </c>
      <c r="T628" s="126">
        <f t="shared" si="82"/>
        <v>0</v>
      </c>
      <c r="V628" s="147">
        <f t="shared" si="79"/>
        <v>0</v>
      </c>
    </row>
    <row r="629" spans="1:22" ht="15" hidden="1" customHeight="1" x14ac:dyDescent="0.25">
      <c r="A629" s="29">
        <f t="shared" si="78"/>
        <v>623</v>
      </c>
      <c r="B629" s="93" t="s">
        <v>4628</v>
      </c>
      <c r="C629" s="30" t="s">
        <v>4640</v>
      </c>
      <c r="D629" s="30" t="s">
        <v>7</v>
      </c>
      <c r="E629" s="30" t="s">
        <v>1118</v>
      </c>
      <c r="F629" s="22" t="s">
        <v>2032</v>
      </c>
      <c r="G629" s="19" t="s">
        <v>1507</v>
      </c>
      <c r="H629" s="19" t="s">
        <v>2002</v>
      </c>
      <c r="I629" s="20" t="s">
        <v>1120</v>
      </c>
      <c r="J629" s="17" t="s">
        <v>802</v>
      </c>
      <c r="K629" s="17" t="s">
        <v>1508</v>
      </c>
      <c r="L629" s="49">
        <f>VLOOKUP(B629,'Enrolment Data 2024'!$B$13:$I$636,8,FALSE)</f>
        <v>14</v>
      </c>
      <c r="M629" s="49">
        <v>9000</v>
      </c>
      <c r="N629" s="49">
        <f t="shared" si="81"/>
        <v>126000</v>
      </c>
      <c r="O629" s="49">
        <f>VLOOKUP(B629,'Tranche 1 &amp; 2 2024 Actuals'!$B$7:$R$536,17,FALSE)</f>
        <v>24300</v>
      </c>
      <c r="P629" s="49"/>
      <c r="Q629" s="49">
        <f t="shared" si="83"/>
        <v>101700</v>
      </c>
      <c r="R629" s="49"/>
      <c r="S629" s="50">
        <f t="shared" si="77"/>
        <v>101700</v>
      </c>
      <c r="T629" s="126">
        <f t="shared" si="82"/>
        <v>101700</v>
      </c>
      <c r="U629" s="13">
        <f>VLOOKUP(B629,'Tranche 1 &amp; 2 2024 Actuals'!$B$7:$T$536,19,FALSE)</f>
        <v>24300</v>
      </c>
      <c r="V629" s="147">
        <f t="shared" si="79"/>
        <v>126000</v>
      </c>
    </row>
    <row r="630" spans="1:22" ht="15" hidden="1" customHeight="1" x14ac:dyDescent="0.25">
      <c r="A630" s="29">
        <f t="shared" si="78"/>
        <v>624</v>
      </c>
      <c r="B630" s="93" t="s">
        <v>886</v>
      </c>
      <c r="C630" s="30" t="s">
        <v>887</v>
      </c>
      <c r="D630" s="30" t="s">
        <v>7</v>
      </c>
      <c r="E630" s="30" t="s">
        <v>1123</v>
      </c>
      <c r="F630" s="57" t="s">
        <v>803</v>
      </c>
      <c r="G630" s="32" t="s">
        <v>804</v>
      </c>
      <c r="H630" s="32" t="s">
        <v>2002</v>
      </c>
      <c r="I630" s="33" t="s">
        <v>1120</v>
      </c>
      <c r="J630" s="30" t="s">
        <v>802</v>
      </c>
      <c r="K630" s="30" t="s">
        <v>1490</v>
      </c>
      <c r="L630" s="49">
        <f>VLOOKUP(B630,'Enrolment Data 2024'!$B$13:$I$636,8,FALSE)</f>
        <v>29</v>
      </c>
      <c r="M630" s="49">
        <v>9000</v>
      </c>
      <c r="N630" s="49">
        <f t="shared" si="81"/>
        <v>261000</v>
      </c>
      <c r="O630" s="49"/>
      <c r="P630" s="49">
        <f>VLOOKUP(B630,'Tranche 2 2024 Actuals'!$B$7:$T$486,19,FALSE)</f>
        <v>129600</v>
      </c>
      <c r="Q630" s="49">
        <f t="shared" si="83"/>
        <v>131400</v>
      </c>
      <c r="R630" s="49"/>
      <c r="S630" s="50">
        <f t="shared" si="77"/>
        <v>131400</v>
      </c>
      <c r="T630" s="126">
        <f t="shared" si="82"/>
        <v>131400</v>
      </c>
      <c r="U630" s="13">
        <f>VLOOKUP(B630,'Tranche 1 &amp; 2 2024 Actuals'!$B$7:$T$536,19,FALSE)</f>
        <v>129600</v>
      </c>
      <c r="V630" s="147">
        <f t="shared" si="79"/>
        <v>261000</v>
      </c>
    </row>
    <row r="631" spans="1:22" hidden="1" x14ac:dyDescent="0.25">
      <c r="A631" s="29">
        <f t="shared" si="78"/>
        <v>625</v>
      </c>
      <c r="B631" s="93" t="s">
        <v>950</v>
      </c>
      <c r="C631" s="30" t="s">
        <v>951</v>
      </c>
      <c r="D631" s="30" t="s">
        <v>7</v>
      </c>
      <c r="E631" s="30" t="s">
        <v>1118</v>
      </c>
      <c r="F631" s="57" t="s">
        <v>1720</v>
      </c>
      <c r="G631" s="32" t="s">
        <v>1466</v>
      </c>
      <c r="H631" s="32" t="s">
        <v>2002</v>
      </c>
      <c r="I631" s="33" t="s">
        <v>1120</v>
      </c>
      <c r="J631" s="30" t="s">
        <v>802</v>
      </c>
      <c r="K631" s="30" t="s">
        <v>1467</v>
      </c>
      <c r="L631" s="49">
        <f>VLOOKUP(B631,'Enrolment Data 2024'!$B$13:$I$636,8,FALSE)</f>
        <v>9</v>
      </c>
      <c r="M631" s="49">
        <v>9000</v>
      </c>
      <c r="N631" s="49">
        <f t="shared" si="81"/>
        <v>81000</v>
      </c>
      <c r="O631" s="49">
        <f>VLOOKUP(B631,'Tranche 1 &amp; 2 2024 Actuals'!$B$7:$R$536,17,FALSE)</f>
        <v>27000</v>
      </c>
      <c r="P631" s="49"/>
      <c r="Q631" s="49">
        <f t="shared" si="83"/>
        <v>54000</v>
      </c>
      <c r="R631" s="49"/>
      <c r="S631" s="50">
        <f t="shared" si="77"/>
        <v>54000</v>
      </c>
      <c r="T631" s="126">
        <f t="shared" si="82"/>
        <v>54000</v>
      </c>
      <c r="U631" s="13">
        <f>VLOOKUP(B631,'Tranche 1 &amp; 2 2024 Actuals'!$B$7:$T$536,19,FALSE)</f>
        <v>27000</v>
      </c>
      <c r="V631" s="147">
        <f t="shared" si="79"/>
        <v>81000</v>
      </c>
    </row>
    <row r="632" spans="1:22" ht="15" hidden="1" customHeight="1" x14ac:dyDescent="0.25">
      <c r="A632" s="29">
        <f t="shared" si="78"/>
        <v>626</v>
      </c>
      <c r="B632" s="93" t="s">
        <v>986</v>
      </c>
      <c r="C632" s="30" t="s">
        <v>987</v>
      </c>
      <c r="D632" s="30" t="s">
        <v>7</v>
      </c>
      <c r="E632" s="30" t="s">
        <v>1123</v>
      </c>
      <c r="F632" s="57" t="s">
        <v>2029</v>
      </c>
      <c r="G632" s="32" t="s">
        <v>1525</v>
      </c>
      <c r="H632" s="32" t="s">
        <v>2002</v>
      </c>
      <c r="I632" s="33" t="s">
        <v>1120</v>
      </c>
      <c r="J632" s="30" t="s">
        <v>802</v>
      </c>
      <c r="K632" s="30" t="s">
        <v>1526</v>
      </c>
      <c r="L632" s="49">
        <f>VLOOKUP(B632,'Enrolment Data 2024'!$B$13:$I$636,8,FALSE)</f>
        <v>17</v>
      </c>
      <c r="M632" s="49">
        <v>9000</v>
      </c>
      <c r="N632" s="49">
        <f t="shared" si="81"/>
        <v>153000</v>
      </c>
      <c r="O632" s="49">
        <f>VLOOKUP(B632,'Tranche 1 &amp; 2 2024 Actuals'!$B$7:$R$536,17,FALSE)</f>
        <v>29700</v>
      </c>
      <c r="P632" s="49">
        <f>VLOOKUP(B632,'Tranche 2 2024 Actuals'!$B$7:$T$486,19,FALSE)</f>
        <v>29700</v>
      </c>
      <c r="Q632" s="49">
        <f t="shared" si="83"/>
        <v>93600</v>
      </c>
      <c r="R632" s="49"/>
      <c r="S632" s="50">
        <f t="shared" si="77"/>
        <v>93600</v>
      </c>
      <c r="T632" s="126">
        <f t="shared" si="82"/>
        <v>93600</v>
      </c>
      <c r="U632" s="13">
        <f>VLOOKUP(B632,'Tranche 1 &amp; 2 2024 Actuals'!$B$7:$T$536,19,FALSE)</f>
        <v>59400</v>
      </c>
      <c r="V632" s="147">
        <f t="shared" si="79"/>
        <v>153000</v>
      </c>
    </row>
    <row r="633" spans="1:22" hidden="1" x14ac:dyDescent="0.25">
      <c r="A633" s="29">
        <f t="shared" si="78"/>
        <v>627</v>
      </c>
      <c r="B633" s="93" t="s">
        <v>852</v>
      </c>
      <c r="C633" s="30" t="s">
        <v>853</v>
      </c>
      <c r="D633" s="30" t="s">
        <v>7</v>
      </c>
      <c r="E633" s="30" t="s">
        <v>1118</v>
      </c>
      <c r="F633" s="57" t="s">
        <v>1716</v>
      </c>
      <c r="G633" s="32" t="s">
        <v>1511</v>
      </c>
      <c r="H633" s="32" t="s">
        <v>2002</v>
      </c>
      <c r="I633" s="33" t="s">
        <v>1120</v>
      </c>
      <c r="J633" s="30" t="s">
        <v>802</v>
      </c>
      <c r="K633" s="30" t="s">
        <v>1512</v>
      </c>
      <c r="L633" s="49">
        <f>VLOOKUP(B633,'Enrolment Data 2024'!$B$13:$I$636,8,FALSE)</f>
        <v>24</v>
      </c>
      <c r="M633" s="49">
        <v>9000</v>
      </c>
      <c r="N633" s="49">
        <f t="shared" si="81"/>
        <v>216000</v>
      </c>
      <c r="O633" s="49">
        <f>VLOOKUP(B633,'Tranche 1 &amp; 2 2024 Actuals'!$B$7:$R$536,17,FALSE)</f>
        <v>43200</v>
      </c>
      <c r="P633" s="49"/>
      <c r="Q633" s="49">
        <f t="shared" si="83"/>
        <v>172800</v>
      </c>
      <c r="R633" s="49"/>
      <c r="S633" s="50">
        <f t="shared" si="77"/>
        <v>172800</v>
      </c>
      <c r="T633" s="126">
        <f t="shared" si="82"/>
        <v>172800</v>
      </c>
      <c r="U633" s="13">
        <f>VLOOKUP(B633,'Tranche 1 &amp; 2 2024 Actuals'!$B$7:$T$536,19,FALSE)</f>
        <v>43200</v>
      </c>
      <c r="V633" s="147">
        <f t="shared" si="79"/>
        <v>216000</v>
      </c>
    </row>
    <row r="634" spans="1:22" hidden="1" x14ac:dyDescent="0.25">
      <c r="A634" s="29">
        <f t="shared" si="78"/>
        <v>628</v>
      </c>
      <c r="B634" s="93" t="s">
        <v>1021</v>
      </c>
      <c r="C634" s="30" t="s">
        <v>1022</v>
      </c>
      <c r="D634" s="30" t="s">
        <v>7</v>
      </c>
      <c r="E634" s="30" t="s">
        <v>1118</v>
      </c>
      <c r="F634" s="57" t="s">
        <v>1725</v>
      </c>
      <c r="G634" s="32" t="s">
        <v>1487</v>
      </c>
      <c r="H634" s="32" t="s">
        <v>2002</v>
      </c>
      <c r="I634" s="33" t="s">
        <v>1120</v>
      </c>
      <c r="J634" s="30" t="s">
        <v>802</v>
      </c>
      <c r="K634" s="30" t="s">
        <v>1488</v>
      </c>
      <c r="L634" s="49">
        <f>VLOOKUP(B634,'Enrolment Data 2024'!$B$13:$I$636,8,FALSE)</f>
        <v>13</v>
      </c>
      <c r="M634" s="49">
        <v>9000</v>
      </c>
      <c r="N634" s="49">
        <f t="shared" si="81"/>
        <v>117000</v>
      </c>
      <c r="O634" s="49">
        <f>VLOOKUP(B634,'Tranche 1 &amp; 2 2024 Actuals'!$B$7:$R$536,17,FALSE)</f>
        <v>54000</v>
      </c>
      <c r="P634" s="49">
        <f>VLOOKUP(B634,'Tranche 2 2024 Actuals'!$B$7:$T$486,19,FALSE)</f>
        <v>54000</v>
      </c>
      <c r="Q634" s="49">
        <f t="shared" si="83"/>
        <v>9000</v>
      </c>
      <c r="R634" s="49"/>
      <c r="S634" s="50">
        <f t="shared" si="77"/>
        <v>9000</v>
      </c>
      <c r="T634" s="126">
        <f t="shared" si="82"/>
        <v>9000</v>
      </c>
      <c r="U634" s="13">
        <f>VLOOKUP(B634,'Tranche 1 &amp; 2 2024 Actuals'!$B$7:$T$536,19,FALSE)</f>
        <v>108000</v>
      </c>
      <c r="V634" s="147">
        <f t="shared" si="79"/>
        <v>117000</v>
      </c>
    </row>
    <row r="635" spans="1:22" hidden="1" x14ac:dyDescent="0.25">
      <c r="A635" s="29">
        <f t="shared" si="78"/>
        <v>629</v>
      </c>
      <c r="B635" s="92" t="s">
        <v>928</v>
      </c>
      <c r="C635" s="17" t="s">
        <v>929</v>
      </c>
      <c r="D635" s="17" t="s">
        <v>7</v>
      </c>
      <c r="E635" s="17" t="s">
        <v>1123</v>
      </c>
      <c r="F635" s="22" t="s">
        <v>2030</v>
      </c>
      <c r="G635" s="19" t="s">
        <v>3852</v>
      </c>
      <c r="H635" s="19" t="s">
        <v>2002</v>
      </c>
      <c r="I635" s="20" t="s">
        <v>1120</v>
      </c>
      <c r="J635" s="17" t="s">
        <v>802</v>
      </c>
      <c r="K635" s="17" t="s">
        <v>3853</v>
      </c>
      <c r="L635" s="49">
        <f>VLOOKUP(B635,'Enrolment Data 2024'!$B$13:$I$636,8,FALSE)</f>
        <v>21</v>
      </c>
      <c r="M635" s="49">
        <v>9000</v>
      </c>
      <c r="N635" s="49">
        <f t="shared" si="81"/>
        <v>189000</v>
      </c>
      <c r="O635" s="49"/>
      <c r="P635" s="49"/>
      <c r="Q635" s="49">
        <f t="shared" si="83"/>
        <v>189000</v>
      </c>
      <c r="R635" s="49">
        <f>VLOOKUP(B635,'[1]ECCE Trnch 1 Master List'!B$3:T$679,19,FALSE)</f>
        <v>0</v>
      </c>
      <c r="S635" s="50">
        <f t="shared" si="77"/>
        <v>189000</v>
      </c>
      <c r="T635" s="126">
        <f t="shared" si="82"/>
        <v>189000</v>
      </c>
      <c r="V635" s="147">
        <f t="shared" si="79"/>
        <v>189000</v>
      </c>
    </row>
    <row r="636" spans="1:22" hidden="1" x14ac:dyDescent="0.25">
      <c r="A636" s="29">
        <f t="shared" si="78"/>
        <v>630</v>
      </c>
      <c r="B636" s="92" t="s">
        <v>866</v>
      </c>
      <c r="C636" s="17" t="s">
        <v>867</v>
      </c>
      <c r="D636" s="17" t="s">
        <v>7</v>
      </c>
      <c r="E636" s="17" t="s">
        <v>1118</v>
      </c>
      <c r="F636" s="22" t="s">
        <v>2006</v>
      </c>
      <c r="G636" s="19" t="s">
        <v>1431</v>
      </c>
      <c r="H636" s="19" t="s">
        <v>2002</v>
      </c>
      <c r="I636" s="20" t="s">
        <v>1120</v>
      </c>
      <c r="J636" s="17" t="s">
        <v>802</v>
      </c>
      <c r="K636" s="17" t="s">
        <v>1483</v>
      </c>
      <c r="L636" s="49">
        <f>VLOOKUP(B636,'Enrolment Data 2024'!$B$13:$I$636,8,FALSE)</f>
        <v>19</v>
      </c>
      <c r="M636" s="49">
        <v>9000</v>
      </c>
      <c r="N636" s="49">
        <f t="shared" si="81"/>
        <v>171000</v>
      </c>
      <c r="O636" s="49">
        <f>VLOOKUP(B636,'Tranche 1 &amp; 2 2024 Actuals'!$B$7:$R$536,17,FALSE)</f>
        <v>10800</v>
      </c>
      <c r="P636" s="49">
        <f>VLOOKUP(B636,'Tranche 2 2024 Actuals'!$B$7:$T$486,19,FALSE)</f>
        <v>10800</v>
      </c>
      <c r="Q636" s="49">
        <f t="shared" si="83"/>
        <v>149400</v>
      </c>
      <c r="R636" s="49">
        <f>VLOOKUP(B636,'[1]ECCE Trnch 1 Master List'!B$3:T$679,19,FALSE)</f>
        <v>0</v>
      </c>
      <c r="S636" s="50">
        <f t="shared" si="77"/>
        <v>149400</v>
      </c>
      <c r="T636" s="126">
        <f t="shared" si="82"/>
        <v>149400</v>
      </c>
      <c r="U636" s="13">
        <f>VLOOKUP(B636,'Tranche 1 &amp; 2 2024 Actuals'!$B$7:$T$536,19,FALSE)</f>
        <v>21600</v>
      </c>
      <c r="V636" s="147">
        <f t="shared" si="79"/>
        <v>171000</v>
      </c>
    </row>
    <row r="637" spans="1:22" hidden="1" x14ac:dyDescent="0.25">
      <c r="A637" s="29">
        <f t="shared" si="78"/>
        <v>631</v>
      </c>
      <c r="B637" s="92" t="s">
        <v>850</v>
      </c>
      <c r="C637" s="17" t="s">
        <v>851</v>
      </c>
      <c r="D637" s="17" t="s">
        <v>7</v>
      </c>
      <c r="E637" s="17" t="s">
        <v>1123</v>
      </c>
      <c r="F637" s="22" t="s">
        <v>2075</v>
      </c>
      <c r="G637" s="19" t="s">
        <v>1475</v>
      </c>
      <c r="H637" s="19" t="s">
        <v>2002</v>
      </c>
      <c r="I637" s="20" t="s">
        <v>1120</v>
      </c>
      <c r="J637" s="17" t="s">
        <v>802</v>
      </c>
      <c r="K637" s="17" t="s">
        <v>1476</v>
      </c>
      <c r="L637" s="49">
        <f>VLOOKUP(B637,'Enrolment Data 2024'!$B$13:$I$636,8,FALSE)</f>
        <v>15</v>
      </c>
      <c r="M637" s="49">
        <v>9000</v>
      </c>
      <c r="N637" s="49">
        <f t="shared" si="81"/>
        <v>135000</v>
      </c>
      <c r="O637" s="49">
        <f>VLOOKUP(B637,'Tranche 1 &amp; 2 2024 Actuals'!$B$7:$R$536,17,FALSE)</f>
        <v>32400</v>
      </c>
      <c r="P637" s="49">
        <f>VLOOKUP(B637,'Tranche 2 2024 Actuals'!$B$7:$T$486,19,FALSE)</f>
        <v>32400</v>
      </c>
      <c r="Q637" s="49">
        <f t="shared" si="83"/>
        <v>70200</v>
      </c>
      <c r="R637" s="49">
        <f>VLOOKUP(B637,'[1]ECCE Trnch 1 Master List'!B$3:T$679,19,FALSE)</f>
        <v>0</v>
      </c>
      <c r="S637" s="50">
        <f t="shared" si="77"/>
        <v>70200</v>
      </c>
      <c r="T637" s="126">
        <f t="shared" si="82"/>
        <v>70200</v>
      </c>
      <c r="U637" s="13">
        <f>VLOOKUP(B637,'Tranche 1 &amp; 2 2024 Actuals'!$B$7:$T$536,19,FALSE)</f>
        <v>64800</v>
      </c>
      <c r="V637" s="147">
        <f t="shared" si="79"/>
        <v>135000</v>
      </c>
    </row>
    <row r="638" spans="1:22" hidden="1" x14ac:dyDescent="0.25">
      <c r="A638" s="29">
        <f t="shared" si="78"/>
        <v>632</v>
      </c>
      <c r="B638" s="92" t="s">
        <v>880</v>
      </c>
      <c r="C638" s="17" t="s">
        <v>3866</v>
      </c>
      <c r="D638" s="17" t="s">
        <v>7</v>
      </c>
      <c r="E638" s="17" t="s">
        <v>1123</v>
      </c>
      <c r="F638" s="22" t="s">
        <v>1725</v>
      </c>
      <c r="G638" s="19" t="s">
        <v>1487</v>
      </c>
      <c r="H638" s="19" t="s">
        <v>2002</v>
      </c>
      <c r="I638" s="20" t="s">
        <v>1120</v>
      </c>
      <c r="J638" s="17" t="s">
        <v>802</v>
      </c>
      <c r="K638" s="17" t="s">
        <v>1488</v>
      </c>
      <c r="L638" s="49">
        <f>VLOOKUP(B638,'Enrolment Data 2024'!$B$13:$I$636,8,FALSE)</f>
        <v>72</v>
      </c>
      <c r="M638" s="49">
        <v>9000</v>
      </c>
      <c r="N638" s="49">
        <f t="shared" si="81"/>
        <v>648000</v>
      </c>
      <c r="O638" s="49">
        <f>VLOOKUP(B638,'Tranche 1 &amp; 2 2024 Actuals'!$B$7:$R$536,17,FALSE)</f>
        <v>202500</v>
      </c>
      <c r="P638" s="49">
        <f>VLOOKUP(B638,'Tranche 2 2024 Actuals'!$B$7:$T$486,19,FALSE)</f>
        <v>202500</v>
      </c>
      <c r="Q638" s="49">
        <f t="shared" si="83"/>
        <v>243000</v>
      </c>
      <c r="R638" s="49"/>
      <c r="S638" s="50">
        <f t="shared" si="77"/>
        <v>243000</v>
      </c>
      <c r="T638" s="126">
        <f t="shared" si="82"/>
        <v>243000</v>
      </c>
      <c r="U638" s="13">
        <f>VLOOKUP(B638,'Tranche 1 &amp; 2 2024 Actuals'!$B$7:$T$536,19,FALSE)</f>
        <v>405000</v>
      </c>
      <c r="V638" s="147">
        <f t="shared" si="79"/>
        <v>648000</v>
      </c>
    </row>
    <row r="639" spans="1:22" hidden="1" x14ac:dyDescent="0.25">
      <c r="A639" s="29">
        <f t="shared" si="78"/>
        <v>633</v>
      </c>
      <c r="B639" s="92" t="s">
        <v>854</v>
      </c>
      <c r="C639" s="17" t="s">
        <v>855</v>
      </c>
      <c r="D639" s="17" t="s">
        <v>7</v>
      </c>
      <c r="E639" s="17" t="s">
        <v>1123</v>
      </c>
      <c r="F639" s="22" t="s">
        <v>1717</v>
      </c>
      <c r="G639" s="19" t="s">
        <v>1481</v>
      </c>
      <c r="H639" s="19" t="s">
        <v>2002</v>
      </c>
      <c r="I639" s="20" t="s">
        <v>1120</v>
      </c>
      <c r="J639" s="17" t="s">
        <v>802</v>
      </c>
      <c r="K639" s="17" t="s">
        <v>1482</v>
      </c>
      <c r="L639" s="49">
        <f>VLOOKUP(B639,'Enrolment Data 2024'!$B$13:$I$636,8,FALSE)</f>
        <v>27</v>
      </c>
      <c r="M639" s="49">
        <v>9000</v>
      </c>
      <c r="N639" s="49">
        <f t="shared" si="81"/>
        <v>243000</v>
      </c>
      <c r="O639" s="49">
        <f>VLOOKUP(B639,'Tranche 1 &amp; 2 2024 Actuals'!$B$7:$R$536,17,FALSE)</f>
        <v>81000</v>
      </c>
      <c r="P639" s="49"/>
      <c r="Q639" s="49">
        <f t="shared" si="83"/>
        <v>162000</v>
      </c>
      <c r="R639" s="49">
        <f>VLOOKUP(B639,'[1]ECCE Trnch 1 Master List'!B$3:T$679,19,FALSE)</f>
        <v>0</v>
      </c>
      <c r="S639" s="50">
        <f t="shared" si="77"/>
        <v>162000</v>
      </c>
      <c r="T639" s="126">
        <f t="shared" si="82"/>
        <v>162000</v>
      </c>
      <c r="U639" s="13">
        <f>VLOOKUP(B639,'Tranche 1 &amp; 2 2024 Actuals'!$B$7:$T$536,19,FALSE)</f>
        <v>81000</v>
      </c>
      <c r="V639" s="147">
        <f t="shared" si="79"/>
        <v>243000</v>
      </c>
    </row>
    <row r="640" spans="1:22" ht="18" hidden="1" customHeight="1" x14ac:dyDescent="0.25">
      <c r="A640" s="29">
        <f t="shared" si="78"/>
        <v>634</v>
      </c>
      <c r="B640" s="92" t="s">
        <v>826</v>
      </c>
      <c r="C640" s="17" t="s">
        <v>827</v>
      </c>
      <c r="D640" s="17" t="s">
        <v>7</v>
      </c>
      <c r="E640" s="17" t="s">
        <v>1118</v>
      </c>
      <c r="F640" s="22" t="s">
        <v>2028</v>
      </c>
      <c r="G640" s="19" t="s">
        <v>1463</v>
      </c>
      <c r="H640" s="19" t="s">
        <v>2002</v>
      </c>
      <c r="I640" s="20" t="s">
        <v>1120</v>
      </c>
      <c r="J640" s="17" t="s">
        <v>802</v>
      </c>
      <c r="K640" s="17" t="s">
        <v>1464</v>
      </c>
      <c r="L640" s="49">
        <f>VLOOKUP(B640,'Enrolment Data 2024'!$B$13:$I$636,8,FALSE)</f>
        <v>15</v>
      </c>
      <c r="M640" s="49">
        <v>9000</v>
      </c>
      <c r="N640" s="49">
        <f t="shared" si="81"/>
        <v>135000</v>
      </c>
      <c r="O640" s="49">
        <f>VLOOKUP(B640,'Tranche 1 &amp; 2 2024 Actuals'!$B$7:$R$536,17,FALSE)</f>
        <v>10800</v>
      </c>
      <c r="P640" s="49"/>
      <c r="Q640" s="49">
        <f t="shared" si="83"/>
        <v>124200</v>
      </c>
      <c r="R640" s="49">
        <f>VLOOKUP(B640,'[1]ECCE Trnch 1 Master List'!B$3:T$679,19,FALSE)</f>
        <v>0</v>
      </c>
      <c r="S640" s="50">
        <f t="shared" si="77"/>
        <v>124200</v>
      </c>
      <c r="T640" s="126">
        <f t="shared" si="82"/>
        <v>124200</v>
      </c>
      <c r="U640" s="13">
        <f>VLOOKUP(B640,'Tranche 1 &amp; 2 2024 Actuals'!$B$7:$T$536,19,FALSE)</f>
        <v>10800</v>
      </c>
      <c r="V640" s="147">
        <f t="shared" si="79"/>
        <v>135000</v>
      </c>
    </row>
    <row r="641" spans="1:22" ht="15" hidden="1" customHeight="1" x14ac:dyDescent="0.25">
      <c r="A641" s="29">
        <f t="shared" si="78"/>
        <v>635</v>
      </c>
      <c r="B641" s="92" t="s">
        <v>848</v>
      </c>
      <c r="C641" s="17" t="s">
        <v>849</v>
      </c>
      <c r="D641" s="17" t="s">
        <v>7</v>
      </c>
      <c r="E641" s="17" t="s">
        <v>1123</v>
      </c>
      <c r="F641" s="22" t="s">
        <v>2048</v>
      </c>
      <c r="G641" s="19" t="s">
        <v>3851</v>
      </c>
      <c r="H641" s="19" t="s">
        <v>2002</v>
      </c>
      <c r="I641" s="20" t="s">
        <v>1120</v>
      </c>
      <c r="J641" s="17" t="s">
        <v>802</v>
      </c>
      <c r="K641" s="17" t="s">
        <v>1480</v>
      </c>
      <c r="L641" s="49">
        <f>VLOOKUP(B641,'Enrolment Data 2024'!$B$13:$I$636,8,FALSE)</f>
        <v>26</v>
      </c>
      <c r="M641" s="49">
        <v>9000</v>
      </c>
      <c r="N641" s="49">
        <f t="shared" si="81"/>
        <v>234000</v>
      </c>
      <c r="O641" s="49"/>
      <c r="P641" s="49"/>
      <c r="Q641" s="49">
        <f t="shared" si="83"/>
        <v>234000</v>
      </c>
      <c r="R641" s="49">
        <f>VLOOKUP(B641,'[1]ECCE Trnch 1 Master List'!B$3:T$679,19,FALSE)</f>
        <v>0</v>
      </c>
      <c r="S641" s="50">
        <f t="shared" si="77"/>
        <v>234000</v>
      </c>
      <c r="T641" s="126">
        <f t="shared" si="82"/>
        <v>234000</v>
      </c>
      <c r="V641" s="147">
        <f t="shared" si="79"/>
        <v>234000</v>
      </c>
    </row>
    <row r="642" spans="1:22" hidden="1" x14ac:dyDescent="0.25">
      <c r="A642" s="29">
        <f t="shared" si="78"/>
        <v>636</v>
      </c>
      <c r="B642" s="139" t="s">
        <v>836</v>
      </c>
      <c r="C642" s="17" t="s">
        <v>4586</v>
      </c>
      <c r="D642" s="17" t="s">
        <v>7</v>
      </c>
      <c r="E642" s="17" t="s">
        <v>1123</v>
      </c>
      <c r="F642" s="22" t="s">
        <v>2024</v>
      </c>
      <c r="G642" s="4" t="s">
        <v>2025</v>
      </c>
      <c r="H642" s="19" t="s">
        <v>2002</v>
      </c>
      <c r="I642" s="20" t="s">
        <v>1120</v>
      </c>
      <c r="J642" s="17" t="s">
        <v>802</v>
      </c>
      <c r="K642" s="21" t="s">
        <v>1474</v>
      </c>
      <c r="L642" s="49">
        <f>VLOOKUP(B642,'Enrolment Data 2024'!$B$13:$I$636,8,FALSE)</f>
        <v>6</v>
      </c>
      <c r="M642" s="49">
        <v>9000</v>
      </c>
      <c r="N642" s="49">
        <f t="shared" si="81"/>
        <v>54000</v>
      </c>
      <c r="O642" s="49">
        <f>VLOOKUP(B642,'Tranche 1 &amp; 2 2024 Actuals'!$B$7:$R$536,17,FALSE)</f>
        <v>56700</v>
      </c>
      <c r="P642" s="49"/>
      <c r="Q642" s="49">
        <f t="shared" si="83"/>
        <v>-2700</v>
      </c>
      <c r="R642" s="49"/>
      <c r="S642" s="141">
        <f t="shared" si="77"/>
        <v>-2700</v>
      </c>
      <c r="T642" s="126">
        <f t="shared" si="82"/>
        <v>0</v>
      </c>
      <c r="U642" s="13">
        <f>VLOOKUP(B642,'Tranche 1 &amp; 2 2024 Actuals'!$B$7:$T$536,19,FALSE)</f>
        <v>56700</v>
      </c>
      <c r="V642" s="147">
        <f t="shared" si="79"/>
        <v>56700</v>
      </c>
    </row>
    <row r="643" spans="1:22" hidden="1" x14ac:dyDescent="0.25">
      <c r="A643" s="29">
        <f t="shared" si="78"/>
        <v>637</v>
      </c>
      <c r="B643" s="138" t="s">
        <v>1502</v>
      </c>
      <c r="C643" s="30" t="s">
        <v>1503</v>
      </c>
      <c r="D643" s="30" t="s">
        <v>7</v>
      </c>
      <c r="E643" s="30" t="s">
        <v>1123</v>
      </c>
      <c r="F643" s="31" t="s">
        <v>2031</v>
      </c>
      <c r="G643" s="32" t="s">
        <v>1503</v>
      </c>
      <c r="H643" s="32" t="s">
        <v>2002</v>
      </c>
      <c r="I643" s="33" t="s">
        <v>1120</v>
      </c>
      <c r="J643" s="30" t="s">
        <v>802</v>
      </c>
      <c r="K643" s="34" t="s">
        <v>1504</v>
      </c>
      <c r="L643" s="49"/>
      <c r="M643" s="49">
        <v>9000</v>
      </c>
      <c r="N643" s="49">
        <f t="shared" si="81"/>
        <v>0</v>
      </c>
      <c r="O643" s="49"/>
      <c r="P643" s="49">
        <f>VLOOKUP(B643,'Tranche 2 2024 Actuals'!$B$7:$T$486,19,FALSE)</f>
        <v>108000</v>
      </c>
      <c r="Q643" s="49">
        <f t="shared" si="83"/>
        <v>-108000</v>
      </c>
      <c r="R643" s="49"/>
      <c r="S643" s="141">
        <f t="shared" si="77"/>
        <v>-108000</v>
      </c>
      <c r="T643" s="126">
        <f t="shared" si="82"/>
        <v>0</v>
      </c>
      <c r="U643" s="13">
        <f>VLOOKUP(B643,'Tranche 1 &amp; 2 2024 Actuals'!$B$7:$T$536,19,FALSE)</f>
        <v>108000</v>
      </c>
      <c r="V643" s="147">
        <f t="shared" si="79"/>
        <v>108000</v>
      </c>
    </row>
    <row r="644" spans="1:22" hidden="1" x14ac:dyDescent="0.25">
      <c r="A644" s="29">
        <f t="shared" si="78"/>
        <v>638</v>
      </c>
      <c r="B644" s="92" t="s">
        <v>930</v>
      </c>
      <c r="C644" s="17" t="s">
        <v>931</v>
      </c>
      <c r="D644" s="17" t="s">
        <v>7</v>
      </c>
      <c r="E644" s="17" t="s">
        <v>1123</v>
      </c>
      <c r="F644" s="22" t="s">
        <v>2032</v>
      </c>
      <c r="G644" s="19" t="s">
        <v>1507</v>
      </c>
      <c r="H644" s="19" t="s">
        <v>2002</v>
      </c>
      <c r="I644" s="20" t="s">
        <v>1120</v>
      </c>
      <c r="J644" s="17" t="s">
        <v>802</v>
      </c>
      <c r="K644" s="17" t="s">
        <v>1508</v>
      </c>
      <c r="L644" s="49">
        <f>VLOOKUP(B644,'Enrolment Data 2024'!$B$13:$I$636,8,FALSE)</f>
        <v>28</v>
      </c>
      <c r="M644" s="49">
        <v>9000</v>
      </c>
      <c r="N644" s="49">
        <f t="shared" si="81"/>
        <v>252000</v>
      </c>
      <c r="O644" s="49"/>
      <c r="P644" s="49">
        <f>VLOOKUP(B644,'Tranche 2 2024 Actuals'!$B$7:$T$486,19,FALSE)</f>
        <v>135000</v>
      </c>
      <c r="Q644" s="49">
        <f t="shared" si="83"/>
        <v>117000</v>
      </c>
      <c r="R644" s="49">
        <f>VLOOKUP(B644,'[1]ECCE Trnch 1 Master List'!B$3:T$679,19,FALSE)</f>
        <v>0</v>
      </c>
      <c r="S644" s="50">
        <f t="shared" si="77"/>
        <v>117000</v>
      </c>
      <c r="T644" s="126">
        <f t="shared" si="82"/>
        <v>117000</v>
      </c>
      <c r="U644" s="13">
        <f>VLOOKUP(B644,'Tranche 1 &amp; 2 2024 Actuals'!$B$7:$T$536,19,FALSE)</f>
        <v>135000</v>
      </c>
      <c r="V644" s="147">
        <f t="shared" si="79"/>
        <v>252000</v>
      </c>
    </row>
    <row r="645" spans="1:22" hidden="1" x14ac:dyDescent="0.25">
      <c r="A645" s="29">
        <f t="shared" si="78"/>
        <v>639</v>
      </c>
      <c r="B645" s="92" t="s">
        <v>976</v>
      </c>
      <c r="C645" s="17" t="s">
        <v>977</v>
      </c>
      <c r="D645" s="17" t="s">
        <v>7</v>
      </c>
      <c r="E645" s="17" t="s">
        <v>1123</v>
      </c>
      <c r="F645" s="22" t="s">
        <v>2033</v>
      </c>
      <c r="G645" s="19" t="s">
        <v>1519</v>
      </c>
      <c r="H645" s="19" t="s">
        <v>2002</v>
      </c>
      <c r="I645" s="20" t="s">
        <v>1120</v>
      </c>
      <c r="J645" s="17" t="s">
        <v>802</v>
      </c>
      <c r="K645" s="17" t="s">
        <v>1520</v>
      </c>
      <c r="L645" s="49">
        <f>VLOOKUP(B645,'Enrolment Data 2024'!$B$13:$I$636,8,FALSE)</f>
        <v>52</v>
      </c>
      <c r="M645" s="49">
        <v>9000</v>
      </c>
      <c r="N645" s="49">
        <f t="shared" si="81"/>
        <v>468000</v>
      </c>
      <c r="O645" s="49"/>
      <c r="P645" s="49"/>
      <c r="Q645" s="49">
        <f t="shared" si="83"/>
        <v>468000</v>
      </c>
      <c r="R645" s="11">
        <f>VLOOKUP(B645,'[1]ECCE Trnch 1 Master List'!B$3:T$679,19,FALSE)</f>
        <v>0</v>
      </c>
      <c r="S645" s="50">
        <f t="shared" si="77"/>
        <v>468000</v>
      </c>
      <c r="T645" s="126">
        <f t="shared" si="82"/>
        <v>468000</v>
      </c>
      <c r="V645" s="147">
        <f t="shared" si="79"/>
        <v>468000</v>
      </c>
    </row>
    <row r="646" spans="1:22" hidden="1" x14ac:dyDescent="0.25">
      <c r="A646" s="29">
        <f t="shared" si="78"/>
        <v>640</v>
      </c>
      <c r="B646" s="139" t="s">
        <v>968</v>
      </c>
      <c r="C646" s="17" t="s">
        <v>969</v>
      </c>
      <c r="D646" s="17" t="s">
        <v>7</v>
      </c>
      <c r="E646" s="17" t="s">
        <v>1123</v>
      </c>
      <c r="F646" s="22" t="s">
        <v>2036</v>
      </c>
      <c r="G646" s="19" t="s">
        <v>969</v>
      </c>
      <c r="H646" s="19" t="s">
        <v>2002</v>
      </c>
      <c r="I646" s="20" t="s">
        <v>1120</v>
      </c>
      <c r="J646" s="17" t="s">
        <v>802</v>
      </c>
      <c r="K646" s="21" t="s">
        <v>2034</v>
      </c>
      <c r="L646" s="49"/>
      <c r="M646" s="49">
        <v>9000</v>
      </c>
      <c r="N646" s="49">
        <f t="shared" si="81"/>
        <v>0</v>
      </c>
      <c r="O646" s="49">
        <f>VLOOKUP(B646,'Tranche 1 &amp; 2 2024 Actuals'!$B$7:$R$536,17,FALSE)</f>
        <v>59400</v>
      </c>
      <c r="P646" s="49"/>
      <c r="Q646" s="49">
        <f t="shared" si="83"/>
        <v>-59400</v>
      </c>
      <c r="R646" s="49">
        <v>0</v>
      </c>
      <c r="S646" s="141">
        <f t="shared" si="77"/>
        <v>-59400</v>
      </c>
      <c r="T646" s="126">
        <f t="shared" si="82"/>
        <v>0</v>
      </c>
      <c r="U646" s="13">
        <f>VLOOKUP(B646,'Tranche 1 &amp; 2 2024 Actuals'!$B$7:$T$536,19,FALSE)</f>
        <v>59400</v>
      </c>
      <c r="V646" s="147">
        <f t="shared" si="79"/>
        <v>59400</v>
      </c>
    </row>
    <row r="647" spans="1:22" hidden="1" x14ac:dyDescent="0.25">
      <c r="A647" s="29">
        <f t="shared" si="78"/>
        <v>641</v>
      </c>
      <c r="B647" s="42" t="s">
        <v>1468</v>
      </c>
      <c r="C647" s="29" t="s">
        <v>1469</v>
      </c>
      <c r="D647" s="29" t="s">
        <v>7</v>
      </c>
      <c r="E647" s="29" t="s">
        <v>1123</v>
      </c>
      <c r="F647" s="38" t="s">
        <v>2048</v>
      </c>
      <c r="G647" s="39" t="s">
        <v>2049</v>
      </c>
      <c r="H647" s="39" t="s">
        <v>2002</v>
      </c>
      <c r="I647" s="29" t="s">
        <v>1120</v>
      </c>
      <c r="J647" s="29" t="s">
        <v>802</v>
      </c>
      <c r="K647" s="40" t="s">
        <v>1480</v>
      </c>
      <c r="L647" s="49">
        <f>VLOOKUP(B647,'Enrolment Data 2024'!$B$13:$I$636,8,FALSE)</f>
        <v>20</v>
      </c>
      <c r="M647" s="49">
        <v>9000</v>
      </c>
      <c r="N647" s="49">
        <f t="shared" si="81"/>
        <v>180000</v>
      </c>
      <c r="O647" s="49">
        <f>VLOOKUP(B647,'Tranche 1 &amp; 2 2024 Actuals'!$B$7:$R$536,17,FALSE)</f>
        <v>72900</v>
      </c>
      <c r="P647" s="49"/>
      <c r="Q647" s="49">
        <f t="shared" si="83"/>
        <v>107100</v>
      </c>
      <c r="R647" s="49">
        <f>VLOOKUP(B647,'[1]ECCE Trnch 1 Master List'!B$3:T$679,19,FALSE)</f>
        <v>0</v>
      </c>
      <c r="S647" s="50">
        <f t="shared" ref="S647:S710" si="84">Q647-R647</f>
        <v>107100</v>
      </c>
      <c r="T647" s="126">
        <f t="shared" si="82"/>
        <v>107100</v>
      </c>
      <c r="U647" s="13">
        <f>VLOOKUP(B647,'Tranche 1 &amp; 2 2024 Actuals'!$B$7:$T$536,19,FALSE)</f>
        <v>72900</v>
      </c>
      <c r="V647" s="147">
        <f t="shared" si="79"/>
        <v>180000</v>
      </c>
    </row>
    <row r="648" spans="1:22" ht="15" hidden="1" customHeight="1" x14ac:dyDescent="0.25">
      <c r="A648" s="29">
        <f t="shared" ref="A648:A711" si="85">A647+1</f>
        <v>642</v>
      </c>
      <c r="B648" s="139" t="s">
        <v>1529</v>
      </c>
      <c r="C648" s="17" t="s">
        <v>4708</v>
      </c>
      <c r="D648" s="17" t="s">
        <v>7</v>
      </c>
      <c r="E648" s="17" t="s">
        <v>1118</v>
      </c>
      <c r="F648" s="57" t="s">
        <v>2026</v>
      </c>
      <c r="G648" s="32" t="s">
        <v>863</v>
      </c>
      <c r="H648" s="32" t="s">
        <v>2002</v>
      </c>
      <c r="I648" s="33" t="s">
        <v>1120</v>
      </c>
      <c r="J648" s="30" t="s">
        <v>802</v>
      </c>
      <c r="K648" s="30" t="s">
        <v>2283</v>
      </c>
      <c r="L648" s="49">
        <f>VLOOKUP(B648,'Enrolment Data 2024'!$B$13:$I$636,8,FALSE)</f>
        <v>1</v>
      </c>
      <c r="M648" s="49">
        <v>9000</v>
      </c>
      <c r="N648" s="49">
        <f t="shared" si="81"/>
        <v>9000</v>
      </c>
      <c r="O648" s="49">
        <f>VLOOKUP(B648,'Tranche 1 &amp; 2 2024 Actuals'!$B$7:$R$536,17,FALSE)</f>
        <v>13500</v>
      </c>
      <c r="P648" s="49"/>
      <c r="Q648" s="49">
        <f t="shared" si="83"/>
        <v>-4500</v>
      </c>
      <c r="R648" s="49">
        <f>VLOOKUP(B648,'[1]ECCE Trnch 1 Master List'!B$3:T$679,19,FALSE)</f>
        <v>0</v>
      </c>
      <c r="S648" s="141">
        <f t="shared" si="84"/>
        <v>-4500</v>
      </c>
      <c r="T648" s="126">
        <f t="shared" si="82"/>
        <v>0</v>
      </c>
      <c r="U648" s="13">
        <f>VLOOKUP(B648,'Tranche 1 &amp; 2 2024 Actuals'!$B$7:$T$536,19,FALSE)</f>
        <v>13500</v>
      </c>
      <c r="V648" s="147">
        <f t="shared" ref="V648:V711" si="86">T648+U648</f>
        <v>13500</v>
      </c>
    </row>
    <row r="649" spans="1:22" hidden="1" x14ac:dyDescent="0.25">
      <c r="A649" s="29">
        <f t="shared" si="85"/>
        <v>643</v>
      </c>
      <c r="B649" s="139" t="s">
        <v>864</v>
      </c>
      <c r="C649" s="17" t="s">
        <v>865</v>
      </c>
      <c r="D649" s="17" t="s">
        <v>7</v>
      </c>
      <c r="E649" s="17" t="s">
        <v>1123</v>
      </c>
      <c r="F649" s="22" t="s">
        <v>2036</v>
      </c>
      <c r="G649" s="19" t="s">
        <v>865</v>
      </c>
      <c r="H649" s="19" t="s">
        <v>2002</v>
      </c>
      <c r="I649" s="20" t="s">
        <v>1120</v>
      </c>
      <c r="J649" s="17" t="s">
        <v>802</v>
      </c>
      <c r="K649" s="17" t="s">
        <v>2280</v>
      </c>
      <c r="L649" s="49">
        <f>VLOOKUP(B649,'Enrolment Data 2024'!$B$13:$I$636,8,FALSE)</f>
        <v>18</v>
      </c>
      <c r="M649" s="49">
        <v>9000</v>
      </c>
      <c r="N649" s="49">
        <f t="shared" si="81"/>
        <v>162000</v>
      </c>
      <c r="O649" s="49">
        <f>VLOOKUP(B649,'Tranche 1 &amp; 2 2024 Actuals'!$B$7:$R$536,17,FALSE)</f>
        <v>81000</v>
      </c>
      <c r="P649" s="49">
        <f>VLOOKUP(B649,'Tranche 2 2024 Actuals'!$B$7:$T$486,19,FALSE)</f>
        <v>81000</v>
      </c>
      <c r="Q649" s="49">
        <f t="shared" si="83"/>
        <v>0</v>
      </c>
      <c r="R649" s="49"/>
      <c r="S649" s="50">
        <f t="shared" si="84"/>
        <v>0</v>
      </c>
      <c r="T649" s="126">
        <f t="shared" si="82"/>
        <v>0</v>
      </c>
      <c r="U649" s="13">
        <f>VLOOKUP(B649,'Tranche 1 &amp; 2 2024 Actuals'!$B$7:$T$536,19,FALSE)</f>
        <v>162000</v>
      </c>
      <c r="V649" s="147">
        <f t="shared" si="86"/>
        <v>162000</v>
      </c>
    </row>
    <row r="650" spans="1:22" ht="15" hidden="1" customHeight="1" x14ac:dyDescent="0.25">
      <c r="A650" s="29">
        <f t="shared" si="85"/>
        <v>644</v>
      </c>
      <c r="B650" s="92" t="s">
        <v>990</v>
      </c>
      <c r="C650" s="17" t="s">
        <v>991</v>
      </c>
      <c r="D650" s="17" t="s">
        <v>7</v>
      </c>
      <c r="E650" s="17" t="s">
        <v>1123</v>
      </c>
      <c r="F650" s="22" t="s">
        <v>1721</v>
      </c>
      <c r="G650" s="19" t="s">
        <v>1521</v>
      </c>
      <c r="H650" s="19" t="s">
        <v>2002</v>
      </c>
      <c r="I650" s="20" t="s">
        <v>1120</v>
      </c>
      <c r="J650" s="17" t="s">
        <v>802</v>
      </c>
      <c r="K650" s="17" t="s">
        <v>1522</v>
      </c>
      <c r="L650" s="49">
        <f>VLOOKUP(B650,'Enrolment Data 2024'!$B$13:$I$636,8,FALSE)</f>
        <v>8</v>
      </c>
      <c r="M650" s="49">
        <v>9000</v>
      </c>
      <c r="N650" s="49">
        <f t="shared" si="81"/>
        <v>72000</v>
      </c>
      <c r="O650" s="49">
        <f>VLOOKUP(B650,'Tranche 1 &amp; 2 2024 Actuals'!$B$7:$R$536,17,FALSE)</f>
        <v>40500</v>
      </c>
      <c r="P650" s="49"/>
      <c r="Q650" s="49">
        <f t="shared" si="83"/>
        <v>31500</v>
      </c>
      <c r="R650" s="49">
        <f>VLOOKUP(B650,'[1]ECCE Trnch 1 Master List'!B$3:T$679,19,FALSE)</f>
        <v>0</v>
      </c>
      <c r="S650" s="50">
        <f t="shared" si="84"/>
        <v>31500</v>
      </c>
      <c r="T650" s="126">
        <f t="shared" si="82"/>
        <v>31500</v>
      </c>
      <c r="U650" s="13">
        <f>VLOOKUP(B650,'Tranche 1 &amp; 2 2024 Actuals'!$B$7:$T$536,19,FALSE)</f>
        <v>40500</v>
      </c>
      <c r="V650" s="147">
        <f t="shared" si="86"/>
        <v>72000</v>
      </c>
    </row>
    <row r="651" spans="1:22" hidden="1" x14ac:dyDescent="0.25">
      <c r="A651" s="29">
        <f t="shared" si="85"/>
        <v>645</v>
      </c>
      <c r="B651" s="92" t="s">
        <v>846</v>
      </c>
      <c r="C651" s="17" t="s">
        <v>847</v>
      </c>
      <c r="D651" s="17" t="s">
        <v>7</v>
      </c>
      <c r="E651" s="17" t="s">
        <v>1118</v>
      </c>
      <c r="F651" s="18" t="s">
        <v>2005</v>
      </c>
      <c r="G651" s="19" t="s">
        <v>845</v>
      </c>
      <c r="H651" s="19" t="s">
        <v>2002</v>
      </c>
      <c r="I651" s="20" t="s">
        <v>1120</v>
      </c>
      <c r="J651" s="17" t="s">
        <v>802</v>
      </c>
      <c r="K651" s="17" t="s">
        <v>1479</v>
      </c>
      <c r="L651" s="49">
        <f>VLOOKUP(B651,'Enrolment Data 2024'!$B$13:$I$636,8,FALSE)</f>
        <v>24</v>
      </c>
      <c r="M651" s="49">
        <v>9000</v>
      </c>
      <c r="N651" s="49">
        <f t="shared" si="81"/>
        <v>216000</v>
      </c>
      <c r="O651" s="49">
        <f>VLOOKUP(B651,'Tranche 1 &amp; 2 2024 Actuals'!$B$7:$R$536,17,FALSE)</f>
        <v>78300</v>
      </c>
      <c r="P651" s="49"/>
      <c r="Q651" s="49">
        <f t="shared" si="83"/>
        <v>137700</v>
      </c>
      <c r="R651" s="49"/>
      <c r="S651" s="50">
        <f t="shared" si="84"/>
        <v>137700</v>
      </c>
      <c r="T651" s="126">
        <f t="shared" si="82"/>
        <v>137700</v>
      </c>
      <c r="U651" s="13">
        <f>VLOOKUP(B651,'Tranche 1 &amp; 2 2024 Actuals'!$B$7:$T$536,19,FALSE)</f>
        <v>78300</v>
      </c>
      <c r="V651" s="147">
        <f t="shared" si="86"/>
        <v>216000</v>
      </c>
    </row>
    <row r="652" spans="1:22" hidden="1" x14ac:dyDescent="0.25">
      <c r="A652" s="29">
        <f t="shared" si="85"/>
        <v>646</v>
      </c>
      <c r="B652" s="138" t="s">
        <v>900</v>
      </c>
      <c r="C652" s="30" t="s">
        <v>901</v>
      </c>
      <c r="D652" s="30" t="s">
        <v>7</v>
      </c>
      <c r="E652" s="30" t="s">
        <v>1123</v>
      </c>
      <c r="F652" s="57" t="s">
        <v>2037</v>
      </c>
      <c r="G652" s="32" t="s">
        <v>901</v>
      </c>
      <c r="H652" s="32" t="s">
        <v>2002</v>
      </c>
      <c r="I652" s="33" t="s">
        <v>1120</v>
      </c>
      <c r="J652" s="30" t="s">
        <v>802</v>
      </c>
      <c r="K652" s="30" t="s">
        <v>2279</v>
      </c>
      <c r="L652" s="49"/>
      <c r="M652" s="49">
        <v>9000</v>
      </c>
      <c r="N652" s="49">
        <f t="shared" si="81"/>
        <v>0</v>
      </c>
      <c r="O652" s="49">
        <f>VLOOKUP(B652,'Tranche 1 &amp; 2 2024 Actuals'!$B$7:$R$536,17,FALSE)</f>
        <v>32400</v>
      </c>
      <c r="P652" s="49">
        <f>VLOOKUP(B652,'Tranche 2 2024 Actuals'!$B$7:$T$486,19,FALSE)</f>
        <v>32400</v>
      </c>
      <c r="Q652" s="49">
        <f t="shared" si="83"/>
        <v>-64800</v>
      </c>
      <c r="R652" s="49">
        <f>VLOOKUP(B652,'[1]ECCE Trnch 1 Master List'!B$3:T$679,19,FALSE)</f>
        <v>0</v>
      </c>
      <c r="S652" s="141">
        <f t="shared" si="84"/>
        <v>-64800</v>
      </c>
      <c r="T652" s="126">
        <f t="shared" si="82"/>
        <v>0</v>
      </c>
      <c r="U652" s="13">
        <f>VLOOKUP(B652,'Tranche 1 &amp; 2 2024 Actuals'!$B$7:$T$536,19,FALSE)</f>
        <v>64800</v>
      </c>
      <c r="V652" s="147">
        <f t="shared" si="86"/>
        <v>64800</v>
      </c>
    </row>
    <row r="653" spans="1:22" hidden="1" x14ac:dyDescent="0.25">
      <c r="A653" s="29">
        <f t="shared" si="85"/>
        <v>647</v>
      </c>
      <c r="B653" s="92" t="s">
        <v>898</v>
      </c>
      <c r="C653" s="17" t="s">
        <v>899</v>
      </c>
      <c r="D653" s="17" t="s">
        <v>7</v>
      </c>
      <c r="E653" s="17" t="s">
        <v>1123</v>
      </c>
      <c r="F653" s="22" t="s">
        <v>2038</v>
      </c>
      <c r="G653" s="19" t="s">
        <v>899</v>
      </c>
      <c r="H653" s="19" t="s">
        <v>2002</v>
      </c>
      <c r="I653" s="20" t="s">
        <v>1120</v>
      </c>
      <c r="J653" s="17" t="s">
        <v>802</v>
      </c>
      <c r="K653" s="17" t="s">
        <v>1450</v>
      </c>
      <c r="L653" s="49">
        <f>VLOOKUP(B653,'Enrolment Data 2024'!$B$13:$I$636,8,FALSE)</f>
        <v>46</v>
      </c>
      <c r="M653" s="49">
        <v>9000</v>
      </c>
      <c r="N653" s="49">
        <f t="shared" ref="N653:N684" si="87">L653*M653</f>
        <v>414000</v>
      </c>
      <c r="O653" s="49">
        <f>VLOOKUP(B653,'Tranche 1 &amp; 2 2024 Actuals'!$B$7:$R$536,17,FALSE)</f>
        <v>40500</v>
      </c>
      <c r="P653" s="49">
        <f>VLOOKUP(B653,'Tranche 2 2024 Actuals'!$B$7:$T$486,19,FALSE)</f>
        <v>40500</v>
      </c>
      <c r="Q653" s="49">
        <f t="shared" si="83"/>
        <v>333000</v>
      </c>
      <c r="R653" s="49">
        <f>VLOOKUP(B653,'[1]ECCE Trnch 1 Master List'!B$3:T$679,19,FALSE)</f>
        <v>0</v>
      </c>
      <c r="S653" s="50">
        <f t="shared" si="84"/>
        <v>333000</v>
      </c>
      <c r="T653" s="126">
        <f t="shared" si="82"/>
        <v>333000</v>
      </c>
      <c r="U653" s="13">
        <f>VLOOKUP(B653,'Tranche 1 &amp; 2 2024 Actuals'!$B$7:$T$536,19,FALSE)</f>
        <v>81000</v>
      </c>
      <c r="V653" s="147">
        <f t="shared" si="86"/>
        <v>414000</v>
      </c>
    </row>
    <row r="654" spans="1:22" hidden="1" x14ac:dyDescent="0.25">
      <c r="A654" s="29">
        <f t="shared" si="85"/>
        <v>648</v>
      </c>
      <c r="B654" s="92" t="s">
        <v>970</v>
      </c>
      <c r="C654" s="17" t="s">
        <v>971</v>
      </c>
      <c r="D654" s="17" t="s">
        <v>7</v>
      </c>
      <c r="E654" s="17" t="s">
        <v>1123</v>
      </c>
      <c r="F654" s="22" t="s">
        <v>2073</v>
      </c>
      <c r="G654" s="19" t="s">
        <v>971</v>
      </c>
      <c r="H654" s="19" t="s">
        <v>2002</v>
      </c>
      <c r="I654" s="20" t="s">
        <v>1120</v>
      </c>
      <c r="J654" s="17" t="s">
        <v>802</v>
      </c>
      <c r="K654" s="17" t="s">
        <v>1477</v>
      </c>
      <c r="L654" s="49">
        <f>VLOOKUP(B654,'Enrolment Data 2024'!$B$13:$I$636,8,FALSE)</f>
        <v>22</v>
      </c>
      <c r="M654" s="49">
        <v>9000</v>
      </c>
      <c r="N654" s="49">
        <f t="shared" si="87"/>
        <v>198000</v>
      </c>
      <c r="O654" s="49">
        <f>VLOOKUP(B654,'Tranche 1 &amp; 2 2024 Actuals'!$B$7:$R$536,17,FALSE)</f>
        <v>75600</v>
      </c>
      <c r="P654" s="49">
        <f>VLOOKUP(B654,'Tranche 2 2024 Actuals'!$B$7:$T$486,19,FALSE)</f>
        <v>75600</v>
      </c>
      <c r="Q654" s="49">
        <f t="shared" si="83"/>
        <v>46800</v>
      </c>
      <c r="R654" s="49">
        <f>VLOOKUP(B654,'[1]ECCE Trnch 1 Master List'!B$3:T$679,19,FALSE)</f>
        <v>0</v>
      </c>
      <c r="S654" s="50">
        <f t="shared" si="84"/>
        <v>46800</v>
      </c>
      <c r="T654" s="126">
        <f t="shared" si="82"/>
        <v>46800</v>
      </c>
      <c r="U654" s="13">
        <f>VLOOKUP(B654,'Tranche 1 &amp; 2 2024 Actuals'!$B$7:$T$536,19,FALSE)</f>
        <v>151200</v>
      </c>
      <c r="V654" s="147">
        <f t="shared" si="86"/>
        <v>198000</v>
      </c>
    </row>
    <row r="655" spans="1:22" hidden="1" x14ac:dyDescent="0.25">
      <c r="A655" s="29">
        <f t="shared" si="85"/>
        <v>649</v>
      </c>
      <c r="B655" s="92" t="s">
        <v>972</v>
      </c>
      <c r="C655" s="17" t="s">
        <v>973</v>
      </c>
      <c r="D655" s="17" t="s">
        <v>7</v>
      </c>
      <c r="E655" s="17" t="s">
        <v>1123</v>
      </c>
      <c r="F655" s="22" t="s">
        <v>1716</v>
      </c>
      <c r="G655" s="19" t="s">
        <v>1511</v>
      </c>
      <c r="H655" s="19" t="s">
        <v>2002</v>
      </c>
      <c r="I655" s="20" t="s">
        <v>1120</v>
      </c>
      <c r="J655" s="17" t="s">
        <v>802</v>
      </c>
      <c r="K655" s="17" t="s">
        <v>1512</v>
      </c>
      <c r="L655" s="49">
        <f>VLOOKUP(B655,'Enrolment Data 2024'!$B$13:$I$636,8,FALSE)</f>
        <v>16</v>
      </c>
      <c r="M655" s="49">
        <v>9000</v>
      </c>
      <c r="N655" s="49">
        <f t="shared" si="87"/>
        <v>144000</v>
      </c>
      <c r="O655" s="49">
        <f>VLOOKUP(B655,'Tranche 1 &amp; 2 2024 Actuals'!$B$7:$R$536,17,FALSE)</f>
        <v>24300</v>
      </c>
      <c r="P655" s="49"/>
      <c r="Q655" s="49">
        <f t="shared" si="83"/>
        <v>119700</v>
      </c>
      <c r="R655" s="49">
        <f>VLOOKUP(B655,'[1]ECCE Trnch 1 Master List'!B$3:T$679,19,FALSE)</f>
        <v>0</v>
      </c>
      <c r="S655" s="50">
        <f t="shared" si="84"/>
        <v>119700</v>
      </c>
      <c r="T655" s="126">
        <f t="shared" si="82"/>
        <v>119700</v>
      </c>
      <c r="U655" s="13">
        <f>VLOOKUP(B655,'Tranche 1 &amp; 2 2024 Actuals'!$B$7:$T$536,19,FALSE)</f>
        <v>24300</v>
      </c>
      <c r="V655" s="147">
        <f t="shared" si="86"/>
        <v>144000</v>
      </c>
    </row>
    <row r="656" spans="1:22" hidden="1" x14ac:dyDescent="0.25">
      <c r="A656" s="29">
        <f t="shared" si="85"/>
        <v>650</v>
      </c>
      <c r="B656" s="92" t="s">
        <v>858</v>
      </c>
      <c r="C656" s="17" t="s">
        <v>859</v>
      </c>
      <c r="D656" s="17" t="s">
        <v>7</v>
      </c>
      <c r="E656" s="17" t="s">
        <v>1118</v>
      </c>
      <c r="F656" s="22" t="s">
        <v>1717</v>
      </c>
      <c r="G656" s="19" t="s">
        <v>1481</v>
      </c>
      <c r="H656" s="19" t="s">
        <v>2002</v>
      </c>
      <c r="I656" s="20" t="s">
        <v>1120</v>
      </c>
      <c r="J656" s="17" t="s">
        <v>802</v>
      </c>
      <c r="K656" s="17" t="s">
        <v>1482</v>
      </c>
      <c r="L656" s="49">
        <f>VLOOKUP(B656,'Enrolment Data 2024'!$B$13:$I$636,8,FALSE)</f>
        <v>13</v>
      </c>
      <c r="M656" s="49">
        <v>9000</v>
      </c>
      <c r="N656" s="49">
        <f t="shared" si="87"/>
        <v>117000</v>
      </c>
      <c r="O656" s="49">
        <f>VLOOKUP(B656,'Tranche 1 &amp; 2 2024 Actuals'!$B$7:$R$536,17,FALSE)</f>
        <v>8100</v>
      </c>
      <c r="P656" s="49"/>
      <c r="Q656" s="49">
        <f>N656-O656-P656</f>
        <v>108900</v>
      </c>
      <c r="R656" s="49"/>
      <c r="S656" s="50">
        <f t="shared" si="84"/>
        <v>108900</v>
      </c>
      <c r="T656" s="126">
        <f t="shared" si="82"/>
        <v>108900</v>
      </c>
      <c r="U656" s="13">
        <f>VLOOKUP(B656,'Tranche 1 &amp; 2 2024 Actuals'!$B$7:$T$536,19,FALSE)</f>
        <v>8100</v>
      </c>
      <c r="V656" s="147">
        <f t="shared" si="86"/>
        <v>117000</v>
      </c>
    </row>
    <row r="657" spans="1:22" hidden="1" x14ac:dyDescent="0.25">
      <c r="A657" s="29">
        <f t="shared" si="85"/>
        <v>651</v>
      </c>
      <c r="B657" s="93" t="s">
        <v>806</v>
      </c>
      <c r="C657" s="30" t="s">
        <v>807</v>
      </c>
      <c r="D657" s="30" t="s">
        <v>7</v>
      </c>
      <c r="E657" s="30" t="s">
        <v>1118</v>
      </c>
      <c r="F657" s="57" t="s">
        <v>2009</v>
      </c>
      <c r="G657" s="32" t="s">
        <v>1452</v>
      </c>
      <c r="H657" s="32" t="s">
        <v>2002</v>
      </c>
      <c r="I657" s="33" t="s">
        <v>1120</v>
      </c>
      <c r="J657" s="30" t="s">
        <v>802</v>
      </c>
      <c r="K657" s="30" t="s">
        <v>1453</v>
      </c>
      <c r="L657" s="49">
        <f>VLOOKUP(B657,'Enrolment Data 2024'!$B$13:$I$636,8,FALSE)</f>
        <v>8</v>
      </c>
      <c r="M657" s="49">
        <v>9000</v>
      </c>
      <c r="N657" s="49">
        <f t="shared" si="87"/>
        <v>72000</v>
      </c>
      <c r="O657" s="49">
        <f>VLOOKUP(B657,'Tranche 1 &amp; 2 2024 Actuals'!$B$7:$R$536,17,FALSE)</f>
        <v>32400</v>
      </c>
      <c r="P657" s="49">
        <f>VLOOKUP(B657,'Tranche 2 2024 Actuals'!$B$7:$T$486,19,FALSE)</f>
        <v>32400</v>
      </c>
      <c r="Q657" s="49">
        <f t="shared" ref="Q657:Q720" si="88">N657-O657-P657</f>
        <v>7200</v>
      </c>
      <c r="R657" s="49"/>
      <c r="S657" s="50">
        <f t="shared" si="84"/>
        <v>7200</v>
      </c>
      <c r="T657" s="126">
        <f t="shared" si="82"/>
        <v>7200</v>
      </c>
      <c r="U657" s="13">
        <f>VLOOKUP(B657,'Tranche 1 &amp; 2 2024 Actuals'!$B$7:$T$536,19,FALSE)</f>
        <v>64800</v>
      </c>
      <c r="V657" s="147">
        <f t="shared" si="86"/>
        <v>72000</v>
      </c>
    </row>
    <row r="658" spans="1:22" hidden="1" x14ac:dyDescent="0.25">
      <c r="A658" s="29">
        <f t="shared" si="85"/>
        <v>652</v>
      </c>
      <c r="B658" s="138" t="s">
        <v>1031</v>
      </c>
      <c r="C658" s="30" t="s">
        <v>1032</v>
      </c>
      <c r="D658" s="30" t="s">
        <v>7</v>
      </c>
      <c r="E658" s="30" t="s">
        <v>1118</v>
      </c>
      <c r="F658" s="57" t="s">
        <v>1726</v>
      </c>
      <c r="G658" s="32" t="s">
        <v>1539</v>
      </c>
      <c r="H658" s="32" t="s">
        <v>3849</v>
      </c>
      <c r="I658" s="33" t="s">
        <v>1120</v>
      </c>
      <c r="J658" s="30" t="s">
        <v>802</v>
      </c>
      <c r="K658" s="30" t="s">
        <v>1540</v>
      </c>
      <c r="L658" s="49"/>
      <c r="M658" s="49">
        <v>9000</v>
      </c>
      <c r="N658" s="49">
        <f t="shared" si="87"/>
        <v>0</v>
      </c>
      <c r="O658" s="49">
        <f>VLOOKUP(B658,'Tranche 1 &amp; 2 2024 Actuals'!$B$7:$R$536,17,FALSE)</f>
        <v>10800</v>
      </c>
      <c r="P658" s="49"/>
      <c r="Q658" s="49">
        <f t="shared" si="88"/>
        <v>-10800</v>
      </c>
      <c r="R658" s="49"/>
      <c r="S658" s="141">
        <f t="shared" si="84"/>
        <v>-10800</v>
      </c>
      <c r="T658" s="126">
        <f t="shared" si="82"/>
        <v>0</v>
      </c>
      <c r="U658" s="13">
        <f>VLOOKUP(B658,'Tranche 1 &amp; 2 2024 Actuals'!$B$7:$T$536,19,FALSE)</f>
        <v>10800</v>
      </c>
      <c r="V658" s="147">
        <f t="shared" si="86"/>
        <v>10800</v>
      </c>
    </row>
    <row r="659" spans="1:22" hidden="1" x14ac:dyDescent="0.25">
      <c r="A659" s="29">
        <f t="shared" si="85"/>
        <v>653</v>
      </c>
      <c r="B659" s="138" t="s">
        <v>913</v>
      </c>
      <c r="C659" s="30" t="s">
        <v>2268</v>
      </c>
      <c r="D659" s="30" t="s">
        <v>7</v>
      </c>
      <c r="E659" s="30" t="s">
        <v>1123</v>
      </c>
      <c r="F659" s="57" t="s">
        <v>2039</v>
      </c>
      <c r="G659" s="32" t="s">
        <v>3850</v>
      </c>
      <c r="H659" s="32" t="s">
        <v>2002</v>
      </c>
      <c r="I659" s="33" t="s">
        <v>1120</v>
      </c>
      <c r="J659" s="30" t="s">
        <v>802</v>
      </c>
      <c r="K659" s="30" t="s">
        <v>2273</v>
      </c>
      <c r="L659" s="49">
        <f>VLOOKUP(B659,'Enrolment Data 2024'!$B$13:$I$636,8,FALSE)</f>
        <v>11</v>
      </c>
      <c r="M659" s="49">
        <v>9000</v>
      </c>
      <c r="N659" s="49">
        <f t="shared" si="87"/>
        <v>99000</v>
      </c>
      <c r="O659" s="49">
        <f>VLOOKUP(B659,'Tranche 1 &amp; 2 2024 Actuals'!$B$7:$R$536,17,FALSE)</f>
        <v>62100</v>
      </c>
      <c r="P659" s="49">
        <f>VLOOKUP(B659,'Tranche 2 2024 Actuals'!$B$7:$T$486,19,FALSE)</f>
        <v>62100</v>
      </c>
      <c r="Q659" s="49">
        <f t="shared" si="88"/>
        <v>-25200</v>
      </c>
      <c r="R659" s="49">
        <f>VLOOKUP(B659,'[1]ECCE Trnch 1 Master List'!B$3:T$679,19,FALSE)</f>
        <v>0</v>
      </c>
      <c r="S659" s="141">
        <f t="shared" si="84"/>
        <v>-25200</v>
      </c>
      <c r="T659" s="126">
        <f t="shared" si="82"/>
        <v>0</v>
      </c>
      <c r="U659" s="13">
        <f>VLOOKUP(B659,'Tranche 1 &amp; 2 2024 Actuals'!$B$7:$T$536,19,FALSE)</f>
        <v>124200</v>
      </c>
      <c r="V659" s="147">
        <f t="shared" si="86"/>
        <v>124200</v>
      </c>
    </row>
    <row r="660" spans="1:22" hidden="1" x14ac:dyDescent="0.25">
      <c r="A660" s="29">
        <f t="shared" si="85"/>
        <v>654</v>
      </c>
      <c r="B660" s="138" t="s">
        <v>942</v>
      </c>
      <c r="C660" s="30" t="s">
        <v>943</v>
      </c>
      <c r="D660" s="30" t="s">
        <v>7</v>
      </c>
      <c r="E660" s="30" t="s">
        <v>1118</v>
      </c>
      <c r="F660" s="57" t="s">
        <v>1722</v>
      </c>
      <c r="G660" s="32" t="s">
        <v>1484</v>
      </c>
      <c r="H660" s="32" t="s">
        <v>2002</v>
      </c>
      <c r="I660" s="33" t="s">
        <v>1120</v>
      </c>
      <c r="J660" s="30" t="s">
        <v>802</v>
      </c>
      <c r="K660" s="30" t="s">
        <v>1485</v>
      </c>
      <c r="L660" s="49"/>
      <c r="M660" s="49">
        <v>9000</v>
      </c>
      <c r="N660" s="49">
        <f t="shared" si="87"/>
        <v>0</v>
      </c>
      <c r="O660" s="49"/>
      <c r="P660" s="49"/>
      <c r="Q660" s="49">
        <f t="shared" si="88"/>
        <v>0</v>
      </c>
      <c r="R660" s="49"/>
      <c r="S660" s="50">
        <f t="shared" si="84"/>
        <v>0</v>
      </c>
      <c r="T660" s="126">
        <f t="shared" si="82"/>
        <v>0</v>
      </c>
      <c r="V660" s="147">
        <f t="shared" si="86"/>
        <v>0</v>
      </c>
    </row>
    <row r="661" spans="1:22" hidden="1" x14ac:dyDescent="0.25">
      <c r="A661" s="29">
        <f t="shared" si="85"/>
        <v>655</v>
      </c>
      <c r="B661" s="93" t="s">
        <v>856</v>
      </c>
      <c r="C661" s="30" t="s">
        <v>857</v>
      </c>
      <c r="D661" s="30" t="s">
        <v>7</v>
      </c>
      <c r="E661" s="30" t="s">
        <v>1118</v>
      </c>
      <c r="F661" s="57" t="s">
        <v>2035</v>
      </c>
      <c r="G661" s="32" t="s">
        <v>1469</v>
      </c>
      <c r="H661" s="32" t="s">
        <v>2002</v>
      </c>
      <c r="I661" s="33" t="s">
        <v>1120</v>
      </c>
      <c r="J661" s="30" t="s">
        <v>802</v>
      </c>
      <c r="K661" s="30" t="s">
        <v>2282</v>
      </c>
      <c r="L661" s="49">
        <f>VLOOKUP(B661,'Enrolment Data 2024'!$B$13:$I$636,8,FALSE)</f>
        <v>12</v>
      </c>
      <c r="M661" s="49">
        <v>9000</v>
      </c>
      <c r="N661" s="49">
        <f t="shared" si="87"/>
        <v>108000</v>
      </c>
      <c r="O661" s="49">
        <f>VLOOKUP(B661,'Tranche 1 &amp; 2 2024 Actuals'!$B$7:$R$536,17,FALSE)</f>
        <v>21600</v>
      </c>
      <c r="P661" s="49"/>
      <c r="Q661" s="49">
        <f t="shared" si="88"/>
        <v>86400</v>
      </c>
      <c r="R661" s="49"/>
      <c r="S661" s="50">
        <f t="shared" si="84"/>
        <v>86400</v>
      </c>
      <c r="T661" s="126">
        <f t="shared" si="82"/>
        <v>86400</v>
      </c>
      <c r="U661" s="13">
        <f>VLOOKUP(B661,'Tranche 1 &amp; 2 2024 Actuals'!$B$7:$T$536,19,FALSE)</f>
        <v>21600</v>
      </c>
      <c r="V661" s="147">
        <f t="shared" si="86"/>
        <v>108000</v>
      </c>
    </row>
    <row r="662" spans="1:22" ht="15" hidden="1" customHeight="1" x14ac:dyDescent="0.25">
      <c r="A662" s="29">
        <f t="shared" si="85"/>
        <v>656</v>
      </c>
      <c r="B662" s="139" t="s">
        <v>1535</v>
      </c>
      <c r="C662" s="17" t="s">
        <v>1536</v>
      </c>
      <c r="D662" s="17" t="s">
        <v>7</v>
      </c>
      <c r="E662" s="17" t="s">
        <v>1118</v>
      </c>
      <c r="F662" s="18" t="s">
        <v>2051</v>
      </c>
      <c r="G662" s="19" t="s">
        <v>1537</v>
      </c>
      <c r="H662" s="19" t="s">
        <v>2041</v>
      </c>
      <c r="I662" s="20" t="s">
        <v>1120</v>
      </c>
      <c r="J662" s="17" t="s">
        <v>802</v>
      </c>
      <c r="K662" s="21" t="s">
        <v>1538</v>
      </c>
      <c r="L662" s="49"/>
      <c r="M662" s="49">
        <v>9000</v>
      </c>
      <c r="N662" s="49">
        <f t="shared" si="87"/>
        <v>0</v>
      </c>
      <c r="O662" s="49"/>
      <c r="P662" s="49"/>
      <c r="Q662" s="49">
        <f t="shared" si="88"/>
        <v>0</v>
      </c>
      <c r="R662" s="49">
        <f>VLOOKUP(B662,'[1]ECCE Trnch 1 Master List'!B$3:T$679,19,FALSE)</f>
        <v>0</v>
      </c>
      <c r="S662" s="50">
        <f t="shared" si="84"/>
        <v>0</v>
      </c>
      <c r="T662" s="126">
        <f t="shared" si="82"/>
        <v>0</v>
      </c>
      <c r="V662" s="147">
        <f t="shared" si="86"/>
        <v>0</v>
      </c>
    </row>
    <row r="663" spans="1:22" hidden="1" x14ac:dyDescent="0.25">
      <c r="A663" s="29">
        <f t="shared" si="85"/>
        <v>657</v>
      </c>
      <c r="B663" s="138" t="s">
        <v>1033</v>
      </c>
      <c r="C663" s="30" t="s">
        <v>1034</v>
      </c>
      <c r="D663" s="30" t="s">
        <v>7</v>
      </c>
      <c r="E663" s="30" t="s">
        <v>1118</v>
      </c>
      <c r="F663" s="57" t="s">
        <v>1726</v>
      </c>
      <c r="G663" s="32" t="s">
        <v>1539</v>
      </c>
      <c r="H663" s="32" t="s">
        <v>3849</v>
      </c>
      <c r="I663" s="33" t="s">
        <v>1120</v>
      </c>
      <c r="J663" s="30" t="s">
        <v>802</v>
      </c>
      <c r="K663" s="30" t="s">
        <v>1540</v>
      </c>
      <c r="L663" s="49"/>
      <c r="M663" s="49">
        <v>9000</v>
      </c>
      <c r="N663" s="49">
        <f t="shared" si="87"/>
        <v>0</v>
      </c>
      <c r="O663" s="49">
        <f>VLOOKUP(B663,'Tranche 1 &amp; 2 2024 Actuals'!$B$7:$R$536,17,FALSE)</f>
        <v>2700</v>
      </c>
      <c r="P663" s="49">
        <f>VLOOKUP(B663,'Tranche 2 2024 Actuals'!$B$7:$T$486,19,FALSE)</f>
        <v>2700</v>
      </c>
      <c r="Q663" s="49">
        <f t="shared" si="88"/>
        <v>-5400</v>
      </c>
      <c r="R663" s="49">
        <f>VLOOKUP(B663,'[1]ECCE Trnch 1 Master List'!B$3:T$679,19,FALSE)</f>
        <v>0</v>
      </c>
      <c r="S663" s="141">
        <f t="shared" si="84"/>
        <v>-5400</v>
      </c>
      <c r="T663" s="126">
        <f t="shared" si="82"/>
        <v>0</v>
      </c>
      <c r="U663" s="13">
        <f>VLOOKUP(B663,'Tranche 1 &amp; 2 2024 Actuals'!$B$7:$T$536,19,FALSE)</f>
        <v>5400</v>
      </c>
      <c r="V663" s="147">
        <f t="shared" si="86"/>
        <v>5400</v>
      </c>
    </row>
    <row r="664" spans="1:22" ht="15" hidden="1" customHeight="1" x14ac:dyDescent="0.25">
      <c r="A664" s="29">
        <f t="shared" si="85"/>
        <v>658</v>
      </c>
      <c r="B664" s="138" t="s">
        <v>810</v>
      </c>
      <c r="C664" s="30" t="s">
        <v>811</v>
      </c>
      <c r="D664" s="30" t="s">
        <v>7</v>
      </c>
      <c r="E664" s="30" t="s">
        <v>1118</v>
      </c>
      <c r="F664" s="57" t="s">
        <v>1998</v>
      </c>
      <c r="G664" s="32" t="s">
        <v>1456</v>
      </c>
      <c r="H664" s="32" t="s">
        <v>1997</v>
      </c>
      <c r="I664" s="33" t="s">
        <v>1120</v>
      </c>
      <c r="J664" s="30" t="s">
        <v>802</v>
      </c>
      <c r="K664" s="30" t="s">
        <v>1457</v>
      </c>
      <c r="L664" s="49"/>
      <c r="M664" s="49">
        <v>9000</v>
      </c>
      <c r="N664" s="49">
        <f t="shared" si="87"/>
        <v>0</v>
      </c>
      <c r="O664" s="49"/>
      <c r="P664" s="49"/>
      <c r="Q664" s="49">
        <f t="shared" si="88"/>
        <v>0</v>
      </c>
      <c r="R664" s="49">
        <f>VLOOKUP(B664,'[1]ECCE Trnch 1 Master List'!B$3:T$679,19,FALSE)</f>
        <v>0</v>
      </c>
      <c r="S664" s="50">
        <f t="shared" si="84"/>
        <v>0</v>
      </c>
      <c r="T664" s="126">
        <f t="shared" si="82"/>
        <v>0</v>
      </c>
      <c r="V664" s="147">
        <f t="shared" si="86"/>
        <v>0</v>
      </c>
    </row>
    <row r="665" spans="1:22" ht="15" hidden="1" customHeight="1" x14ac:dyDescent="0.25">
      <c r="A665" s="29">
        <f t="shared" si="85"/>
        <v>659</v>
      </c>
      <c r="B665" s="93" t="s">
        <v>932</v>
      </c>
      <c r="C665" s="30" t="s">
        <v>933</v>
      </c>
      <c r="D665" s="30" t="s">
        <v>7</v>
      </c>
      <c r="E665" s="30" t="s">
        <v>1118</v>
      </c>
      <c r="F665" s="57" t="s">
        <v>2074</v>
      </c>
      <c r="G665" s="32" t="s">
        <v>1509</v>
      </c>
      <c r="H665" s="32" t="s">
        <v>2002</v>
      </c>
      <c r="I665" s="33" t="s">
        <v>1120</v>
      </c>
      <c r="J665" s="30" t="s">
        <v>802</v>
      </c>
      <c r="K665" s="30" t="s">
        <v>1510</v>
      </c>
      <c r="L665" s="49">
        <f>VLOOKUP(B665,'Enrolment Data 2024'!$B$13:$I$636,8,FALSE)</f>
        <v>15</v>
      </c>
      <c r="M665" s="49">
        <v>9000</v>
      </c>
      <c r="N665" s="49">
        <f t="shared" si="87"/>
        <v>135000</v>
      </c>
      <c r="O665" s="49">
        <f>VLOOKUP(B665,'Tranche 1 &amp; 2 2024 Actuals'!$B$7:$R$536,17,FALSE)</f>
        <v>54000</v>
      </c>
      <c r="P665" s="49">
        <f>VLOOKUP(B665,'Tranche 2 2024 Actuals'!$B$7:$T$486,19,FALSE)</f>
        <v>54000</v>
      </c>
      <c r="Q665" s="49">
        <f t="shared" si="88"/>
        <v>27000</v>
      </c>
      <c r="R665" s="49">
        <f>VLOOKUP(B665,'[1]ECCE Trnch 1 Master List'!B$3:T$679,19,FALSE)</f>
        <v>0</v>
      </c>
      <c r="S665" s="50">
        <f t="shared" si="84"/>
        <v>27000</v>
      </c>
      <c r="T665" s="126">
        <f t="shared" si="82"/>
        <v>27000</v>
      </c>
      <c r="U665" s="13">
        <f>VLOOKUP(B665,'Tranche 1 &amp; 2 2024 Actuals'!$B$7:$T$536,19,FALSE)</f>
        <v>108000</v>
      </c>
      <c r="V665" s="147">
        <f t="shared" si="86"/>
        <v>135000</v>
      </c>
    </row>
    <row r="666" spans="1:22" hidden="1" x14ac:dyDescent="0.25">
      <c r="A666" s="29">
        <f t="shared" si="85"/>
        <v>660</v>
      </c>
      <c r="B666" s="92" t="s">
        <v>907</v>
      </c>
      <c r="C666" s="17" t="s">
        <v>908</v>
      </c>
      <c r="D666" s="17" t="s">
        <v>7</v>
      </c>
      <c r="E666" s="17" t="s">
        <v>1123</v>
      </c>
      <c r="F666" s="22" t="s">
        <v>2015</v>
      </c>
      <c r="G666" s="19" t="s">
        <v>3562</v>
      </c>
      <c r="H666" s="19" t="s">
        <v>2002</v>
      </c>
      <c r="I666" s="20" t="s">
        <v>1120</v>
      </c>
      <c r="J666" s="17" t="s">
        <v>802</v>
      </c>
      <c r="K666" s="17" t="s">
        <v>3563</v>
      </c>
      <c r="L666" s="49">
        <f>VLOOKUP(B666,'Enrolment Data 2024'!$B$13:$I$636,8,FALSE)</f>
        <v>32</v>
      </c>
      <c r="M666" s="49">
        <v>9000</v>
      </c>
      <c r="N666" s="49">
        <f t="shared" si="87"/>
        <v>288000</v>
      </c>
      <c r="O666" s="49"/>
      <c r="P666" s="49"/>
      <c r="Q666" s="49">
        <f t="shared" si="88"/>
        <v>288000</v>
      </c>
      <c r="R666" s="49">
        <f>VLOOKUP(B666,'[1]ECCE Trnch 1 Master List'!B$3:T$679,19,FALSE)</f>
        <v>0</v>
      </c>
      <c r="S666" s="50">
        <f t="shared" si="84"/>
        <v>288000</v>
      </c>
      <c r="T666" s="126">
        <f t="shared" si="82"/>
        <v>288000</v>
      </c>
      <c r="V666" s="147">
        <f t="shared" si="86"/>
        <v>288000</v>
      </c>
    </row>
    <row r="667" spans="1:22" ht="15" hidden="1" customHeight="1" x14ac:dyDescent="0.25">
      <c r="A667" s="29">
        <f t="shared" si="85"/>
        <v>661</v>
      </c>
      <c r="B667" s="139" t="s">
        <v>960</v>
      </c>
      <c r="C667" s="17" t="s">
        <v>961</v>
      </c>
      <c r="D667" s="17" t="s">
        <v>7</v>
      </c>
      <c r="E667" s="17" t="s">
        <v>1118</v>
      </c>
      <c r="F667" s="22" t="s">
        <v>2022</v>
      </c>
      <c r="G667" s="19" t="s">
        <v>1517</v>
      </c>
      <c r="H667" s="19" t="s">
        <v>2002</v>
      </c>
      <c r="I667" s="20" t="s">
        <v>1120</v>
      </c>
      <c r="J667" s="17" t="s">
        <v>802</v>
      </c>
      <c r="K667" s="17" t="s">
        <v>1486</v>
      </c>
      <c r="L667" s="49">
        <f>VLOOKUP(B667,'Enrolment Data 2024'!$B$13:$I$636,8,FALSE)</f>
        <v>8</v>
      </c>
      <c r="M667" s="49">
        <v>9000</v>
      </c>
      <c r="N667" s="49">
        <f t="shared" si="87"/>
        <v>72000</v>
      </c>
      <c r="O667" s="49">
        <f>VLOOKUP(B667,'Tranche 1 &amp; 2 2024 Actuals'!$B$7:$R$536,17,FALSE)</f>
        <v>37800</v>
      </c>
      <c r="P667" s="49">
        <f>VLOOKUP(B667,'Tranche 2 2024 Actuals'!$B$7:$T$486,19,FALSE)</f>
        <v>37800</v>
      </c>
      <c r="Q667" s="49">
        <f t="shared" si="88"/>
        <v>-3600</v>
      </c>
      <c r="R667" s="49">
        <f>VLOOKUP(B667,'[1]ECCE Trnch 1 Master List'!B$3:T$679,19,FALSE)</f>
        <v>0</v>
      </c>
      <c r="S667" s="141">
        <f t="shared" si="84"/>
        <v>-3600</v>
      </c>
      <c r="T667" s="126">
        <f t="shared" si="82"/>
        <v>0</v>
      </c>
      <c r="U667" s="13">
        <f>VLOOKUP(B667,'Tranche 1 &amp; 2 2024 Actuals'!$B$7:$T$536,19,FALSE)</f>
        <v>75600</v>
      </c>
      <c r="V667" s="147">
        <f t="shared" si="86"/>
        <v>75600</v>
      </c>
    </row>
    <row r="668" spans="1:22" hidden="1" x14ac:dyDescent="0.25">
      <c r="A668" s="29">
        <f t="shared" si="85"/>
        <v>662</v>
      </c>
      <c r="B668" s="139" t="s">
        <v>988</v>
      </c>
      <c r="C668" s="17" t="s">
        <v>989</v>
      </c>
      <c r="D668" s="17" t="s">
        <v>7</v>
      </c>
      <c r="E668" s="17" t="s">
        <v>1123</v>
      </c>
      <c r="F668" s="22" t="s">
        <v>2040</v>
      </c>
      <c r="G668" s="19" t="s">
        <v>1527</v>
      </c>
      <c r="H668" s="19" t="s">
        <v>2002</v>
      </c>
      <c r="I668" s="20" t="s">
        <v>1120</v>
      </c>
      <c r="J668" s="17" t="s">
        <v>802</v>
      </c>
      <c r="K668" s="17" t="s">
        <v>1528</v>
      </c>
      <c r="L668" s="49"/>
      <c r="M668" s="49">
        <v>9000</v>
      </c>
      <c r="N668" s="49">
        <f t="shared" si="87"/>
        <v>0</v>
      </c>
      <c r="O668" s="49"/>
      <c r="P668" s="49">
        <f>VLOOKUP(B668,'Tranche 2 2024 Actuals'!$B$7:$T$486,19,FALSE)</f>
        <v>205200</v>
      </c>
      <c r="Q668" s="49">
        <f t="shared" si="88"/>
        <v>-205200</v>
      </c>
      <c r="R668" s="49"/>
      <c r="S668" s="141">
        <f t="shared" si="84"/>
        <v>-205200</v>
      </c>
      <c r="T668" s="126">
        <f t="shared" si="82"/>
        <v>0</v>
      </c>
      <c r="U668" s="13">
        <f>VLOOKUP(B668,'Tranche 1 &amp; 2 2024 Actuals'!$B$7:$T$536,19,FALSE)</f>
        <v>205200</v>
      </c>
      <c r="V668" s="147">
        <f t="shared" si="86"/>
        <v>205200</v>
      </c>
    </row>
    <row r="669" spans="1:22" hidden="1" x14ac:dyDescent="0.25">
      <c r="A669" s="29">
        <f t="shared" si="85"/>
        <v>663</v>
      </c>
      <c r="B669" s="92" t="s">
        <v>820</v>
      </c>
      <c r="C669" s="17" t="s">
        <v>821</v>
      </c>
      <c r="D669" s="17" t="s">
        <v>7</v>
      </c>
      <c r="E669" s="17" t="s">
        <v>1123</v>
      </c>
      <c r="F669" s="22" t="s">
        <v>1998</v>
      </c>
      <c r="G669" s="19" t="s">
        <v>1456</v>
      </c>
      <c r="H669" s="19" t="s">
        <v>1997</v>
      </c>
      <c r="I669" s="20" t="s">
        <v>1120</v>
      </c>
      <c r="J669" s="17" t="s">
        <v>802</v>
      </c>
      <c r="K669" s="17" t="s">
        <v>1457</v>
      </c>
      <c r="L669" s="49">
        <f>VLOOKUP(B669,'Enrolment Data 2024'!$B$13:$I$636,8,FALSE)</f>
        <v>28</v>
      </c>
      <c r="M669" s="49">
        <v>9000</v>
      </c>
      <c r="N669" s="49">
        <f t="shared" si="87"/>
        <v>252000</v>
      </c>
      <c r="O669" s="49">
        <f>VLOOKUP(B669,'Tranche 1 &amp; 2 2024 Actuals'!$B$7:$R$536,17,FALSE)</f>
        <v>45900</v>
      </c>
      <c r="P669" s="49">
        <f>VLOOKUP(B669,'Tranche 2 2024 Actuals'!$B$7:$T$486,19,FALSE)</f>
        <v>45900</v>
      </c>
      <c r="Q669" s="49">
        <f t="shared" si="88"/>
        <v>160200</v>
      </c>
      <c r="R669" s="49">
        <f>VLOOKUP(B669,'[1]ECCE Trnch 1 Master List'!B$3:T$679,19,FALSE)</f>
        <v>0</v>
      </c>
      <c r="S669" s="50">
        <f t="shared" si="84"/>
        <v>160200</v>
      </c>
      <c r="T669" s="126">
        <f t="shared" si="82"/>
        <v>160200</v>
      </c>
      <c r="U669" s="13">
        <f>VLOOKUP(B669,'Tranche 1 &amp; 2 2024 Actuals'!$B$7:$T$536,19,FALSE)</f>
        <v>91800</v>
      </c>
      <c r="V669" s="147">
        <f t="shared" si="86"/>
        <v>252000</v>
      </c>
    </row>
    <row r="670" spans="1:22" ht="15" hidden="1" customHeight="1" x14ac:dyDescent="0.25">
      <c r="A670" s="29">
        <f t="shared" si="85"/>
        <v>664</v>
      </c>
      <c r="B670" s="93" t="s">
        <v>805</v>
      </c>
      <c r="C670" s="30" t="s">
        <v>4569</v>
      </c>
      <c r="D670" s="30" t="s">
        <v>7</v>
      </c>
      <c r="E670" s="30" t="s">
        <v>1123</v>
      </c>
      <c r="F670" s="57" t="s">
        <v>1999</v>
      </c>
      <c r="G670" s="32" t="s">
        <v>1451</v>
      </c>
      <c r="H670" s="32" t="s">
        <v>1997</v>
      </c>
      <c r="I670" s="33" t="s">
        <v>1120</v>
      </c>
      <c r="J670" s="30" t="s">
        <v>802</v>
      </c>
      <c r="K670" s="30" t="s">
        <v>2272</v>
      </c>
      <c r="L670" s="49">
        <f>VLOOKUP(B670,'Enrolment Data 2024'!$B$13:$I$636,8,FALSE)</f>
        <v>24</v>
      </c>
      <c r="M670" s="49">
        <v>9000</v>
      </c>
      <c r="N670" s="49">
        <f t="shared" si="87"/>
        <v>216000</v>
      </c>
      <c r="O670" s="49"/>
      <c r="P670" s="49">
        <f>VLOOKUP(B670,'Tranche 2 2024 Actuals'!$B$7:$T$486,19,FALSE)</f>
        <v>194400</v>
      </c>
      <c r="Q670" s="49">
        <f t="shared" si="88"/>
        <v>21600</v>
      </c>
      <c r="R670" s="49">
        <f>VLOOKUP(B670,'[1]ECCE Trnch 1 Master List'!B$3:T$679,19,FALSE)</f>
        <v>0</v>
      </c>
      <c r="S670" s="50">
        <f t="shared" si="84"/>
        <v>21600</v>
      </c>
      <c r="T670" s="126">
        <f t="shared" si="82"/>
        <v>21600</v>
      </c>
      <c r="U670" s="13">
        <f>VLOOKUP(B670,'Tranche 1 &amp; 2 2024 Actuals'!$B$7:$T$536,19,FALSE)</f>
        <v>194400</v>
      </c>
      <c r="V670" s="147">
        <f t="shared" si="86"/>
        <v>216000</v>
      </c>
    </row>
    <row r="671" spans="1:22" hidden="1" x14ac:dyDescent="0.25">
      <c r="A671" s="29">
        <f t="shared" si="85"/>
        <v>665</v>
      </c>
      <c r="B671" s="139" t="s">
        <v>824</v>
      </c>
      <c r="C671" s="17" t="s">
        <v>825</v>
      </c>
      <c r="D671" s="17" t="s">
        <v>7</v>
      </c>
      <c r="E671" s="17" t="s">
        <v>1118</v>
      </c>
      <c r="F671" s="22" t="s">
        <v>2001</v>
      </c>
      <c r="G671" s="19" t="s">
        <v>1461</v>
      </c>
      <c r="H671" s="19" t="s">
        <v>1997</v>
      </c>
      <c r="I671" s="20" t="s">
        <v>1120</v>
      </c>
      <c r="J671" s="17" t="s">
        <v>802</v>
      </c>
      <c r="K671" s="17" t="s">
        <v>1462</v>
      </c>
      <c r="L671" s="49"/>
      <c r="M671" s="49">
        <v>9000</v>
      </c>
      <c r="N671" s="49">
        <f t="shared" si="87"/>
        <v>0</v>
      </c>
      <c r="O671" s="49"/>
      <c r="P671" s="49"/>
      <c r="Q671" s="49">
        <f t="shared" si="88"/>
        <v>0</v>
      </c>
      <c r="R671" s="49">
        <f>VLOOKUP(B671,'[1]ECCE Trnch 1 Master List'!B$3:T$679,19,FALSE)</f>
        <v>0</v>
      </c>
      <c r="S671" s="50">
        <f t="shared" si="84"/>
        <v>0</v>
      </c>
      <c r="T671" s="126">
        <f t="shared" si="82"/>
        <v>0</v>
      </c>
      <c r="V671" s="147">
        <f t="shared" si="86"/>
        <v>0</v>
      </c>
    </row>
    <row r="672" spans="1:22" hidden="1" x14ac:dyDescent="0.25">
      <c r="A672" s="29">
        <f t="shared" si="85"/>
        <v>666</v>
      </c>
      <c r="B672" s="92" t="s">
        <v>842</v>
      </c>
      <c r="C672" s="17" t="s">
        <v>843</v>
      </c>
      <c r="D672" s="17" t="s">
        <v>7</v>
      </c>
      <c r="E672" s="17" t="s">
        <v>1123</v>
      </c>
      <c r="F672" s="22" t="s">
        <v>2042</v>
      </c>
      <c r="G672" s="19" t="s">
        <v>843</v>
      </c>
      <c r="H672" s="19" t="s">
        <v>2002</v>
      </c>
      <c r="I672" s="20" t="s">
        <v>1120</v>
      </c>
      <c r="J672" s="17" t="s">
        <v>802</v>
      </c>
      <c r="K672" s="17" t="s">
        <v>1478</v>
      </c>
      <c r="L672" s="49">
        <f>VLOOKUP(B672,'Enrolment Data 2024'!$B$13:$I$636,8,FALSE)</f>
        <v>21</v>
      </c>
      <c r="M672" s="49">
        <v>9000</v>
      </c>
      <c r="N672" s="49">
        <f t="shared" si="87"/>
        <v>189000</v>
      </c>
      <c r="O672" s="49">
        <f>VLOOKUP(B672,'Tranche 1 &amp; 2 2024 Actuals'!$B$7:$R$536,17,FALSE)</f>
        <v>45900</v>
      </c>
      <c r="P672" s="49"/>
      <c r="Q672" s="49">
        <f t="shared" si="88"/>
        <v>143100</v>
      </c>
      <c r="R672" s="49">
        <f>VLOOKUP(B672,'[1]ECCE Trnch 1 Master List'!B$3:T$679,19,FALSE)</f>
        <v>0</v>
      </c>
      <c r="S672" s="50">
        <f t="shared" si="84"/>
        <v>143100</v>
      </c>
      <c r="T672" s="126">
        <f t="shared" si="82"/>
        <v>143100</v>
      </c>
      <c r="U672" s="13">
        <f>VLOOKUP(B672,'Tranche 1 &amp; 2 2024 Actuals'!$B$7:$T$536,19,FALSE)</f>
        <v>45900</v>
      </c>
      <c r="V672" s="147">
        <f t="shared" si="86"/>
        <v>189000</v>
      </c>
    </row>
    <row r="673" spans="1:22" ht="15" hidden="1" customHeight="1" x14ac:dyDescent="0.25">
      <c r="A673" s="29">
        <f t="shared" si="85"/>
        <v>667</v>
      </c>
      <c r="B673" s="92" t="s">
        <v>1029</v>
      </c>
      <c r="C673" s="17" t="s">
        <v>1030</v>
      </c>
      <c r="D673" s="17" t="s">
        <v>7</v>
      </c>
      <c r="E673" s="17" t="s">
        <v>1118</v>
      </c>
      <c r="F673" s="22" t="s">
        <v>1726</v>
      </c>
      <c r="G673" s="19" t="s">
        <v>1533</v>
      </c>
      <c r="H673" s="19" t="s">
        <v>3849</v>
      </c>
      <c r="I673" s="20" t="s">
        <v>1120</v>
      </c>
      <c r="J673" s="17" t="s">
        <v>802</v>
      </c>
      <c r="K673" s="21" t="s">
        <v>1534</v>
      </c>
      <c r="L673" s="49">
        <f>VLOOKUP(B673,'Enrolment Data 2024'!$B$13:$I$636,8,FALSE)</f>
        <v>10</v>
      </c>
      <c r="M673" s="49">
        <v>9000</v>
      </c>
      <c r="N673" s="49">
        <f t="shared" si="87"/>
        <v>90000</v>
      </c>
      <c r="O673" s="49">
        <f>VLOOKUP(B673,'Tranche 1 &amp; 2 2024 Actuals'!$B$7:$R$536,17,FALSE)</f>
        <v>13500</v>
      </c>
      <c r="P673" s="49">
        <f>VLOOKUP(B673,'Tranche 2 2024 Actuals'!$B$7:$T$486,19,FALSE)</f>
        <v>13500</v>
      </c>
      <c r="Q673" s="49">
        <f t="shared" si="88"/>
        <v>63000</v>
      </c>
      <c r="R673" s="49">
        <f>VLOOKUP(B673,'[1]ECCE Trnch 1 Master List'!B$3:T$679,19,FALSE)</f>
        <v>0</v>
      </c>
      <c r="S673" s="50">
        <f t="shared" si="84"/>
        <v>63000</v>
      </c>
      <c r="T673" s="126">
        <f t="shared" si="82"/>
        <v>63000</v>
      </c>
      <c r="U673" s="13">
        <f>VLOOKUP(B673,'Tranche 1 &amp; 2 2024 Actuals'!$B$7:$T$536,19,FALSE)</f>
        <v>27000</v>
      </c>
      <c r="V673" s="147">
        <f t="shared" si="86"/>
        <v>90000</v>
      </c>
    </row>
    <row r="674" spans="1:22" ht="15" hidden="1" customHeight="1" x14ac:dyDescent="0.25">
      <c r="A674" s="29">
        <f t="shared" si="85"/>
        <v>668</v>
      </c>
      <c r="B674" s="145" t="s">
        <v>4680</v>
      </c>
      <c r="C674" s="17" t="s">
        <v>4681</v>
      </c>
      <c r="D674" s="17" t="s">
        <v>7</v>
      </c>
      <c r="E674" s="1" t="s">
        <v>2181</v>
      </c>
      <c r="F674" s="18" t="s">
        <v>1998</v>
      </c>
      <c r="G674" s="19" t="s">
        <v>1456</v>
      </c>
      <c r="H674" s="32" t="s">
        <v>1997</v>
      </c>
      <c r="I674" s="33" t="s">
        <v>1120</v>
      </c>
      <c r="J674" s="30" t="s">
        <v>802</v>
      </c>
      <c r="K674" s="30" t="s">
        <v>1457</v>
      </c>
      <c r="L674" s="49">
        <f>VLOOKUP(B674,'Enrolment Data 2024'!$B$13:$I$636,8,FALSE)</f>
        <v>4</v>
      </c>
      <c r="M674" s="49">
        <v>9000</v>
      </c>
      <c r="N674" s="49">
        <f t="shared" si="87"/>
        <v>36000</v>
      </c>
      <c r="O674" s="49">
        <f>VLOOKUP(B674,'Tranche 1 &amp; 2 2024 Actuals'!$B$7:$R$536,17,FALSE)</f>
        <v>43200</v>
      </c>
      <c r="P674" s="49">
        <f>VLOOKUP(B674,'Tranche 2 2024 Actuals'!$B$7:$T$486,19,FALSE)</f>
        <v>43200</v>
      </c>
      <c r="Q674" s="49">
        <f t="shared" si="88"/>
        <v>-50400</v>
      </c>
      <c r="R674" s="49"/>
      <c r="S674" s="50">
        <f t="shared" si="84"/>
        <v>-50400</v>
      </c>
      <c r="T674" s="126">
        <f t="shared" si="82"/>
        <v>0</v>
      </c>
      <c r="U674" s="13">
        <f>VLOOKUP(B674,'Tranche 1 &amp; 2 2024 Actuals'!$B$7:$T$536,19,FALSE)</f>
        <v>86400</v>
      </c>
      <c r="V674" s="147">
        <f t="shared" si="86"/>
        <v>86400</v>
      </c>
    </row>
    <row r="675" spans="1:22" hidden="1" x14ac:dyDescent="0.25">
      <c r="A675" s="29">
        <f t="shared" si="85"/>
        <v>669</v>
      </c>
      <c r="B675" s="92" t="s">
        <v>1037</v>
      </c>
      <c r="C675" s="17" t="s">
        <v>1038</v>
      </c>
      <c r="D675" s="17" t="s">
        <v>7</v>
      </c>
      <c r="E675" s="17" t="s">
        <v>1118</v>
      </c>
      <c r="F675" s="22" t="s">
        <v>2051</v>
      </c>
      <c r="G675" s="19" t="s">
        <v>1537</v>
      </c>
      <c r="H675" s="19" t="s">
        <v>2041</v>
      </c>
      <c r="I675" s="20" t="s">
        <v>1120</v>
      </c>
      <c r="J675" s="17" t="s">
        <v>802</v>
      </c>
      <c r="K675" s="17" t="s">
        <v>1538</v>
      </c>
      <c r="L675" s="49">
        <f>VLOOKUP(B675,'Enrolment Data 2024'!$B$13:$I$636,8,FALSE)</f>
        <v>32</v>
      </c>
      <c r="M675" s="49">
        <v>9000</v>
      </c>
      <c r="N675" s="49">
        <f t="shared" si="87"/>
        <v>288000</v>
      </c>
      <c r="O675" s="49">
        <f>VLOOKUP(B675,'Tranche 1 &amp; 2 2024 Actuals'!$B$7:$R$536,17,FALSE)</f>
        <v>83700</v>
      </c>
      <c r="P675" s="49"/>
      <c r="Q675" s="49">
        <f t="shared" si="88"/>
        <v>204300</v>
      </c>
      <c r="R675" s="49">
        <f>VLOOKUP(B675,'[1]ECCE Trnch 1 Master List'!B$3:T$679,19,FALSE)</f>
        <v>0</v>
      </c>
      <c r="S675" s="50">
        <f t="shared" si="84"/>
        <v>204300</v>
      </c>
      <c r="T675" s="126">
        <f t="shared" si="82"/>
        <v>204300</v>
      </c>
      <c r="U675" s="13">
        <f>VLOOKUP(B675,'Tranche 1 &amp; 2 2024 Actuals'!$B$7:$T$536,19,FALSE)</f>
        <v>83700</v>
      </c>
      <c r="V675" s="147">
        <f t="shared" si="86"/>
        <v>288000</v>
      </c>
    </row>
    <row r="676" spans="1:22" hidden="1" x14ac:dyDescent="0.25">
      <c r="A676" s="29">
        <f t="shared" si="85"/>
        <v>670</v>
      </c>
      <c r="B676" s="92" t="s">
        <v>822</v>
      </c>
      <c r="C676" s="17" t="s">
        <v>823</v>
      </c>
      <c r="D676" s="17" t="s">
        <v>7</v>
      </c>
      <c r="E676" s="17" t="s">
        <v>1118</v>
      </c>
      <c r="F676" s="22" t="s">
        <v>2001</v>
      </c>
      <c r="G676" s="19" t="s">
        <v>1461</v>
      </c>
      <c r="H676" s="19" t="s">
        <v>1997</v>
      </c>
      <c r="I676" s="20" t="s">
        <v>1120</v>
      </c>
      <c r="J676" s="17" t="s">
        <v>802</v>
      </c>
      <c r="K676" s="21" t="s">
        <v>1462</v>
      </c>
      <c r="L676" s="49">
        <f>VLOOKUP(B676,'Enrolment Data 2024'!$B$13:$I$636,8,FALSE)</f>
        <v>12</v>
      </c>
      <c r="M676" s="49">
        <v>9000</v>
      </c>
      <c r="N676" s="49">
        <f t="shared" si="87"/>
        <v>108000</v>
      </c>
      <c r="O676" s="49"/>
      <c r="P676" s="49"/>
      <c r="Q676" s="49">
        <f t="shared" si="88"/>
        <v>108000</v>
      </c>
      <c r="R676" s="49">
        <f>VLOOKUP(B676,'[1]ECCE Trnch 1 Master List'!B$3:T$679,19,FALSE)</f>
        <v>0</v>
      </c>
      <c r="S676" s="50">
        <f t="shared" si="84"/>
        <v>108000</v>
      </c>
      <c r="T676" s="126">
        <f t="shared" si="82"/>
        <v>108000</v>
      </c>
      <c r="V676" s="147">
        <f t="shared" si="86"/>
        <v>108000</v>
      </c>
    </row>
    <row r="677" spans="1:22" hidden="1" x14ac:dyDescent="0.25">
      <c r="A677" s="29">
        <f t="shared" si="85"/>
        <v>671</v>
      </c>
      <c r="B677" s="139" t="s">
        <v>1027</v>
      </c>
      <c r="C677" s="17" t="s">
        <v>1028</v>
      </c>
      <c r="D677" s="17" t="s">
        <v>7</v>
      </c>
      <c r="E677" s="17" t="s">
        <v>1118</v>
      </c>
      <c r="F677" s="22" t="s">
        <v>2050</v>
      </c>
      <c r="G677" s="19" t="s">
        <v>1533</v>
      </c>
      <c r="H677" s="19" t="s">
        <v>3848</v>
      </c>
      <c r="I677" s="20" t="s">
        <v>1120</v>
      </c>
      <c r="J677" s="17" t="s">
        <v>802</v>
      </c>
      <c r="K677" s="17" t="s">
        <v>1534</v>
      </c>
      <c r="L677" s="49"/>
      <c r="M677" s="49">
        <v>9000</v>
      </c>
      <c r="N677" s="49">
        <f t="shared" si="87"/>
        <v>0</v>
      </c>
      <c r="O677" s="49">
        <f>VLOOKUP(B677,'Tranche 1 &amp; 2 2024 Actuals'!$B$7:$R$536,17,FALSE)</f>
        <v>5400</v>
      </c>
      <c r="P677" s="49">
        <f>VLOOKUP(B677,'Tranche 2 2024 Actuals'!$B$7:$T$486,19,FALSE)</f>
        <v>5400</v>
      </c>
      <c r="Q677" s="49">
        <f t="shared" si="88"/>
        <v>-10800</v>
      </c>
      <c r="R677" s="49">
        <f>VLOOKUP(B677,'[1]ECCE Trnch 1 Master List'!B$3:T$679,19,FALSE)</f>
        <v>0</v>
      </c>
      <c r="S677" s="141">
        <f t="shared" si="84"/>
        <v>-10800</v>
      </c>
      <c r="T677" s="126">
        <f t="shared" si="82"/>
        <v>0</v>
      </c>
      <c r="U677" s="13">
        <f>VLOOKUP(B677,'Tranche 1 &amp; 2 2024 Actuals'!$B$7:$T$536,19,FALSE)</f>
        <v>10800</v>
      </c>
      <c r="V677" s="147">
        <f t="shared" si="86"/>
        <v>10800</v>
      </c>
    </row>
    <row r="678" spans="1:22" hidden="1" x14ac:dyDescent="0.25">
      <c r="A678" s="29">
        <f t="shared" si="85"/>
        <v>672</v>
      </c>
      <c r="B678" s="139" t="s">
        <v>816</v>
      </c>
      <c r="C678" s="17" t="s">
        <v>817</v>
      </c>
      <c r="D678" s="17" t="s">
        <v>7</v>
      </c>
      <c r="E678" s="17" t="s">
        <v>1118</v>
      </c>
      <c r="F678" s="22" t="s">
        <v>2000</v>
      </c>
      <c r="G678" s="19" t="s">
        <v>813</v>
      </c>
      <c r="H678" s="19" t="s">
        <v>1997</v>
      </c>
      <c r="I678" s="20" t="s">
        <v>1120</v>
      </c>
      <c r="J678" s="17" t="s">
        <v>802</v>
      </c>
      <c r="K678" s="17" t="s">
        <v>2278</v>
      </c>
      <c r="L678" s="49"/>
      <c r="M678" s="49">
        <v>9000</v>
      </c>
      <c r="N678" s="49">
        <f t="shared" si="87"/>
        <v>0</v>
      </c>
      <c r="O678" s="49"/>
      <c r="P678" s="49"/>
      <c r="Q678" s="49">
        <f t="shared" si="88"/>
        <v>0</v>
      </c>
      <c r="R678" s="49">
        <f>VLOOKUP(B678,'[1]ECCE Trnch 1 Master List'!B$3:T$679,19,FALSE)</f>
        <v>0</v>
      </c>
      <c r="S678" s="50">
        <f t="shared" si="84"/>
        <v>0</v>
      </c>
      <c r="T678" s="126">
        <f t="shared" si="82"/>
        <v>0</v>
      </c>
      <c r="V678" s="147">
        <f t="shared" si="86"/>
        <v>0</v>
      </c>
    </row>
    <row r="679" spans="1:22" hidden="1" x14ac:dyDescent="0.25">
      <c r="A679" s="29">
        <f t="shared" si="85"/>
        <v>673</v>
      </c>
      <c r="B679" s="139" t="s">
        <v>978</v>
      </c>
      <c r="C679" s="17" t="s">
        <v>979</v>
      </c>
      <c r="D679" s="17" t="s">
        <v>7</v>
      </c>
      <c r="E679" s="17" t="s">
        <v>1118</v>
      </c>
      <c r="F679" s="22" t="s">
        <v>1722</v>
      </c>
      <c r="G679" s="19" t="s">
        <v>1513</v>
      </c>
      <c r="H679" s="19" t="s">
        <v>2002</v>
      </c>
      <c r="I679" s="20" t="s">
        <v>1120</v>
      </c>
      <c r="J679" s="17" t="s">
        <v>802</v>
      </c>
      <c r="K679" s="21" t="s">
        <v>1514</v>
      </c>
      <c r="L679" s="49">
        <f>VLOOKUP(B679,'Enrolment Data 2024'!$B$13:$I$636,8,FALSE)</f>
        <v>6</v>
      </c>
      <c r="M679" s="49">
        <v>9000</v>
      </c>
      <c r="N679" s="49">
        <f t="shared" si="87"/>
        <v>54000</v>
      </c>
      <c r="O679" s="49">
        <f>VLOOKUP(B679,'Tranche 1 &amp; 2 2024 Actuals'!$B$7:$R$536,17,FALSE)</f>
        <v>37800</v>
      </c>
      <c r="P679" s="49">
        <f>VLOOKUP(B679,'Tranche 2 2024 Actuals'!$B$7:$T$486,19,FALSE)</f>
        <v>37800</v>
      </c>
      <c r="Q679" s="49">
        <f t="shared" si="88"/>
        <v>-21600</v>
      </c>
      <c r="R679" s="49">
        <f>VLOOKUP(B679,'[1]ECCE Trnch 1 Master List'!B$3:T$679,19,FALSE)</f>
        <v>0</v>
      </c>
      <c r="S679" s="141">
        <f t="shared" si="84"/>
        <v>-21600</v>
      </c>
      <c r="T679" s="126">
        <f t="shared" si="82"/>
        <v>0</v>
      </c>
      <c r="U679" s="13">
        <f>VLOOKUP(B679,'Tranche 1 &amp; 2 2024 Actuals'!$B$7:$T$536,19,FALSE)</f>
        <v>75600</v>
      </c>
      <c r="V679" s="147">
        <f t="shared" si="86"/>
        <v>75600</v>
      </c>
    </row>
    <row r="680" spans="1:22" hidden="1" x14ac:dyDescent="0.25">
      <c r="A680" s="29">
        <f t="shared" si="85"/>
        <v>674</v>
      </c>
      <c r="B680" s="92" t="s">
        <v>982</v>
      </c>
      <c r="C680" s="17" t="s">
        <v>983</v>
      </c>
      <c r="D680" s="17" t="s">
        <v>7</v>
      </c>
      <c r="E680" s="17" t="s">
        <v>1118</v>
      </c>
      <c r="F680" s="22" t="s">
        <v>1722</v>
      </c>
      <c r="G680" s="19" t="s">
        <v>1484</v>
      </c>
      <c r="H680" s="19" t="s">
        <v>2002</v>
      </c>
      <c r="I680" s="20" t="s">
        <v>1120</v>
      </c>
      <c r="J680" s="17" t="s">
        <v>802</v>
      </c>
      <c r="K680" s="17" t="s">
        <v>1485</v>
      </c>
      <c r="L680" s="49">
        <f>VLOOKUP(B680,'Enrolment Data 2024'!$B$13:$I$636,8,FALSE)</f>
        <v>26</v>
      </c>
      <c r="M680" s="49">
        <v>9000</v>
      </c>
      <c r="N680" s="49">
        <f t="shared" si="87"/>
        <v>234000</v>
      </c>
      <c r="O680" s="49">
        <f>VLOOKUP(B680,'Tranche 1 &amp; 2 2024 Actuals'!$B$7:$R$536,17,FALSE)</f>
        <v>5400</v>
      </c>
      <c r="P680" s="49"/>
      <c r="Q680" s="49">
        <f t="shared" si="88"/>
        <v>228600</v>
      </c>
      <c r="R680" s="49">
        <f>VLOOKUP(B680,'[1]ECCE Trnch 1 Master List'!B$3:T$679,19,FALSE)</f>
        <v>0</v>
      </c>
      <c r="S680" s="50">
        <f t="shared" si="84"/>
        <v>228600</v>
      </c>
      <c r="T680" s="126">
        <f t="shared" si="82"/>
        <v>228600</v>
      </c>
      <c r="U680" s="13">
        <f>VLOOKUP(B680,'Tranche 1 &amp; 2 2024 Actuals'!$B$7:$T$536,19,FALSE)</f>
        <v>5400</v>
      </c>
      <c r="V680" s="147">
        <f t="shared" si="86"/>
        <v>234000</v>
      </c>
    </row>
    <row r="681" spans="1:22" hidden="1" x14ac:dyDescent="0.25">
      <c r="A681" s="29">
        <f t="shared" si="85"/>
        <v>675</v>
      </c>
      <c r="B681" s="92" t="s">
        <v>1041</v>
      </c>
      <c r="C681" s="17" t="s">
        <v>1042</v>
      </c>
      <c r="D681" s="17" t="s">
        <v>7</v>
      </c>
      <c r="E681" s="17" t="s">
        <v>1118</v>
      </c>
      <c r="F681" s="22" t="s">
        <v>2051</v>
      </c>
      <c r="G681" s="19" t="s">
        <v>1537</v>
      </c>
      <c r="H681" s="19" t="s">
        <v>2041</v>
      </c>
      <c r="I681" s="20" t="s">
        <v>1120</v>
      </c>
      <c r="J681" s="17" t="s">
        <v>802</v>
      </c>
      <c r="K681" s="17" t="s">
        <v>1538</v>
      </c>
      <c r="L681" s="49">
        <f>VLOOKUP(B681,'Enrolment Data 2024'!$B$13:$I$636,8,FALSE)</f>
        <v>4</v>
      </c>
      <c r="M681" s="49">
        <v>9000</v>
      </c>
      <c r="N681" s="49">
        <f t="shared" si="87"/>
        <v>36000</v>
      </c>
      <c r="O681" s="49">
        <f>VLOOKUP(B681,'Tranche 1 &amp; 2 2024 Actuals'!$B$7:$R$536,17,FALSE)</f>
        <v>10800</v>
      </c>
      <c r="P681" s="49"/>
      <c r="Q681" s="49">
        <f t="shared" si="88"/>
        <v>25200</v>
      </c>
      <c r="R681" s="49">
        <f>VLOOKUP(B681,'[1]ECCE Trnch 1 Master List'!B$3:T$679,19,FALSE)</f>
        <v>0</v>
      </c>
      <c r="S681" s="50">
        <f t="shared" si="84"/>
        <v>25200</v>
      </c>
      <c r="T681" s="126">
        <f t="shared" si="82"/>
        <v>25200</v>
      </c>
      <c r="U681" s="13">
        <f>VLOOKUP(B681,'Tranche 1 &amp; 2 2024 Actuals'!$B$7:$T$536,19,FALSE)</f>
        <v>10800</v>
      </c>
      <c r="V681" s="147">
        <f t="shared" si="86"/>
        <v>36000</v>
      </c>
    </row>
    <row r="682" spans="1:22" ht="15" hidden="1" customHeight="1" x14ac:dyDescent="0.25">
      <c r="A682" s="29">
        <f t="shared" si="85"/>
        <v>676</v>
      </c>
      <c r="B682" s="92" t="s">
        <v>994</v>
      </c>
      <c r="C682" s="17" t="s">
        <v>995</v>
      </c>
      <c r="D682" s="17" t="s">
        <v>7</v>
      </c>
      <c r="E682" s="17" t="s">
        <v>1118</v>
      </c>
      <c r="F682" s="22" t="s">
        <v>1723</v>
      </c>
      <c r="G682" s="19" t="s">
        <v>1493</v>
      </c>
      <c r="H682" s="19" t="s">
        <v>2002</v>
      </c>
      <c r="I682" s="20" t="s">
        <v>1120</v>
      </c>
      <c r="J682" s="17" t="s">
        <v>802</v>
      </c>
      <c r="K682" s="17" t="s">
        <v>1494</v>
      </c>
      <c r="L682" s="49">
        <f>VLOOKUP(B682,'Enrolment Data 2024'!$B$13:$I$636,8,FALSE)</f>
        <v>31</v>
      </c>
      <c r="M682" s="49">
        <v>9000</v>
      </c>
      <c r="N682" s="49">
        <f t="shared" si="87"/>
        <v>279000</v>
      </c>
      <c r="O682" s="49">
        <f>VLOOKUP(B682,'Tranche 1 &amp; 2 2024 Actuals'!$B$7:$R$536,17,FALSE)</f>
        <v>89100</v>
      </c>
      <c r="P682" s="49">
        <f>VLOOKUP(B682,'Tranche 2 2024 Actuals'!$B$7:$T$486,19,FALSE)</f>
        <v>89100</v>
      </c>
      <c r="Q682" s="49">
        <f t="shared" si="88"/>
        <v>100800</v>
      </c>
      <c r="R682" s="49"/>
      <c r="S682" s="50">
        <f t="shared" si="84"/>
        <v>100800</v>
      </c>
      <c r="T682" s="126">
        <f t="shared" si="82"/>
        <v>100800</v>
      </c>
      <c r="U682" s="13">
        <f>VLOOKUP(B682,'Tranche 1 &amp; 2 2024 Actuals'!$B$7:$T$536,19,FALSE)</f>
        <v>178200</v>
      </c>
      <c r="V682" s="147">
        <f t="shared" si="86"/>
        <v>279000</v>
      </c>
    </row>
    <row r="683" spans="1:22" hidden="1" x14ac:dyDescent="0.25">
      <c r="A683" s="29">
        <f t="shared" si="85"/>
        <v>677</v>
      </c>
      <c r="B683" s="92" t="s">
        <v>812</v>
      </c>
      <c r="C683" s="17" t="s">
        <v>813</v>
      </c>
      <c r="D683" s="17" t="s">
        <v>7</v>
      </c>
      <c r="E683" s="17" t="s">
        <v>1123</v>
      </c>
      <c r="F683" s="22" t="s">
        <v>2000</v>
      </c>
      <c r="G683" s="19" t="s">
        <v>813</v>
      </c>
      <c r="H683" s="19" t="s">
        <v>1997</v>
      </c>
      <c r="I683" s="20" t="s">
        <v>1120</v>
      </c>
      <c r="J683" s="17" t="s">
        <v>802</v>
      </c>
      <c r="K683" s="17" t="s">
        <v>2278</v>
      </c>
      <c r="L683" s="49">
        <f>VLOOKUP(B683,'Enrolment Data 2024'!$B$13:$I$636,8,FALSE)</f>
        <v>7</v>
      </c>
      <c r="M683" s="49">
        <v>9000</v>
      </c>
      <c r="N683" s="49">
        <f t="shared" si="87"/>
        <v>63000</v>
      </c>
      <c r="O683" s="49"/>
      <c r="P683" s="49"/>
      <c r="Q683" s="49">
        <f t="shared" si="88"/>
        <v>63000</v>
      </c>
      <c r="R683" s="49"/>
      <c r="S683" s="50">
        <f t="shared" si="84"/>
        <v>63000</v>
      </c>
      <c r="T683" s="126">
        <f t="shared" si="82"/>
        <v>63000</v>
      </c>
      <c r="V683" s="147">
        <f t="shared" si="86"/>
        <v>63000</v>
      </c>
    </row>
    <row r="684" spans="1:22" hidden="1" x14ac:dyDescent="0.25">
      <c r="A684" s="29">
        <f t="shared" si="85"/>
        <v>678</v>
      </c>
      <c r="B684" s="92" t="s">
        <v>1003</v>
      </c>
      <c r="C684" s="17" t="s">
        <v>1004</v>
      </c>
      <c r="D684" s="17" t="s">
        <v>7</v>
      </c>
      <c r="E684" s="17" t="s">
        <v>1123</v>
      </c>
      <c r="F684" s="22" t="s">
        <v>2076</v>
      </c>
      <c r="G684" s="19" t="s">
        <v>1531</v>
      </c>
      <c r="H684" s="19" t="s">
        <v>2002</v>
      </c>
      <c r="I684" s="20" t="s">
        <v>1120</v>
      </c>
      <c r="J684" s="17" t="s">
        <v>802</v>
      </c>
      <c r="K684" s="17" t="s">
        <v>1532</v>
      </c>
      <c r="L684" s="49">
        <f>VLOOKUP(B684,'Enrolment Data 2024'!$B$13:$I$636,8,FALSE)</f>
        <v>18</v>
      </c>
      <c r="M684" s="49">
        <v>9000</v>
      </c>
      <c r="N684" s="49">
        <f t="shared" si="87"/>
        <v>162000</v>
      </c>
      <c r="O684" s="49">
        <f>VLOOKUP(B684,'Tranche 1 &amp; 2 2024 Actuals'!$B$7:$R$536,17,FALSE)</f>
        <v>30100</v>
      </c>
      <c r="P684" s="49">
        <f>VLOOKUP(B684,'Tranche 2 2024 Actuals'!$B$7:$T$486,19,FALSE)</f>
        <v>30100</v>
      </c>
      <c r="Q684" s="49">
        <f t="shared" si="88"/>
        <v>101800</v>
      </c>
      <c r="R684" s="49">
        <v>10000</v>
      </c>
      <c r="S684" s="50">
        <f t="shared" si="84"/>
        <v>91800</v>
      </c>
      <c r="T684" s="126">
        <f t="shared" si="82"/>
        <v>91800</v>
      </c>
      <c r="U684" s="13">
        <f>VLOOKUP(B684,'Tranche 1 &amp; 2 2024 Actuals'!$B$7:$T$536,19,FALSE)</f>
        <v>60200</v>
      </c>
      <c r="V684" s="147">
        <f t="shared" si="86"/>
        <v>152000</v>
      </c>
    </row>
    <row r="685" spans="1:22" hidden="1" x14ac:dyDescent="0.25">
      <c r="A685" s="29">
        <f t="shared" si="85"/>
        <v>679</v>
      </c>
      <c r="B685" s="92" t="s">
        <v>874</v>
      </c>
      <c r="C685" s="17" t="s">
        <v>875</v>
      </c>
      <c r="D685" s="17" t="s">
        <v>7</v>
      </c>
      <c r="E685" s="17" t="s">
        <v>1118</v>
      </c>
      <c r="F685" s="22" t="s">
        <v>2016</v>
      </c>
      <c r="G685" s="19" t="s">
        <v>3846</v>
      </c>
      <c r="H685" s="19" t="s">
        <v>2002</v>
      </c>
      <c r="I685" s="20" t="s">
        <v>1120</v>
      </c>
      <c r="J685" s="17" t="s">
        <v>802</v>
      </c>
      <c r="K685" s="17" t="s">
        <v>3847</v>
      </c>
      <c r="L685" s="49">
        <f>VLOOKUP(B685,'Enrolment Data 2024'!$B$13:$I$636,8,FALSE)</f>
        <v>13</v>
      </c>
      <c r="M685" s="49">
        <v>9000</v>
      </c>
      <c r="N685" s="49">
        <f t="shared" ref="N685:N711" si="89">L685*M685</f>
        <v>117000</v>
      </c>
      <c r="O685" s="49">
        <f>VLOOKUP(B685,'Tranche 1 &amp; 2 2024 Actuals'!$B$7:$R$536,17,FALSE)</f>
        <v>35100</v>
      </c>
      <c r="P685" s="49">
        <f>VLOOKUP(B685,'Tranche 2 2024 Actuals'!$B$7:$T$486,19,FALSE)</f>
        <v>35100</v>
      </c>
      <c r="Q685" s="49">
        <f t="shared" si="88"/>
        <v>46800</v>
      </c>
      <c r="R685" s="49">
        <f>VLOOKUP(B685,'[1]ECCE Trnch 1 Master List'!B$3:T$679,19,FALSE)</f>
        <v>0</v>
      </c>
      <c r="S685" s="50">
        <f t="shared" si="84"/>
        <v>46800</v>
      </c>
      <c r="T685" s="126">
        <f t="shared" ref="T685:T748" si="90">IF(S685&gt;=0,S685,0)</f>
        <v>46800</v>
      </c>
      <c r="U685" s="13">
        <f>VLOOKUP(B685,'Tranche 1 &amp; 2 2024 Actuals'!$B$7:$T$536,19,FALSE)</f>
        <v>70200</v>
      </c>
      <c r="V685" s="147">
        <f t="shared" si="86"/>
        <v>117000</v>
      </c>
    </row>
    <row r="686" spans="1:22" hidden="1" x14ac:dyDescent="0.25">
      <c r="A686" s="29">
        <f t="shared" si="85"/>
        <v>680</v>
      </c>
      <c r="B686" s="139" t="s">
        <v>888</v>
      </c>
      <c r="C686" s="17" t="s">
        <v>889</v>
      </c>
      <c r="D686" s="17" t="s">
        <v>7</v>
      </c>
      <c r="E686" s="17" t="s">
        <v>1118</v>
      </c>
      <c r="F686" s="22" t="s">
        <v>2017</v>
      </c>
      <c r="G686" s="19" t="s">
        <v>903</v>
      </c>
      <c r="H686" s="19" t="s">
        <v>2002</v>
      </c>
      <c r="I686" s="20" t="s">
        <v>1120</v>
      </c>
      <c r="J686" s="17" t="s">
        <v>802</v>
      </c>
      <c r="K686" s="17" t="s">
        <v>3845</v>
      </c>
      <c r="L686" s="49"/>
      <c r="M686" s="49">
        <v>9000</v>
      </c>
      <c r="N686" s="49">
        <f t="shared" si="89"/>
        <v>0</v>
      </c>
      <c r="O686" s="49">
        <f>VLOOKUP(B686,'Tranche 1 &amp; 2 2024 Actuals'!$B$7:$R$536,17,FALSE)</f>
        <v>32400</v>
      </c>
      <c r="P686" s="49">
        <f>VLOOKUP(B686,'Tranche 2 2024 Actuals'!$B$7:$T$486,19,FALSE)</f>
        <v>32400</v>
      </c>
      <c r="Q686" s="49">
        <f t="shared" si="88"/>
        <v>-64800</v>
      </c>
      <c r="R686" s="49">
        <f>VLOOKUP(B686,'[1]ECCE Trnch 1 Master List'!B$3:T$679,19,FALSE)</f>
        <v>0</v>
      </c>
      <c r="S686" s="141">
        <f t="shared" si="84"/>
        <v>-64800</v>
      </c>
      <c r="T686" s="126">
        <f t="shared" si="90"/>
        <v>0</v>
      </c>
      <c r="U686" s="13">
        <f>VLOOKUP(B686,'Tranche 1 &amp; 2 2024 Actuals'!$B$7:$T$536,19,FALSE)</f>
        <v>64800</v>
      </c>
      <c r="V686" s="147">
        <f t="shared" si="86"/>
        <v>64800</v>
      </c>
    </row>
    <row r="687" spans="1:22" hidden="1" x14ac:dyDescent="0.25">
      <c r="A687" s="29">
        <f t="shared" si="85"/>
        <v>681</v>
      </c>
      <c r="B687" s="104" t="s">
        <v>1023</v>
      </c>
      <c r="C687" s="3" t="s">
        <v>1024</v>
      </c>
      <c r="D687" s="3" t="s">
        <v>7</v>
      </c>
      <c r="E687" s="3" t="s">
        <v>1123</v>
      </c>
      <c r="F687" s="6" t="s">
        <v>2024</v>
      </c>
      <c r="G687" s="4" t="s">
        <v>2025</v>
      </c>
      <c r="H687" s="4" t="s">
        <v>2002</v>
      </c>
      <c r="I687" s="5" t="s">
        <v>1120</v>
      </c>
      <c r="J687" s="3" t="s">
        <v>802</v>
      </c>
      <c r="K687" s="21" t="s">
        <v>1474</v>
      </c>
      <c r="L687" s="49">
        <f>VLOOKUP(B687,'Enrolment Data 2024'!$B$13:$I$636,8,FALSE)</f>
        <v>11</v>
      </c>
      <c r="M687" s="49">
        <v>9000</v>
      </c>
      <c r="N687" s="49">
        <f t="shared" si="89"/>
        <v>99000</v>
      </c>
      <c r="O687" s="49">
        <f>VLOOKUP(B687,'Tranche 1 &amp; 2 2024 Actuals'!$B$7:$R$536,17,FALSE)</f>
        <v>24300</v>
      </c>
      <c r="P687" s="49"/>
      <c r="Q687" s="49">
        <f t="shared" si="88"/>
        <v>74700</v>
      </c>
      <c r="R687" s="49">
        <f>VLOOKUP(B687,'[1]ECCE Trnch 1 Master List'!B$3:T$679,19,FALSE)</f>
        <v>0</v>
      </c>
      <c r="S687" s="50">
        <f t="shared" si="84"/>
        <v>74700</v>
      </c>
      <c r="T687" s="126">
        <f t="shared" si="90"/>
        <v>74700</v>
      </c>
      <c r="U687" s="13">
        <f>VLOOKUP(B687,'Tranche 1 &amp; 2 2024 Actuals'!$B$7:$T$536,19,FALSE)</f>
        <v>24300</v>
      </c>
      <c r="V687" s="147">
        <f t="shared" si="86"/>
        <v>99000</v>
      </c>
    </row>
    <row r="688" spans="1:22" hidden="1" x14ac:dyDescent="0.25">
      <c r="A688" s="29">
        <f t="shared" si="85"/>
        <v>682</v>
      </c>
      <c r="B688" s="92" t="s">
        <v>828</v>
      </c>
      <c r="C688" s="17" t="s">
        <v>829</v>
      </c>
      <c r="D688" s="17" t="s">
        <v>7</v>
      </c>
      <c r="E688" s="17" t="s">
        <v>1123</v>
      </c>
      <c r="F688" s="22" t="s">
        <v>2043</v>
      </c>
      <c r="G688" s="19" t="s">
        <v>829</v>
      </c>
      <c r="H688" s="19" t="s">
        <v>2002</v>
      </c>
      <c r="I688" s="20" t="s">
        <v>1120</v>
      </c>
      <c r="J688" s="17" t="s">
        <v>802</v>
      </c>
      <c r="K688" s="17" t="s">
        <v>1465</v>
      </c>
      <c r="L688" s="49">
        <f>VLOOKUP(B688,'Enrolment Data 2024'!$B$13:$I$636,8,FALSE)</f>
        <v>33</v>
      </c>
      <c r="M688" s="49">
        <v>9000</v>
      </c>
      <c r="N688" s="49">
        <f t="shared" si="89"/>
        <v>297000</v>
      </c>
      <c r="O688" s="49">
        <f>VLOOKUP(B688,'Tranche 1 &amp; 2 2024 Actuals'!$B$7:$R$536,17,FALSE)</f>
        <v>64800</v>
      </c>
      <c r="P688" s="49">
        <f>VLOOKUP(B688,'Tranche 2 2024 Actuals'!$B$7:$T$486,19,FALSE)</f>
        <v>64800</v>
      </c>
      <c r="Q688" s="49">
        <f t="shared" si="88"/>
        <v>167400</v>
      </c>
      <c r="R688" s="49">
        <f>VLOOKUP(B688,'[1]ECCE Trnch 1 Master List'!B$3:T$679,19,FALSE)</f>
        <v>0</v>
      </c>
      <c r="S688" s="50">
        <f t="shared" si="84"/>
        <v>167400</v>
      </c>
      <c r="T688" s="126">
        <f t="shared" si="90"/>
        <v>167400</v>
      </c>
      <c r="U688" s="13">
        <f>VLOOKUP(B688,'Tranche 1 &amp; 2 2024 Actuals'!$B$7:$T$536,19,FALSE)</f>
        <v>129600</v>
      </c>
      <c r="V688" s="147">
        <f t="shared" si="86"/>
        <v>297000</v>
      </c>
    </row>
    <row r="689" spans="1:22" hidden="1" x14ac:dyDescent="0.25">
      <c r="A689" s="29">
        <f t="shared" si="85"/>
        <v>683</v>
      </c>
      <c r="B689" s="139" t="s">
        <v>1546</v>
      </c>
      <c r="C689" s="17" t="s">
        <v>1547</v>
      </c>
      <c r="D689" s="17" t="s">
        <v>1118</v>
      </c>
      <c r="E689" s="17" t="s">
        <v>1118</v>
      </c>
      <c r="F689" s="18" t="s">
        <v>2051</v>
      </c>
      <c r="G689" s="19" t="s">
        <v>1537</v>
      </c>
      <c r="H689" s="19" t="s">
        <v>2041</v>
      </c>
      <c r="I689" s="20" t="s">
        <v>1120</v>
      </c>
      <c r="J689" s="17" t="s">
        <v>802</v>
      </c>
      <c r="K689" s="21" t="s">
        <v>1538</v>
      </c>
      <c r="L689" s="49"/>
      <c r="M689" s="49">
        <v>9000</v>
      </c>
      <c r="N689" s="49">
        <f t="shared" si="89"/>
        <v>0</v>
      </c>
      <c r="O689" s="49"/>
      <c r="P689" s="49"/>
      <c r="Q689" s="49">
        <f t="shared" si="88"/>
        <v>0</v>
      </c>
      <c r="R689" s="49">
        <f>VLOOKUP(B689,'[1]ECCE Trnch 1 Master List'!B$3:T$679,19,FALSE)</f>
        <v>0</v>
      </c>
      <c r="S689" s="50">
        <f t="shared" si="84"/>
        <v>0</v>
      </c>
      <c r="T689" s="126">
        <f t="shared" si="90"/>
        <v>0</v>
      </c>
      <c r="V689" s="147">
        <f t="shared" si="86"/>
        <v>0</v>
      </c>
    </row>
    <row r="690" spans="1:22" hidden="1" x14ac:dyDescent="0.25">
      <c r="A690" s="29">
        <f t="shared" si="85"/>
        <v>684</v>
      </c>
      <c r="B690" s="92" t="s">
        <v>1035</v>
      </c>
      <c r="C690" s="17" t="s">
        <v>1036</v>
      </c>
      <c r="D690" s="17" t="s">
        <v>7</v>
      </c>
      <c r="E690" s="17" t="s">
        <v>1123</v>
      </c>
      <c r="F690" s="22" t="s">
        <v>2052</v>
      </c>
      <c r="G690" s="19" t="s">
        <v>4589</v>
      </c>
      <c r="H690" s="19" t="s">
        <v>2041</v>
      </c>
      <c r="I690" s="20" t="s">
        <v>1120</v>
      </c>
      <c r="J690" s="17" t="s">
        <v>802</v>
      </c>
      <c r="K690" s="17" t="s">
        <v>1545</v>
      </c>
      <c r="L690" s="49">
        <f>VLOOKUP(B690,'Enrolment Data 2024'!$B$13:$I$636,8,FALSE)</f>
        <v>10</v>
      </c>
      <c r="M690" s="49">
        <v>9000</v>
      </c>
      <c r="N690" s="49">
        <f t="shared" si="89"/>
        <v>90000</v>
      </c>
      <c r="O690" s="49">
        <f>VLOOKUP(B690,'Tranche 1 &amp; 2 2024 Actuals'!$B$7:$R$536,17,FALSE)</f>
        <v>48600</v>
      </c>
      <c r="P690" s="49"/>
      <c r="Q690" s="49">
        <f t="shared" si="88"/>
        <v>41400</v>
      </c>
      <c r="R690" s="49">
        <f>VLOOKUP(B690,'[1]ECCE Trnch 1 Master List'!B$3:T$679,19,FALSE)</f>
        <v>0</v>
      </c>
      <c r="S690" s="50">
        <f t="shared" si="84"/>
        <v>41400</v>
      </c>
      <c r="T690" s="126">
        <f t="shared" si="90"/>
        <v>41400</v>
      </c>
      <c r="U690" s="13">
        <f>VLOOKUP(B690,'Tranche 1 &amp; 2 2024 Actuals'!$B$7:$T$536,19,FALSE)</f>
        <v>48600</v>
      </c>
      <c r="V690" s="147">
        <f t="shared" si="86"/>
        <v>90000</v>
      </c>
    </row>
    <row r="691" spans="1:22" hidden="1" x14ac:dyDescent="0.25">
      <c r="A691" s="29">
        <f t="shared" si="85"/>
        <v>685</v>
      </c>
      <c r="B691" s="92" t="s">
        <v>964</v>
      </c>
      <c r="C691" s="17" t="s">
        <v>965</v>
      </c>
      <c r="D691" s="17" t="s">
        <v>7</v>
      </c>
      <c r="E691" s="17" t="s">
        <v>1118</v>
      </c>
      <c r="F691" s="18" t="s">
        <v>2392</v>
      </c>
      <c r="G691" s="19" t="s">
        <v>1518</v>
      </c>
      <c r="H691" s="19" t="s">
        <v>2002</v>
      </c>
      <c r="I691" s="20" t="s">
        <v>1120</v>
      </c>
      <c r="J691" s="17" t="s">
        <v>802</v>
      </c>
      <c r="K691" s="21" t="s">
        <v>3858</v>
      </c>
      <c r="L691" s="49">
        <f>VLOOKUP(B691,'Enrolment Data 2024'!$B$13:$I$636,8,FALSE)</f>
        <v>17</v>
      </c>
      <c r="M691" s="49">
        <v>9000</v>
      </c>
      <c r="N691" s="49">
        <f t="shared" si="89"/>
        <v>153000</v>
      </c>
      <c r="O691" s="49">
        <f>VLOOKUP(B691,'Tranche 1 &amp; 2 2024 Actuals'!$B$7:$R$536,17,FALSE)</f>
        <v>59400</v>
      </c>
      <c r="P691" s="49">
        <f>VLOOKUP(B691,'Tranche 2 2024 Actuals'!$B$7:$T$486,19,FALSE)</f>
        <v>59400</v>
      </c>
      <c r="Q691" s="49">
        <f t="shared" si="88"/>
        <v>34200</v>
      </c>
      <c r="R691" s="49"/>
      <c r="S691" s="50">
        <f t="shared" si="84"/>
        <v>34200</v>
      </c>
      <c r="T691" s="126">
        <f t="shared" si="90"/>
        <v>34200</v>
      </c>
      <c r="U691" s="13">
        <f>VLOOKUP(B691,'Tranche 1 &amp; 2 2024 Actuals'!$B$7:$T$536,19,FALSE)</f>
        <v>118800</v>
      </c>
      <c r="V691" s="147">
        <f t="shared" si="86"/>
        <v>153000</v>
      </c>
    </row>
    <row r="692" spans="1:22" hidden="1" x14ac:dyDescent="0.25">
      <c r="A692" s="29">
        <f t="shared" si="85"/>
        <v>686</v>
      </c>
      <c r="B692" s="139" t="s">
        <v>1039</v>
      </c>
      <c r="C692" s="17" t="s">
        <v>1040</v>
      </c>
      <c r="D692" s="17" t="s">
        <v>7</v>
      </c>
      <c r="E692" s="17" t="s">
        <v>1118</v>
      </c>
      <c r="F692" s="22" t="s">
        <v>1727</v>
      </c>
      <c r="G692" s="19" t="s">
        <v>1543</v>
      </c>
      <c r="H692" s="19" t="s">
        <v>2041</v>
      </c>
      <c r="I692" s="20" t="s">
        <v>1120</v>
      </c>
      <c r="J692" s="17" t="s">
        <v>802</v>
      </c>
      <c r="K692" s="17" t="s">
        <v>1544</v>
      </c>
      <c r="L692" s="49"/>
      <c r="M692" s="49">
        <v>9000</v>
      </c>
      <c r="N692" s="49">
        <f t="shared" si="89"/>
        <v>0</v>
      </c>
      <c r="O692" s="49"/>
      <c r="P692" s="49"/>
      <c r="Q692" s="49">
        <f t="shared" si="88"/>
        <v>0</v>
      </c>
      <c r="R692" s="49">
        <f>VLOOKUP(B692,'[1]ECCE Trnch 1 Master List'!B$3:T$679,19,FALSE)</f>
        <v>0</v>
      </c>
      <c r="S692" s="50">
        <f t="shared" si="84"/>
        <v>0</v>
      </c>
      <c r="T692" s="126">
        <f t="shared" si="90"/>
        <v>0</v>
      </c>
      <c r="V692" s="147">
        <f t="shared" si="86"/>
        <v>0</v>
      </c>
    </row>
    <row r="693" spans="1:22" ht="15" hidden="1" customHeight="1" x14ac:dyDescent="0.25">
      <c r="A693" s="29">
        <f t="shared" si="85"/>
        <v>687</v>
      </c>
      <c r="B693" s="93" t="s">
        <v>1104</v>
      </c>
      <c r="C693" s="97" t="s">
        <v>4549</v>
      </c>
      <c r="D693" s="30" t="s">
        <v>7</v>
      </c>
      <c r="E693" s="30" t="s">
        <v>1118</v>
      </c>
      <c r="F693" s="57" t="s">
        <v>1757</v>
      </c>
      <c r="G693" s="32" t="s">
        <v>1602</v>
      </c>
      <c r="H693" s="32" t="s">
        <v>1758</v>
      </c>
      <c r="I693" s="33" t="s">
        <v>1120</v>
      </c>
      <c r="J693" s="30" t="s">
        <v>1045</v>
      </c>
      <c r="K693" s="30" t="s">
        <v>1603</v>
      </c>
      <c r="L693" s="49">
        <f>VLOOKUP(B693,'Enrolment Data 2024'!$B$13:$I$636,8,FALSE)</f>
        <v>8</v>
      </c>
      <c r="M693" s="49">
        <v>9000</v>
      </c>
      <c r="N693" s="49">
        <f t="shared" si="89"/>
        <v>72000</v>
      </c>
      <c r="O693" s="49"/>
      <c r="P693" s="49"/>
      <c r="Q693" s="49">
        <f t="shared" si="88"/>
        <v>72000</v>
      </c>
      <c r="R693" s="49"/>
      <c r="S693" s="50">
        <f t="shared" si="84"/>
        <v>72000</v>
      </c>
      <c r="T693" s="126">
        <f t="shared" si="90"/>
        <v>72000</v>
      </c>
      <c r="V693" s="147">
        <f t="shared" si="86"/>
        <v>72000</v>
      </c>
    </row>
    <row r="694" spans="1:22" ht="15" hidden="1" customHeight="1" x14ac:dyDescent="0.25">
      <c r="A694" s="29">
        <f t="shared" si="85"/>
        <v>688</v>
      </c>
      <c r="B694" s="93" t="s">
        <v>1074</v>
      </c>
      <c r="C694" s="73" t="s">
        <v>4550</v>
      </c>
      <c r="D694" s="30" t="s">
        <v>7</v>
      </c>
      <c r="E694" s="30" t="s">
        <v>1123</v>
      </c>
      <c r="F694" s="57" t="s">
        <v>1734</v>
      </c>
      <c r="G694" s="32" t="s">
        <v>1548</v>
      </c>
      <c r="H694" s="32" t="s">
        <v>1747</v>
      </c>
      <c r="I694" s="33" t="s">
        <v>1120</v>
      </c>
      <c r="J694" s="30" t="s">
        <v>1045</v>
      </c>
      <c r="K694" s="30" t="s">
        <v>1549</v>
      </c>
      <c r="L694" s="49">
        <f>VLOOKUP(B694,'Enrolment Data 2024'!$B$13:$I$636,8,FALSE)</f>
        <v>39</v>
      </c>
      <c r="M694" s="49">
        <v>9000</v>
      </c>
      <c r="N694" s="49">
        <f t="shared" si="89"/>
        <v>351000</v>
      </c>
      <c r="O694" s="49">
        <f>VLOOKUP(B694,'Tranche 1 &amp; 2 2024 Actuals'!$B$7:$R$536,17,FALSE)</f>
        <v>132300</v>
      </c>
      <c r="P694" s="49">
        <f>VLOOKUP(B694,'Tranche 2 2024 Actuals'!$B$7:$T$486,19,FALSE)</f>
        <v>132300</v>
      </c>
      <c r="Q694" s="49">
        <f t="shared" si="88"/>
        <v>86400</v>
      </c>
      <c r="R694" s="11">
        <f>VLOOKUP(B694,'[1]ECCE Trnch 1 Master List'!B$3:T$679,19,FALSE)</f>
        <v>0</v>
      </c>
      <c r="S694" s="50">
        <f t="shared" si="84"/>
        <v>86400</v>
      </c>
      <c r="T694" s="126">
        <f t="shared" si="90"/>
        <v>86400</v>
      </c>
      <c r="U694" s="13">
        <f>VLOOKUP(B694,'Tranche 1 &amp; 2 2024 Actuals'!$B$7:$T$536,19,FALSE)</f>
        <v>264600</v>
      </c>
      <c r="V694" s="147">
        <f t="shared" si="86"/>
        <v>351000</v>
      </c>
    </row>
    <row r="695" spans="1:22" ht="15" hidden="1" customHeight="1" x14ac:dyDescent="0.25">
      <c r="A695" s="29">
        <f t="shared" si="85"/>
        <v>689</v>
      </c>
      <c r="B695" s="93" t="s">
        <v>1046</v>
      </c>
      <c r="C695" s="30" t="s">
        <v>1047</v>
      </c>
      <c r="D695" s="30" t="s">
        <v>7</v>
      </c>
      <c r="E695" s="30" t="s">
        <v>1118</v>
      </c>
      <c r="F695" s="57" t="s">
        <v>1729</v>
      </c>
      <c r="G695" s="32" t="s">
        <v>1554</v>
      </c>
      <c r="H695" s="32" t="s">
        <v>1739</v>
      </c>
      <c r="I695" s="33" t="s">
        <v>1120</v>
      </c>
      <c r="J695" s="30" t="s">
        <v>1045</v>
      </c>
      <c r="K695" s="30" t="s">
        <v>1555</v>
      </c>
      <c r="L695" s="49">
        <f>VLOOKUP(B695,'Enrolment Data 2024'!$B$13:$I$636,8,FALSE)</f>
        <v>4</v>
      </c>
      <c r="M695" s="49">
        <v>9000</v>
      </c>
      <c r="N695" s="49">
        <f t="shared" si="89"/>
        <v>36000</v>
      </c>
      <c r="O695" s="49"/>
      <c r="P695" s="49"/>
      <c r="Q695" s="49">
        <f t="shared" si="88"/>
        <v>36000</v>
      </c>
      <c r="R695" s="49">
        <v>8200</v>
      </c>
      <c r="S695" s="50">
        <f t="shared" si="84"/>
        <v>27800</v>
      </c>
      <c r="T695" s="126">
        <f t="shared" si="90"/>
        <v>27800</v>
      </c>
      <c r="V695" s="147">
        <f t="shared" si="86"/>
        <v>27800</v>
      </c>
    </row>
    <row r="696" spans="1:22" ht="15" hidden="1" customHeight="1" x14ac:dyDescent="0.25">
      <c r="A696" s="29">
        <f t="shared" si="85"/>
        <v>690</v>
      </c>
      <c r="B696" s="93" t="s">
        <v>1094</v>
      </c>
      <c r="C696" s="30" t="s">
        <v>1095</v>
      </c>
      <c r="D696" s="30" t="s">
        <v>7</v>
      </c>
      <c r="E696" s="30" t="s">
        <v>1123</v>
      </c>
      <c r="F696" s="57" t="s">
        <v>1735</v>
      </c>
      <c r="G696" s="32" t="s">
        <v>1736</v>
      </c>
      <c r="H696" s="32" t="s">
        <v>1747</v>
      </c>
      <c r="I696" s="33" t="s">
        <v>1120</v>
      </c>
      <c r="J696" s="30" t="s">
        <v>1045</v>
      </c>
      <c r="K696" s="30" t="s">
        <v>1737</v>
      </c>
      <c r="L696" s="49">
        <f>VLOOKUP(B696,'Enrolment Data 2024'!$B$13:$I$636,8,FALSE)</f>
        <v>11</v>
      </c>
      <c r="M696" s="49">
        <v>9000</v>
      </c>
      <c r="N696" s="49">
        <f t="shared" si="89"/>
        <v>99000</v>
      </c>
      <c r="O696" s="49">
        <f>VLOOKUP(B696,'Tranche 1 &amp; 2 2024 Actuals'!$B$7:$R$536,17,FALSE)</f>
        <v>24300</v>
      </c>
      <c r="P696" s="49">
        <f>VLOOKUP(B696,'Tranche 2 2024 Actuals'!$B$7:$T$486,19,FALSE)</f>
        <v>24300</v>
      </c>
      <c r="Q696" s="49">
        <f t="shared" si="88"/>
        <v>50400</v>
      </c>
      <c r="R696" s="49">
        <f>VLOOKUP(B696,'[1]ECCE Trnch 1 Master List'!B$3:T$679,19,FALSE)</f>
        <v>0</v>
      </c>
      <c r="S696" s="50">
        <f t="shared" si="84"/>
        <v>50400</v>
      </c>
      <c r="T696" s="126">
        <f t="shared" si="90"/>
        <v>50400</v>
      </c>
      <c r="U696" s="13">
        <f>VLOOKUP(B696,'Tranche 1 &amp; 2 2024 Actuals'!$B$7:$T$536,19,FALSE)</f>
        <v>48600</v>
      </c>
      <c r="V696" s="147">
        <f t="shared" si="86"/>
        <v>99000</v>
      </c>
    </row>
    <row r="697" spans="1:22" ht="15" hidden="1" customHeight="1" x14ac:dyDescent="0.25">
      <c r="A697" s="29">
        <f t="shared" si="85"/>
        <v>691</v>
      </c>
      <c r="B697" s="93" t="s">
        <v>1078</v>
      </c>
      <c r="C697" s="30" t="s">
        <v>1079</v>
      </c>
      <c r="D697" s="30" t="s">
        <v>7</v>
      </c>
      <c r="E697" s="30" t="s">
        <v>1118</v>
      </c>
      <c r="F697" s="57" t="s">
        <v>1734</v>
      </c>
      <c r="G697" s="32" t="s">
        <v>1548</v>
      </c>
      <c r="H697" s="32" t="s">
        <v>1747</v>
      </c>
      <c r="I697" s="33" t="s">
        <v>1120</v>
      </c>
      <c r="J697" s="30" t="s">
        <v>1045</v>
      </c>
      <c r="K697" s="30" t="s">
        <v>1549</v>
      </c>
      <c r="L697" s="49">
        <f>VLOOKUP(B697,'Enrolment Data 2024'!$B$13:$I$636,8,FALSE)</f>
        <v>11</v>
      </c>
      <c r="M697" s="49">
        <v>9000</v>
      </c>
      <c r="N697" s="49">
        <f t="shared" si="89"/>
        <v>99000</v>
      </c>
      <c r="O697" s="49">
        <f>VLOOKUP(B697,'Tranche 1 &amp; 2 2024 Actuals'!$B$7:$R$536,17,FALSE)</f>
        <v>29700</v>
      </c>
      <c r="P697" s="49">
        <f>VLOOKUP(B697,'Tranche 2 2024 Actuals'!$B$7:$T$486,19,FALSE)</f>
        <v>29700</v>
      </c>
      <c r="Q697" s="49">
        <f t="shared" si="88"/>
        <v>39600</v>
      </c>
      <c r="R697" s="49">
        <f>VLOOKUP(B697,'[1]ECCE Trnch 1 Master List'!B$3:T$679,19,FALSE)</f>
        <v>0</v>
      </c>
      <c r="S697" s="50">
        <f t="shared" si="84"/>
        <v>39600</v>
      </c>
      <c r="T697" s="126">
        <f t="shared" si="90"/>
        <v>39600</v>
      </c>
      <c r="U697" s="13">
        <f>VLOOKUP(B697,'Tranche 1 &amp; 2 2024 Actuals'!$B$7:$T$536,19,FALSE)</f>
        <v>59400</v>
      </c>
      <c r="V697" s="147">
        <f t="shared" si="86"/>
        <v>99000</v>
      </c>
    </row>
    <row r="698" spans="1:22" ht="15" hidden="1" customHeight="1" x14ac:dyDescent="0.25">
      <c r="A698" s="29">
        <f t="shared" si="85"/>
        <v>692</v>
      </c>
      <c r="B698" s="138" t="s">
        <v>1090</v>
      </c>
      <c r="C698" s="30" t="s">
        <v>1091</v>
      </c>
      <c r="D698" s="30" t="s">
        <v>7</v>
      </c>
      <c r="E698" s="30" t="s">
        <v>1118</v>
      </c>
      <c r="F698" s="57" t="s">
        <v>1749</v>
      </c>
      <c r="G698" s="32" t="s">
        <v>1580</v>
      </c>
      <c r="H698" s="32" t="s">
        <v>1750</v>
      </c>
      <c r="I698" s="33" t="s">
        <v>1120</v>
      </c>
      <c r="J698" s="30" t="s">
        <v>1045</v>
      </c>
      <c r="K698" s="30" t="s">
        <v>1581</v>
      </c>
      <c r="L698" s="49"/>
      <c r="M698" s="49">
        <v>9000</v>
      </c>
      <c r="N698" s="49">
        <f t="shared" si="89"/>
        <v>0</v>
      </c>
      <c r="O698" s="49"/>
      <c r="P698" s="49"/>
      <c r="Q698" s="49">
        <f t="shared" si="88"/>
        <v>0</v>
      </c>
      <c r="R698" s="49">
        <f>VLOOKUP(B698,'[1]ECCE Trnch 1 Master List'!B$3:T$679,19,FALSE)</f>
        <v>0</v>
      </c>
      <c r="S698" s="50">
        <f t="shared" si="84"/>
        <v>0</v>
      </c>
      <c r="T698" s="126">
        <f t="shared" si="90"/>
        <v>0</v>
      </c>
      <c r="V698" s="147">
        <f t="shared" si="86"/>
        <v>0</v>
      </c>
    </row>
    <row r="699" spans="1:22" ht="15" hidden="1" customHeight="1" x14ac:dyDescent="0.25">
      <c r="A699" s="29">
        <f t="shared" si="85"/>
        <v>693</v>
      </c>
      <c r="B699" s="93" t="s">
        <v>1098</v>
      </c>
      <c r="C699" s="30" t="s">
        <v>1099</v>
      </c>
      <c r="D699" s="30" t="s">
        <v>7</v>
      </c>
      <c r="E699" s="30" t="s">
        <v>1123</v>
      </c>
      <c r="F699" s="57" t="s">
        <v>2083</v>
      </c>
      <c r="G699" s="32" t="s">
        <v>1596</v>
      </c>
      <c r="H699" s="32" t="s">
        <v>2084</v>
      </c>
      <c r="I699" s="33" t="s">
        <v>1587</v>
      </c>
      <c r="J699" s="30" t="s">
        <v>1045</v>
      </c>
      <c r="K699" s="30" t="s">
        <v>1597</v>
      </c>
      <c r="L699" s="49">
        <f>VLOOKUP(B699,'Enrolment Data 2024'!$B$13:$I$636,8,FALSE)</f>
        <v>11</v>
      </c>
      <c r="M699" s="49">
        <v>9000</v>
      </c>
      <c r="N699" s="49">
        <f t="shared" si="89"/>
        <v>99000</v>
      </c>
      <c r="O699" s="49"/>
      <c r="P699" s="49"/>
      <c r="Q699" s="49">
        <f t="shared" si="88"/>
        <v>99000</v>
      </c>
      <c r="R699" s="49">
        <f>VLOOKUP(B699,'[1]ECCE Trnch 1 Master List'!B$3:T$679,19,FALSE)</f>
        <v>0</v>
      </c>
      <c r="S699" s="50">
        <f t="shared" si="84"/>
        <v>99000</v>
      </c>
      <c r="T699" s="126">
        <f t="shared" si="90"/>
        <v>99000</v>
      </c>
      <c r="V699" s="147">
        <f t="shared" si="86"/>
        <v>99000</v>
      </c>
    </row>
    <row r="700" spans="1:22" ht="15" hidden="1" customHeight="1" x14ac:dyDescent="0.25">
      <c r="A700" s="29">
        <f t="shared" si="85"/>
        <v>694</v>
      </c>
      <c r="B700" s="93" t="s">
        <v>1066</v>
      </c>
      <c r="C700" s="30" t="s">
        <v>1067</v>
      </c>
      <c r="D700" s="30" t="s">
        <v>7</v>
      </c>
      <c r="E700" s="30" t="s">
        <v>1118</v>
      </c>
      <c r="F700" s="57" t="s">
        <v>1730</v>
      </c>
      <c r="G700" s="32" t="s">
        <v>1573</v>
      </c>
      <c r="H700" s="32" t="s">
        <v>1747</v>
      </c>
      <c r="I700" s="33" t="s">
        <v>1120</v>
      </c>
      <c r="J700" s="30" t="s">
        <v>1045</v>
      </c>
      <c r="K700" s="30" t="s">
        <v>1574</v>
      </c>
      <c r="L700" s="49">
        <f>VLOOKUP(B700,'Enrolment Data 2024'!$B$13:$I$636,8,FALSE)</f>
        <v>11</v>
      </c>
      <c r="M700" s="49">
        <v>9000</v>
      </c>
      <c r="N700" s="49">
        <f t="shared" si="89"/>
        <v>99000</v>
      </c>
      <c r="O700" s="49">
        <f>VLOOKUP(B700,'Tranche 1 &amp; 2 2024 Actuals'!$B$7:$R$536,17,FALSE)</f>
        <v>35100</v>
      </c>
      <c r="P700" s="49"/>
      <c r="Q700" s="49">
        <f t="shared" si="88"/>
        <v>63900</v>
      </c>
      <c r="R700" s="49"/>
      <c r="S700" s="50">
        <f t="shared" si="84"/>
        <v>63900</v>
      </c>
      <c r="T700" s="126">
        <f t="shared" si="90"/>
        <v>63900</v>
      </c>
      <c r="U700" s="13">
        <f>VLOOKUP(B700,'Tranche 1 &amp; 2 2024 Actuals'!$B$7:$T$536,19,FALSE)</f>
        <v>35100</v>
      </c>
      <c r="V700" s="147">
        <f t="shared" si="86"/>
        <v>99000</v>
      </c>
    </row>
    <row r="701" spans="1:22" hidden="1" x14ac:dyDescent="0.25">
      <c r="A701" s="29">
        <f t="shared" si="85"/>
        <v>695</v>
      </c>
      <c r="B701" s="138" t="s">
        <v>2178</v>
      </c>
      <c r="C701" s="30" t="s">
        <v>2180</v>
      </c>
      <c r="D701" s="30" t="s">
        <v>7</v>
      </c>
      <c r="E701" s="30" t="s">
        <v>1118</v>
      </c>
      <c r="F701" s="57" t="s">
        <v>1740</v>
      </c>
      <c r="G701" s="32" t="s">
        <v>1556</v>
      </c>
      <c r="H701" s="32" t="s">
        <v>1739</v>
      </c>
      <c r="I701" s="33" t="s">
        <v>1120</v>
      </c>
      <c r="J701" s="30" t="s">
        <v>1045</v>
      </c>
      <c r="K701" s="30" t="s">
        <v>1557</v>
      </c>
      <c r="L701" s="49"/>
      <c r="M701" s="49">
        <v>9000</v>
      </c>
      <c r="N701" s="49">
        <f t="shared" si="89"/>
        <v>0</v>
      </c>
      <c r="O701" s="49"/>
      <c r="P701" s="49"/>
      <c r="Q701" s="49">
        <f t="shared" si="88"/>
        <v>0</v>
      </c>
      <c r="R701" s="49">
        <f>VLOOKUP(B701,'[1]ECCE Trnch 1 Master List'!B$3:T$679,19,FALSE)</f>
        <v>0</v>
      </c>
      <c r="S701" s="50">
        <f t="shared" si="84"/>
        <v>0</v>
      </c>
      <c r="T701" s="126">
        <f t="shared" si="90"/>
        <v>0</v>
      </c>
      <c r="V701" s="147">
        <f t="shared" si="86"/>
        <v>0</v>
      </c>
    </row>
    <row r="702" spans="1:22" ht="15" hidden="1" customHeight="1" x14ac:dyDescent="0.25">
      <c r="A702" s="29">
        <f t="shared" si="85"/>
        <v>696</v>
      </c>
      <c r="B702" s="93" t="s">
        <v>1102</v>
      </c>
      <c r="C702" s="30" t="s">
        <v>1103</v>
      </c>
      <c r="D702" s="30" t="s">
        <v>7</v>
      </c>
      <c r="E702" s="30" t="s">
        <v>1118</v>
      </c>
      <c r="F702" s="57" t="s">
        <v>1756</v>
      </c>
      <c r="G702" s="32" t="s">
        <v>1600</v>
      </c>
      <c r="H702" s="32" t="s">
        <v>1755</v>
      </c>
      <c r="I702" s="33" t="s">
        <v>1120</v>
      </c>
      <c r="J702" s="30" t="s">
        <v>1045</v>
      </c>
      <c r="K702" s="30" t="s">
        <v>1601</v>
      </c>
      <c r="L702" s="49">
        <f>VLOOKUP(B702,'Enrolment Data 2024'!$B$13:$I$636,8,FALSE)</f>
        <v>17</v>
      </c>
      <c r="M702" s="49">
        <v>9000</v>
      </c>
      <c r="N702" s="49">
        <f t="shared" si="89"/>
        <v>153000</v>
      </c>
      <c r="O702" s="49"/>
      <c r="P702" s="49"/>
      <c r="Q702" s="49">
        <f t="shared" si="88"/>
        <v>153000</v>
      </c>
      <c r="R702" s="49">
        <f>VLOOKUP(B702,'[1]ECCE Trnch 1 Master List'!B$3:T$679,19,FALSE)</f>
        <v>0</v>
      </c>
      <c r="S702" s="50">
        <f t="shared" si="84"/>
        <v>153000</v>
      </c>
      <c r="T702" s="126">
        <f t="shared" si="90"/>
        <v>153000</v>
      </c>
      <c r="V702" s="147">
        <f t="shared" si="86"/>
        <v>153000</v>
      </c>
    </row>
    <row r="703" spans="1:22" ht="15" hidden="1" customHeight="1" x14ac:dyDescent="0.25">
      <c r="A703" s="29">
        <f t="shared" si="85"/>
        <v>697</v>
      </c>
      <c r="B703" s="93" t="s">
        <v>1056</v>
      </c>
      <c r="C703" s="30" t="s">
        <v>1057</v>
      </c>
      <c r="D703" s="30" t="s">
        <v>7</v>
      </c>
      <c r="E703" s="30" t="s">
        <v>1123</v>
      </c>
      <c r="F703" s="57" t="s">
        <v>1728</v>
      </c>
      <c r="G703" s="32" t="s">
        <v>1552</v>
      </c>
      <c r="H703" s="32" t="s">
        <v>1739</v>
      </c>
      <c r="I703" s="33" t="s">
        <v>1120</v>
      </c>
      <c r="J703" s="30" t="s">
        <v>1045</v>
      </c>
      <c r="K703" s="30" t="s">
        <v>1553</v>
      </c>
      <c r="L703" s="49">
        <f>VLOOKUP(B703,'Enrolment Data 2024'!$B$13:$I$636,8,FALSE)</f>
        <v>11</v>
      </c>
      <c r="M703" s="49">
        <v>9000</v>
      </c>
      <c r="N703" s="49">
        <f t="shared" si="89"/>
        <v>99000</v>
      </c>
      <c r="O703" s="49">
        <f>VLOOKUP(B703,'Tranche 1 &amp; 2 2024 Actuals'!$B$7:$R$536,17,FALSE)</f>
        <v>43200</v>
      </c>
      <c r="P703" s="49">
        <f>VLOOKUP(B703,'Tranche 2 2024 Actuals'!$B$7:$T$486,19,FALSE)</f>
        <v>43200</v>
      </c>
      <c r="Q703" s="49">
        <f t="shared" si="88"/>
        <v>12600</v>
      </c>
      <c r="R703" s="49">
        <f>VLOOKUP(B703,'[1]ECCE Trnch 1 Master List'!B$3:T$679,19,FALSE)</f>
        <v>0</v>
      </c>
      <c r="S703" s="50">
        <f t="shared" si="84"/>
        <v>12600</v>
      </c>
      <c r="T703" s="126">
        <f t="shared" si="90"/>
        <v>12600</v>
      </c>
      <c r="U703" s="13">
        <f>VLOOKUP(B703,'Tranche 1 &amp; 2 2024 Actuals'!$B$7:$T$536,19,FALSE)</f>
        <v>86400</v>
      </c>
      <c r="V703" s="147">
        <f t="shared" si="86"/>
        <v>99000</v>
      </c>
    </row>
    <row r="704" spans="1:22" ht="15" hidden="1" customHeight="1" x14ac:dyDescent="0.25">
      <c r="A704" s="29">
        <f t="shared" si="85"/>
        <v>698</v>
      </c>
      <c r="B704" s="93" t="s">
        <v>1560</v>
      </c>
      <c r="C704" s="30" t="s">
        <v>1561</v>
      </c>
      <c r="D704" s="30" t="s">
        <v>7</v>
      </c>
      <c r="E704" s="30" t="s">
        <v>1118</v>
      </c>
      <c r="F704" s="31" t="s">
        <v>1729</v>
      </c>
      <c r="G704" s="32" t="s">
        <v>1554</v>
      </c>
      <c r="H704" s="32" t="s">
        <v>1739</v>
      </c>
      <c r="I704" s="33" t="s">
        <v>1120</v>
      </c>
      <c r="J704" s="30" t="s">
        <v>1045</v>
      </c>
      <c r="K704" s="34" t="s">
        <v>1555</v>
      </c>
      <c r="L704" s="49">
        <f>VLOOKUP(B704,'Enrolment Data 2024'!$B$13:$I$636,8,FALSE)</f>
        <v>5</v>
      </c>
      <c r="M704" s="49">
        <v>9000</v>
      </c>
      <c r="N704" s="49">
        <f t="shared" si="89"/>
        <v>45000</v>
      </c>
      <c r="O704" s="49"/>
      <c r="P704" s="49"/>
      <c r="Q704" s="49">
        <f t="shared" si="88"/>
        <v>45000</v>
      </c>
      <c r="R704" s="49">
        <f>VLOOKUP(B704,'[1]ECCE Trnch 1 Master List'!B$3:T$679,19,FALSE)</f>
        <v>0</v>
      </c>
      <c r="S704" s="50">
        <f t="shared" si="84"/>
        <v>45000</v>
      </c>
      <c r="T704" s="126">
        <f t="shared" si="90"/>
        <v>45000</v>
      </c>
      <c r="V704" s="147">
        <f t="shared" si="86"/>
        <v>45000</v>
      </c>
    </row>
    <row r="705" spans="1:22" ht="15" hidden="1" customHeight="1" x14ac:dyDescent="0.25">
      <c r="A705" s="29">
        <f t="shared" si="85"/>
        <v>699</v>
      </c>
      <c r="B705" s="138" t="s">
        <v>1550</v>
      </c>
      <c r="C705" s="61" t="s">
        <v>1551</v>
      </c>
      <c r="D705" s="30" t="s">
        <v>7</v>
      </c>
      <c r="E705" s="30" t="s">
        <v>1118</v>
      </c>
      <c r="F705" s="57" t="s">
        <v>1728</v>
      </c>
      <c r="G705" s="32" t="s">
        <v>1552</v>
      </c>
      <c r="H705" s="32" t="s">
        <v>1739</v>
      </c>
      <c r="I705" s="33" t="s">
        <v>1120</v>
      </c>
      <c r="J705" s="30" t="s">
        <v>1045</v>
      </c>
      <c r="K705" s="30" t="s">
        <v>1553</v>
      </c>
      <c r="L705" s="49">
        <f>VLOOKUP(B705,'Enrolment Data 2024'!$B$13:$I$636,8,FALSE)</f>
        <v>2</v>
      </c>
      <c r="M705" s="49">
        <v>9000</v>
      </c>
      <c r="N705" s="49">
        <f t="shared" si="89"/>
        <v>18000</v>
      </c>
      <c r="O705" s="49">
        <f>VLOOKUP(B705,'Tranche 1 &amp; 2 2024 Actuals'!$B$7:$R$536,17,FALSE)</f>
        <v>37800</v>
      </c>
      <c r="P705" s="49">
        <f>VLOOKUP(B705,'Tranche 2 2024 Actuals'!$B$7:$T$486,19,FALSE)</f>
        <v>37800</v>
      </c>
      <c r="Q705" s="49">
        <f t="shared" si="88"/>
        <v>-57600</v>
      </c>
      <c r="R705" s="49">
        <f>VLOOKUP(B705,'[1]ECCE Trnch 1 Master List'!B$3:T$679,19,FALSE)</f>
        <v>0</v>
      </c>
      <c r="S705" s="141">
        <f t="shared" si="84"/>
        <v>-57600</v>
      </c>
      <c r="T705" s="126">
        <f t="shared" si="90"/>
        <v>0</v>
      </c>
      <c r="U705" s="13">
        <f>VLOOKUP(B705,'Tranche 1 &amp; 2 2024 Actuals'!$B$7:$T$536,19,FALSE)</f>
        <v>75600</v>
      </c>
      <c r="V705" s="147">
        <f t="shared" si="86"/>
        <v>75600</v>
      </c>
    </row>
    <row r="706" spans="1:22" ht="15" hidden="1" customHeight="1" x14ac:dyDescent="0.25">
      <c r="A706" s="29">
        <f t="shared" si="85"/>
        <v>700</v>
      </c>
      <c r="B706" s="93" t="s">
        <v>1564</v>
      </c>
      <c r="C706" s="30" t="s">
        <v>1565</v>
      </c>
      <c r="D706" s="30" t="s">
        <v>7</v>
      </c>
      <c r="E706" s="30" t="s">
        <v>1123</v>
      </c>
      <c r="F706" s="31" t="s">
        <v>1728</v>
      </c>
      <c r="G706" s="32" t="s">
        <v>1552</v>
      </c>
      <c r="H706" s="32" t="s">
        <v>1739</v>
      </c>
      <c r="I706" s="33" t="s">
        <v>1120</v>
      </c>
      <c r="J706" s="30" t="s">
        <v>1045</v>
      </c>
      <c r="K706" s="34" t="s">
        <v>1553</v>
      </c>
      <c r="L706" s="49">
        <f>VLOOKUP(B706,'Enrolment Data 2024'!$B$13:$I$636,8,FALSE)</f>
        <v>11</v>
      </c>
      <c r="M706" s="49">
        <v>9000</v>
      </c>
      <c r="N706" s="49">
        <f t="shared" si="89"/>
        <v>99000</v>
      </c>
      <c r="O706" s="49">
        <f>VLOOKUP(B706,'Tranche 1 &amp; 2 2024 Actuals'!$B$7:$R$536,17,FALSE)</f>
        <v>37800</v>
      </c>
      <c r="P706" s="49">
        <f>VLOOKUP(B706,'Tranche 2 2024 Actuals'!$B$7:$T$486,19,FALSE)</f>
        <v>37800</v>
      </c>
      <c r="Q706" s="49">
        <f t="shared" si="88"/>
        <v>23400</v>
      </c>
      <c r="R706" s="49">
        <f>VLOOKUP(B706,'[1]ECCE Trnch 1 Master List'!B$3:T$679,19,FALSE)</f>
        <v>0</v>
      </c>
      <c r="S706" s="50">
        <f t="shared" si="84"/>
        <v>23400</v>
      </c>
      <c r="T706" s="126">
        <f t="shared" si="90"/>
        <v>23400</v>
      </c>
      <c r="U706" s="13">
        <f>VLOOKUP(B706,'Tranche 1 &amp; 2 2024 Actuals'!$B$7:$T$536,19,FALSE)</f>
        <v>75600</v>
      </c>
      <c r="V706" s="147">
        <f t="shared" si="86"/>
        <v>99000</v>
      </c>
    </row>
    <row r="707" spans="1:22" ht="15" hidden="1" customHeight="1" x14ac:dyDescent="0.25">
      <c r="A707" s="29">
        <f t="shared" si="85"/>
        <v>701</v>
      </c>
      <c r="B707" s="93" t="s">
        <v>1608</v>
      </c>
      <c r="C707" s="30" t="s">
        <v>1609</v>
      </c>
      <c r="D707" s="30" t="s">
        <v>7</v>
      </c>
      <c r="E707" s="30" t="s">
        <v>1118</v>
      </c>
      <c r="F707" s="31" t="s">
        <v>1754</v>
      </c>
      <c r="G707" s="32" t="s">
        <v>1598</v>
      </c>
      <c r="H707" s="32" t="s">
        <v>1755</v>
      </c>
      <c r="I707" s="33" t="s">
        <v>1120</v>
      </c>
      <c r="J707" s="30" t="s">
        <v>1045</v>
      </c>
      <c r="K707" s="34" t="s">
        <v>1599</v>
      </c>
      <c r="L707" s="49">
        <f>VLOOKUP(B707,'Enrolment Data 2024'!$B$13:$I$636,8,FALSE)</f>
        <v>1</v>
      </c>
      <c r="M707" s="49">
        <v>9000</v>
      </c>
      <c r="N707" s="49">
        <f t="shared" si="89"/>
        <v>9000</v>
      </c>
      <c r="O707" s="49"/>
      <c r="P707" s="49"/>
      <c r="Q707" s="49">
        <f t="shared" si="88"/>
        <v>9000</v>
      </c>
      <c r="R707" s="49">
        <f>VLOOKUP(B707,'[1]ECCE Trnch 1 Master List'!B$3:T$679,19,FALSE)</f>
        <v>0</v>
      </c>
      <c r="S707" s="50">
        <f t="shared" si="84"/>
        <v>9000</v>
      </c>
      <c r="T707" s="126">
        <f t="shared" si="90"/>
        <v>9000</v>
      </c>
      <c r="V707" s="147">
        <f t="shared" si="86"/>
        <v>9000</v>
      </c>
    </row>
    <row r="708" spans="1:22" ht="15" hidden="1" customHeight="1" x14ac:dyDescent="0.25">
      <c r="A708" s="29">
        <f t="shared" si="85"/>
        <v>702</v>
      </c>
      <c r="B708" s="93" t="s">
        <v>1108</v>
      </c>
      <c r="C708" s="30" t="s">
        <v>1109</v>
      </c>
      <c r="D708" s="30" t="s">
        <v>7</v>
      </c>
      <c r="E708" s="30" t="s">
        <v>1123</v>
      </c>
      <c r="F708" s="31" t="s">
        <v>1761</v>
      </c>
      <c r="G708" s="32" t="s">
        <v>1109</v>
      </c>
      <c r="H708" s="32" t="s">
        <v>2955</v>
      </c>
      <c r="I708" s="33" t="s">
        <v>1120</v>
      </c>
      <c r="J708" s="30" t="s">
        <v>1045</v>
      </c>
      <c r="K708" s="34" t="s">
        <v>1762</v>
      </c>
      <c r="L708" s="49">
        <f>VLOOKUP(B708,'Enrolment Data 2024'!$B$13:$I$636,8,FALSE)</f>
        <v>12</v>
      </c>
      <c r="M708" s="49">
        <v>9000</v>
      </c>
      <c r="N708" s="49">
        <f t="shared" si="89"/>
        <v>108000</v>
      </c>
      <c r="O708" s="49"/>
      <c r="P708" s="49"/>
      <c r="Q708" s="49">
        <f t="shared" si="88"/>
        <v>108000</v>
      </c>
      <c r="R708" s="49">
        <f>VLOOKUP(B708,'[1]ECCE Trnch 1 Master List'!B$3:T$679,19,FALSE)</f>
        <v>0</v>
      </c>
      <c r="S708" s="50">
        <f t="shared" si="84"/>
        <v>108000</v>
      </c>
      <c r="T708" s="126">
        <f t="shared" si="90"/>
        <v>108000</v>
      </c>
      <c r="V708" s="147">
        <f t="shared" si="86"/>
        <v>108000</v>
      </c>
    </row>
    <row r="709" spans="1:22" ht="15" hidden="1" customHeight="1" x14ac:dyDescent="0.25">
      <c r="A709" s="29">
        <f t="shared" si="85"/>
        <v>703</v>
      </c>
      <c r="B709" s="138" t="s">
        <v>1076</v>
      </c>
      <c r="C709" s="30" t="s">
        <v>1077</v>
      </c>
      <c r="D709" s="30" t="s">
        <v>7</v>
      </c>
      <c r="E709" s="30" t="s">
        <v>1123</v>
      </c>
      <c r="F709" s="57" t="s">
        <v>1731</v>
      </c>
      <c r="G709" s="32" t="s">
        <v>1732</v>
      </c>
      <c r="H709" s="32" t="s">
        <v>1747</v>
      </c>
      <c r="I709" s="33" t="s">
        <v>1120</v>
      </c>
      <c r="J709" s="30" t="s">
        <v>1045</v>
      </c>
      <c r="K709" s="30" t="s">
        <v>1733</v>
      </c>
      <c r="L709" s="49">
        <f>VLOOKUP(B709,'Enrolment Data 2024'!$B$13:$I$636,8,FALSE)</f>
        <v>4</v>
      </c>
      <c r="M709" s="49">
        <v>9000</v>
      </c>
      <c r="N709" s="49">
        <f t="shared" si="89"/>
        <v>36000</v>
      </c>
      <c r="O709" s="49">
        <f>VLOOKUP(B709,'Tranche 1 &amp; 2 2024 Actuals'!$B$7:$R$536,17,FALSE)</f>
        <v>18900</v>
      </c>
      <c r="P709" s="49">
        <f>VLOOKUP(B709,'Tranche 2 2024 Actuals'!$B$7:$T$486,19,FALSE)</f>
        <v>18900</v>
      </c>
      <c r="Q709" s="49">
        <f t="shared" si="88"/>
        <v>-1800</v>
      </c>
      <c r="R709" s="49">
        <f>VLOOKUP(B709,'[1]ECCE Trnch 1 Master List'!B$3:T$679,19,FALSE)</f>
        <v>0</v>
      </c>
      <c r="S709" s="141">
        <f t="shared" si="84"/>
        <v>-1800</v>
      </c>
      <c r="T709" s="126">
        <f t="shared" si="90"/>
        <v>0</v>
      </c>
      <c r="U709" s="13">
        <f>VLOOKUP(B709,'Tranche 1 &amp; 2 2024 Actuals'!$B$7:$T$536,19,FALSE)</f>
        <v>37800</v>
      </c>
      <c r="V709" s="147">
        <f t="shared" si="86"/>
        <v>37800</v>
      </c>
    </row>
    <row r="710" spans="1:22" ht="15" hidden="1" customHeight="1" x14ac:dyDescent="0.25">
      <c r="A710" s="29">
        <f t="shared" si="85"/>
        <v>704</v>
      </c>
      <c r="B710" s="93" t="s">
        <v>1064</v>
      </c>
      <c r="C710" s="30" t="s">
        <v>1065</v>
      </c>
      <c r="D710" s="30" t="s">
        <v>7</v>
      </c>
      <c r="E710" s="30" t="s">
        <v>1123</v>
      </c>
      <c r="F710" s="57" t="s">
        <v>1745</v>
      </c>
      <c r="G710" s="32" t="s">
        <v>1065</v>
      </c>
      <c r="H710" s="32" t="s">
        <v>1744</v>
      </c>
      <c r="I710" s="33" t="s">
        <v>1120</v>
      </c>
      <c r="J710" s="30" t="s">
        <v>1045</v>
      </c>
      <c r="K710" s="30" t="s">
        <v>1572</v>
      </c>
      <c r="L710" s="49">
        <f>VLOOKUP(B710,'Enrolment Data 2024'!$B$13:$I$636,8,FALSE)</f>
        <v>3</v>
      </c>
      <c r="M710" s="49">
        <v>9000</v>
      </c>
      <c r="N710" s="49">
        <f t="shared" si="89"/>
        <v>27000</v>
      </c>
      <c r="O710" s="49"/>
      <c r="P710" s="49"/>
      <c r="Q710" s="49">
        <f t="shared" si="88"/>
        <v>27000</v>
      </c>
      <c r="R710" s="49">
        <f>VLOOKUP(B710,'[1]ECCE Trnch 1 Master List'!B$3:T$679,19,FALSE)</f>
        <v>0</v>
      </c>
      <c r="S710" s="50">
        <f t="shared" si="84"/>
        <v>27000</v>
      </c>
      <c r="T710" s="126">
        <f t="shared" si="90"/>
        <v>27000</v>
      </c>
      <c r="V710" s="147">
        <f t="shared" si="86"/>
        <v>27000</v>
      </c>
    </row>
    <row r="711" spans="1:22" ht="15" hidden="1" customHeight="1" x14ac:dyDescent="0.25">
      <c r="A711" s="29">
        <f t="shared" si="85"/>
        <v>705</v>
      </c>
      <c r="B711" s="93" t="s">
        <v>1096</v>
      </c>
      <c r="C711" s="30" t="s">
        <v>1097</v>
      </c>
      <c r="D711" s="30" t="s">
        <v>7</v>
      </c>
      <c r="E711" s="30" t="s">
        <v>1123</v>
      </c>
      <c r="F711" s="57" t="s">
        <v>1753</v>
      </c>
      <c r="G711" s="32" t="s">
        <v>3862</v>
      </c>
      <c r="H711" s="32" t="s">
        <v>3863</v>
      </c>
      <c r="I711" s="33" t="s">
        <v>1120</v>
      </c>
      <c r="J711" s="30" t="s">
        <v>1045</v>
      </c>
      <c r="K711" s="30" t="s">
        <v>3864</v>
      </c>
      <c r="L711" s="49">
        <f>VLOOKUP(B711,'Enrolment Data 2024'!$B$13:$I$636,8,FALSE)</f>
        <v>18</v>
      </c>
      <c r="M711" s="49">
        <v>9000</v>
      </c>
      <c r="N711" s="49">
        <f t="shared" si="89"/>
        <v>162000</v>
      </c>
      <c r="O711" s="49"/>
      <c r="P711" s="49"/>
      <c r="Q711" s="49">
        <f t="shared" si="88"/>
        <v>162000</v>
      </c>
      <c r="R711" s="49">
        <f>VLOOKUP(B711,'[1]ECCE Trnch 1 Master List'!B$3:T$679,19,FALSE)</f>
        <v>0</v>
      </c>
      <c r="S711" s="50">
        <f t="shared" ref="S711:S774" si="91">Q711-R711</f>
        <v>162000</v>
      </c>
      <c r="T711" s="126">
        <f t="shared" si="90"/>
        <v>162000</v>
      </c>
      <c r="V711" s="147">
        <f t="shared" si="86"/>
        <v>162000</v>
      </c>
    </row>
    <row r="712" spans="1:22" ht="15" hidden="1" customHeight="1" x14ac:dyDescent="0.25">
      <c r="A712" s="29">
        <f t="shared" ref="A712:A774" si="92">A711+1</f>
        <v>706</v>
      </c>
      <c r="B712" s="138"/>
      <c r="C712" s="30" t="s">
        <v>4648</v>
      </c>
      <c r="D712" s="30" t="s">
        <v>7</v>
      </c>
      <c r="E712" s="30" t="s">
        <v>1118</v>
      </c>
      <c r="F712" s="57" t="s">
        <v>1742</v>
      </c>
      <c r="G712" s="32" t="s">
        <v>1558</v>
      </c>
      <c r="H712" s="32" t="s">
        <v>1739</v>
      </c>
      <c r="I712" s="33" t="s">
        <v>1120</v>
      </c>
      <c r="J712" s="30" t="s">
        <v>1045</v>
      </c>
      <c r="K712" s="30" t="s">
        <v>1559</v>
      </c>
      <c r="L712" s="49"/>
      <c r="M712" s="49"/>
      <c r="N712" s="49"/>
      <c r="O712" s="49"/>
      <c r="P712" s="49"/>
      <c r="Q712" s="49">
        <f t="shared" si="88"/>
        <v>0</v>
      </c>
      <c r="R712" s="49"/>
      <c r="S712" s="50">
        <f t="shared" si="91"/>
        <v>0</v>
      </c>
      <c r="T712" s="126">
        <f t="shared" si="90"/>
        <v>0</v>
      </c>
      <c r="V712" s="147">
        <f t="shared" ref="V712:V774" si="93">T712+U712</f>
        <v>0</v>
      </c>
    </row>
    <row r="713" spans="1:22" ht="15" hidden="1" customHeight="1" x14ac:dyDescent="0.25">
      <c r="A713" s="29">
        <f t="shared" si="92"/>
        <v>707</v>
      </c>
      <c r="B713" s="93" t="s">
        <v>1585</v>
      </c>
      <c r="C713" s="30" t="s">
        <v>1586</v>
      </c>
      <c r="D713" s="30" t="s">
        <v>7</v>
      </c>
      <c r="E713" s="30" t="s">
        <v>1118</v>
      </c>
      <c r="F713" s="31" t="s">
        <v>1752</v>
      </c>
      <c r="G713" s="32" t="s">
        <v>1583</v>
      </c>
      <c r="H713" s="32" t="s">
        <v>1739</v>
      </c>
      <c r="I713" s="33" t="s">
        <v>1120</v>
      </c>
      <c r="J713" s="30" t="s">
        <v>1045</v>
      </c>
      <c r="K713" s="34" t="s">
        <v>1584</v>
      </c>
      <c r="L713" s="49">
        <f>VLOOKUP(B713,'Enrolment Data 2024'!$B$13:$I$636,8,FALSE)</f>
        <v>7</v>
      </c>
      <c r="M713" s="49">
        <v>9000</v>
      </c>
      <c r="N713" s="49">
        <f t="shared" ref="N713:N744" si="94">L713*M713</f>
        <v>63000</v>
      </c>
      <c r="O713" s="49"/>
      <c r="P713" s="49"/>
      <c r="Q713" s="49">
        <f t="shared" si="88"/>
        <v>63000</v>
      </c>
      <c r="R713" s="49">
        <f>VLOOKUP(B713,'[1]ECCE Trnch 1 Master List'!B$3:T$679,19,FALSE)</f>
        <v>0</v>
      </c>
      <c r="S713" s="50">
        <f t="shared" si="91"/>
        <v>63000</v>
      </c>
      <c r="T713" s="126">
        <f t="shared" si="90"/>
        <v>63000</v>
      </c>
      <c r="V713" s="147">
        <f t="shared" si="93"/>
        <v>63000</v>
      </c>
    </row>
    <row r="714" spans="1:22" ht="15" hidden="1" customHeight="1" x14ac:dyDescent="0.25">
      <c r="A714" s="29">
        <f t="shared" si="92"/>
        <v>708</v>
      </c>
      <c r="B714" s="93" t="s">
        <v>1070</v>
      </c>
      <c r="C714" s="30" t="s">
        <v>1071</v>
      </c>
      <c r="D714" s="30" t="s">
        <v>7</v>
      </c>
      <c r="E714" s="30" t="s">
        <v>1118</v>
      </c>
      <c r="F714" s="57" t="s">
        <v>1730</v>
      </c>
      <c r="G714" s="32" t="s">
        <v>1573</v>
      </c>
      <c r="H714" s="32" t="s">
        <v>1747</v>
      </c>
      <c r="I714" s="33" t="s">
        <v>1120</v>
      </c>
      <c r="J714" s="30" t="s">
        <v>1045</v>
      </c>
      <c r="K714" s="30" t="s">
        <v>1574</v>
      </c>
      <c r="L714" s="49">
        <f>VLOOKUP(B714,'Enrolment Data 2024'!$B$13:$I$636,8,FALSE)</f>
        <v>14</v>
      </c>
      <c r="M714" s="49">
        <v>9000</v>
      </c>
      <c r="N714" s="49">
        <f t="shared" si="94"/>
        <v>126000</v>
      </c>
      <c r="O714" s="49">
        <f>VLOOKUP(B714,'Tranche 1 &amp; 2 2024 Actuals'!$B$7:$R$536,17,FALSE)</f>
        <v>29700</v>
      </c>
      <c r="P714" s="49"/>
      <c r="Q714" s="49">
        <f t="shared" si="88"/>
        <v>96300</v>
      </c>
      <c r="R714" s="49">
        <f>VLOOKUP(B714,'[1]ECCE Trnch 1 Master List'!B$3:T$679,19,FALSE)</f>
        <v>0</v>
      </c>
      <c r="S714" s="50">
        <f t="shared" si="91"/>
        <v>96300</v>
      </c>
      <c r="T714" s="126">
        <f t="shared" si="90"/>
        <v>96300</v>
      </c>
      <c r="U714" s="13">
        <f>VLOOKUP(B714,'Tranche 1 &amp; 2 2024 Actuals'!$B$7:$T$536,19,FALSE)</f>
        <v>29700</v>
      </c>
      <c r="V714" s="147">
        <f t="shared" si="93"/>
        <v>126000</v>
      </c>
    </row>
    <row r="715" spans="1:22" ht="15" hidden="1" customHeight="1" x14ac:dyDescent="0.25">
      <c r="A715" s="29">
        <f t="shared" si="92"/>
        <v>709</v>
      </c>
      <c r="B715" s="93" t="s">
        <v>1604</v>
      </c>
      <c r="C715" s="30" t="s">
        <v>1605</v>
      </c>
      <c r="D715" s="30" t="s">
        <v>7</v>
      </c>
      <c r="E715" s="30" t="s">
        <v>1118</v>
      </c>
      <c r="F715" s="31" t="s">
        <v>1759</v>
      </c>
      <c r="G715" s="32" t="s">
        <v>1606</v>
      </c>
      <c r="H715" s="32" t="s">
        <v>1760</v>
      </c>
      <c r="I715" s="33" t="s">
        <v>1120</v>
      </c>
      <c r="J715" s="30" t="s">
        <v>1045</v>
      </c>
      <c r="K715" s="34" t="s">
        <v>1607</v>
      </c>
      <c r="L715" s="49">
        <f>VLOOKUP(B715,'Enrolment Data 2024'!$B$13:$I$636,8,FALSE)</f>
        <v>13</v>
      </c>
      <c r="M715" s="49">
        <v>9000</v>
      </c>
      <c r="N715" s="49">
        <f t="shared" si="94"/>
        <v>117000</v>
      </c>
      <c r="O715" s="49"/>
      <c r="P715" s="49"/>
      <c r="Q715" s="49">
        <f t="shared" si="88"/>
        <v>117000</v>
      </c>
      <c r="R715" s="49">
        <f>VLOOKUP(B715,'[1]ECCE Trnch 1 Master List'!B$3:T$679,19,FALSE)</f>
        <v>0</v>
      </c>
      <c r="S715" s="50">
        <f t="shared" si="91"/>
        <v>117000</v>
      </c>
      <c r="T715" s="126">
        <f t="shared" si="90"/>
        <v>117000</v>
      </c>
      <c r="V715" s="147">
        <f t="shared" si="93"/>
        <v>117000</v>
      </c>
    </row>
    <row r="716" spans="1:22" ht="15" hidden="1" customHeight="1" x14ac:dyDescent="0.25">
      <c r="A716" s="29">
        <f t="shared" si="92"/>
        <v>710</v>
      </c>
      <c r="B716" s="93" t="s">
        <v>1084</v>
      </c>
      <c r="C716" s="30" t="s">
        <v>1085</v>
      </c>
      <c r="D716" s="30" t="s">
        <v>7</v>
      </c>
      <c r="E716" s="30" t="s">
        <v>1118</v>
      </c>
      <c r="F716" s="57" t="s">
        <v>1740</v>
      </c>
      <c r="G716" s="32" t="s">
        <v>1556</v>
      </c>
      <c r="H716" s="32" t="s">
        <v>1739</v>
      </c>
      <c r="I716" s="33" t="s">
        <v>1120</v>
      </c>
      <c r="J716" s="30" t="s">
        <v>1045</v>
      </c>
      <c r="K716" s="30" t="s">
        <v>1557</v>
      </c>
      <c r="L716" s="49">
        <f>VLOOKUP(B716,'Enrolment Data 2024'!$B$13:$I$636,8,FALSE)</f>
        <v>6</v>
      </c>
      <c r="M716" s="49">
        <v>9000</v>
      </c>
      <c r="N716" s="49">
        <f t="shared" si="94"/>
        <v>54000</v>
      </c>
      <c r="O716" s="49"/>
      <c r="P716" s="49"/>
      <c r="Q716" s="49">
        <f t="shared" si="88"/>
        <v>54000</v>
      </c>
      <c r="R716" s="49">
        <f>VLOOKUP(B716,'[1]ECCE Trnch 1 Master List'!B$3:T$679,19,FALSE)</f>
        <v>0</v>
      </c>
      <c r="S716" s="50">
        <f t="shared" si="91"/>
        <v>54000</v>
      </c>
      <c r="T716" s="126">
        <f t="shared" si="90"/>
        <v>54000</v>
      </c>
      <c r="V716" s="147">
        <f t="shared" si="93"/>
        <v>54000</v>
      </c>
    </row>
    <row r="717" spans="1:22" ht="15" hidden="1" customHeight="1" x14ac:dyDescent="0.25">
      <c r="A717" s="29">
        <f t="shared" si="92"/>
        <v>711</v>
      </c>
      <c r="B717" s="138" t="s">
        <v>1048</v>
      </c>
      <c r="C717" s="30" t="s">
        <v>1049</v>
      </c>
      <c r="D717" s="30" t="s">
        <v>7</v>
      </c>
      <c r="E717" s="30" t="s">
        <v>1118</v>
      </c>
      <c r="F717" s="57" t="s">
        <v>1728</v>
      </c>
      <c r="G717" s="32" t="s">
        <v>1552</v>
      </c>
      <c r="H717" s="32" t="s">
        <v>1739</v>
      </c>
      <c r="I717" s="33" t="s">
        <v>1120</v>
      </c>
      <c r="J717" s="30" t="s">
        <v>1045</v>
      </c>
      <c r="K717" s="30" t="s">
        <v>1553</v>
      </c>
      <c r="L717" s="49">
        <f>VLOOKUP(B717,'Enrolment Data 2024'!$B$13:$I$636,8,FALSE)</f>
        <v>4</v>
      </c>
      <c r="M717" s="49">
        <v>9000</v>
      </c>
      <c r="N717" s="49">
        <f t="shared" si="94"/>
        <v>36000</v>
      </c>
      <c r="O717" s="49">
        <f>VLOOKUP(B717,'Tranche 1 &amp; 2 2024 Actuals'!$B$7:$R$536,17,FALSE)</f>
        <v>24300</v>
      </c>
      <c r="P717" s="49">
        <f>VLOOKUP(B717,'Tranche 2 2024 Actuals'!$B$7:$T$486,19,FALSE)</f>
        <v>24300</v>
      </c>
      <c r="Q717" s="49">
        <f t="shared" si="88"/>
        <v>-12600</v>
      </c>
      <c r="R717" s="49">
        <f>VLOOKUP(B717,'[1]ECCE Trnch 1 Master List'!B$3:T$679,19,FALSE)</f>
        <v>0</v>
      </c>
      <c r="S717" s="141">
        <f t="shared" si="91"/>
        <v>-12600</v>
      </c>
      <c r="T717" s="126">
        <f t="shared" si="90"/>
        <v>0</v>
      </c>
      <c r="U717" s="13">
        <f>VLOOKUP(B717,'Tranche 1 &amp; 2 2024 Actuals'!$B$7:$T$536,19,FALSE)</f>
        <v>48600</v>
      </c>
      <c r="V717" s="147">
        <f t="shared" si="93"/>
        <v>48600</v>
      </c>
    </row>
    <row r="718" spans="1:22" ht="15" hidden="1" customHeight="1" x14ac:dyDescent="0.25">
      <c r="A718" s="29">
        <f t="shared" si="92"/>
        <v>712</v>
      </c>
      <c r="B718" s="93" t="s">
        <v>1562</v>
      </c>
      <c r="C718" s="30" t="s">
        <v>1563</v>
      </c>
      <c r="D718" s="30" t="s">
        <v>7</v>
      </c>
      <c r="E718" s="30" t="s">
        <v>2181</v>
      </c>
      <c r="F718" s="31" t="s">
        <v>2182</v>
      </c>
      <c r="G718" s="32" t="s">
        <v>1558</v>
      </c>
      <c r="H718" s="32" t="s">
        <v>1739</v>
      </c>
      <c r="I718" s="33" t="s">
        <v>1120</v>
      </c>
      <c r="J718" s="30" t="s">
        <v>1045</v>
      </c>
      <c r="K718" s="34" t="s">
        <v>1559</v>
      </c>
      <c r="L718" s="49">
        <f>VLOOKUP(B718,'Enrolment Data 2024'!$B$13:$I$636,8,FALSE)</f>
        <v>5</v>
      </c>
      <c r="M718" s="49">
        <v>9000</v>
      </c>
      <c r="N718" s="49">
        <f t="shared" si="94"/>
        <v>45000</v>
      </c>
      <c r="O718" s="49"/>
      <c r="P718" s="49"/>
      <c r="Q718" s="49">
        <f t="shared" si="88"/>
        <v>45000</v>
      </c>
      <c r="R718" s="49">
        <f>VLOOKUP(B718,'[1]ECCE Trnch 1 Master List'!B$3:T$679,19,FALSE)</f>
        <v>0</v>
      </c>
      <c r="S718" s="50">
        <f t="shared" si="91"/>
        <v>45000</v>
      </c>
      <c r="T718" s="126">
        <f t="shared" si="90"/>
        <v>45000</v>
      </c>
      <c r="V718" s="147">
        <f t="shared" si="93"/>
        <v>45000</v>
      </c>
    </row>
    <row r="719" spans="1:22" ht="15" hidden="1" customHeight="1" x14ac:dyDescent="0.25">
      <c r="A719" s="29">
        <f t="shared" si="92"/>
        <v>713</v>
      </c>
      <c r="B719" s="93" t="s">
        <v>1052</v>
      </c>
      <c r="C719" s="30" t="s">
        <v>1053</v>
      </c>
      <c r="D719" s="30" t="s">
        <v>7</v>
      </c>
      <c r="E719" s="30" t="s">
        <v>1123</v>
      </c>
      <c r="F719" s="57" t="s">
        <v>1740</v>
      </c>
      <c r="G719" s="32" t="s">
        <v>1556</v>
      </c>
      <c r="H719" s="32" t="s">
        <v>1739</v>
      </c>
      <c r="I719" s="33" t="s">
        <v>1120</v>
      </c>
      <c r="J719" s="30" t="s">
        <v>1045</v>
      </c>
      <c r="K719" s="30" t="s">
        <v>1557</v>
      </c>
      <c r="L719" s="49">
        <f>VLOOKUP(B719,'Enrolment Data 2024'!$B$13:$I$636,8,FALSE)</f>
        <v>11</v>
      </c>
      <c r="M719" s="49">
        <v>9000</v>
      </c>
      <c r="N719" s="49">
        <f t="shared" si="94"/>
        <v>99000</v>
      </c>
      <c r="O719" s="49"/>
      <c r="P719" s="49"/>
      <c r="Q719" s="49">
        <f t="shared" si="88"/>
        <v>99000</v>
      </c>
      <c r="R719" s="49">
        <f>VLOOKUP(B719,'[1]ECCE Trnch 1 Master List'!B$3:T$679,19,FALSE)</f>
        <v>0</v>
      </c>
      <c r="S719" s="50">
        <f t="shared" si="91"/>
        <v>99000</v>
      </c>
      <c r="T719" s="126">
        <f t="shared" si="90"/>
        <v>99000</v>
      </c>
      <c r="V719" s="147">
        <f t="shared" si="93"/>
        <v>99000</v>
      </c>
    </row>
    <row r="720" spans="1:22" ht="15" hidden="1" customHeight="1" x14ac:dyDescent="0.25">
      <c r="A720" s="29">
        <f t="shared" si="92"/>
        <v>714</v>
      </c>
      <c r="B720" s="93" t="s">
        <v>1566</v>
      </c>
      <c r="C720" s="30" t="s">
        <v>1567</v>
      </c>
      <c r="D720" s="30" t="s">
        <v>7</v>
      </c>
      <c r="E720" s="30" t="s">
        <v>1123</v>
      </c>
      <c r="F720" s="31" t="s">
        <v>1741</v>
      </c>
      <c r="G720" s="32" t="s">
        <v>1567</v>
      </c>
      <c r="H720" s="32" t="s">
        <v>1739</v>
      </c>
      <c r="I720" s="33" t="s">
        <v>1120</v>
      </c>
      <c r="J720" s="30" t="s">
        <v>1045</v>
      </c>
      <c r="K720" s="34" t="s">
        <v>1568</v>
      </c>
      <c r="L720" s="49">
        <f>VLOOKUP(B720,'Enrolment Data 2024'!$B$13:$I$636,8,FALSE)</f>
        <v>10</v>
      </c>
      <c r="M720" s="49">
        <v>9000</v>
      </c>
      <c r="N720" s="49">
        <f t="shared" si="94"/>
        <v>90000</v>
      </c>
      <c r="O720" s="49">
        <f>VLOOKUP(B720,'Tranche 1 &amp; 2 2024 Actuals'!$B$7:$R$536,17,FALSE)</f>
        <v>32400</v>
      </c>
      <c r="P720" s="49">
        <f>VLOOKUP(B720,'Tranche 2 2024 Actuals'!$B$7:$T$486,19,FALSE)</f>
        <v>32400</v>
      </c>
      <c r="Q720" s="49">
        <f t="shared" si="88"/>
        <v>25200</v>
      </c>
      <c r="R720" s="49">
        <f>VLOOKUP(B720,'[1]ECCE Trnch 1 Master List'!B$3:T$679,19,FALSE)</f>
        <v>0</v>
      </c>
      <c r="S720" s="50">
        <f t="shared" si="91"/>
        <v>25200</v>
      </c>
      <c r="T720" s="126">
        <f t="shared" si="90"/>
        <v>25200</v>
      </c>
      <c r="U720" s="13">
        <f>VLOOKUP(B720,'Tranche 1 &amp; 2 2024 Actuals'!$B$7:$T$536,19,FALSE)</f>
        <v>64800</v>
      </c>
      <c r="V720" s="147">
        <f t="shared" si="93"/>
        <v>90000</v>
      </c>
    </row>
    <row r="721" spans="1:22" ht="15" hidden="1" customHeight="1" x14ac:dyDescent="0.25">
      <c r="A721" s="29">
        <f t="shared" si="92"/>
        <v>715</v>
      </c>
      <c r="B721" s="93" t="s">
        <v>1086</v>
      </c>
      <c r="C721" s="30" t="s">
        <v>1087</v>
      </c>
      <c r="D721" s="30" t="s">
        <v>7</v>
      </c>
      <c r="E721" s="30" t="s">
        <v>1118</v>
      </c>
      <c r="F721" s="57" t="s">
        <v>1734</v>
      </c>
      <c r="G721" s="32" t="s">
        <v>1548</v>
      </c>
      <c r="H721" s="32" t="s">
        <v>1747</v>
      </c>
      <c r="I721" s="33" t="s">
        <v>1120</v>
      </c>
      <c r="J721" s="30" t="s">
        <v>1045</v>
      </c>
      <c r="K721" s="30" t="s">
        <v>1549</v>
      </c>
      <c r="L721" s="49">
        <f>VLOOKUP(B721,'Enrolment Data 2024'!$B$13:$I$636,8,FALSE)</f>
        <v>8</v>
      </c>
      <c r="M721" s="49">
        <v>9000</v>
      </c>
      <c r="N721" s="49">
        <f t="shared" si="94"/>
        <v>72000</v>
      </c>
      <c r="O721" s="49"/>
      <c r="P721" s="49"/>
      <c r="Q721" s="49">
        <f t="shared" ref="Q721:Q773" si="95">N721-O721-P721</f>
        <v>72000</v>
      </c>
      <c r="R721" s="49">
        <f>VLOOKUP(B721,'[1]ECCE Trnch 1 Master List'!B$3:T$679,19,FALSE)</f>
        <v>0</v>
      </c>
      <c r="S721" s="50">
        <f t="shared" si="91"/>
        <v>72000</v>
      </c>
      <c r="T721" s="126">
        <f t="shared" si="90"/>
        <v>72000</v>
      </c>
      <c r="V721" s="147">
        <f t="shared" si="93"/>
        <v>72000</v>
      </c>
    </row>
    <row r="722" spans="1:22" ht="15" hidden="1" customHeight="1" x14ac:dyDescent="0.25">
      <c r="A722" s="29">
        <f t="shared" si="92"/>
        <v>716</v>
      </c>
      <c r="B722" s="93" t="s">
        <v>1100</v>
      </c>
      <c r="C722" s="30" t="s">
        <v>1598</v>
      </c>
      <c r="D722" s="30" t="s">
        <v>7</v>
      </c>
      <c r="E722" s="30" t="s">
        <v>1123</v>
      </c>
      <c r="F722" s="57" t="s">
        <v>1754</v>
      </c>
      <c r="G722" s="32" t="s">
        <v>1598</v>
      </c>
      <c r="H722" s="32" t="s">
        <v>1755</v>
      </c>
      <c r="I722" s="33" t="s">
        <v>1120</v>
      </c>
      <c r="J722" s="30" t="s">
        <v>1045</v>
      </c>
      <c r="K722" s="30" t="s">
        <v>1599</v>
      </c>
      <c r="L722" s="49">
        <f>VLOOKUP(B722,'Enrolment Data 2024'!$B$13:$I$636,8,FALSE)</f>
        <v>0</v>
      </c>
      <c r="M722" s="49">
        <v>9000</v>
      </c>
      <c r="N722" s="49">
        <f t="shared" si="94"/>
        <v>0</v>
      </c>
      <c r="O722" s="49"/>
      <c r="P722" s="49"/>
      <c r="Q722" s="49">
        <f t="shared" si="95"/>
        <v>0</v>
      </c>
      <c r="R722" s="49"/>
      <c r="S722" s="50">
        <f t="shared" si="91"/>
        <v>0</v>
      </c>
      <c r="T722" s="126">
        <f t="shared" si="90"/>
        <v>0</v>
      </c>
      <c r="V722" s="147">
        <f t="shared" si="93"/>
        <v>0</v>
      </c>
    </row>
    <row r="723" spans="1:22" ht="15" hidden="1" customHeight="1" x14ac:dyDescent="0.25">
      <c r="A723" s="29">
        <f t="shared" si="92"/>
        <v>717</v>
      </c>
      <c r="B723" s="93" t="s">
        <v>1058</v>
      </c>
      <c r="C723" s="30" t="s">
        <v>1059</v>
      </c>
      <c r="D723" s="30" t="s">
        <v>7</v>
      </c>
      <c r="E723" s="30" t="s">
        <v>1123</v>
      </c>
      <c r="F723" s="57" t="s">
        <v>1729</v>
      </c>
      <c r="G723" s="32" t="s">
        <v>1554</v>
      </c>
      <c r="H723" s="32" t="s">
        <v>1739</v>
      </c>
      <c r="I723" s="33" t="s">
        <v>1120</v>
      </c>
      <c r="J723" s="30" t="s">
        <v>1045</v>
      </c>
      <c r="K723" s="30" t="s">
        <v>1555</v>
      </c>
      <c r="L723" s="49">
        <f>VLOOKUP(B723,'Enrolment Data 2024'!$B$13:$I$636,8,FALSE)</f>
        <v>11</v>
      </c>
      <c r="M723" s="49">
        <v>9000</v>
      </c>
      <c r="N723" s="49">
        <f t="shared" si="94"/>
        <v>99000</v>
      </c>
      <c r="O723" s="49"/>
      <c r="P723" s="49"/>
      <c r="Q723" s="49">
        <f t="shared" si="95"/>
        <v>99000</v>
      </c>
      <c r="R723" s="49"/>
      <c r="S723" s="50">
        <f t="shared" si="91"/>
        <v>99000</v>
      </c>
      <c r="T723" s="126">
        <f t="shared" si="90"/>
        <v>99000</v>
      </c>
      <c r="V723" s="147">
        <f t="shared" si="93"/>
        <v>99000</v>
      </c>
    </row>
    <row r="724" spans="1:22" ht="15" hidden="1" customHeight="1" x14ac:dyDescent="0.25">
      <c r="A724" s="29">
        <f t="shared" si="92"/>
        <v>718</v>
      </c>
      <c r="B724" s="93" t="s">
        <v>1575</v>
      </c>
      <c r="C724" s="30" t="s">
        <v>1576</v>
      </c>
      <c r="D724" s="30" t="s">
        <v>7</v>
      </c>
      <c r="E724" s="30" t="s">
        <v>1123</v>
      </c>
      <c r="F724" s="31" t="s">
        <v>1730</v>
      </c>
      <c r="G724" s="32" t="s">
        <v>1573</v>
      </c>
      <c r="H724" s="32" t="s">
        <v>1747</v>
      </c>
      <c r="I724" s="33" t="s">
        <v>1120</v>
      </c>
      <c r="J724" s="30" t="s">
        <v>1045</v>
      </c>
      <c r="K724" s="30" t="s">
        <v>1574</v>
      </c>
      <c r="L724" s="49">
        <f>VLOOKUP(B724,'Enrolment Data 2024'!$B$13:$I$636,8,FALSE)</f>
        <v>11</v>
      </c>
      <c r="M724" s="49">
        <v>9000</v>
      </c>
      <c r="N724" s="49">
        <f t="shared" si="94"/>
        <v>99000</v>
      </c>
      <c r="O724" s="49">
        <f>VLOOKUP(B724,'Tranche 1 &amp; 2 2024 Actuals'!$B$7:$R$536,17,FALSE)</f>
        <v>27000</v>
      </c>
      <c r="P724" s="49">
        <f>VLOOKUP(B724,'Tranche 2 2024 Actuals'!$B$7:$T$486,19,FALSE)</f>
        <v>27000</v>
      </c>
      <c r="Q724" s="49">
        <f t="shared" si="95"/>
        <v>45000</v>
      </c>
      <c r="R724" s="49"/>
      <c r="S724" s="50">
        <f t="shared" si="91"/>
        <v>45000</v>
      </c>
      <c r="T724" s="126">
        <f t="shared" si="90"/>
        <v>45000</v>
      </c>
      <c r="U724" s="13">
        <f>VLOOKUP(B724,'Tranche 1 &amp; 2 2024 Actuals'!$B$7:$T$536,19,FALSE)</f>
        <v>54000</v>
      </c>
      <c r="V724" s="147">
        <f t="shared" si="93"/>
        <v>99000</v>
      </c>
    </row>
    <row r="725" spans="1:22" ht="15" hidden="1" customHeight="1" x14ac:dyDescent="0.25">
      <c r="A725" s="29">
        <f t="shared" si="92"/>
        <v>719</v>
      </c>
      <c r="B725" s="93" t="s">
        <v>1062</v>
      </c>
      <c r="C725" s="30" t="s">
        <v>1063</v>
      </c>
      <c r="D725" s="30" t="s">
        <v>7</v>
      </c>
      <c r="E725" s="30" t="s">
        <v>1123</v>
      </c>
      <c r="F725" s="57" t="s">
        <v>1746</v>
      </c>
      <c r="G725" s="32" t="s">
        <v>1063</v>
      </c>
      <c r="H725" s="32" t="s">
        <v>1744</v>
      </c>
      <c r="I725" s="33" t="s">
        <v>1120</v>
      </c>
      <c r="J725" s="30" t="s">
        <v>1045</v>
      </c>
      <c r="K725" s="30" t="s">
        <v>1571</v>
      </c>
      <c r="L725" s="49">
        <f>VLOOKUP(B725,'Enrolment Data 2024'!$B$13:$I$636,8,FALSE)</f>
        <v>4</v>
      </c>
      <c r="M725" s="49">
        <v>9000</v>
      </c>
      <c r="N725" s="49">
        <f t="shared" si="94"/>
        <v>36000</v>
      </c>
      <c r="O725" s="49">
        <f>VLOOKUP(B725,'Tranche 1 &amp; 2 2024 Actuals'!$B$7:$R$536,17,FALSE)</f>
        <v>2700</v>
      </c>
      <c r="P725" s="49">
        <f>VLOOKUP(B725,'Tranche 2 2024 Actuals'!$B$7:$T$486,19,FALSE)</f>
        <v>2700</v>
      </c>
      <c r="Q725" s="49">
        <f t="shared" si="95"/>
        <v>30600</v>
      </c>
      <c r="R725" s="49"/>
      <c r="S725" s="50">
        <f t="shared" si="91"/>
        <v>30600</v>
      </c>
      <c r="T725" s="126">
        <f t="shared" si="90"/>
        <v>30600</v>
      </c>
      <c r="U725" s="13">
        <f>VLOOKUP(B725,'Tranche 1 &amp; 2 2024 Actuals'!$B$7:$T$536,19,FALSE)</f>
        <v>5400</v>
      </c>
      <c r="V725" s="147">
        <f t="shared" si="93"/>
        <v>36000</v>
      </c>
    </row>
    <row r="726" spans="1:22" ht="15" hidden="1" customHeight="1" x14ac:dyDescent="0.25">
      <c r="A726" s="29">
        <f t="shared" si="92"/>
        <v>720</v>
      </c>
      <c r="B726" s="93" t="s">
        <v>1080</v>
      </c>
      <c r="C726" s="30" t="s">
        <v>1081</v>
      </c>
      <c r="D726" s="30" t="s">
        <v>7</v>
      </c>
      <c r="E726" s="30" t="s">
        <v>1118</v>
      </c>
      <c r="F726" s="57" t="s">
        <v>1730</v>
      </c>
      <c r="G726" s="32" t="s">
        <v>1573</v>
      </c>
      <c r="H726" s="32" t="s">
        <v>1747</v>
      </c>
      <c r="I726" s="33" t="s">
        <v>1120</v>
      </c>
      <c r="J726" s="30" t="s">
        <v>1045</v>
      </c>
      <c r="K726" s="30" t="s">
        <v>1574</v>
      </c>
      <c r="L726" s="49">
        <f>VLOOKUP(B726,'Enrolment Data 2024'!$B$13:$I$636,8,FALSE)</f>
        <v>19</v>
      </c>
      <c r="M726" s="49">
        <v>9000</v>
      </c>
      <c r="N726" s="49">
        <f t="shared" si="94"/>
        <v>171000</v>
      </c>
      <c r="O726" s="49">
        <f>VLOOKUP(B726,'Tranche 1 &amp; 2 2024 Actuals'!$B$7:$R$536,17,FALSE)</f>
        <v>35100</v>
      </c>
      <c r="P726" s="49">
        <f>VLOOKUP(B726,'Tranche 2 2024 Actuals'!$B$7:$T$486,19,FALSE)</f>
        <v>35100</v>
      </c>
      <c r="Q726" s="49">
        <f t="shared" si="95"/>
        <v>100800</v>
      </c>
      <c r="R726" s="49"/>
      <c r="S726" s="50">
        <f t="shared" si="91"/>
        <v>100800</v>
      </c>
      <c r="T726" s="126">
        <f t="shared" si="90"/>
        <v>100800</v>
      </c>
      <c r="U726" s="13">
        <f>VLOOKUP(B726,'Tranche 1 &amp; 2 2024 Actuals'!$B$7:$T$536,19,FALSE)</f>
        <v>70200</v>
      </c>
      <c r="V726" s="147">
        <f t="shared" si="93"/>
        <v>171000</v>
      </c>
    </row>
    <row r="727" spans="1:22" ht="15" hidden="1" customHeight="1" x14ac:dyDescent="0.25">
      <c r="A727" s="29">
        <f t="shared" si="92"/>
        <v>721</v>
      </c>
      <c r="B727" s="93" t="s">
        <v>1092</v>
      </c>
      <c r="C727" s="30" t="s">
        <v>1093</v>
      </c>
      <c r="D727" s="30" t="s">
        <v>7</v>
      </c>
      <c r="E727" s="30" t="s">
        <v>1123</v>
      </c>
      <c r="F727" s="57" t="s">
        <v>1749</v>
      </c>
      <c r="G727" s="32" t="s">
        <v>1580</v>
      </c>
      <c r="H727" s="32" t="s">
        <v>1750</v>
      </c>
      <c r="I727" s="33" t="s">
        <v>1120</v>
      </c>
      <c r="J727" s="30" t="s">
        <v>1045</v>
      </c>
      <c r="K727" s="30" t="s">
        <v>1581</v>
      </c>
      <c r="L727" s="49">
        <f>VLOOKUP(B727,'Enrolment Data 2024'!$B$13:$I$636,8,FALSE)</f>
        <v>42</v>
      </c>
      <c r="M727" s="49">
        <v>9000</v>
      </c>
      <c r="N727" s="49">
        <f t="shared" si="94"/>
        <v>378000</v>
      </c>
      <c r="O727" s="49">
        <f>VLOOKUP(B727,'Tranche 1 &amp; 2 2024 Actuals'!$B$7:$R$536,17,FALSE)</f>
        <v>108000</v>
      </c>
      <c r="P727" s="49">
        <f>VLOOKUP(B727,'Tranche 2 2024 Actuals'!$B$7:$T$486,19,FALSE)</f>
        <v>108000</v>
      </c>
      <c r="Q727" s="49">
        <f t="shared" si="95"/>
        <v>162000</v>
      </c>
      <c r="R727" s="49"/>
      <c r="S727" s="50">
        <f t="shared" si="91"/>
        <v>162000</v>
      </c>
      <c r="T727" s="126">
        <f t="shared" si="90"/>
        <v>162000</v>
      </c>
      <c r="U727" s="13">
        <f>VLOOKUP(B727,'Tranche 1 &amp; 2 2024 Actuals'!$B$7:$T$536,19,FALSE)</f>
        <v>216000</v>
      </c>
      <c r="V727" s="147">
        <f t="shared" si="93"/>
        <v>378000</v>
      </c>
    </row>
    <row r="728" spans="1:22" ht="15" hidden="1" customHeight="1" x14ac:dyDescent="0.25">
      <c r="A728" s="29">
        <f t="shared" si="92"/>
        <v>722</v>
      </c>
      <c r="B728" s="93" t="s">
        <v>1088</v>
      </c>
      <c r="C728" s="30" t="s">
        <v>1089</v>
      </c>
      <c r="D728" s="30" t="s">
        <v>7</v>
      </c>
      <c r="E728" s="30" t="s">
        <v>1123</v>
      </c>
      <c r="F728" s="57" t="s">
        <v>1751</v>
      </c>
      <c r="G728" s="32" t="s">
        <v>1089</v>
      </c>
      <c r="H728" s="32" t="s">
        <v>1750</v>
      </c>
      <c r="I728" s="33" t="s">
        <v>1120</v>
      </c>
      <c r="J728" s="30" t="s">
        <v>1045</v>
      </c>
      <c r="K728" s="30" t="s">
        <v>1579</v>
      </c>
      <c r="L728" s="49">
        <f>VLOOKUP(B728,'Enrolment Data 2024'!$B$13:$I$636,8,FALSE)</f>
        <v>11</v>
      </c>
      <c r="M728" s="49">
        <v>9000</v>
      </c>
      <c r="N728" s="49">
        <f t="shared" si="94"/>
        <v>99000</v>
      </c>
      <c r="O728" s="49">
        <f>VLOOKUP(B728,'Tranche 1 &amp; 2 2024 Actuals'!$B$7:$R$536,17,FALSE)</f>
        <v>29700</v>
      </c>
      <c r="P728" s="49">
        <f>VLOOKUP(B728,'Tranche 2 2024 Actuals'!$B$7:$T$486,19,FALSE)</f>
        <v>29700</v>
      </c>
      <c r="Q728" s="49">
        <f t="shared" si="95"/>
        <v>39600</v>
      </c>
      <c r="R728" s="49"/>
      <c r="S728" s="50">
        <f t="shared" si="91"/>
        <v>39600</v>
      </c>
      <c r="T728" s="126">
        <f t="shared" si="90"/>
        <v>39600</v>
      </c>
      <c r="U728" s="13">
        <f>VLOOKUP(B728,'Tranche 1 &amp; 2 2024 Actuals'!$B$7:$T$536,19,FALSE)</f>
        <v>59400</v>
      </c>
      <c r="V728" s="147">
        <f t="shared" si="93"/>
        <v>99000</v>
      </c>
    </row>
    <row r="729" spans="1:22" ht="15" hidden="1" customHeight="1" x14ac:dyDescent="0.25">
      <c r="A729" s="29">
        <f t="shared" si="92"/>
        <v>723</v>
      </c>
      <c r="B729" s="139" t="s">
        <v>1072</v>
      </c>
      <c r="C729" s="17" t="s">
        <v>1073</v>
      </c>
      <c r="D729" s="17" t="s">
        <v>7</v>
      </c>
      <c r="E729" s="17" t="s">
        <v>1118</v>
      </c>
      <c r="F729" s="22" t="s">
        <v>1734</v>
      </c>
      <c r="G729" s="19" t="s">
        <v>1548</v>
      </c>
      <c r="H729" s="19" t="s">
        <v>1747</v>
      </c>
      <c r="I729" s="20" t="s">
        <v>1120</v>
      </c>
      <c r="J729" s="17" t="s">
        <v>1045</v>
      </c>
      <c r="K729" s="17" t="s">
        <v>1549</v>
      </c>
      <c r="L729" s="49"/>
      <c r="M729" s="49">
        <v>9000</v>
      </c>
      <c r="N729" s="49">
        <f t="shared" si="94"/>
        <v>0</v>
      </c>
      <c r="O729" s="49"/>
      <c r="P729" s="49"/>
      <c r="Q729" s="49">
        <f t="shared" si="95"/>
        <v>0</v>
      </c>
      <c r="R729" s="49"/>
      <c r="S729" s="50">
        <f t="shared" si="91"/>
        <v>0</v>
      </c>
      <c r="T729" s="126">
        <f t="shared" si="90"/>
        <v>0</v>
      </c>
      <c r="V729" s="147">
        <f t="shared" si="93"/>
        <v>0</v>
      </c>
    </row>
    <row r="730" spans="1:22" ht="15" hidden="1" customHeight="1" x14ac:dyDescent="0.25">
      <c r="A730" s="29">
        <f t="shared" si="92"/>
        <v>724</v>
      </c>
      <c r="B730" s="93" t="s">
        <v>1060</v>
      </c>
      <c r="C730" s="30" t="s">
        <v>1061</v>
      </c>
      <c r="D730" s="30" t="s">
        <v>7</v>
      </c>
      <c r="E730" s="30" t="s">
        <v>1123</v>
      </c>
      <c r="F730" s="57" t="s">
        <v>1743</v>
      </c>
      <c r="G730" s="32" t="s">
        <v>1569</v>
      </c>
      <c r="H730" s="32" t="s">
        <v>1744</v>
      </c>
      <c r="I730" s="33" t="s">
        <v>1120</v>
      </c>
      <c r="J730" s="30" t="s">
        <v>1045</v>
      </c>
      <c r="K730" s="30" t="s">
        <v>1570</v>
      </c>
      <c r="L730" s="49">
        <f>VLOOKUP(B730,'Enrolment Data 2024'!$B$13:$I$636,8,FALSE)</f>
        <v>11</v>
      </c>
      <c r="M730" s="49">
        <v>9000</v>
      </c>
      <c r="N730" s="49">
        <f t="shared" si="94"/>
        <v>99000</v>
      </c>
      <c r="O730" s="49"/>
      <c r="P730" s="49"/>
      <c r="Q730" s="49">
        <f t="shared" si="95"/>
        <v>99000</v>
      </c>
      <c r="R730" s="49"/>
      <c r="S730" s="50">
        <f t="shared" si="91"/>
        <v>99000</v>
      </c>
      <c r="T730" s="126">
        <f t="shared" si="90"/>
        <v>99000</v>
      </c>
      <c r="V730" s="147">
        <f t="shared" si="93"/>
        <v>99000</v>
      </c>
    </row>
    <row r="731" spans="1:22" ht="15" hidden="1" customHeight="1" x14ac:dyDescent="0.25">
      <c r="A731" s="29">
        <f t="shared" si="92"/>
        <v>725</v>
      </c>
      <c r="B731" s="93" t="s">
        <v>1050</v>
      </c>
      <c r="C731" s="30" t="s">
        <v>1051</v>
      </c>
      <c r="D731" s="30" t="s">
        <v>7</v>
      </c>
      <c r="E731" s="30" t="s">
        <v>1123</v>
      </c>
      <c r="F731" s="57" t="s">
        <v>1742</v>
      </c>
      <c r="G731" s="32" t="s">
        <v>1558</v>
      </c>
      <c r="H731" s="32" t="s">
        <v>1739</v>
      </c>
      <c r="I731" s="33" t="s">
        <v>1120</v>
      </c>
      <c r="J731" s="30" t="s">
        <v>1045</v>
      </c>
      <c r="K731" s="30" t="s">
        <v>1559</v>
      </c>
      <c r="L731" s="49">
        <f>VLOOKUP(B731,'Enrolment Data 2024'!$B$13:$I$636,8,FALSE)</f>
        <v>22</v>
      </c>
      <c r="M731" s="49">
        <v>9000</v>
      </c>
      <c r="N731" s="49">
        <f t="shared" si="94"/>
        <v>198000</v>
      </c>
      <c r="O731" s="49">
        <f>VLOOKUP(B731,'Tranche 1 &amp; 2 2024 Actuals'!$B$7:$R$536,17,FALSE)</f>
        <v>24300</v>
      </c>
      <c r="P731" s="49">
        <f>VLOOKUP(B731,'Tranche 2 2024 Actuals'!$B$7:$T$486,19,FALSE)</f>
        <v>24300</v>
      </c>
      <c r="Q731" s="49">
        <f t="shared" si="95"/>
        <v>149400</v>
      </c>
      <c r="R731" s="49"/>
      <c r="S731" s="50">
        <f t="shared" si="91"/>
        <v>149400</v>
      </c>
      <c r="T731" s="126">
        <f t="shared" si="90"/>
        <v>149400</v>
      </c>
      <c r="U731" s="13">
        <f>VLOOKUP(B731,'Tranche 1 &amp; 2 2024 Actuals'!$B$7:$T$536,19,FALSE)</f>
        <v>48600</v>
      </c>
      <c r="V731" s="147">
        <f t="shared" si="93"/>
        <v>198000</v>
      </c>
    </row>
    <row r="732" spans="1:22" ht="15" hidden="1" customHeight="1" x14ac:dyDescent="0.25">
      <c r="A732" s="29">
        <f t="shared" si="92"/>
        <v>726</v>
      </c>
      <c r="B732" s="93" t="s">
        <v>1106</v>
      </c>
      <c r="C732" s="30" t="s">
        <v>1107</v>
      </c>
      <c r="D732" s="30" t="s">
        <v>7</v>
      </c>
      <c r="E732" s="30" t="s">
        <v>1118</v>
      </c>
      <c r="F732" s="31" t="s">
        <v>1759</v>
      </c>
      <c r="G732" s="32" t="s">
        <v>1606</v>
      </c>
      <c r="H732" s="32" t="s">
        <v>1760</v>
      </c>
      <c r="I732" s="33" t="s">
        <v>1120</v>
      </c>
      <c r="J732" s="30" t="s">
        <v>1045</v>
      </c>
      <c r="K732" s="34" t="s">
        <v>1607</v>
      </c>
      <c r="L732" s="49">
        <f>VLOOKUP(B732,'Enrolment Data 2024'!$B$13:$I$636,8,FALSE)</f>
        <v>5</v>
      </c>
      <c r="M732" s="49">
        <v>9000</v>
      </c>
      <c r="N732" s="49">
        <f t="shared" si="94"/>
        <v>45000</v>
      </c>
      <c r="O732" s="49"/>
      <c r="P732" s="49"/>
      <c r="Q732" s="49">
        <f t="shared" si="95"/>
        <v>45000</v>
      </c>
      <c r="R732" s="49"/>
      <c r="S732" s="50">
        <f t="shared" si="91"/>
        <v>45000</v>
      </c>
      <c r="T732" s="126">
        <f t="shared" si="90"/>
        <v>45000</v>
      </c>
      <c r="V732" s="147">
        <f t="shared" si="93"/>
        <v>45000</v>
      </c>
    </row>
    <row r="733" spans="1:22" ht="15" hidden="1" customHeight="1" x14ac:dyDescent="0.25">
      <c r="A733" s="29">
        <f t="shared" si="92"/>
        <v>727</v>
      </c>
      <c r="B733" s="138" t="s">
        <v>1054</v>
      </c>
      <c r="C733" s="30" t="s">
        <v>1055</v>
      </c>
      <c r="D733" s="30" t="s">
        <v>7</v>
      </c>
      <c r="E733" s="30" t="s">
        <v>1118</v>
      </c>
      <c r="F733" s="57" t="s">
        <v>1742</v>
      </c>
      <c r="G733" s="32" t="s">
        <v>1558</v>
      </c>
      <c r="H733" s="32" t="s">
        <v>1739</v>
      </c>
      <c r="I733" s="33" t="s">
        <v>1120</v>
      </c>
      <c r="J733" s="30" t="s">
        <v>1045</v>
      </c>
      <c r="K733" s="30" t="s">
        <v>1559</v>
      </c>
      <c r="L733" s="49"/>
      <c r="M733" s="49">
        <v>9000</v>
      </c>
      <c r="N733" s="49">
        <f t="shared" si="94"/>
        <v>0</v>
      </c>
      <c r="O733" s="49"/>
      <c r="P733" s="49"/>
      <c r="Q733" s="49">
        <f t="shared" si="95"/>
        <v>0</v>
      </c>
      <c r="R733" s="49"/>
      <c r="S733" s="50">
        <f t="shared" si="91"/>
        <v>0</v>
      </c>
      <c r="T733" s="126">
        <f t="shared" si="90"/>
        <v>0</v>
      </c>
      <c r="V733" s="147">
        <f t="shared" si="93"/>
        <v>0</v>
      </c>
    </row>
    <row r="734" spans="1:22" ht="15" hidden="1" customHeight="1" x14ac:dyDescent="0.25">
      <c r="A734" s="29">
        <f t="shared" si="92"/>
        <v>728</v>
      </c>
      <c r="B734" s="138" t="s">
        <v>1582</v>
      </c>
      <c r="C734" s="30" t="s">
        <v>1583</v>
      </c>
      <c r="D734" s="30" t="s">
        <v>7</v>
      </c>
      <c r="E734" s="30" t="s">
        <v>1123</v>
      </c>
      <c r="F734" s="31" t="s">
        <v>2183</v>
      </c>
      <c r="G734" s="32" t="s">
        <v>1583</v>
      </c>
      <c r="H734" s="32" t="s">
        <v>1750</v>
      </c>
      <c r="I734" s="33" t="s">
        <v>1120</v>
      </c>
      <c r="J734" s="30" t="s">
        <v>1045</v>
      </c>
      <c r="K734" s="34" t="s">
        <v>1584</v>
      </c>
      <c r="L734" s="49">
        <f>VLOOKUP(B734,'Enrolment Data 2024'!$B$13:$I$636,8,FALSE)</f>
        <v>10</v>
      </c>
      <c r="M734" s="49">
        <v>9000</v>
      </c>
      <c r="N734" s="49">
        <f t="shared" si="94"/>
        <v>90000</v>
      </c>
      <c r="O734" s="49">
        <f>VLOOKUP(B734,'Tranche 1 &amp; 2 2024 Actuals'!$B$7:$R$536,17,FALSE)</f>
        <v>51300</v>
      </c>
      <c r="P734" s="49">
        <f>VLOOKUP(B734,'Tranche 2 2024 Actuals'!$B$7:$T$486,19,FALSE)</f>
        <v>51300</v>
      </c>
      <c r="Q734" s="49">
        <f t="shared" si="95"/>
        <v>-12600</v>
      </c>
      <c r="R734" s="49">
        <f>VLOOKUP(B734,'[1]ECCE Trnch 1 Master List'!B$3:T$679,19,FALSE)</f>
        <v>0</v>
      </c>
      <c r="S734" s="141">
        <f t="shared" si="91"/>
        <v>-12600</v>
      </c>
      <c r="T734" s="126">
        <f t="shared" si="90"/>
        <v>0</v>
      </c>
      <c r="U734" s="13">
        <f>VLOOKUP(B734,'Tranche 1 &amp; 2 2024 Actuals'!$B$7:$T$536,19,FALSE)</f>
        <v>102600</v>
      </c>
      <c r="V734" s="147">
        <f t="shared" si="93"/>
        <v>102600</v>
      </c>
    </row>
    <row r="735" spans="1:22" ht="15" hidden="1" customHeight="1" x14ac:dyDescent="0.25">
      <c r="A735" s="29">
        <f t="shared" si="92"/>
        <v>729</v>
      </c>
      <c r="B735" s="93" t="s">
        <v>1068</v>
      </c>
      <c r="C735" s="30" t="s">
        <v>1577</v>
      </c>
      <c r="D735" s="30" t="s">
        <v>7</v>
      </c>
      <c r="E735" s="30" t="s">
        <v>1118</v>
      </c>
      <c r="F735" s="57" t="s">
        <v>1748</v>
      </c>
      <c r="G735" s="32" t="s">
        <v>1577</v>
      </c>
      <c r="H735" s="32" t="s">
        <v>1747</v>
      </c>
      <c r="I735" s="33" t="s">
        <v>1120</v>
      </c>
      <c r="J735" s="30" t="s">
        <v>1045</v>
      </c>
      <c r="K735" s="30" t="s">
        <v>1578</v>
      </c>
      <c r="L735" s="49">
        <f>VLOOKUP(B735,'Enrolment Data 2024'!$B$13:$I$636,8,FALSE)</f>
        <v>13</v>
      </c>
      <c r="M735" s="49">
        <v>9000</v>
      </c>
      <c r="N735" s="49">
        <f t="shared" si="94"/>
        <v>117000</v>
      </c>
      <c r="O735" s="49">
        <f>VLOOKUP(B735,'Tranche 1 &amp; 2 2024 Actuals'!$B$7:$R$536,17,FALSE)</f>
        <v>32400</v>
      </c>
      <c r="P735" s="49">
        <f>VLOOKUP(B735,'Tranche 2 2024 Actuals'!$B$7:$T$486,19,FALSE)</f>
        <v>32400</v>
      </c>
      <c r="Q735" s="49">
        <f t="shared" si="95"/>
        <v>52200</v>
      </c>
      <c r="R735" s="49"/>
      <c r="S735" s="50">
        <f t="shared" si="91"/>
        <v>52200</v>
      </c>
      <c r="T735" s="126">
        <f t="shared" si="90"/>
        <v>52200</v>
      </c>
      <c r="U735" s="13">
        <f>VLOOKUP(B735,'Tranche 1 &amp; 2 2024 Actuals'!$B$7:$T$536,19,FALSE)</f>
        <v>64800</v>
      </c>
      <c r="V735" s="147">
        <f t="shared" si="93"/>
        <v>117000</v>
      </c>
    </row>
    <row r="736" spans="1:22" ht="15" hidden="1" customHeight="1" x14ac:dyDescent="0.25">
      <c r="A736" s="29">
        <f t="shared" si="92"/>
        <v>730</v>
      </c>
      <c r="B736" s="93" t="s">
        <v>1082</v>
      </c>
      <c r="C736" s="30" t="s">
        <v>1083</v>
      </c>
      <c r="D736" s="30" t="s">
        <v>7</v>
      </c>
      <c r="E736" s="30" t="s">
        <v>1118</v>
      </c>
      <c r="F736" s="57" t="s">
        <v>1730</v>
      </c>
      <c r="G736" s="32" t="s">
        <v>1573</v>
      </c>
      <c r="H736" s="32" t="s">
        <v>1747</v>
      </c>
      <c r="I736" s="33" t="s">
        <v>1120</v>
      </c>
      <c r="J736" s="30" t="s">
        <v>1045</v>
      </c>
      <c r="K736" s="30" t="s">
        <v>1574</v>
      </c>
      <c r="L736" s="49">
        <f>VLOOKUP(B736,'Enrolment Data 2024'!$B$13:$I$636,8,FALSE)</f>
        <v>6</v>
      </c>
      <c r="M736" s="49">
        <v>9000</v>
      </c>
      <c r="N736" s="49">
        <f t="shared" si="94"/>
        <v>54000</v>
      </c>
      <c r="O736" s="49"/>
      <c r="P736" s="49"/>
      <c r="Q736" s="49">
        <f t="shared" si="95"/>
        <v>54000</v>
      </c>
      <c r="R736" s="49">
        <f>VLOOKUP(B736,'[1]ECCE Trnch 1 Master List'!B$3:T$679,19,FALSE)</f>
        <v>0</v>
      </c>
      <c r="S736" s="50">
        <f t="shared" si="91"/>
        <v>54000</v>
      </c>
      <c r="T736" s="126">
        <f t="shared" si="90"/>
        <v>54000</v>
      </c>
      <c r="V736" s="147">
        <f t="shared" si="93"/>
        <v>54000</v>
      </c>
    </row>
    <row r="737" spans="1:22" hidden="1" x14ac:dyDescent="0.25">
      <c r="A737" s="29">
        <f t="shared" si="92"/>
        <v>731</v>
      </c>
      <c r="B737" s="138" t="s">
        <v>4423</v>
      </c>
      <c r="C737" s="30" t="s">
        <v>4424</v>
      </c>
      <c r="D737" s="30" t="s">
        <v>7</v>
      </c>
      <c r="E737" s="30" t="s">
        <v>1211</v>
      </c>
      <c r="F737" s="57" t="s">
        <v>1791</v>
      </c>
      <c r="G737" s="32" t="s">
        <v>1353</v>
      </c>
      <c r="H737" s="32" t="s">
        <v>1763</v>
      </c>
      <c r="I737" s="33" t="s">
        <v>1120</v>
      </c>
      <c r="J737" s="30" t="s">
        <v>339</v>
      </c>
      <c r="K737" s="30" t="s">
        <v>1354</v>
      </c>
      <c r="L737" s="49"/>
      <c r="M737" s="49">
        <v>9000</v>
      </c>
      <c r="N737" s="49">
        <f t="shared" si="94"/>
        <v>0</v>
      </c>
      <c r="O737" s="49"/>
      <c r="P737" s="49"/>
      <c r="Q737" s="49">
        <f t="shared" si="95"/>
        <v>0</v>
      </c>
      <c r="R737" s="49"/>
      <c r="S737" s="50">
        <f t="shared" si="91"/>
        <v>0</v>
      </c>
      <c r="T737" s="126">
        <f t="shared" si="90"/>
        <v>0</v>
      </c>
      <c r="V737" s="147">
        <f t="shared" si="93"/>
        <v>0</v>
      </c>
    </row>
    <row r="738" spans="1:22" hidden="1" x14ac:dyDescent="0.25">
      <c r="A738" s="29">
        <f t="shared" si="92"/>
        <v>732</v>
      </c>
      <c r="B738" s="139" t="s">
        <v>366</v>
      </c>
      <c r="C738" s="17" t="s">
        <v>367</v>
      </c>
      <c r="D738" s="17" t="s">
        <v>7</v>
      </c>
      <c r="E738" s="17" t="s">
        <v>1211</v>
      </c>
      <c r="F738" s="22" t="s">
        <v>1646</v>
      </c>
      <c r="G738" s="19" t="s">
        <v>1325</v>
      </c>
      <c r="H738" s="19" t="s">
        <v>1769</v>
      </c>
      <c r="I738" s="20" t="s">
        <v>1120</v>
      </c>
      <c r="J738" s="17" t="s">
        <v>339</v>
      </c>
      <c r="K738" s="17" t="s">
        <v>1326</v>
      </c>
      <c r="L738" s="49"/>
      <c r="M738" s="49">
        <v>9000</v>
      </c>
      <c r="N738" s="49">
        <f t="shared" si="94"/>
        <v>0</v>
      </c>
      <c r="O738" s="49"/>
      <c r="P738" s="49"/>
      <c r="Q738" s="49">
        <f t="shared" si="95"/>
        <v>0</v>
      </c>
      <c r="R738" s="49"/>
      <c r="S738" s="50">
        <f t="shared" si="91"/>
        <v>0</v>
      </c>
      <c r="T738" s="126">
        <f t="shared" si="90"/>
        <v>0</v>
      </c>
      <c r="V738" s="147">
        <f t="shared" si="93"/>
        <v>0</v>
      </c>
    </row>
    <row r="739" spans="1:22" hidden="1" x14ac:dyDescent="0.25">
      <c r="A739" s="29">
        <f t="shared" si="92"/>
        <v>733</v>
      </c>
      <c r="B739" s="138" t="s">
        <v>470</v>
      </c>
      <c r="C739" s="30" t="s">
        <v>471</v>
      </c>
      <c r="D739" s="30" t="s">
        <v>7</v>
      </c>
      <c r="E739" s="30" t="s">
        <v>1324</v>
      </c>
      <c r="F739" s="57" t="s">
        <v>1808</v>
      </c>
      <c r="G739" s="32" t="s">
        <v>1348</v>
      </c>
      <c r="H739" s="32" t="s">
        <v>1763</v>
      </c>
      <c r="I739" s="33" t="s">
        <v>1120</v>
      </c>
      <c r="J739" s="30" t="s">
        <v>339</v>
      </c>
      <c r="K739" s="30" t="s">
        <v>1349</v>
      </c>
      <c r="L739" s="49">
        <f>VLOOKUP(B739,'Enrolment Data 2024'!$B$13:$I$636,8,FALSE)</f>
        <v>1</v>
      </c>
      <c r="M739" s="49">
        <v>9000</v>
      </c>
      <c r="N739" s="49">
        <f t="shared" si="94"/>
        <v>9000</v>
      </c>
      <c r="O739" s="49">
        <f>VLOOKUP(B739,'Tranche 1 &amp; 2 2024 Actuals'!$B$7:$R$536,17,FALSE)</f>
        <v>10800</v>
      </c>
      <c r="P739" s="49">
        <f>VLOOKUP(B739,'Tranche 2 2024 Actuals'!$B$7:$T$486,19,FALSE)</f>
        <v>10800</v>
      </c>
      <c r="Q739" s="49">
        <f t="shared" si="95"/>
        <v>-12600</v>
      </c>
      <c r="R739" s="49"/>
      <c r="S739" s="141">
        <f t="shared" si="91"/>
        <v>-12600</v>
      </c>
      <c r="T739" s="126">
        <f t="shared" si="90"/>
        <v>0</v>
      </c>
      <c r="U739" s="13">
        <f>VLOOKUP(B739,'Tranche 1 &amp; 2 2024 Actuals'!$B$7:$T$536,19,FALSE)</f>
        <v>21600</v>
      </c>
      <c r="V739" s="147">
        <f t="shared" si="93"/>
        <v>21600</v>
      </c>
    </row>
    <row r="740" spans="1:22" hidden="1" x14ac:dyDescent="0.25">
      <c r="A740" s="29">
        <f t="shared" si="92"/>
        <v>734</v>
      </c>
      <c r="B740" s="139" t="s">
        <v>474</v>
      </c>
      <c r="C740" s="17" t="s">
        <v>475</v>
      </c>
      <c r="D740" s="17" t="s">
        <v>7</v>
      </c>
      <c r="E740" s="17" t="s">
        <v>1324</v>
      </c>
      <c r="F740" s="22" t="s">
        <v>1809</v>
      </c>
      <c r="G740" s="19" t="s">
        <v>3734</v>
      </c>
      <c r="H740" s="19" t="s">
        <v>1763</v>
      </c>
      <c r="I740" s="20" t="s">
        <v>1120</v>
      </c>
      <c r="J740" s="17" t="s">
        <v>339</v>
      </c>
      <c r="K740" s="17" t="s">
        <v>3735</v>
      </c>
      <c r="L740" s="49">
        <f>VLOOKUP(B740,'Enrolment Data 2024'!$B$13:$I$636,8,FALSE)</f>
        <v>7</v>
      </c>
      <c r="M740" s="49">
        <v>9000</v>
      </c>
      <c r="N740" s="49">
        <f t="shared" si="94"/>
        <v>63000</v>
      </c>
      <c r="O740" s="49">
        <f>VLOOKUP(B740,'Tranche 1 &amp; 2 2024 Actuals'!$B$7:$R$536,17,FALSE)</f>
        <v>91800</v>
      </c>
      <c r="P740" s="49">
        <f>VLOOKUP(B740,'Tranche 2 2024 Actuals'!$B$7:$T$486,19,FALSE)</f>
        <v>91800</v>
      </c>
      <c r="Q740" s="49">
        <f t="shared" si="95"/>
        <v>-120600</v>
      </c>
      <c r="R740" s="49">
        <f>VLOOKUP(B740,'[1]ECCE Trnch 1 Master List'!B$3:T$679,19,FALSE)</f>
        <v>0</v>
      </c>
      <c r="S740" s="141">
        <f t="shared" si="91"/>
        <v>-120600</v>
      </c>
      <c r="T740" s="126">
        <f t="shared" si="90"/>
        <v>0</v>
      </c>
      <c r="U740" s="13">
        <f>VLOOKUP(B740,'Tranche 1 &amp; 2 2024 Actuals'!$B$7:$T$536,19,FALSE)</f>
        <v>183600</v>
      </c>
      <c r="V740" s="147">
        <f t="shared" si="93"/>
        <v>183600</v>
      </c>
    </row>
    <row r="741" spans="1:22" hidden="1" x14ac:dyDescent="0.25">
      <c r="A741" s="29">
        <f t="shared" si="92"/>
        <v>735</v>
      </c>
      <c r="B741" s="92" t="s">
        <v>458</v>
      </c>
      <c r="C741" s="17" t="s">
        <v>459</v>
      </c>
      <c r="D741" s="17" t="s">
        <v>7</v>
      </c>
      <c r="E741" s="17" t="s">
        <v>1324</v>
      </c>
      <c r="F741" s="22" t="s">
        <v>1810</v>
      </c>
      <c r="G741" s="19" t="s">
        <v>459</v>
      </c>
      <c r="H741" s="19" t="s">
        <v>1763</v>
      </c>
      <c r="I741" s="20" t="s">
        <v>1120</v>
      </c>
      <c r="J741" s="17" t="s">
        <v>339</v>
      </c>
      <c r="K741" s="17" t="s">
        <v>3736</v>
      </c>
      <c r="L741" s="49">
        <f>VLOOKUP(B741,'Enrolment Data 2024'!$B$13:$I$636,8,FALSE)</f>
        <v>17</v>
      </c>
      <c r="M741" s="49">
        <v>9000</v>
      </c>
      <c r="N741" s="49">
        <f t="shared" si="94"/>
        <v>153000</v>
      </c>
      <c r="O741" s="49">
        <f>VLOOKUP(B741,'Tranche 1 &amp; 2 2024 Actuals'!$B$7:$R$536,17,FALSE)</f>
        <v>37800</v>
      </c>
      <c r="P741" s="49">
        <f>VLOOKUP(B741,'Tranche 2 2024 Actuals'!$B$7:$T$486,19,FALSE)</f>
        <v>37800</v>
      </c>
      <c r="Q741" s="49">
        <f t="shared" si="95"/>
        <v>77400</v>
      </c>
      <c r="R741" s="49">
        <f>VLOOKUP(B741,'[1]ECCE Trnch 1 Master List'!B$3:T$679,19,FALSE)</f>
        <v>0</v>
      </c>
      <c r="S741" s="50">
        <f t="shared" si="91"/>
        <v>77400</v>
      </c>
      <c r="T741" s="126">
        <f t="shared" si="90"/>
        <v>77400</v>
      </c>
      <c r="U741" s="13">
        <f>VLOOKUP(B741,'Tranche 1 &amp; 2 2024 Actuals'!$B$7:$T$536,19,FALSE)</f>
        <v>75600</v>
      </c>
      <c r="V741" s="147">
        <f t="shared" si="93"/>
        <v>153000</v>
      </c>
    </row>
    <row r="742" spans="1:22" hidden="1" x14ac:dyDescent="0.25">
      <c r="A742" s="29">
        <f t="shared" si="92"/>
        <v>736</v>
      </c>
      <c r="B742" s="139" t="s">
        <v>2139</v>
      </c>
      <c r="C742" s="17" t="s">
        <v>1812</v>
      </c>
      <c r="D742" s="17" t="s">
        <v>7</v>
      </c>
      <c r="E742" s="29" t="s">
        <v>1123</v>
      </c>
      <c r="F742" s="38" t="s">
        <v>1811</v>
      </c>
      <c r="G742" s="39" t="s">
        <v>1812</v>
      </c>
      <c r="H742" s="39"/>
      <c r="I742" s="20" t="s">
        <v>1120</v>
      </c>
      <c r="J742" s="29" t="s">
        <v>339</v>
      </c>
      <c r="K742" s="40" t="s">
        <v>1396</v>
      </c>
      <c r="L742" s="49">
        <f>VLOOKUP(B742,'Enrolment Data 2024'!$B$13:$I$636,8,FALSE)</f>
        <v>1</v>
      </c>
      <c r="M742" s="49">
        <v>9000</v>
      </c>
      <c r="N742" s="49">
        <f t="shared" si="94"/>
        <v>9000</v>
      </c>
      <c r="O742" s="49">
        <f>VLOOKUP(B742,'Tranche 1 &amp; 2 2024 Actuals'!$B$7:$R$536,17,FALSE)</f>
        <v>8100</v>
      </c>
      <c r="P742" s="49">
        <f>VLOOKUP(B742,'Tranche 2 2024 Actuals'!$B$7:$T$486,19,FALSE)</f>
        <v>8100</v>
      </c>
      <c r="Q742" s="49">
        <f t="shared" si="95"/>
        <v>-7200</v>
      </c>
      <c r="R742" s="49">
        <f>VLOOKUP(B742,'[1]ECCE Trnch 1 Master List'!B$3:T$679,19,FALSE)</f>
        <v>0</v>
      </c>
      <c r="S742" s="141">
        <f t="shared" si="91"/>
        <v>-7200</v>
      </c>
      <c r="T742" s="126">
        <f t="shared" si="90"/>
        <v>0</v>
      </c>
      <c r="U742" s="13">
        <f>VLOOKUP(B742,'Tranche 1 &amp; 2 2024 Actuals'!$B$7:$T$536,19,FALSE)</f>
        <v>16200</v>
      </c>
      <c r="V742" s="147">
        <f t="shared" si="93"/>
        <v>16200</v>
      </c>
    </row>
    <row r="743" spans="1:22" hidden="1" x14ac:dyDescent="0.25">
      <c r="A743" s="29">
        <f t="shared" si="92"/>
        <v>737</v>
      </c>
      <c r="B743" s="93" t="s">
        <v>1394</v>
      </c>
      <c r="C743" s="30" t="s">
        <v>1395</v>
      </c>
      <c r="D743" s="30" t="s">
        <v>7</v>
      </c>
      <c r="E743" s="30" t="s">
        <v>1118</v>
      </c>
      <c r="F743" s="31" t="s">
        <v>1811</v>
      </c>
      <c r="G743" s="32" t="s">
        <v>1812</v>
      </c>
      <c r="H743" s="32" t="s">
        <v>1763</v>
      </c>
      <c r="I743" s="33" t="s">
        <v>1120</v>
      </c>
      <c r="J743" s="30" t="s">
        <v>339</v>
      </c>
      <c r="K743" s="34" t="s">
        <v>1396</v>
      </c>
      <c r="L743" s="49">
        <f>VLOOKUP(B743,'Enrolment Data 2024'!$B$13:$I$636,8,FALSE)</f>
        <v>5</v>
      </c>
      <c r="M743" s="49">
        <v>9000</v>
      </c>
      <c r="N743" s="49">
        <f t="shared" si="94"/>
        <v>45000</v>
      </c>
      <c r="O743" s="49"/>
      <c r="P743" s="49"/>
      <c r="Q743" s="49">
        <f t="shared" si="95"/>
        <v>45000</v>
      </c>
      <c r="R743" s="49">
        <f>VLOOKUP(B743,'[1]ECCE Trnch 1 Master List'!B$3:T$679,19,FALSE)</f>
        <v>0</v>
      </c>
      <c r="S743" s="50">
        <f t="shared" si="91"/>
        <v>45000</v>
      </c>
      <c r="T743" s="126">
        <f t="shared" si="90"/>
        <v>45000</v>
      </c>
      <c r="V743" s="147">
        <f t="shared" si="93"/>
        <v>45000</v>
      </c>
    </row>
    <row r="744" spans="1:22" hidden="1" x14ac:dyDescent="0.25">
      <c r="A744" s="29">
        <f t="shared" si="92"/>
        <v>738</v>
      </c>
      <c r="B744" s="93" t="s">
        <v>4418</v>
      </c>
      <c r="C744" s="30" t="s">
        <v>4419</v>
      </c>
      <c r="D744" s="30" t="s">
        <v>7</v>
      </c>
      <c r="E744" s="30" t="s">
        <v>1211</v>
      </c>
      <c r="F744" s="57" t="s">
        <v>1791</v>
      </c>
      <c r="G744" s="32" t="s">
        <v>1353</v>
      </c>
      <c r="H744" s="32" t="s">
        <v>1763</v>
      </c>
      <c r="I744" s="33" t="s">
        <v>1120</v>
      </c>
      <c r="J744" s="30" t="s">
        <v>339</v>
      </c>
      <c r="K744" s="30" t="s">
        <v>1354</v>
      </c>
      <c r="L744" s="49">
        <f>VLOOKUP(B744,'Enrolment Data 2024'!$B$13:$I$636,8,FALSE)</f>
        <v>12</v>
      </c>
      <c r="M744" s="49">
        <v>9000</v>
      </c>
      <c r="N744" s="49">
        <f t="shared" si="94"/>
        <v>108000</v>
      </c>
      <c r="O744" s="49">
        <f>VLOOKUP(B744,'Tranche 1 &amp; 2 2024 Actuals'!$B$7:$R$536,17,FALSE)</f>
        <v>43200</v>
      </c>
      <c r="P744" s="49">
        <f>VLOOKUP(B744,'Tranche 2 2024 Actuals'!$B$7:$T$486,19,FALSE)</f>
        <v>43200</v>
      </c>
      <c r="Q744" s="49">
        <f t="shared" si="95"/>
        <v>21600</v>
      </c>
      <c r="R744" s="49"/>
      <c r="S744" s="50">
        <f t="shared" si="91"/>
        <v>21600</v>
      </c>
      <c r="T744" s="126">
        <f t="shared" si="90"/>
        <v>21600</v>
      </c>
      <c r="U744" s="13">
        <f>VLOOKUP(B744,'Tranche 1 &amp; 2 2024 Actuals'!$B$7:$T$536,19,FALSE)</f>
        <v>86400</v>
      </c>
      <c r="V744" s="147">
        <f t="shared" si="93"/>
        <v>108000</v>
      </c>
    </row>
    <row r="745" spans="1:22" hidden="1" x14ac:dyDescent="0.25">
      <c r="A745" s="29">
        <f t="shared" si="92"/>
        <v>739</v>
      </c>
      <c r="B745" s="93" t="s">
        <v>4416</v>
      </c>
      <c r="C745" s="30" t="s">
        <v>4417</v>
      </c>
      <c r="D745" s="30" t="s">
        <v>7</v>
      </c>
      <c r="E745" s="30" t="s">
        <v>1123</v>
      </c>
      <c r="F745" s="31" t="s">
        <v>4583</v>
      </c>
      <c r="G745" s="32" t="s">
        <v>4584</v>
      </c>
      <c r="H745" s="32" t="s">
        <v>1763</v>
      </c>
      <c r="I745" s="33" t="s">
        <v>1120</v>
      </c>
      <c r="J745" s="30" t="s">
        <v>339</v>
      </c>
      <c r="K745" s="34" t="s">
        <v>4582</v>
      </c>
      <c r="L745" s="49">
        <f>VLOOKUP(B745,'Enrolment Data 2024'!$B$13:$I$636,8,FALSE)</f>
        <v>4</v>
      </c>
      <c r="M745" s="49">
        <v>9000</v>
      </c>
      <c r="N745" s="49">
        <f t="shared" ref="N745:N774" si="96">L745*M745</f>
        <v>36000</v>
      </c>
      <c r="O745" s="49"/>
      <c r="P745" s="49"/>
      <c r="Q745" s="49">
        <f t="shared" si="95"/>
        <v>36000</v>
      </c>
      <c r="R745" s="49"/>
      <c r="S745" s="50">
        <f t="shared" si="91"/>
        <v>36000</v>
      </c>
      <c r="T745" s="126">
        <f t="shared" si="90"/>
        <v>36000</v>
      </c>
      <c r="V745" s="147">
        <f t="shared" si="93"/>
        <v>36000</v>
      </c>
    </row>
    <row r="746" spans="1:22" hidden="1" x14ac:dyDescent="0.25">
      <c r="A746" s="29">
        <f t="shared" si="92"/>
        <v>740</v>
      </c>
      <c r="B746" s="92" t="s">
        <v>410</v>
      </c>
      <c r="C746" s="17" t="s">
        <v>411</v>
      </c>
      <c r="D746" s="17" t="s">
        <v>7</v>
      </c>
      <c r="E746" s="17" t="s">
        <v>1324</v>
      </c>
      <c r="F746" s="22" t="s">
        <v>1793</v>
      </c>
      <c r="G746" s="19" t="s">
        <v>411</v>
      </c>
      <c r="H746" s="19" t="s">
        <v>1763</v>
      </c>
      <c r="I746" s="20" t="s">
        <v>1120</v>
      </c>
      <c r="J746" s="17" t="s">
        <v>339</v>
      </c>
      <c r="K746" s="17" t="s">
        <v>3737</v>
      </c>
      <c r="L746" s="49">
        <f>VLOOKUP(B746,'Enrolment Data 2024'!$B$13:$I$636,8,FALSE)</f>
        <v>10</v>
      </c>
      <c r="M746" s="49">
        <v>9000</v>
      </c>
      <c r="N746" s="49">
        <f t="shared" si="96"/>
        <v>90000</v>
      </c>
      <c r="O746" s="49"/>
      <c r="P746" s="49"/>
      <c r="Q746" s="49">
        <f t="shared" si="95"/>
        <v>90000</v>
      </c>
      <c r="R746" s="49"/>
      <c r="S746" s="50">
        <f t="shared" si="91"/>
        <v>90000</v>
      </c>
      <c r="T746" s="126">
        <f t="shared" si="90"/>
        <v>90000</v>
      </c>
      <c r="V746" s="147">
        <f t="shared" si="93"/>
        <v>90000</v>
      </c>
    </row>
    <row r="747" spans="1:22" hidden="1" x14ac:dyDescent="0.25">
      <c r="A747" s="29">
        <f t="shared" si="92"/>
        <v>741</v>
      </c>
      <c r="B747" s="92" t="s">
        <v>454</v>
      </c>
      <c r="C747" s="17" t="s">
        <v>455</v>
      </c>
      <c r="D747" s="17" t="s">
        <v>7</v>
      </c>
      <c r="E747" s="17" t="s">
        <v>1123</v>
      </c>
      <c r="F747" s="22" t="s">
        <v>1659</v>
      </c>
      <c r="G747" s="19" t="s">
        <v>1660</v>
      </c>
      <c r="H747" s="19" t="s">
        <v>1763</v>
      </c>
      <c r="I747" s="20" t="s">
        <v>1120</v>
      </c>
      <c r="J747" s="17" t="s">
        <v>339</v>
      </c>
      <c r="K747" s="17" t="s">
        <v>1661</v>
      </c>
      <c r="L747" s="49">
        <f>VLOOKUP(B747,'Enrolment Data 2024'!$B$13:$I$636,8,FALSE)</f>
        <v>19</v>
      </c>
      <c r="M747" s="49">
        <v>9000</v>
      </c>
      <c r="N747" s="49">
        <f t="shared" si="96"/>
        <v>171000</v>
      </c>
      <c r="O747" s="49">
        <f>VLOOKUP(B747,'Tranche 1 &amp; 2 2024 Actuals'!$B$7:$R$536,17,FALSE)</f>
        <v>43200</v>
      </c>
      <c r="P747" s="49">
        <f>VLOOKUP(B747,'Tranche 2 2024 Actuals'!$B$7:$T$486,19,FALSE)</f>
        <v>43200</v>
      </c>
      <c r="Q747" s="49">
        <f t="shared" si="95"/>
        <v>84600</v>
      </c>
      <c r="R747" s="49"/>
      <c r="S747" s="50">
        <f t="shared" si="91"/>
        <v>84600</v>
      </c>
      <c r="T747" s="126">
        <f t="shared" si="90"/>
        <v>84600</v>
      </c>
      <c r="U747" s="13">
        <f>VLOOKUP(B747,'Tranche 1 &amp; 2 2024 Actuals'!$B$7:$T$536,19,FALSE)</f>
        <v>86400</v>
      </c>
      <c r="V747" s="147">
        <f t="shared" si="93"/>
        <v>171000</v>
      </c>
    </row>
    <row r="748" spans="1:22" hidden="1" x14ac:dyDescent="0.25">
      <c r="A748" s="29">
        <f t="shared" si="92"/>
        <v>742</v>
      </c>
      <c r="B748" s="92" t="s">
        <v>464</v>
      </c>
      <c r="C748" s="17" t="s">
        <v>465</v>
      </c>
      <c r="D748" s="17" t="s">
        <v>7</v>
      </c>
      <c r="E748" s="17" t="s">
        <v>1211</v>
      </c>
      <c r="F748" s="22" t="s">
        <v>1779</v>
      </c>
      <c r="G748" s="19" t="s">
        <v>1345</v>
      </c>
      <c r="H748" s="19" t="s">
        <v>1763</v>
      </c>
      <c r="I748" s="20" t="s">
        <v>1120</v>
      </c>
      <c r="J748" s="17" t="s">
        <v>339</v>
      </c>
      <c r="K748" s="17" t="s">
        <v>1346</v>
      </c>
      <c r="L748" s="49">
        <f>VLOOKUP(B748,'Enrolment Data 2024'!$B$13:$I$636,8,FALSE)</f>
        <v>5</v>
      </c>
      <c r="M748" s="49">
        <v>9000</v>
      </c>
      <c r="N748" s="49">
        <f t="shared" si="96"/>
        <v>45000</v>
      </c>
      <c r="O748" s="49">
        <f>VLOOKUP(B748,'Tranche 1 &amp; 2 2024 Actuals'!$B$7:$R$536,17,FALSE)</f>
        <v>24300</v>
      </c>
      <c r="P748" s="49">
        <f>VLOOKUP(B748,'Tranche 2 2024 Actuals'!$B$7:$T$486,19,FALSE)</f>
        <v>24300</v>
      </c>
      <c r="Q748" s="49">
        <f t="shared" si="95"/>
        <v>-3600</v>
      </c>
      <c r="R748" s="49">
        <f>VLOOKUP(B748,'[1]ECCE Trnch 1 Master List'!B$3:T$679,19,FALSE)</f>
        <v>0</v>
      </c>
      <c r="S748" s="50">
        <f t="shared" si="91"/>
        <v>-3600</v>
      </c>
      <c r="T748" s="126">
        <f t="shared" si="90"/>
        <v>0</v>
      </c>
      <c r="U748" s="13">
        <f>VLOOKUP(B748,'Tranche 1 &amp; 2 2024 Actuals'!$B$7:$T$536,19,FALSE)</f>
        <v>48600</v>
      </c>
      <c r="V748" s="147">
        <f t="shared" si="93"/>
        <v>48600</v>
      </c>
    </row>
    <row r="749" spans="1:22" hidden="1" x14ac:dyDescent="0.25">
      <c r="A749" s="29">
        <f t="shared" si="92"/>
        <v>743</v>
      </c>
      <c r="B749" s="138" t="s">
        <v>1331</v>
      </c>
      <c r="C749" s="30" t="s">
        <v>1332</v>
      </c>
      <c r="D749" s="30" t="s">
        <v>7</v>
      </c>
      <c r="E749" s="30" t="s">
        <v>1123</v>
      </c>
      <c r="F749" s="31" t="s">
        <v>1813</v>
      </c>
      <c r="G749" s="32" t="s">
        <v>1814</v>
      </c>
      <c r="H749" s="32" t="s">
        <v>1763</v>
      </c>
      <c r="I749" s="33" t="s">
        <v>1120</v>
      </c>
      <c r="J749" s="30" t="s">
        <v>339</v>
      </c>
      <c r="K749" s="34" t="s">
        <v>1333</v>
      </c>
      <c r="L749" s="49"/>
      <c r="M749" s="49">
        <v>9000</v>
      </c>
      <c r="N749" s="49">
        <f t="shared" si="96"/>
        <v>0</v>
      </c>
      <c r="O749" s="49">
        <f>VLOOKUP(B749,'Tranche 1 &amp; 2 2024 Actuals'!$B$7:$R$536,17,FALSE)</f>
        <v>8100</v>
      </c>
      <c r="P749" s="49">
        <f>VLOOKUP(B749,'Tranche 2 2024 Actuals'!$B$7:$T$486,19,FALSE)</f>
        <v>8100</v>
      </c>
      <c r="Q749" s="49">
        <f t="shared" si="95"/>
        <v>-16200</v>
      </c>
      <c r="R749" s="49">
        <f>VLOOKUP(B749,'[1]ECCE Trnch 1 Master List'!B$3:T$679,19,FALSE)</f>
        <v>0</v>
      </c>
      <c r="S749" s="141">
        <f t="shared" si="91"/>
        <v>-16200</v>
      </c>
      <c r="T749" s="126">
        <f t="shared" ref="T749:T774" si="97">IF(S749&gt;=0,S749,0)</f>
        <v>0</v>
      </c>
      <c r="U749" s="13">
        <f>VLOOKUP(B749,'Tranche 1 &amp; 2 2024 Actuals'!$B$7:$T$536,19,FALSE)</f>
        <v>16200</v>
      </c>
      <c r="V749" s="147">
        <f t="shared" si="93"/>
        <v>16200</v>
      </c>
    </row>
    <row r="750" spans="1:22" hidden="1" x14ac:dyDescent="0.25">
      <c r="A750" s="29">
        <f t="shared" si="92"/>
        <v>744</v>
      </c>
      <c r="B750" s="139" t="s">
        <v>502</v>
      </c>
      <c r="C750" s="17" t="s">
        <v>503</v>
      </c>
      <c r="D750" s="17" t="s">
        <v>7</v>
      </c>
      <c r="E750" s="17" t="s">
        <v>1118</v>
      </c>
      <c r="F750" s="18" t="s">
        <v>3722</v>
      </c>
      <c r="G750" s="19" t="s">
        <v>1368</v>
      </c>
      <c r="H750" s="19" t="s">
        <v>1763</v>
      </c>
      <c r="I750" s="20" t="s">
        <v>1120</v>
      </c>
      <c r="J750" s="17" t="s">
        <v>339</v>
      </c>
      <c r="K750" s="17" t="s">
        <v>1369</v>
      </c>
      <c r="L750" s="49"/>
      <c r="M750" s="49">
        <v>9000</v>
      </c>
      <c r="N750" s="49">
        <f t="shared" si="96"/>
        <v>0</v>
      </c>
      <c r="O750" s="49">
        <f>VLOOKUP(B750,'Tranche 1 &amp; 2 2024 Actuals'!$B$7:$R$536,17,FALSE)</f>
        <v>8100</v>
      </c>
      <c r="P750" s="49">
        <f>VLOOKUP(B750,'Tranche 2 2024 Actuals'!$B$7:$T$486,19,FALSE)</f>
        <v>8100</v>
      </c>
      <c r="Q750" s="49">
        <f t="shared" si="95"/>
        <v>-16200</v>
      </c>
      <c r="R750" s="49"/>
      <c r="S750" s="141">
        <f t="shared" si="91"/>
        <v>-16200</v>
      </c>
      <c r="T750" s="126">
        <f t="shared" si="97"/>
        <v>0</v>
      </c>
      <c r="U750" s="13">
        <f>VLOOKUP(B750,'Tranche 1 &amp; 2 2024 Actuals'!$B$7:$T$536,19,FALSE)</f>
        <v>16200</v>
      </c>
      <c r="V750" s="147">
        <f t="shared" si="93"/>
        <v>16200</v>
      </c>
    </row>
    <row r="751" spans="1:22" hidden="1" x14ac:dyDescent="0.25">
      <c r="A751" s="29">
        <f t="shared" si="92"/>
        <v>745</v>
      </c>
      <c r="B751" s="139" t="s">
        <v>510</v>
      </c>
      <c r="C751" s="17" t="s">
        <v>511</v>
      </c>
      <c r="D751" s="17" t="s">
        <v>7</v>
      </c>
      <c r="E751" s="17" t="s">
        <v>1118</v>
      </c>
      <c r="F751" s="22" t="s">
        <v>1665</v>
      </c>
      <c r="G751" s="19" t="s">
        <v>1666</v>
      </c>
      <c r="H751" s="19" t="s">
        <v>1763</v>
      </c>
      <c r="I751" s="20" t="s">
        <v>1120</v>
      </c>
      <c r="J751" s="17" t="s">
        <v>339</v>
      </c>
      <c r="K751" s="17" t="s">
        <v>1667</v>
      </c>
      <c r="L751" s="49">
        <f>VLOOKUP(B751,'Enrolment Data 2024'!$B$13:$I$636,8,FALSE)</f>
        <v>5</v>
      </c>
      <c r="M751" s="49">
        <v>9000</v>
      </c>
      <c r="N751" s="49">
        <f t="shared" si="96"/>
        <v>45000</v>
      </c>
      <c r="O751" s="49">
        <f>VLOOKUP(B751,'Tranche 1 &amp; 2 2024 Actuals'!$B$7:$R$536,17,FALSE)</f>
        <v>5400</v>
      </c>
      <c r="P751" s="49">
        <f>VLOOKUP(B751,'Tranche 2 2024 Actuals'!$B$7:$T$486,19,FALSE)</f>
        <v>5400</v>
      </c>
      <c r="Q751" s="49">
        <f t="shared" si="95"/>
        <v>34200</v>
      </c>
      <c r="R751" s="49">
        <f>VLOOKUP(B751,'[1]ECCE Trnch 1 Master List'!B$3:T$679,19,FALSE)</f>
        <v>0</v>
      </c>
      <c r="S751" s="50">
        <f t="shared" si="91"/>
        <v>34200</v>
      </c>
      <c r="T751" s="126">
        <f t="shared" si="97"/>
        <v>34200</v>
      </c>
      <c r="U751" s="13">
        <f>VLOOKUP(B751,'Tranche 1 &amp; 2 2024 Actuals'!$B$7:$T$536,19,FALSE)</f>
        <v>10800</v>
      </c>
      <c r="V751" s="147">
        <f t="shared" si="93"/>
        <v>45000</v>
      </c>
    </row>
    <row r="752" spans="1:22" hidden="1" x14ac:dyDescent="0.25">
      <c r="A752" s="29">
        <f t="shared" si="92"/>
        <v>746</v>
      </c>
      <c r="B752" s="92" t="s">
        <v>512</v>
      </c>
      <c r="C752" s="17" t="s">
        <v>513</v>
      </c>
      <c r="D752" s="17" t="s">
        <v>7</v>
      </c>
      <c r="E752" s="17" t="s">
        <v>1324</v>
      </c>
      <c r="F752" s="22" t="s">
        <v>1664</v>
      </c>
      <c r="G752" s="19" t="s">
        <v>3674</v>
      </c>
      <c r="H752" s="19" t="s">
        <v>1763</v>
      </c>
      <c r="I752" s="20" t="s">
        <v>1120</v>
      </c>
      <c r="J752" s="17" t="s">
        <v>339</v>
      </c>
      <c r="K752" s="17" t="s">
        <v>1373</v>
      </c>
      <c r="L752" s="49">
        <f>VLOOKUP(B752,'Enrolment Data 2024'!$B$13:$I$636,8,FALSE)</f>
        <v>10</v>
      </c>
      <c r="M752" s="49">
        <v>9000</v>
      </c>
      <c r="N752" s="49">
        <f t="shared" si="96"/>
        <v>90000</v>
      </c>
      <c r="O752" s="49">
        <f>VLOOKUP(B752,'Tranche 1 &amp; 2 2024 Actuals'!$B$7:$R$536,17,FALSE)</f>
        <v>43200</v>
      </c>
      <c r="P752" s="49">
        <f>VLOOKUP(B752,'Tranche 2 2024 Actuals'!$B$7:$T$486,19,FALSE)</f>
        <v>43200</v>
      </c>
      <c r="Q752" s="49">
        <f t="shared" si="95"/>
        <v>3600</v>
      </c>
      <c r="R752" s="49">
        <f>VLOOKUP(B752,'[1]ECCE Trnch 1 Master List'!B$3:T$679,19,FALSE)</f>
        <v>0</v>
      </c>
      <c r="S752" s="50">
        <f t="shared" si="91"/>
        <v>3600</v>
      </c>
      <c r="T752" s="126">
        <f t="shared" si="97"/>
        <v>3600</v>
      </c>
      <c r="U752" s="13">
        <f>VLOOKUP(B752,'Tranche 1 &amp; 2 2024 Actuals'!$B$7:$T$536,19,FALSE)</f>
        <v>86400</v>
      </c>
      <c r="V752" s="147">
        <f t="shared" si="93"/>
        <v>90000</v>
      </c>
    </row>
    <row r="753" spans="1:22" hidden="1" x14ac:dyDescent="0.25">
      <c r="A753" s="29">
        <f t="shared" si="92"/>
        <v>747</v>
      </c>
      <c r="B753" s="93" t="s">
        <v>482</v>
      </c>
      <c r="C753" s="30" t="s">
        <v>483</v>
      </c>
      <c r="D753" s="30" t="s">
        <v>7</v>
      </c>
      <c r="E753" s="30" t="s">
        <v>1324</v>
      </c>
      <c r="F753" s="57" t="s">
        <v>2055</v>
      </c>
      <c r="G753" s="32" t="s">
        <v>1360</v>
      </c>
      <c r="H753" s="32" t="s">
        <v>1763</v>
      </c>
      <c r="I753" s="33" t="s">
        <v>1120</v>
      </c>
      <c r="J753" s="30" t="s">
        <v>339</v>
      </c>
      <c r="K753" s="30" t="s">
        <v>1361</v>
      </c>
      <c r="L753" s="49">
        <f>VLOOKUP(B753,'Enrolment Data 2024'!$B$13:$I$636,8,FALSE)</f>
        <v>5</v>
      </c>
      <c r="M753" s="49">
        <v>9000</v>
      </c>
      <c r="N753" s="49">
        <f t="shared" si="96"/>
        <v>45000</v>
      </c>
      <c r="O753" s="49"/>
      <c r="P753" s="49"/>
      <c r="Q753" s="49">
        <f t="shared" si="95"/>
        <v>45000</v>
      </c>
      <c r="R753" s="49">
        <v>5000</v>
      </c>
      <c r="S753" s="50">
        <f t="shared" si="91"/>
        <v>40000</v>
      </c>
      <c r="T753" s="126">
        <f t="shared" si="97"/>
        <v>40000</v>
      </c>
      <c r="V753" s="147">
        <f t="shared" si="93"/>
        <v>40000</v>
      </c>
    </row>
    <row r="754" spans="1:22" ht="15" hidden="1" customHeight="1" x14ac:dyDescent="0.25">
      <c r="A754" s="29">
        <f t="shared" si="92"/>
        <v>748</v>
      </c>
      <c r="B754" s="93" t="s">
        <v>45</v>
      </c>
      <c r="C754" s="30" t="s">
        <v>46</v>
      </c>
      <c r="D754" s="30" t="s">
        <v>7</v>
      </c>
      <c r="E754" s="30" t="s">
        <v>1123</v>
      </c>
      <c r="F754" s="57" t="s">
        <v>1915</v>
      </c>
      <c r="G754" s="32" t="s">
        <v>46</v>
      </c>
      <c r="H754" s="32" t="s">
        <v>1876</v>
      </c>
      <c r="I754" s="33" t="s">
        <v>1120</v>
      </c>
      <c r="J754" s="30" t="s">
        <v>4</v>
      </c>
      <c r="K754" s="30" t="s">
        <v>1138</v>
      </c>
      <c r="L754" s="49">
        <f>VLOOKUP(B754,'Enrolment Data 2024'!$B$13:$I$636,8,FALSE)</f>
        <v>23</v>
      </c>
      <c r="M754" s="49">
        <v>9000</v>
      </c>
      <c r="N754" s="49">
        <f t="shared" si="96"/>
        <v>207000</v>
      </c>
      <c r="O754" s="49"/>
      <c r="P754" s="49"/>
      <c r="Q754" s="49">
        <f t="shared" si="95"/>
        <v>207000</v>
      </c>
      <c r="R754" s="49">
        <f>VLOOKUP(B754,'[1]ECCE Trnch 1 Master List'!B$3:T$679,19,FALSE)</f>
        <v>0</v>
      </c>
      <c r="S754" s="50">
        <f t="shared" si="91"/>
        <v>207000</v>
      </c>
      <c r="T754" s="126">
        <f t="shared" si="97"/>
        <v>207000</v>
      </c>
      <c r="V754" s="147">
        <f t="shared" si="93"/>
        <v>207000</v>
      </c>
    </row>
    <row r="755" spans="1:22" ht="15" hidden="1" customHeight="1" x14ac:dyDescent="0.25">
      <c r="A755" s="29">
        <f t="shared" si="92"/>
        <v>749</v>
      </c>
      <c r="B755" s="140" t="s">
        <v>1170</v>
      </c>
      <c r="C755" s="29" t="s">
        <v>1171</v>
      </c>
      <c r="D755" s="29" t="s">
        <v>7</v>
      </c>
      <c r="E755" s="29" t="s">
        <v>1118</v>
      </c>
      <c r="F755" s="38" t="s">
        <v>1911</v>
      </c>
      <c r="G755" s="39" t="s">
        <v>1122</v>
      </c>
      <c r="H755" s="39" t="s">
        <v>2211</v>
      </c>
      <c r="I755" s="29" t="s">
        <v>1120</v>
      </c>
      <c r="J755" s="29" t="s">
        <v>4</v>
      </c>
      <c r="K755" s="17" t="s">
        <v>1124</v>
      </c>
      <c r="L755" s="49"/>
      <c r="M755" s="49">
        <v>9000</v>
      </c>
      <c r="N755" s="49">
        <f t="shared" si="96"/>
        <v>0</v>
      </c>
      <c r="O755" s="49"/>
      <c r="P755" s="49"/>
      <c r="Q755" s="49">
        <f t="shared" si="95"/>
        <v>0</v>
      </c>
      <c r="R755" s="49">
        <f>VLOOKUP(B755,'[1]ECCE Trnch 1 Master List'!B$3:T$679,19,FALSE)</f>
        <v>0</v>
      </c>
      <c r="S755" s="50">
        <f t="shared" si="91"/>
        <v>0</v>
      </c>
      <c r="T755" s="126">
        <f t="shared" si="97"/>
        <v>0</v>
      </c>
      <c r="V755" s="147">
        <f t="shared" si="93"/>
        <v>0</v>
      </c>
    </row>
    <row r="756" spans="1:22" ht="15" hidden="1" customHeight="1" x14ac:dyDescent="0.25">
      <c r="A756" s="29">
        <f t="shared" si="92"/>
        <v>750</v>
      </c>
      <c r="B756" s="93" t="s">
        <v>204</v>
      </c>
      <c r="C756" s="30" t="s">
        <v>205</v>
      </c>
      <c r="D756" s="30" t="s">
        <v>7</v>
      </c>
      <c r="E756" s="30" t="s">
        <v>1123</v>
      </c>
      <c r="F756" s="57" t="s">
        <v>1940</v>
      </c>
      <c r="G756" s="32" t="s">
        <v>205</v>
      </c>
      <c r="H756" s="32" t="s">
        <v>1917</v>
      </c>
      <c r="I756" s="33" t="s">
        <v>1120</v>
      </c>
      <c r="J756" s="30" t="s">
        <v>4</v>
      </c>
      <c r="K756" s="30" t="s">
        <v>3629</v>
      </c>
      <c r="L756" s="49">
        <f>VLOOKUP(B756,'Enrolment Data 2024'!$B$13:$I$636,8,FALSE)</f>
        <v>17</v>
      </c>
      <c r="M756" s="49">
        <v>9000</v>
      </c>
      <c r="N756" s="49">
        <f t="shared" si="96"/>
        <v>153000</v>
      </c>
      <c r="O756" s="49"/>
      <c r="P756" s="49"/>
      <c r="Q756" s="49">
        <f t="shared" si="95"/>
        <v>153000</v>
      </c>
      <c r="R756" s="49">
        <f>VLOOKUP(B756,'[1]ECCE Trnch 1 Master List'!B$3:T$679,19,FALSE)</f>
        <v>0</v>
      </c>
      <c r="S756" s="50">
        <f t="shared" si="91"/>
        <v>153000</v>
      </c>
      <c r="T756" s="126">
        <f t="shared" si="97"/>
        <v>153000</v>
      </c>
      <c r="V756" s="147">
        <f t="shared" si="93"/>
        <v>153000</v>
      </c>
    </row>
    <row r="757" spans="1:22" ht="15" hidden="1" customHeight="1" x14ac:dyDescent="0.25">
      <c r="A757" s="29">
        <f t="shared" si="92"/>
        <v>751</v>
      </c>
      <c r="B757" s="140" t="s">
        <v>1172</v>
      </c>
      <c r="C757" s="29" t="s">
        <v>1173</v>
      </c>
      <c r="D757" s="29" t="s">
        <v>7</v>
      </c>
      <c r="E757" s="29" t="s">
        <v>1118</v>
      </c>
      <c r="F757" s="38" t="s">
        <v>1903</v>
      </c>
      <c r="G757" s="39" t="s">
        <v>1119</v>
      </c>
      <c r="H757" s="39" t="s">
        <v>1876</v>
      </c>
      <c r="I757" s="29" t="s">
        <v>1120</v>
      </c>
      <c r="J757" s="29" t="s">
        <v>4</v>
      </c>
      <c r="K757" s="40" t="s">
        <v>1121</v>
      </c>
      <c r="L757" s="49"/>
      <c r="M757" s="49">
        <v>9000</v>
      </c>
      <c r="N757" s="49">
        <f t="shared" si="96"/>
        <v>0</v>
      </c>
      <c r="O757" s="49"/>
      <c r="P757" s="49">
        <f>VLOOKUP(B757,'Tranche 2 2024 Actuals'!$B$7:$T$486,19,FALSE)</f>
        <v>16200</v>
      </c>
      <c r="Q757" s="49">
        <f t="shared" si="95"/>
        <v>-16200</v>
      </c>
      <c r="R757" s="49">
        <f>VLOOKUP(B757,'[1]ECCE Trnch 1 Master List'!B$3:T$679,19,FALSE)</f>
        <v>0</v>
      </c>
      <c r="S757" s="141">
        <f t="shared" si="91"/>
        <v>-16200</v>
      </c>
      <c r="T757" s="126">
        <f t="shared" si="97"/>
        <v>0</v>
      </c>
      <c r="U757" s="13">
        <f>VLOOKUP(B757,'Tranche 1 &amp; 2 2024 Actuals'!$B$7:$T$536,19,FALSE)</f>
        <v>16200</v>
      </c>
      <c r="V757" s="147">
        <f t="shared" si="93"/>
        <v>16200</v>
      </c>
    </row>
    <row r="758" spans="1:22" ht="15" customHeight="1" x14ac:dyDescent="0.25">
      <c r="A758" s="29">
        <f t="shared" si="92"/>
        <v>752</v>
      </c>
      <c r="B758" s="138" t="s">
        <v>2254</v>
      </c>
      <c r="C758" s="30" t="s">
        <v>2255</v>
      </c>
      <c r="D758" s="30" t="s">
        <v>7</v>
      </c>
      <c r="E758" s="30" t="s">
        <v>1118</v>
      </c>
      <c r="F758" s="22" t="s">
        <v>2070</v>
      </c>
      <c r="G758" s="19" t="s">
        <v>3758</v>
      </c>
      <c r="H758" s="19" t="s">
        <v>1950</v>
      </c>
      <c r="I758" s="20" t="s">
        <v>1120</v>
      </c>
      <c r="J758" s="17" t="s">
        <v>592</v>
      </c>
      <c r="K758" s="17" t="s">
        <v>3759</v>
      </c>
      <c r="L758" s="49"/>
      <c r="M758" s="49">
        <v>9000</v>
      </c>
      <c r="N758" s="49">
        <f t="shared" si="96"/>
        <v>0</v>
      </c>
      <c r="O758" s="49"/>
      <c r="P758" s="49"/>
      <c r="Q758" s="49">
        <f t="shared" si="95"/>
        <v>0</v>
      </c>
      <c r="R758" s="49"/>
      <c r="S758" s="50">
        <f t="shared" si="91"/>
        <v>0</v>
      </c>
      <c r="T758" s="126">
        <f t="shared" si="97"/>
        <v>0</v>
      </c>
      <c r="V758" s="147">
        <f t="shared" si="93"/>
        <v>0</v>
      </c>
    </row>
    <row r="759" spans="1:22" ht="15" customHeight="1" x14ac:dyDescent="0.25">
      <c r="A759" s="29">
        <f t="shared" si="92"/>
        <v>753</v>
      </c>
      <c r="B759" s="138" t="s">
        <v>2240</v>
      </c>
      <c r="C759" s="30" t="s">
        <v>2241</v>
      </c>
      <c r="D759" s="30" t="s">
        <v>7</v>
      </c>
      <c r="E759" s="30" t="s">
        <v>1123</v>
      </c>
      <c r="F759" s="30" t="s">
        <v>2729</v>
      </c>
      <c r="G759" s="32" t="s">
        <v>3809</v>
      </c>
      <c r="H759" s="32" t="s">
        <v>1950</v>
      </c>
      <c r="I759" s="33" t="s">
        <v>3725</v>
      </c>
      <c r="J759" s="30" t="s">
        <v>592</v>
      </c>
      <c r="K759" s="22" t="s">
        <v>3810</v>
      </c>
      <c r="L759" s="49">
        <f>VLOOKUP(B759,'Enrolment Data 2024'!$B$13:$I$636,8,FALSE)</f>
        <v>26</v>
      </c>
      <c r="M759" s="49">
        <v>9000</v>
      </c>
      <c r="N759" s="49">
        <f t="shared" si="96"/>
        <v>234000</v>
      </c>
      <c r="O759" s="49"/>
      <c r="P759" s="49"/>
      <c r="Q759" s="49">
        <f t="shared" si="95"/>
        <v>234000</v>
      </c>
      <c r="R759" s="49"/>
      <c r="S759" s="50">
        <f t="shared" si="91"/>
        <v>234000</v>
      </c>
      <c r="T759" s="126">
        <f t="shared" si="97"/>
        <v>234000</v>
      </c>
      <c r="V759" s="147">
        <f t="shared" si="93"/>
        <v>234000</v>
      </c>
    </row>
    <row r="760" spans="1:22" ht="15" customHeight="1" x14ac:dyDescent="0.25">
      <c r="A760" s="29">
        <f t="shared" si="92"/>
        <v>754</v>
      </c>
      <c r="B760" s="138" t="s">
        <v>708</v>
      </c>
      <c r="C760" s="30" t="s">
        <v>709</v>
      </c>
      <c r="D760" s="30" t="s">
        <v>7</v>
      </c>
      <c r="E760" s="30" t="s">
        <v>1118</v>
      </c>
      <c r="F760" s="57" t="s">
        <v>2077</v>
      </c>
      <c r="G760" s="32" t="s">
        <v>1592</v>
      </c>
      <c r="H760" s="32" t="s">
        <v>1950</v>
      </c>
      <c r="I760" s="33" t="s">
        <v>1587</v>
      </c>
      <c r="J760" s="30" t="s">
        <v>592</v>
      </c>
      <c r="K760" s="30" t="s">
        <v>1593</v>
      </c>
      <c r="L760" s="49"/>
      <c r="M760" s="49">
        <v>9000</v>
      </c>
      <c r="N760" s="49">
        <f t="shared" si="96"/>
        <v>0</v>
      </c>
      <c r="O760" s="49"/>
      <c r="P760" s="49"/>
      <c r="Q760" s="49">
        <f t="shared" si="95"/>
        <v>0</v>
      </c>
      <c r="R760" s="96"/>
      <c r="S760" s="50">
        <f t="shared" si="91"/>
        <v>0</v>
      </c>
      <c r="T760" s="126">
        <f t="shared" si="97"/>
        <v>0</v>
      </c>
      <c r="V760" s="147">
        <f t="shared" si="93"/>
        <v>0</v>
      </c>
    </row>
    <row r="761" spans="1:22" ht="15" hidden="1" customHeight="1" x14ac:dyDescent="0.25">
      <c r="A761" s="29">
        <f t="shared" si="92"/>
        <v>755</v>
      </c>
      <c r="B761" s="139" t="s">
        <v>916</v>
      </c>
      <c r="C761" s="17" t="s">
        <v>917</v>
      </c>
      <c r="D761" s="17" t="s">
        <v>7</v>
      </c>
      <c r="E761" s="17" t="s">
        <v>1123</v>
      </c>
      <c r="F761" s="22" t="s">
        <v>2044</v>
      </c>
      <c r="G761" s="32" t="s">
        <v>2045</v>
      </c>
      <c r="H761" s="19" t="s">
        <v>2002</v>
      </c>
      <c r="I761" s="20" t="s">
        <v>1120</v>
      </c>
      <c r="J761" s="17" t="s">
        <v>802</v>
      </c>
      <c r="K761" s="17" t="s">
        <v>1501</v>
      </c>
      <c r="L761" s="49">
        <f>VLOOKUP(B761,'Enrolment Data 2024'!$B$13:$I$636,8,FALSE)</f>
        <v>6</v>
      </c>
      <c r="M761" s="49">
        <v>9000</v>
      </c>
      <c r="N761" s="49">
        <f t="shared" si="96"/>
        <v>54000</v>
      </c>
      <c r="O761" s="49"/>
      <c r="P761" s="49">
        <f>VLOOKUP(B761,'Tranche 2 2024 Actuals'!$B$7:$T$486,19,FALSE)</f>
        <v>81000</v>
      </c>
      <c r="Q761" s="49">
        <f t="shared" si="95"/>
        <v>-27000</v>
      </c>
      <c r="R761" s="49"/>
      <c r="S761" s="141">
        <f t="shared" si="91"/>
        <v>-27000</v>
      </c>
      <c r="T761" s="126">
        <f t="shared" si="97"/>
        <v>0</v>
      </c>
      <c r="U761" s="13">
        <f>VLOOKUP(B761,'Tranche 1 &amp; 2 2024 Actuals'!$B$7:$T$536,19,FALSE)</f>
        <v>81000</v>
      </c>
      <c r="V761" s="147">
        <f t="shared" si="93"/>
        <v>81000</v>
      </c>
    </row>
    <row r="762" spans="1:22" ht="15" hidden="1" customHeight="1" x14ac:dyDescent="0.25">
      <c r="A762" s="29">
        <f t="shared" si="92"/>
        <v>756</v>
      </c>
      <c r="B762" s="92" t="s">
        <v>911</v>
      </c>
      <c r="C762" s="17" t="s">
        <v>912</v>
      </c>
      <c r="D762" s="17" t="s">
        <v>7</v>
      </c>
      <c r="E762" s="17" t="s">
        <v>1123</v>
      </c>
      <c r="F762" s="22" t="s">
        <v>2046</v>
      </c>
      <c r="G762" s="19" t="s">
        <v>912</v>
      </c>
      <c r="H762" s="19" t="s">
        <v>2002</v>
      </c>
      <c r="I762" s="20" t="s">
        <v>1120</v>
      </c>
      <c r="J762" s="17" t="s">
        <v>802</v>
      </c>
      <c r="K762" s="17" t="s">
        <v>1498</v>
      </c>
      <c r="L762" s="49">
        <f>VLOOKUP(B762,'Enrolment Data 2024'!$B$13:$I$636,8,FALSE)</f>
        <v>21</v>
      </c>
      <c r="M762" s="49">
        <v>9000</v>
      </c>
      <c r="N762" s="49">
        <f t="shared" si="96"/>
        <v>189000</v>
      </c>
      <c r="O762" s="49"/>
      <c r="P762" s="49">
        <f>VLOOKUP(B762,'Tranche 2 2024 Actuals'!$B$7:$T$486,19,FALSE)</f>
        <v>10800</v>
      </c>
      <c r="Q762" s="49">
        <f t="shared" si="95"/>
        <v>178200</v>
      </c>
      <c r="R762" s="49">
        <f>VLOOKUP(B762,'[1]ECCE Trnch 1 Master List'!B$3:T$679,19,FALSE)</f>
        <v>0</v>
      </c>
      <c r="S762" s="50">
        <f t="shared" si="91"/>
        <v>178200</v>
      </c>
      <c r="T762" s="126">
        <f t="shared" si="97"/>
        <v>178200</v>
      </c>
      <c r="U762" s="13">
        <f>VLOOKUP(B762,'Tranche 1 &amp; 2 2024 Actuals'!$B$7:$T$536,19,FALSE)</f>
        <v>10800</v>
      </c>
      <c r="V762" s="147">
        <f t="shared" si="93"/>
        <v>189000</v>
      </c>
    </row>
    <row r="763" spans="1:22" ht="15.75" hidden="1" customHeight="1" x14ac:dyDescent="0.25">
      <c r="A763" s="29">
        <f t="shared" si="92"/>
        <v>757</v>
      </c>
      <c r="B763" s="139" t="s">
        <v>890</v>
      </c>
      <c r="C763" s="17" t="s">
        <v>891</v>
      </c>
      <c r="D763" s="17" t="s">
        <v>7</v>
      </c>
      <c r="E763" s="17" t="s">
        <v>1123</v>
      </c>
      <c r="F763" s="22" t="s">
        <v>1718</v>
      </c>
      <c r="G763" s="19" t="s">
        <v>891</v>
      </c>
      <c r="H763" s="19" t="s">
        <v>2002</v>
      </c>
      <c r="I763" s="20" t="s">
        <v>1120</v>
      </c>
      <c r="J763" s="17" t="s">
        <v>802</v>
      </c>
      <c r="K763" s="17" t="s">
        <v>1491</v>
      </c>
      <c r="L763" s="49"/>
      <c r="M763" s="49">
        <v>9000</v>
      </c>
      <c r="N763" s="49">
        <f t="shared" si="96"/>
        <v>0</v>
      </c>
      <c r="O763" s="49">
        <f>VLOOKUP(B763,'Tranche 1 &amp; 2 2024 Actuals'!$B$7:$R$536,17,FALSE)</f>
        <v>118800</v>
      </c>
      <c r="P763" s="49">
        <f>VLOOKUP(B763,'Tranche 2 2024 Actuals'!$B$7:$T$486,19,FALSE)</f>
        <v>118800</v>
      </c>
      <c r="Q763" s="49">
        <f t="shared" si="95"/>
        <v>-237600</v>
      </c>
      <c r="R763" s="49">
        <f>VLOOKUP(B763,'[1]ECCE Trnch 1 Master List'!B$3:T$679,19,FALSE)</f>
        <v>0</v>
      </c>
      <c r="S763" s="141">
        <f t="shared" si="91"/>
        <v>-237600</v>
      </c>
      <c r="T763" s="126">
        <f t="shared" si="97"/>
        <v>0</v>
      </c>
      <c r="U763" s="13">
        <f>VLOOKUP(B763,'Tranche 1 &amp; 2 2024 Actuals'!$B$7:$T$536,19,FALSE)</f>
        <v>237600</v>
      </c>
      <c r="V763" s="147">
        <f t="shared" si="93"/>
        <v>237600</v>
      </c>
    </row>
    <row r="764" spans="1:22" ht="15" hidden="1" customHeight="1" x14ac:dyDescent="0.25">
      <c r="A764" s="29">
        <f t="shared" si="92"/>
        <v>758</v>
      </c>
      <c r="B764" s="92" t="s">
        <v>4668</v>
      </c>
      <c r="C764" s="17" t="s">
        <v>4891</v>
      </c>
      <c r="D764" s="17" t="s">
        <v>7</v>
      </c>
      <c r="E764" s="17" t="s">
        <v>1123</v>
      </c>
      <c r="F764" s="22" t="s">
        <v>2047</v>
      </c>
      <c r="G764" s="19" t="s">
        <v>893</v>
      </c>
      <c r="H764" s="19" t="s">
        <v>2002</v>
      </c>
      <c r="I764" s="20" t="s">
        <v>1120</v>
      </c>
      <c r="J764" s="17" t="s">
        <v>802</v>
      </c>
      <c r="K764" s="17" t="s">
        <v>1492</v>
      </c>
      <c r="L764" s="49">
        <f>VLOOKUP(B764,'Enrolment Data 2024'!$B$13:$I$636,8,FALSE)</f>
        <v>11</v>
      </c>
      <c r="M764" s="49">
        <v>9000</v>
      </c>
      <c r="N764" s="49">
        <f t="shared" si="96"/>
        <v>99000</v>
      </c>
      <c r="O764" s="49"/>
      <c r="P764" s="49"/>
      <c r="Q764" s="49">
        <f t="shared" si="95"/>
        <v>99000</v>
      </c>
      <c r="R764" s="49"/>
      <c r="S764" s="50">
        <f t="shared" si="91"/>
        <v>99000</v>
      </c>
      <c r="T764" s="126">
        <f>IF(S764&gt;=0,S764,0)</f>
        <v>99000</v>
      </c>
      <c r="V764" s="147">
        <f t="shared" si="93"/>
        <v>99000</v>
      </c>
    </row>
    <row r="765" spans="1:22" ht="15" hidden="1" customHeight="1" x14ac:dyDescent="0.25">
      <c r="A765" s="29">
        <f t="shared" si="92"/>
        <v>759</v>
      </c>
      <c r="B765" s="92" t="s">
        <v>4670</v>
      </c>
      <c r="C765" s="17" t="s">
        <v>4893</v>
      </c>
      <c r="D765" s="17" t="s">
        <v>7</v>
      </c>
      <c r="E765" s="30" t="s">
        <v>1211</v>
      </c>
      <c r="F765" s="57" t="s">
        <v>1805</v>
      </c>
      <c r="G765" s="32" t="s">
        <v>1355</v>
      </c>
      <c r="H765" s="32" t="s">
        <v>1763</v>
      </c>
      <c r="I765" s="33" t="s">
        <v>1120</v>
      </c>
      <c r="J765" s="30" t="s">
        <v>339</v>
      </c>
      <c r="K765" s="30" t="s">
        <v>1356</v>
      </c>
      <c r="L765" s="49">
        <f>VLOOKUP(B765,'Enrolment Data 2024'!$B$13:$I$636,8,FALSE)</f>
        <v>28</v>
      </c>
      <c r="M765" s="49">
        <v>9000</v>
      </c>
      <c r="N765" s="49">
        <f t="shared" si="96"/>
        <v>252000</v>
      </c>
      <c r="O765" s="49"/>
      <c r="P765" s="49"/>
      <c r="Q765" s="49">
        <f t="shared" si="95"/>
        <v>252000</v>
      </c>
      <c r="R765" s="49"/>
      <c r="S765" s="50">
        <f t="shared" si="91"/>
        <v>252000</v>
      </c>
      <c r="T765" s="126">
        <f t="shared" si="97"/>
        <v>252000</v>
      </c>
      <c r="V765" s="147">
        <f t="shared" si="93"/>
        <v>252000</v>
      </c>
    </row>
    <row r="766" spans="1:22" ht="15" hidden="1" customHeight="1" x14ac:dyDescent="0.25">
      <c r="A766" s="29">
        <f t="shared" si="92"/>
        <v>760</v>
      </c>
      <c r="B766" s="92" t="s">
        <v>4672</v>
      </c>
      <c r="C766" s="17" t="s">
        <v>4894</v>
      </c>
      <c r="D766" s="17" t="s">
        <v>7</v>
      </c>
      <c r="E766" s="30" t="s">
        <v>1211</v>
      </c>
      <c r="F766" s="57" t="s">
        <v>1805</v>
      </c>
      <c r="G766" s="32" t="s">
        <v>1355</v>
      </c>
      <c r="H766" s="32" t="s">
        <v>1763</v>
      </c>
      <c r="I766" s="33" t="s">
        <v>1120</v>
      </c>
      <c r="J766" s="30" t="s">
        <v>339</v>
      </c>
      <c r="K766" s="30" t="s">
        <v>1356</v>
      </c>
      <c r="L766" s="49">
        <f>VLOOKUP(B766,'Enrolment Data 2024'!$B$13:$I$636,8,FALSE)</f>
        <v>12</v>
      </c>
      <c r="M766" s="49">
        <v>9000</v>
      </c>
      <c r="N766" s="49">
        <f t="shared" si="96"/>
        <v>108000</v>
      </c>
      <c r="O766" s="49"/>
      <c r="P766" s="49"/>
      <c r="Q766" s="49">
        <f t="shared" si="95"/>
        <v>108000</v>
      </c>
      <c r="R766" s="49"/>
      <c r="S766" s="50">
        <f t="shared" si="91"/>
        <v>108000</v>
      </c>
      <c r="T766" s="126">
        <f t="shared" si="97"/>
        <v>108000</v>
      </c>
      <c r="V766" s="147">
        <f t="shared" si="93"/>
        <v>108000</v>
      </c>
    </row>
    <row r="767" spans="1:22" ht="15" customHeight="1" x14ac:dyDescent="0.25">
      <c r="A767" s="29">
        <f t="shared" si="92"/>
        <v>761</v>
      </c>
      <c r="B767" s="139" t="s">
        <v>4898</v>
      </c>
      <c r="C767" s="17" t="s">
        <v>4899</v>
      </c>
      <c r="D767" s="17" t="s">
        <v>7</v>
      </c>
      <c r="E767" s="17" t="s">
        <v>1324</v>
      </c>
      <c r="F767" s="22" t="s">
        <v>1981</v>
      </c>
      <c r="G767" s="19" t="s">
        <v>3792</v>
      </c>
      <c r="H767" s="19" t="s">
        <v>3793</v>
      </c>
      <c r="I767" s="20" t="s">
        <v>1120</v>
      </c>
      <c r="J767" s="17" t="s">
        <v>592</v>
      </c>
      <c r="K767" s="17" t="s">
        <v>3794</v>
      </c>
      <c r="L767" s="49">
        <f>VLOOKUP(B767,'Enrolment Data 2024'!$B$13:$I$636,8,FALSE)</f>
        <v>2</v>
      </c>
      <c r="M767" s="49">
        <v>9000</v>
      </c>
      <c r="N767" s="49">
        <f t="shared" si="96"/>
        <v>18000</v>
      </c>
      <c r="O767" s="49"/>
      <c r="P767" s="49"/>
      <c r="Q767" s="49">
        <f t="shared" si="95"/>
        <v>18000</v>
      </c>
      <c r="R767" s="49"/>
      <c r="S767" s="50">
        <f t="shared" si="91"/>
        <v>18000</v>
      </c>
      <c r="T767" s="126">
        <f t="shared" si="97"/>
        <v>18000</v>
      </c>
      <c r="V767" s="147">
        <f t="shared" si="93"/>
        <v>18000</v>
      </c>
    </row>
    <row r="768" spans="1:22" ht="15" customHeight="1" x14ac:dyDescent="0.25">
      <c r="A768" s="29">
        <f t="shared" si="92"/>
        <v>762</v>
      </c>
      <c r="B768" s="92" t="s">
        <v>4923</v>
      </c>
      <c r="C768" s="17" t="s">
        <v>4924</v>
      </c>
      <c r="D768" s="17" t="s">
        <v>7</v>
      </c>
      <c r="E768" s="17" t="s">
        <v>1324</v>
      </c>
      <c r="F768" s="18" t="s">
        <v>5084</v>
      </c>
      <c r="G768" s="122" t="s">
        <v>5083</v>
      </c>
      <c r="H768" s="19" t="s">
        <v>1950</v>
      </c>
      <c r="I768" s="20" t="s">
        <v>1120</v>
      </c>
      <c r="J768" s="17" t="s">
        <v>592</v>
      </c>
      <c r="K768" s="17" t="s">
        <v>5082</v>
      </c>
      <c r="L768" s="49">
        <f>VLOOKUP(B768,'Enrolment Data 2024'!$B$13:$I$636,8,FALSE)</f>
        <v>16</v>
      </c>
      <c r="M768" s="49">
        <v>9000</v>
      </c>
      <c r="N768" s="49">
        <f t="shared" si="96"/>
        <v>144000</v>
      </c>
      <c r="O768" s="49"/>
      <c r="P768" s="49"/>
      <c r="Q768" s="49">
        <f t="shared" si="95"/>
        <v>144000</v>
      </c>
      <c r="R768" s="49"/>
      <c r="S768" s="50">
        <f t="shared" si="91"/>
        <v>144000</v>
      </c>
      <c r="T768" s="126">
        <f t="shared" si="97"/>
        <v>144000</v>
      </c>
      <c r="V768" s="147">
        <f t="shared" si="93"/>
        <v>144000</v>
      </c>
    </row>
    <row r="769" spans="1:22" ht="15" hidden="1" customHeight="1" x14ac:dyDescent="0.25">
      <c r="A769" s="29">
        <f t="shared" si="92"/>
        <v>763</v>
      </c>
      <c r="B769" s="139" t="s">
        <v>4925</v>
      </c>
      <c r="C769" s="17" t="s">
        <v>4926</v>
      </c>
      <c r="D769" s="17" t="s">
        <v>7</v>
      </c>
      <c r="E769" s="30" t="s">
        <v>1118</v>
      </c>
      <c r="F769" s="77"/>
      <c r="G769" s="78"/>
      <c r="H769" s="78"/>
      <c r="I769" s="79"/>
      <c r="J769" s="76"/>
      <c r="K769" s="76"/>
      <c r="L769" s="49">
        <f>VLOOKUP(B769,'Enrolment Data 2024'!$B$13:$I$636,8,FALSE)</f>
        <v>5</v>
      </c>
      <c r="M769" s="49">
        <v>9000</v>
      </c>
      <c r="N769" s="49">
        <f t="shared" si="96"/>
        <v>45000</v>
      </c>
      <c r="O769" s="49"/>
      <c r="P769" s="49"/>
      <c r="Q769" s="49">
        <f t="shared" si="95"/>
        <v>45000</v>
      </c>
      <c r="R769" s="49"/>
      <c r="S769" s="50">
        <f t="shared" si="91"/>
        <v>45000</v>
      </c>
      <c r="T769" s="126">
        <f t="shared" si="97"/>
        <v>45000</v>
      </c>
      <c r="V769" s="147">
        <f t="shared" si="93"/>
        <v>45000</v>
      </c>
    </row>
    <row r="770" spans="1:22" ht="15" hidden="1" customHeight="1" x14ac:dyDescent="0.25">
      <c r="A770" s="29">
        <f t="shared" si="92"/>
        <v>764</v>
      </c>
      <c r="B770" s="92" t="s">
        <v>4966</v>
      </c>
      <c r="C770" s="17" t="s">
        <v>4967</v>
      </c>
      <c r="D770" s="17" t="s">
        <v>7</v>
      </c>
      <c r="E770" s="30" t="s">
        <v>1118</v>
      </c>
      <c r="F770" s="137" t="s">
        <v>1723</v>
      </c>
      <c r="G770" s="137" t="s">
        <v>5085</v>
      </c>
      <c r="H770" s="19" t="s">
        <v>2002</v>
      </c>
      <c r="I770" s="20" t="s">
        <v>1120</v>
      </c>
      <c r="J770" s="17" t="s">
        <v>802</v>
      </c>
      <c r="K770" s="17" t="s">
        <v>1494</v>
      </c>
      <c r="L770" s="49">
        <f>VLOOKUP(B770,'Enrolment Data 2024'!$B$13:$I$636,8,FALSE)</f>
        <v>24</v>
      </c>
      <c r="M770" s="49">
        <v>9000</v>
      </c>
      <c r="N770" s="49">
        <f t="shared" si="96"/>
        <v>216000</v>
      </c>
      <c r="O770" s="49"/>
      <c r="P770" s="49"/>
      <c r="Q770" s="49">
        <f t="shared" si="95"/>
        <v>216000</v>
      </c>
      <c r="R770" s="49"/>
      <c r="S770" s="50">
        <f t="shared" si="91"/>
        <v>216000</v>
      </c>
      <c r="T770" s="126">
        <f t="shared" si="97"/>
        <v>216000</v>
      </c>
      <c r="V770" s="147">
        <f t="shared" si="93"/>
        <v>216000</v>
      </c>
    </row>
    <row r="771" spans="1:22" ht="15" hidden="1" customHeight="1" x14ac:dyDescent="0.25">
      <c r="A771" s="29">
        <f t="shared" si="92"/>
        <v>765</v>
      </c>
      <c r="B771" s="139" t="s">
        <v>4982</v>
      </c>
      <c r="C771" s="17" t="s">
        <v>4983</v>
      </c>
      <c r="D771" s="17" t="s">
        <v>7</v>
      </c>
      <c r="E771" s="30" t="s">
        <v>1118</v>
      </c>
      <c r="F771" s="22"/>
      <c r="G771" s="19" t="s">
        <v>5086</v>
      </c>
      <c r="H771" s="19" t="s">
        <v>2002</v>
      </c>
      <c r="I771" s="20" t="s">
        <v>1120</v>
      </c>
      <c r="J771" s="17" t="s">
        <v>802</v>
      </c>
      <c r="K771" s="17" t="s">
        <v>3861</v>
      </c>
      <c r="L771" s="49">
        <f>VLOOKUP(B771,'Enrolment Data 2024'!$B$13:$I$636,8,FALSE)</f>
        <v>14</v>
      </c>
      <c r="M771" s="49">
        <v>9000</v>
      </c>
      <c r="N771" s="49">
        <f t="shared" si="96"/>
        <v>126000</v>
      </c>
      <c r="O771" s="49"/>
      <c r="P771" s="49"/>
      <c r="Q771" s="49">
        <f t="shared" si="95"/>
        <v>126000</v>
      </c>
      <c r="R771" s="49"/>
      <c r="S771" s="50">
        <f t="shared" si="91"/>
        <v>126000</v>
      </c>
      <c r="T771" s="126">
        <f t="shared" si="97"/>
        <v>126000</v>
      </c>
      <c r="V771" s="147">
        <f t="shared" si="93"/>
        <v>126000</v>
      </c>
    </row>
    <row r="772" spans="1:22" ht="15" hidden="1" customHeight="1" x14ac:dyDescent="0.25">
      <c r="A772" s="29">
        <f t="shared" si="92"/>
        <v>766</v>
      </c>
      <c r="B772" s="139" t="s">
        <v>5012</v>
      </c>
      <c r="C772" s="17" t="s">
        <v>5013</v>
      </c>
      <c r="D772" s="17" t="s">
        <v>7</v>
      </c>
      <c r="E772" s="30" t="s">
        <v>1118</v>
      </c>
      <c r="F772" s="22"/>
      <c r="G772" s="19" t="s">
        <v>5086</v>
      </c>
      <c r="H772" s="19" t="s">
        <v>2002</v>
      </c>
      <c r="I772" s="20" t="s">
        <v>1120</v>
      </c>
      <c r="J772" s="17" t="s">
        <v>802</v>
      </c>
      <c r="K772" s="17" t="s">
        <v>3861</v>
      </c>
      <c r="L772" s="49">
        <f>VLOOKUP(B772,'Enrolment Data 2024'!$B$13:$I$636,8,FALSE)</f>
        <v>16</v>
      </c>
      <c r="M772" s="49">
        <v>9000</v>
      </c>
      <c r="N772" s="49">
        <f t="shared" si="96"/>
        <v>144000</v>
      </c>
      <c r="O772" s="49"/>
      <c r="P772" s="49"/>
      <c r="Q772" s="49">
        <f t="shared" si="95"/>
        <v>144000</v>
      </c>
      <c r="R772" s="49"/>
      <c r="S772" s="50">
        <f t="shared" si="91"/>
        <v>144000</v>
      </c>
      <c r="T772" s="126">
        <f t="shared" si="97"/>
        <v>144000</v>
      </c>
      <c r="V772" s="147">
        <f t="shared" si="93"/>
        <v>144000</v>
      </c>
    </row>
    <row r="773" spans="1:22" ht="15" hidden="1" customHeight="1" x14ac:dyDescent="0.25">
      <c r="A773" s="29">
        <f t="shared" si="92"/>
        <v>767</v>
      </c>
      <c r="B773" s="92" t="s">
        <v>5034</v>
      </c>
      <c r="C773" s="17" t="s">
        <v>5035</v>
      </c>
      <c r="D773" s="17" t="s">
        <v>7</v>
      </c>
      <c r="E773" s="30" t="s">
        <v>1118</v>
      </c>
      <c r="F773" s="137" t="s">
        <v>2004</v>
      </c>
      <c r="G773" s="137" t="s">
        <v>5087</v>
      </c>
      <c r="H773" s="19" t="s">
        <v>2002</v>
      </c>
      <c r="I773" s="20" t="s">
        <v>1120</v>
      </c>
      <c r="J773" s="17" t="s">
        <v>802</v>
      </c>
      <c r="K773" s="17" t="s">
        <v>1473</v>
      </c>
      <c r="L773" s="49">
        <f>VLOOKUP(B773,'Enrolment Data 2024'!$B$13:$I$636,8,FALSE)</f>
        <v>23</v>
      </c>
      <c r="M773" s="49">
        <v>9000</v>
      </c>
      <c r="N773" s="49">
        <f t="shared" si="96"/>
        <v>207000</v>
      </c>
      <c r="O773" s="49"/>
      <c r="P773" s="49"/>
      <c r="Q773" s="49">
        <f t="shared" si="95"/>
        <v>207000</v>
      </c>
      <c r="R773" s="49"/>
      <c r="S773" s="50">
        <f t="shared" si="91"/>
        <v>207000</v>
      </c>
      <c r="T773" s="126">
        <f t="shared" si="97"/>
        <v>207000</v>
      </c>
      <c r="V773" s="147">
        <f t="shared" si="93"/>
        <v>207000</v>
      </c>
    </row>
    <row r="774" spans="1:22" ht="15" hidden="1" customHeight="1" x14ac:dyDescent="0.25">
      <c r="A774" s="29">
        <f t="shared" si="92"/>
        <v>768</v>
      </c>
      <c r="B774" s="92" t="s">
        <v>892</v>
      </c>
      <c r="C774" s="136" t="s">
        <v>4537</v>
      </c>
      <c r="D774" s="17" t="s">
        <v>7</v>
      </c>
      <c r="E774" s="17" t="s">
        <v>1324</v>
      </c>
      <c r="F774" s="137" t="s">
        <v>2047</v>
      </c>
      <c r="G774" s="137" t="s">
        <v>5088</v>
      </c>
      <c r="H774" s="19" t="s">
        <v>2002</v>
      </c>
      <c r="I774" s="20" t="s">
        <v>1120</v>
      </c>
      <c r="J774" s="17" t="s">
        <v>802</v>
      </c>
      <c r="K774" s="17" t="s">
        <v>1492</v>
      </c>
      <c r="L774" s="49">
        <f>VLOOKUP(B774,'Enrolment Data 2024'!$B$13:$I$636,8,FALSE)</f>
        <v>20</v>
      </c>
      <c r="M774" s="49">
        <v>9000</v>
      </c>
      <c r="N774" s="49">
        <f t="shared" si="96"/>
        <v>180000</v>
      </c>
      <c r="O774" s="49">
        <v>0</v>
      </c>
      <c r="P774" s="49">
        <v>0</v>
      </c>
      <c r="Q774" s="49">
        <f t="shared" ref="Q774" si="98">N774-O774-P774</f>
        <v>180000</v>
      </c>
      <c r="R774" s="49"/>
      <c r="S774" s="50">
        <f t="shared" si="91"/>
        <v>180000</v>
      </c>
      <c r="T774" s="126">
        <f t="shared" si="97"/>
        <v>180000</v>
      </c>
      <c r="V774" s="147">
        <f t="shared" si="93"/>
        <v>180000</v>
      </c>
    </row>
    <row r="775" spans="1:22" s="2" customFormat="1" ht="15" hidden="1" customHeight="1" x14ac:dyDescent="0.25">
      <c r="A775" s="43"/>
      <c r="B775" s="101" t="s">
        <v>2187</v>
      </c>
      <c r="C775" s="72"/>
      <c r="D775" s="12"/>
      <c r="E775" s="12"/>
      <c r="F775" s="23"/>
      <c r="G775" s="24"/>
      <c r="H775" s="24"/>
      <c r="I775" s="12"/>
      <c r="J775" s="12"/>
      <c r="K775" s="12"/>
      <c r="L775" s="84">
        <f>SUM(L7:L774)</f>
        <v>11280</v>
      </c>
      <c r="M775" s="44">
        <v>9000</v>
      </c>
      <c r="N775" s="44">
        <f>SUM(N7:N773)</f>
        <v>101340018</v>
      </c>
      <c r="O775" s="44">
        <f>SUM(O7:O773)</f>
        <v>27323174</v>
      </c>
      <c r="P775" s="44">
        <f>SUM(P7:P774)</f>
        <v>26965502</v>
      </c>
      <c r="Q775" s="44">
        <f>SUM(Q7:Q773)</f>
        <v>47051342</v>
      </c>
      <c r="R775" s="44">
        <f>SUM(R7:R773)</f>
        <v>136200</v>
      </c>
      <c r="S775" s="44">
        <f>SUM(S7:S773)</f>
        <v>46915142</v>
      </c>
      <c r="T775" s="44">
        <f>SUM(T7:T773)</f>
        <v>52118842</v>
      </c>
      <c r="U775" s="146">
        <f>SUM(U7:U774)</f>
        <v>54331276</v>
      </c>
      <c r="V775" s="146">
        <f>SUM(V7:V774)</f>
        <v>106630118</v>
      </c>
    </row>
    <row r="776" spans="1:22" ht="15" customHeight="1" x14ac:dyDescent="0.25">
      <c r="A776" s="29"/>
      <c r="B776" s="1"/>
      <c r="C776" s="1"/>
      <c r="D776" s="1"/>
    </row>
    <row r="777" spans="1:22" x14ac:dyDescent="0.25">
      <c r="B777" s="1"/>
    </row>
  </sheetData>
  <autoFilter ref="A6:IP775" xr:uid="{00000000-0001-0000-0000-000000000000}">
    <filterColumn colId="9">
      <filters>
        <filter val="Shefa"/>
      </filters>
    </filterColumn>
  </autoFilter>
  <mergeCells count="1">
    <mergeCell ref="A5:T5"/>
  </mergeCells>
  <conditionalFormatting sqref="B1:B1048576">
    <cfRule type="duplicateValues" dxfId="186" priority="1"/>
    <cfRule type="duplicateValues" dxfId="185" priority="2"/>
    <cfRule type="duplicateValues" dxfId="184" priority="3"/>
  </conditionalFormatting>
  <conditionalFormatting sqref="B5">
    <cfRule type="duplicateValues" dxfId="183" priority="18"/>
  </conditionalFormatting>
  <conditionalFormatting sqref="B53">
    <cfRule type="duplicateValues" dxfId="182" priority="54"/>
  </conditionalFormatting>
  <conditionalFormatting sqref="B149">
    <cfRule type="duplicateValues" dxfId="181" priority="38"/>
    <cfRule type="duplicateValues" dxfId="180" priority="40"/>
  </conditionalFormatting>
  <conditionalFormatting sqref="B152">
    <cfRule type="duplicateValues" dxfId="179" priority="50"/>
    <cfRule type="duplicateValues" dxfId="178" priority="52"/>
  </conditionalFormatting>
  <conditionalFormatting sqref="B159">
    <cfRule type="duplicateValues" dxfId="177" priority="1278"/>
    <cfRule type="duplicateValues" dxfId="176" priority="1279"/>
    <cfRule type="duplicateValues" dxfId="175" priority="1280"/>
  </conditionalFormatting>
  <conditionalFormatting sqref="B168">
    <cfRule type="duplicateValues" dxfId="174" priority="47"/>
    <cfRule type="duplicateValues" dxfId="173" priority="49"/>
  </conditionalFormatting>
  <conditionalFormatting sqref="B169:B197 B133:B148 B153:B158 B199:B217 B219:B249 B150:B151 B160:B167">
    <cfRule type="duplicateValues" dxfId="172" priority="56"/>
  </conditionalFormatting>
  <conditionalFormatting sqref="B198">
    <cfRule type="duplicateValues" dxfId="171" priority="44"/>
    <cfRule type="duplicateValues" dxfId="170" priority="46"/>
  </conditionalFormatting>
  <conditionalFormatting sqref="B218">
    <cfRule type="duplicateValues" dxfId="169" priority="41"/>
    <cfRule type="duplicateValues" dxfId="168" priority="43"/>
  </conditionalFormatting>
  <conditionalFormatting sqref="B375:B376">
    <cfRule type="duplicateValues" dxfId="167" priority="37"/>
  </conditionalFormatting>
  <conditionalFormatting sqref="B377">
    <cfRule type="duplicateValues" dxfId="166" priority="35"/>
  </conditionalFormatting>
  <conditionalFormatting sqref="B378">
    <cfRule type="duplicateValues" dxfId="165" priority="33"/>
  </conditionalFormatting>
  <conditionalFormatting sqref="B379">
    <cfRule type="duplicateValues" dxfId="164" priority="31"/>
  </conditionalFormatting>
  <conditionalFormatting sqref="B380:B388">
    <cfRule type="duplicateValues" dxfId="163" priority="61"/>
  </conditionalFormatting>
  <conditionalFormatting sqref="B491">
    <cfRule type="duplicateValues" dxfId="162" priority="29"/>
  </conditionalFormatting>
  <conditionalFormatting sqref="B492">
    <cfRule type="duplicateValues" dxfId="161" priority="63"/>
  </conditionalFormatting>
  <conditionalFormatting sqref="B493">
    <cfRule type="duplicateValues" dxfId="160" priority="26"/>
  </conditionalFormatting>
  <conditionalFormatting sqref="B494:B497 B499:B509">
    <cfRule type="duplicateValues" dxfId="159" priority="65"/>
  </conditionalFormatting>
  <conditionalFormatting sqref="B498">
    <cfRule type="duplicateValues" dxfId="158" priority="20"/>
  </conditionalFormatting>
  <conditionalFormatting sqref="B654:B661">
    <cfRule type="duplicateValues" dxfId="157" priority="24"/>
  </conditionalFormatting>
  <conditionalFormatting sqref="B775:B776 B778:B1048576 B5:B158 B160:B763 B764:C774">
    <cfRule type="duplicateValues" dxfId="156" priority="1290"/>
  </conditionalFormatting>
  <conditionalFormatting sqref="B778:B1048576 B45:B52 B187:B197 B54:B148 B153:B158 B169:B185 B199:B217 B150:B151 B389:B490 B160:B167 B510:B653 B6:B43 B219:B374 B662:B763 B775 B764:C774">
    <cfRule type="duplicateValues" dxfId="155" priority="1325"/>
  </conditionalFormatting>
  <conditionalFormatting sqref="B186:D186">
    <cfRule type="duplicateValues" dxfId="154" priority="57"/>
  </conditionalFormatting>
  <conditionalFormatting sqref="C5">
    <cfRule type="duplicateValues" dxfId="153" priority="16"/>
    <cfRule type="duplicateValues" dxfId="152" priority="17"/>
  </conditionalFormatting>
  <conditionalFormatting sqref="C53">
    <cfRule type="duplicateValues" dxfId="151" priority="53"/>
  </conditionalFormatting>
  <conditionalFormatting sqref="C149">
    <cfRule type="duplicateValues" dxfId="150" priority="39"/>
  </conditionalFormatting>
  <conditionalFormatting sqref="C152">
    <cfRule type="duplicateValues" dxfId="149" priority="51"/>
  </conditionalFormatting>
  <conditionalFormatting sqref="C159">
    <cfRule type="duplicateValues" dxfId="148" priority="1288"/>
    <cfRule type="duplicateValues" dxfId="147" priority="1289"/>
  </conditionalFormatting>
  <conditionalFormatting sqref="C168">
    <cfRule type="duplicateValues" dxfId="146" priority="48"/>
  </conditionalFormatting>
  <conditionalFormatting sqref="C198">
    <cfRule type="duplicateValues" dxfId="145" priority="45"/>
  </conditionalFormatting>
  <conditionalFormatting sqref="C218">
    <cfRule type="duplicateValues" dxfId="144" priority="42"/>
  </conditionalFormatting>
  <conditionalFormatting sqref="C375:C376">
    <cfRule type="duplicateValues" dxfId="143" priority="36"/>
  </conditionalFormatting>
  <conditionalFormatting sqref="C377">
    <cfRule type="duplicateValues" dxfId="142" priority="34"/>
  </conditionalFormatting>
  <conditionalFormatting sqref="C378">
    <cfRule type="duplicateValues" dxfId="141" priority="32"/>
  </conditionalFormatting>
  <conditionalFormatting sqref="C379">
    <cfRule type="duplicateValues" dxfId="140" priority="30"/>
  </conditionalFormatting>
  <conditionalFormatting sqref="C380:C388">
    <cfRule type="duplicateValues" dxfId="139" priority="62"/>
  </conditionalFormatting>
  <conditionalFormatting sqref="C491">
    <cfRule type="duplicateValues" dxfId="138" priority="28"/>
  </conditionalFormatting>
  <conditionalFormatting sqref="C492">
    <cfRule type="duplicateValues" dxfId="137" priority="64"/>
  </conditionalFormatting>
  <conditionalFormatting sqref="C493">
    <cfRule type="duplicateValues" dxfId="136" priority="25"/>
  </conditionalFormatting>
  <conditionalFormatting sqref="C494:C497 C499:C509">
    <cfRule type="duplicateValues" dxfId="135" priority="66"/>
  </conditionalFormatting>
  <conditionalFormatting sqref="C498">
    <cfRule type="duplicateValues" dxfId="134" priority="19"/>
    <cfRule type="duplicateValues" dxfId="133" priority="21"/>
  </conditionalFormatting>
  <conditionalFormatting sqref="C519">
    <cfRule type="duplicateValues" dxfId="132" priority="27"/>
  </conditionalFormatting>
  <conditionalFormatting sqref="C565">
    <cfRule type="duplicateValues" dxfId="131" priority="60"/>
  </conditionalFormatting>
  <conditionalFormatting sqref="C654:C661">
    <cfRule type="duplicateValues" dxfId="130" priority="23"/>
  </conditionalFormatting>
  <conditionalFormatting sqref="C775:C1048576 C102:C158 C6:C100 C160:C497 C499:C763">
    <cfRule type="duplicateValues" dxfId="129" priority="1312"/>
  </conditionalFormatting>
  <conditionalFormatting sqref="C777:C1048576 C362:C374 C45:C52 C187:C197 C153:C158 C169:C185 C199:C217 C150:C151 C389:C490 C510:C518 C102:C148 C160:C167 C54:C100 C520:C653 C6:C43 C219:C359 C662:C763 C775">
    <cfRule type="duplicateValues" dxfId="128" priority="1318"/>
  </conditionalFormatting>
  <conditionalFormatting sqref="F770">
    <cfRule type="duplicateValues" dxfId="127" priority="8"/>
    <cfRule type="duplicateValues" dxfId="126" priority="9"/>
  </conditionalFormatting>
  <conditionalFormatting sqref="F773">
    <cfRule type="duplicateValues" dxfId="125" priority="6"/>
    <cfRule type="duplicateValues" dxfId="124" priority="7"/>
  </conditionalFormatting>
  <conditionalFormatting sqref="F774">
    <cfRule type="duplicateValues" dxfId="123" priority="4"/>
    <cfRule type="duplicateValues" dxfId="122" priority="5"/>
  </conditionalFormatting>
  <conditionalFormatting sqref="G759">
    <cfRule type="duplicateValues" dxfId="121" priority="55"/>
  </conditionalFormatting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4A072-A182-4F95-B24B-CA84A3D047A9}">
  <sheetPr>
    <pageSetUpPr fitToPage="1"/>
  </sheetPr>
  <dimension ref="A2:IK537"/>
  <sheetViews>
    <sheetView topLeftCell="A489" zoomScale="95" zoomScaleNormal="95" workbookViewId="0">
      <selection activeCell="Z511" sqref="Z511"/>
    </sheetView>
  </sheetViews>
  <sheetFormatPr defaultRowHeight="15.75" x14ac:dyDescent="0.25"/>
  <cols>
    <col min="1" max="1" width="5.85546875" style="27" bestFit="1" customWidth="1"/>
    <col min="2" max="2" width="11.5703125" style="27" customWidth="1"/>
    <col min="3" max="3" width="24.28515625" style="13" customWidth="1"/>
    <col min="4" max="4" width="9.5703125" style="13" hidden="1" customWidth="1"/>
    <col min="5" max="5" width="20.7109375" style="13" hidden="1" customWidth="1"/>
    <col min="6" max="6" width="18.85546875" style="25" hidden="1" customWidth="1"/>
    <col min="7" max="7" width="23.42578125" style="26" customWidth="1"/>
    <col min="8" max="8" width="13.7109375" style="26" customWidth="1"/>
    <col min="9" max="9" width="10.85546875" style="13" customWidth="1"/>
    <col min="10" max="10" width="11.42578125" style="13" customWidth="1"/>
    <col min="11" max="11" width="14.140625" style="13" customWidth="1"/>
    <col min="12" max="12" width="12" style="13" customWidth="1"/>
    <col min="13" max="13" width="9.140625" style="13" customWidth="1"/>
    <col min="14" max="14" width="15.7109375" style="13" customWidth="1"/>
    <col min="15" max="15" width="18.28515625" style="13" customWidth="1"/>
    <col min="16" max="16" width="15.5703125" style="27" customWidth="1"/>
    <col min="17" max="17" width="18.5703125" style="28" customWidth="1"/>
    <col min="18" max="18" width="18.5703125" style="28" bestFit="1" customWidth="1"/>
    <col min="19" max="19" width="16.140625" style="55" customWidth="1"/>
    <col min="20" max="20" width="15.28515625" style="1" bestFit="1" customWidth="1"/>
    <col min="21" max="16384" width="9.140625" style="1"/>
  </cols>
  <sheetData>
    <row r="2" spans="1:245" ht="31.5" customHeight="1" x14ac:dyDescent="0.25">
      <c r="I2" s="26"/>
    </row>
    <row r="5" spans="1:245" ht="28.5" customHeight="1" x14ac:dyDescent="0.45">
      <c r="A5" s="199" t="s">
        <v>4691</v>
      </c>
      <c r="B5" s="200"/>
      <c r="C5" s="199"/>
      <c r="D5" s="199"/>
      <c r="E5" s="199"/>
      <c r="F5" s="199"/>
      <c r="G5" s="199"/>
      <c r="H5" s="199"/>
      <c r="I5" s="199"/>
      <c r="J5" s="199"/>
      <c r="K5" s="199"/>
      <c r="L5" s="201"/>
      <c r="M5" s="199"/>
      <c r="N5" s="199"/>
      <c r="O5" s="199"/>
      <c r="P5" s="199"/>
      <c r="Q5" s="199"/>
      <c r="R5" s="199"/>
      <c r="S5" s="199"/>
    </row>
    <row r="6" spans="1:245" s="51" customFormat="1" ht="94.5" customHeight="1" x14ac:dyDescent="0.25">
      <c r="A6" s="62" t="s">
        <v>8</v>
      </c>
      <c r="B6" s="15" t="s">
        <v>0</v>
      </c>
      <c r="C6" s="15" t="s">
        <v>1110</v>
      </c>
      <c r="D6" s="15" t="s">
        <v>1</v>
      </c>
      <c r="E6" s="15" t="s">
        <v>1111</v>
      </c>
      <c r="F6" s="52" t="s">
        <v>1112</v>
      </c>
      <c r="G6" s="53" t="s">
        <v>2215</v>
      </c>
      <c r="H6" s="53" t="s">
        <v>1738</v>
      </c>
      <c r="I6" s="15" t="s">
        <v>1113</v>
      </c>
      <c r="J6" s="15" t="s">
        <v>1114</v>
      </c>
      <c r="K6" s="15" t="s">
        <v>1115</v>
      </c>
      <c r="L6" s="62" t="s">
        <v>1116</v>
      </c>
      <c r="M6" s="15" t="s">
        <v>1117</v>
      </c>
      <c r="N6" s="15" t="s">
        <v>4692</v>
      </c>
      <c r="O6" s="15" t="s">
        <v>4702</v>
      </c>
      <c r="P6" s="15" t="s">
        <v>4693</v>
      </c>
      <c r="Q6" s="16" t="s">
        <v>4694</v>
      </c>
      <c r="R6" s="16" t="s">
        <v>4703</v>
      </c>
      <c r="S6" s="15" t="s">
        <v>5089</v>
      </c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</row>
    <row r="7" spans="1:245" x14ac:dyDescent="0.25">
      <c r="A7" s="85">
        <v>1</v>
      </c>
      <c r="B7" s="103" t="s">
        <v>111</v>
      </c>
      <c r="C7" s="45" t="s">
        <v>112</v>
      </c>
      <c r="D7" s="45" t="s">
        <v>7</v>
      </c>
      <c r="E7" s="45" t="s">
        <v>1118</v>
      </c>
      <c r="F7" s="46" t="s">
        <v>1923</v>
      </c>
      <c r="G7" s="47" t="s">
        <v>3564</v>
      </c>
      <c r="H7" s="47" t="s">
        <v>1876</v>
      </c>
      <c r="I7" s="48" t="s">
        <v>1120</v>
      </c>
      <c r="J7" s="45" t="s">
        <v>4</v>
      </c>
      <c r="K7" s="45" t="s">
        <v>3565</v>
      </c>
      <c r="L7" s="49">
        <f>VLOOKUP(B7,'Enrolment data 2023'!$A$13:$I$596,9,FALSE)</f>
        <v>38</v>
      </c>
      <c r="M7" s="49">
        <v>9000</v>
      </c>
      <c r="N7" s="49">
        <f>L7*M7</f>
        <v>342000</v>
      </c>
      <c r="O7" s="49">
        <f>N7*30%</f>
        <v>102600</v>
      </c>
      <c r="P7" s="49">
        <f>VLOOKUP(B7,'[1]ECCE Trnch 1 Master List'!B$3:T$679,19,FALSE)</f>
        <v>0</v>
      </c>
      <c r="Q7" s="50">
        <f>O7-P7</f>
        <v>102600</v>
      </c>
      <c r="R7" s="50">
        <f t="shared" ref="R7:R63" si="0">IF(Q7&gt;=0,Q7,0)</f>
        <v>102600</v>
      </c>
      <c r="S7" s="54">
        <f>VLOOKUP(B7,'Tranche 2 2024 Actuals'!$B$7:$T$486,19,FALSE)</f>
        <v>102600</v>
      </c>
      <c r="T7" s="147">
        <f>R7+S7</f>
        <v>205200</v>
      </c>
    </row>
    <row r="8" spans="1:245" ht="15" customHeight="1" x14ac:dyDescent="0.25">
      <c r="A8" s="29">
        <f t="shared" ref="A8:A71" si="1">A7+1</f>
        <v>2</v>
      </c>
      <c r="B8" s="92" t="s">
        <v>15</v>
      </c>
      <c r="C8" s="17" t="s">
        <v>16</v>
      </c>
      <c r="D8" s="17" t="s">
        <v>7</v>
      </c>
      <c r="E8" s="17" t="s">
        <v>1123</v>
      </c>
      <c r="F8" s="22" t="s">
        <v>1888</v>
      </c>
      <c r="G8" s="19" t="s">
        <v>3566</v>
      </c>
      <c r="H8" s="19" t="s">
        <v>1876</v>
      </c>
      <c r="I8" s="20" t="s">
        <v>1120</v>
      </c>
      <c r="J8" s="17" t="s">
        <v>4</v>
      </c>
      <c r="K8" s="17" t="s">
        <v>3567</v>
      </c>
      <c r="L8" s="49">
        <f>VLOOKUP(B8,'Enrolment data 2023'!$A$13:$I$596,9,FALSE)</f>
        <v>20</v>
      </c>
      <c r="M8" s="49">
        <v>9000</v>
      </c>
      <c r="N8" s="49">
        <f t="shared" ref="N8:N64" si="2">L8*M8</f>
        <v>180000</v>
      </c>
      <c r="O8" s="49">
        <f t="shared" ref="O8:O64" si="3">N8*30%</f>
        <v>54000</v>
      </c>
      <c r="P8" s="49">
        <f>VLOOKUP(B8,'[1]ECCE Trnch 1 Master List'!B$3:T$679,19,FALSE)</f>
        <v>0</v>
      </c>
      <c r="Q8" s="50">
        <f t="shared" ref="Q8:Q64" si="4">O8-P8</f>
        <v>54000</v>
      </c>
      <c r="R8" s="50">
        <f t="shared" si="0"/>
        <v>54000</v>
      </c>
      <c r="S8" s="54">
        <f>VLOOKUP(B8,'Tranche 2 2024 Actuals'!$B$7:$T$486,19,FALSE)</f>
        <v>54000</v>
      </c>
      <c r="T8" s="147">
        <f t="shared" ref="T8:T71" si="5">R8+S8</f>
        <v>108000</v>
      </c>
    </row>
    <row r="9" spans="1:245" x14ac:dyDescent="0.25">
      <c r="A9" s="29">
        <f t="shared" si="1"/>
        <v>3</v>
      </c>
      <c r="B9" s="92" t="s">
        <v>105</v>
      </c>
      <c r="C9" s="17" t="s">
        <v>106</v>
      </c>
      <c r="D9" s="17" t="s">
        <v>7</v>
      </c>
      <c r="E9" s="17" t="s">
        <v>1123</v>
      </c>
      <c r="F9" s="22" t="s">
        <v>1875</v>
      </c>
      <c r="G9" s="19" t="s">
        <v>1157</v>
      </c>
      <c r="H9" s="19" t="s">
        <v>1876</v>
      </c>
      <c r="I9" s="20" t="s">
        <v>1120</v>
      </c>
      <c r="J9" s="17" t="s">
        <v>4</v>
      </c>
      <c r="K9" s="17" t="s">
        <v>1158</v>
      </c>
      <c r="L9" s="49">
        <f>VLOOKUP(B9,'Enrolment data 2023'!$A$13:$I$596,9,FALSE)</f>
        <v>15</v>
      </c>
      <c r="M9" s="49">
        <v>9000</v>
      </c>
      <c r="N9" s="49">
        <f t="shared" si="2"/>
        <v>135000</v>
      </c>
      <c r="O9" s="49">
        <f t="shared" si="3"/>
        <v>40500</v>
      </c>
      <c r="P9" s="49">
        <f>VLOOKUP(B9,'[1]ECCE Trnch 1 Master List'!B$3:T$679,19,FALSE)</f>
        <v>0</v>
      </c>
      <c r="Q9" s="50">
        <f t="shared" si="4"/>
        <v>40500</v>
      </c>
      <c r="R9" s="50">
        <f t="shared" si="0"/>
        <v>40500</v>
      </c>
      <c r="S9" s="54">
        <f>VLOOKUP(B9,'Tranche 2 2024 Actuals'!$B$7:$T$486,19,FALSE)</f>
        <v>40500</v>
      </c>
      <c r="T9" s="147">
        <f t="shared" si="5"/>
        <v>81000</v>
      </c>
    </row>
    <row r="10" spans="1:245" ht="15" customHeight="1" x14ac:dyDescent="0.25">
      <c r="A10" s="29">
        <f t="shared" si="1"/>
        <v>4</v>
      </c>
      <c r="B10" s="92" t="s">
        <v>132</v>
      </c>
      <c r="C10" s="17" t="s">
        <v>133</v>
      </c>
      <c r="D10" s="17" t="s">
        <v>7</v>
      </c>
      <c r="E10" s="17" t="s">
        <v>1118</v>
      </c>
      <c r="F10" s="22" t="s">
        <v>1907</v>
      </c>
      <c r="G10" s="19" t="s">
        <v>1143</v>
      </c>
      <c r="H10" s="19" t="s">
        <v>1876</v>
      </c>
      <c r="I10" s="20" t="s">
        <v>1120</v>
      </c>
      <c r="J10" s="17" t="s">
        <v>4</v>
      </c>
      <c r="K10" s="17" t="s">
        <v>1144</v>
      </c>
      <c r="L10" s="49">
        <f>VLOOKUP(B10,'Enrolment data 2023'!$A$13:$I$596,9,FALSE)</f>
        <v>22</v>
      </c>
      <c r="M10" s="49">
        <v>9000</v>
      </c>
      <c r="N10" s="49">
        <f t="shared" si="2"/>
        <v>198000</v>
      </c>
      <c r="O10" s="49">
        <f t="shared" si="3"/>
        <v>59400</v>
      </c>
      <c r="P10" s="56">
        <v>10000</v>
      </c>
      <c r="Q10" s="50">
        <f t="shared" si="4"/>
        <v>49400</v>
      </c>
      <c r="R10" s="50">
        <f t="shared" si="0"/>
        <v>49400</v>
      </c>
      <c r="S10" s="54">
        <f>VLOOKUP(B10,'Tranche 2 2024 Actuals'!$B$7:$T$486,19,FALSE)</f>
        <v>44102</v>
      </c>
      <c r="T10" s="147">
        <f t="shared" si="5"/>
        <v>93502</v>
      </c>
    </row>
    <row r="11" spans="1:245" x14ac:dyDescent="0.25">
      <c r="A11" s="29">
        <f t="shared" si="1"/>
        <v>5</v>
      </c>
      <c r="B11" s="92" t="s">
        <v>166</v>
      </c>
      <c r="C11" s="17" t="s">
        <v>167</v>
      </c>
      <c r="D11" s="17" t="s">
        <v>7</v>
      </c>
      <c r="E11" s="17" t="s">
        <v>1118</v>
      </c>
      <c r="F11" s="22" t="s">
        <v>1920</v>
      </c>
      <c r="G11" s="19" t="s">
        <v>1136</v>
      </c>
      <c r="H11" s="19" t="s">
        <v>3568</v>
      </c>
      <c r="I11" s="20" t="s">
        <v>1120</v>
      </c>
      <c r="J11" s="17" t="s">
        <v>4</v>
      </c>
      <c r="K11" s="17" t="s">
        <v>1137</v>
      </c>
      <c r="L11" s="49">
        <f>VLOOKUP(B11,'Enrolment data 2023'!$A$13:$I$596,9,FALSE)</f>
        <v>9</v>
      </c>
      <c r="M11" s="49">
        <v>9000</v>
      </c>
      <c r="N11" s="49">
        <f t="shared" si="2"/>
        <v>81000</v>
      </c>
      <c r="O11" s="49">
        <f t="shared" si="3"/>
        <v>24300</v>
      </c>
      <c r="P11" s="49"/>
      <c r="Q11" s="50">
        <f t="shared" si="4"/>
        <v>24300</v>
      </c>
      <c r="R11" s="50">
        <f t="shared" si="0"/>
        <v>24300</v>
      </c>
      <c r="S11" s="54">
        <f>VLOOKUP(B11,'Tranche 2 2024 Actuals'!$B$7:$T$486,19,FALSE)</f>
        <v>24300</v>
      </c>
      <c r="T11" s="147">
        <f t="shared" si="5"/>
        <v>48600</v>
      </c>
    </row>
    <row r="12" spans="1:245" x14ac:dyDescent="0.25">
      <c r="A12" s="29">
        <f t="shared" si="1"/>
        <v>6</v>
      </c>
      <c r="B12" s="92" t="s">
        <v>73</v>
      </c>
      <c r="C12" s="17" t="s">
        <v>74</v>
      </c>
      <c r="D12" s="17" t="s">
        <v>7</v>
      </c>
      <c r="E12" s="17" t="s">
        <v>1118</v>
      </c>
      <c r="F12" s="22" t="s">
        <v>1610</v>
      </c>
      <c r="G12" s="19" t="s">
        <v>1147</v>
      </c>
      <c r="H12" s="19" t="s">
        <v>1876</v>
      </c>
      <c r="I12" s="20" t="s">
        <v>1120</v>
      </c>
      <c r="J12" s="17" t="s">
        <v>4</v>
      </c>
      <c r="K12" s="17" t="s">
        <v>1148</v>
      </c>
      <c r="L12" s="49">
        <f>VLOOKUP(B12,'Enrolment data 2023'!$A$13:$I$596,9,FALSE)</f>
        <v>15</v>
      </c>
      <c r="M12" s="49">
        <v>9000</v>
      </c>
      <c r="N12" s="49">
        <f t="shared" si="2"/>
        <v>135000</v>
      </c>
      <c r="O12" s="49">
        <f t="shared" si="3"/>
        <v>40500</v>
      </c>
      <c r="P12" s="49">
        <f>VLOOKUP(B12,'[1]ECCE Trnch 1 Master List'!B$3:T$679,19,FALSE)</f>
        <v>0</v>
      </c>
      <c r="Q12" s="50">
        <f t="shared" si="4"/>
        <v>40500</v>
      </c>
      <c r="R12" s="50">
        <f t="shared" si="0"/>
        <v>40500</v>
      </c>
      <c r="S12" s="54">
        <f>VLOOKUP(B12,'Tranche 2 2024 Actuals'!$B$7:$T$486,19,FALSE)</f>
        <v>40500</v>
      </c>
      <c r="T12" s="147">
        <f t="shared" si="5"/>
        <v>81000</v>
      </c>
    </row>
    <row r="13" spans="1:245" ht="15" customHeight="1" x14ac:dyDescent="0.25">
      <c r="A13" s="29">
        <f t="shared" si="1"/>
        <v>7</v>
      </c>
      <c r="B13" s="92" t="s">
        <v>216</v>
      </c>
      <c r="C13" s="17" t="s">
        <v>217</v>
      </c>
      <c r="D13" s="17" t="s">
        <v>7</v>
      </c>
      <c r="E13" s="17" t="s">
        <v>1123</v>
      </c>
      <c r="F13" s="22" t="s">
        <v>1924</v>
      </c>
      <c r="G13" s="19" t="s">
        <v>3569</v>
      </c>
      <c r="H13" s="19" t="s">
        <v>1917</v>
      </c>
      <c r="I13" s="20" t="s">
        <v>1120</v>
      </c>
      <c r="J13" s="17" t="s">
        <v>4</v>
      </c>
      <c r="K13" s="17" t="s">
        <v>3570</v>
      </c>
      <c r="L13" s="49">
        <f>VLOOKUP(B13,'Enrolment data 2023'!$A$13:$I$596,9,FALSE)</f>
        <v>13</v>
      </c>
      <c r="M13" s="49">
        <v>9000</v>
      </c>
      <c r="N13" s="49">
        <f t="shared" si="2"/>
        <v>117000</v>
      </c>
      <c r="O13" s="49">
        <f t="shared" si="3"/>
        <v>35100</v>
      </c>
      <c r="P13" s="49">
        <f>VLOOKUP(B13,'[1]ECCE Trnch 1 Master List'!B$3:T$679,19,FALSE)</f>
        <v>0</v>
      </c>
      <c r="Q13" s="50">
        <f t="shared" si="4"/>
        <v>35100</v>
      </c>
      <c r="R13" s="50">
        <f t="shared" si="0"/>
        <v>35100</v>
      </c>
      <c r="S13" s="54">
        <f>VLOOKUP(B13,'Tranche 2 2024 Actuals'!$B$7:$T$486,19,FALSE)</f>
        <v>35100</v>
      </c>
      <c r="T13" s="147">
        <f t="shared" si="5"/>
        <v>70200</v>
      </c>
    </row>
    <row r="14" spans="1:245" ht="31.5" x14ac:dyDescent="0.25">
      <c r="A14" s="29">
        <f t="shared" si="1"/>
        <v>8</v>
      </c>
      <c r="B14" s="92" t="s">
        <v>152</v>
      </c>
      <c r="C14" s="17" t="s">
        <v>153</v>
      </c>
      <c r="D14" s="17" t="s">
        <v>7</v>
      </c>
      <c r="E14" s="17" t="s">
        <v>1118</v>
      </c>
      <c r="F14" s="22" t="s">
        <v>2059</v>
      </c>
      <c r="G14" s="19" t="s">
        <v>3571</v>
      </c>
      <c r="H14" s="19" t="s">
        <v>1876</v>
      </c>
      <c r="I14" s="20" t="s">
        <v>1120</v>
      </c>
      <c r="J14" s="17" t="s">
        <v>4</v>
      </c>
      <c r="K14" s="17" t="s">
        <v>3572</v>
      </c>
      <c r="L14" s="49">
        <f>VLOOKUP(B14,'Enrolment data 2023'!$A$13:$I$596,9,FALSE)</f>
        <v>32</v>
      </c>
      <c r="M14" s="49">
        <v>9000</v>
      </c>
      <c r="N14" s="49">
        <f t="shared" si="2"/>
        <v>288000</v>
      </c>
      <c r="O14" s="49">
        <f t="shared" si="3"/>
        <v>86400</v>
      </c>
      <c r="P14" s="49">
        <f>VLOOKUP(B14,'[1]ECCE Trnch 1 Master List'!B$3:T$679,19,FALSE)</f>
        <v>0</v>
      </c>
      <c r="Q14" s="50">
        <f t="shared" si="4"/>
        <v>86400</v>
      </c>
      <c r="R14" s="50">
        <f t="shared" si="0"/>
        <v>86400</v>
      </c>
      <c r="S14" s="54">
        <f>VLOOKUP(B14,'Tranche 2 2024 Actuals'!$B$7:$T$486,19,FALSE)</f>
        <v>86400</v>
      </c>
      <c r="T14" s="147">
        <f t="shared" si="5"/>
        <v>172800</v>
      </c>
    </row>
    <row r="15" spans="1:245" ht="15" customHeight="1" x14ac:dyDescent="0.25">
      <c r="A15" s="29">
        <f t="shared" si="1"/>
        <v>9</v>
      </c>
      <c r="B15" s="92" t="s">
        <v>37</v>
      </c>
      <c r="C15" s="17" t="s">
        <v>38</v>
      </c>
      <c r="D15" s="17" t="s">
        <v>7</v>
      </c>
      <c r="E15" s="17" t="s">
        <v>1118</v>
      </c>
      <c r="F15" s="22" t="s">
        <v>1888</v>
      </c>
      <c r="G15" s="19" t="s">
        <v>3566</v>
      </c>
      <c r="H15" s="19" t="s">
        <v>1876</v>
      </c>
      <c r="I15" s="20" t="s">
        <v>1120</v>
      </c>
      <c r="J15" s="17" t="s">
        <v>4</v>
      </c>
      <c r="K15" s="17" t="s">
        <v>3567</v>
      </c>
      <c r="L15" s="49">
        <f>VLOOKUP(B15,'Enrolment data 2023'!$A$13:$I$596,9,FALSE)</f>
        <v>13</v>
      </c>
      <c r="M15" s="49">
        <v>9000</v>
      </c>
      <c r="N15" s="49">
        <f t="shared" si="2"/>
        <v>117000</v>
      </c>
      <c r="O15" s="49">
        <f t="shared" si="3"/>
        <v>35100</v>
      </c>
      <c r="P15" s="49"/>
      <c r="Q15" s="50">
        <f t="shared" si="4"/>
        <v>35100</v>
      </c>
      <c r="R15" s="50">
        <f t="shared" si="0"/>
        <v>35100</v>
      </c>
      <c r="S15" s="54">
        <f>VLOOKUP(B15,'Tranche 2 2024 Actuals'!$B$7:$T$486,19,FALSE)</f>
        <v>35100</v>
      </c>
      <c r="T15" s="147">
        <f t="shared" si="5"/>
        <v>70200</v>
      </c>
    </row>
    <row r="16" spans="1:245" x14ac:dyDescent="0.25">
      <c r="A16" s="29">
        <f t="shared" si="1"/>
        <v>10</v>
      </c>
      <c r="B16" s="92" t="s">
        <v>142</v>
      </c>
      <c r="C16" s="17" t="s">
        <v>143</v>
      </c>
      <c r="D16" s="17" t="s">
        <v>7</v>
      </c>
      <c r="E16" s="17" t="s">
        <v>1118</v>
      </c>
      <c r="F16" s="22" t="s">
        <v>1895</v>
      </c>
      <c r="G16" s="19" t="s">
        <v>26</v>
      </c>
      <c r="H16" s="19" t="s">
        <v>1876</v>
      </c>
      <c r="I16" s="20" t="s">
        <v>1120</v>
      </c>
      <c r="J16" s="17" t="s">
        <v>4</v>
      </c>
      <c r="K16" s="17" t="s">
        <v>1131</v>
      </c>
      <c r="L16" s="49">
        <f>VLOOKUP(B16,'Enrolment data 2023'!$A$13:$I$596,9,FALSE)</f>
        <v>30</v>
      </c>
      <c r="M16" s="49">
        <v>9000</v>
      </c>
      <c r="N16" s="49">
        <f t="shared" si="2"/>
        <v>270000</v>
      </c>
      <c r="O16" s="49">
        <f t="shared" si="3"/>
        <v>81000</v>
      </c>
      <c r="P16" s="49">
        <f>VLOOKUP(B16,'[1]ECCE Trnch 1 Master List'!B$3:T$679,19,FALSE)</f>
        <v>0</v>
      </c>
      <c r="Q16" s="50">
        <f t="shared" si="4"/>
        <v>81000</v>
      </c>
      <c r="R16" s="50">
        <f t="shared" si="0"/>
        <v>81000</v>
      </c>
      <c r="S16" s="54">
        <f>VLOOKUP(B16,'Tranche 2 2024 Actuals'!$B$7:$T$486,19,FALSE)</f>
        <v>81000</v>
      </c>
      <c r="T16" s="147">
        <f t="shared" si="5"/>
        <v>162000</v>
      </c>
    </row>
    <row r="17" spans="1:20" ht="15" customHeight="1" x14ac:dyDescent="0.25">
      <c r="A17" s="29">
        <f t="shared" si="1"/>
        <v>11</v>
      </c>
      <c r="B17" s="92" t="s">
        <v>190</v>
      </c>
      <c r="C17" s="17" t="s">
        <v>191</v>
      </c>
      <c r="D17" s="17" t="s">
        <v>7</v>
      </c>
      <c r="E17" s="17" t="s">
        <v>1118</v>
      </c>
      <c r="F17" s="22" t="s">
        <v>1937</v>
      </c>
      <c r="G17" s="19" t="s">
        <v>1189</v>
      </c>
      <c r="H17" s="19" t="s">
        <v>1917</v>
      </c>
      <c r="I17" s="20" t="s">
        <v>1120</v>
      </c>
      <c r="J17" s="17" t="s">
        <v>4</v>
      </c>
      <c r="K17" s="17" t="s">
        <v>1190</v>
      </c>
      <c r="L17" s="49">
        <f>VLOOKUP(B17,'Enrolment data 2023'!$A$13:$I$596,9,FALSE)</f>
        <v>11</v>
      </c>
      <c r="M17" s="49">
        <v>9000</v>
      </c>
      <c r="N17" s="49">
        <f t="shared" si="2"/>
        <v>99000</v>
      </c>
      <c r="O17" s="49">
        <f t="shared" si="3"/>
        <v>29700</v>
      </c>
      <c r="P17" s="49"/>
      <c r="Q17" s="50">
        <f t="shared" si="4"/>
        <v>29700</v>
      </c>
      <c r="R17" s="50">
        <f t="shared" si="0"/>
        <v>29700</v>
      </c>
      <c r="S17" s="54">
        <f>VLOOKUP(B17,'Tranche 2 2024 Actuals'!$B$7:$T$486,19,FALSE)</f>
        <v>29700</v>
      </c>
      <c r="T17" s="147">
        <f t="shared" si="5"/>
        <v>59400</v>
      </c>
    </row>
    <row r="18" spans="1:20" ht="15" customHeight="1" x14ac:dyDescent="0.25">
      <c r="A18" s="29">
        <f t="shared" si="1"/>
        <v>12</v>
      </c>
      <c r="B18" s="93" t="s">
        <v>71</v>
      </c>
      <c r="C18" s="30" t="s">
        <v>1145</v>
      </c>
      <c r="D18" s="30" t="s">
        <v>7</v>
      </c>
      <c r="E18" s="30" t="s">
        <v>1118</v>
      </c>
      <c r="F18" s="57" t="s">
        <v>1878</v>
      </c>
      <c r="G18" s="32" t="s">
        <v>1145</v>
      </c>
      <c r="H18" s="32" t="s">
        <v>1876</v>
      </c>
      <c r="I18" s="33" t="s">
        <v>1120</v>
      </c>
      <c r="J18" s="30" t="s">
        <v>4</v>
      </c>
      <c r="K18" s="30" t="s">
        <v>1146</v>
      </c>
      <c r="L18" s="49">
        <f>VLOOKUP(B18,'Enrolment data 2023'!$A$13:$I$596,9,FALSE)</f>
        <v>28</v>
      </c>
      <c r="M18" s="49">
        <v>9000</v>
      </c>
      <c r="N18" s="49">
        <f t="shared" si="2"/>
        <v>252000</v>
      </c>
      <c r="O18" s="49">
        <f t="shared" si="3"/>
        <v>75600</v>
      </c>
      <c r="P18" s="49">
        <f>VLOOKUP(B18,'[1]ECCE Trnch 1 Master List'!B$3:T$679,19,FALSE)</f>
        <v>0</v>
      </c>
      <c r="Q18" s="50">
        <f t="shared" si="4"/>
        <v>75600</v>
      </c>
      <c r="R18" s="50">
        <f t="shared" si="0"/>
        <v>75600</v>
      </c>
      <c r="S18" s="54">
        <f>VLOOKUP(B18,'Tranche 2 2024 Actuals'!$B$7:$T$486,19,FALSE)</f>
        <v>75600</v>
      </c>
      <c r="T18" s="147">
        <f t="shared" si="5"/>
        <v>151200</v>
      </c>
    </row>
    <row r="19" spans="1:20" ht="15" customHeight="1" x14ac:dyDescent="0.25">
      <c r="A19" s="29">
        <f t="shared" si="1"/>
        <v>13</v>
      </c>
      <c r="B19" s="42" t="s">
        <v>1151</v>
      </c>
      <c r="C19" s="29" t="s">
        <v>1152</v>
      </c>
      <c r="D19" s="29" t="s">
        <v>7</v>
      </c>
      <c r="E19" s="29" t="s">
        <v>1118</v>
      </c>
      <c r="F19" s="38" t="s">
        <v>1878</v>
      </c>
      <c r="G19" s="39" t="s">
        <v>1145</v>
      </c>
      <c r="H19" s="39" t="s">
        <v>1876</v>
      </c>
      <c r="I19" s="29" t="s">
        <v>1120</v>
      </c>
      <c r="J19" s="29" t="s">
        <v>4</v>
      </c>
      <c r="K19" s="40" t="s">
        <v>1146</v>
      </c>
      <c r="L19" s="49">
        <f>VLOOKUP(B19,'Enrolment data 2023'!$A$13:$I$596,9,FALSE)</f>
        <v>9</v>
      </c>
      <c r="M19" s="49">
        <v>9000</v>
      </c>
      <c r="N19" s="49">
        <f t="shared" si="2"/>
        <v>81000</v>
      </c>
      <c r="O19" s="49">
        <f t="shared" si="3"/>
        <v>24300</v>
      </c>
      <c r="P19" s="49">
        <f>VLOOKUP(B19,'[1]ECCE Trnch 1 Master List'!B$3:T$679,19,FALSE)</f>
        <v>0</v>
      </c>
      <c r="Q19" s="50">
        <f t="shared" si="4"/>
        <v>24300</v>
      </c>
      <c r="R19" s="50">
        <f t="shared" si="0"/>
        <v>24300</v>
      </c>
      <c r="S19" s="54">
        <f>VLOOKUP(B19,'Tranche 2 2024 Actuals'!$B$7:$T$486,19,FALSE)</f>
        <v>24300</v>
      </c>
      <c r="T19" s="147">
        <f t="shared" si="5"/>
        <v>48600</v>
      </c>
    </row>
    <row r="20" spans="1:20" x14ac:dyDescent="0.25">
      <c r="A20" s="29">
        <f t="shared" si="1"/>
        <v>14</v>
      </c>
      <c r="B20" s="92" t="s">
        <v>57</v>
      </c>
      <c r="C20" s="17" t="s">
        <v>58</v>
      </c>
      <c r="D20" s="17" t="s">
        <v>7</v>
      </c>
      <c r="E20" s="17" t="s">
        <v>1118</v>
      </c>
      <c r="F20" s="22" t="s">
        <v>1615</v>
      </c>
      <c r="G20" s="19" t="s">
        <v>1141</v>
      </c>
      <c r="H20" s="19" t="s">
        <v>1876</v>
      </c>
      <c r="I20" s="20" t="s">
        <v>1120</v>
      </c>
      <c r="J20" s="17" t="s">
        <v>4</v>
      </c>
      <c r="K20" s="17" t="s">
        <v>1142</v>
      </c>
      <c r="L20" s="49">
        <f>VLOOKUP(B20,'Enrolment data 2023'!$A$13:$I$596,9,FALSE)</f>
        <v>10</v>
      </c>
      <c r="M20" s="49">
        <v>9000</v>
      </c>
      <c r="N20" s="49">
        <f t="shared" si="2"/>
        <v>90000</v>
      </c>
      <c r="O20" s="49">
        <f t="shared" si="3"/>
        <v>27000</v>
      </c>
      <c r="P20" s="49"/>
      <c r="Q20" s="50">
        <f t="shared" si="4"/>
        <v>27000</v>
      </c>
      <c r="R20" s="50">
        <f t="shared" si="0"/>
        <v>27000</v>
      </c>
      <c r="S20" s="54">
        <f>VLOOKUP(B20,'Tranche 2 2024 Actuals'!$B$7:$T$486,19,FALSE)</f>
        <v>27000</v>
      </c>
      <c r="T20" s="147">
        <f t="shared" si="5"/>
        <v>54000</v>
      </c>
    </row>
    <row r="21" spans="1:20" x14ac:dyDescent="0.25">
      <c r="A21" s="29">
        <f t="shared" si="1"/>
        <v>15</v>
      </c>
      <c r="B21" s="92" t="s">
        <v>115</v>
      </c>
      <c r="C21" s="17" t="s">
        <v>2085</v>
      </c>
      <c r="D21" s="17" t="s">
        <v>7</v>
      </c>
      <c r="E21" s="17" t="s">
        <v>1123</v>
      </c>
      <c r="F21" s="22" t="s">
        <v>1879</v>
      </c>
      <c r="G21" s="19" t="s">
        <v>1163</v>
      </c>
      <c r="H21" s="19" t="s">
        <v>1876</v>
      </c>
      <c r="I21" s="20" t="s">
        <v>1120</v>
      </c>
      <c r="J21" s="17" t="s">
        <v>4</v>
      </c>
      <c r="K21" s="17" t="s">
        <v>1164</v>
      </c>
      <c r="L21" s="49">
        <f>VLOOKUP(B21,'Enrolment data 2023'!$A$13:$I$596,9,FALSE)</f>
        <v>30</v>
      </c>
      <c r="M21" s="49">
        <v>9000</v>
      </c>
      <c r="N21" s="49">
        <f t="shared" si="2"/>
        <v>270000</v>
      </c>
      <c r="O21" s="49">
        <f t="shared" si="3"/>
        <v>81000</v>
      </c>
      <c r="P21" s="49">
        <f>VLOOKUP(B21,'[1]ECCE Trnch 1 Master List'!B$3:T$679,19,FALSE)</f>
        <v>0</v>
      </c>
      <c r="Q21" s="50">
        <f t="shared" si="4"/>
        <v>81000</v>
      </c>
      <c r="R21" s="50">
        <f t="shared" si="0"/>
        <v>81000</v>
      </c>
      <c r="S21" s="54">
        <f>VLOOKUP(B21,'Tranche 2 2024 Actuals'!$B$7:$T$486,19,FALSE)</f>
        <v>81000</v>
      </c>
      <c r="T21" s="147">
        <f t="shared" si="5"/>
        <v>162000</v>
      </c>
    </row>
    <row r="22" spans="1:20" ht="15" customHeight="1" x14ac:dyDescent="0.25">
      <c r="A22" s="29">
        <f t="shared" si="1"/>
        <v>16</v>
      </c>
      <c r="B22" s="92" t="s">
        <v>192</v>
      </c>
      <c r="C22" s="17" t="s">
        <v>193</v>
      </c>
      <c r="D22" s="17" t="s">
        <v>7</v>
      </c>
      <c r="E22" s="17" t="s">
        <v>1123</v>
      </c>
      <c r="F22" s="22" t="s">
        <v>1925</v>
      </c>
      <c r="G22" s="19" t="s">
        <v>193</v>
      </c>
      <c r="H22" s="19" t="s">
        <v>1917</v>
      </c>
      <c r="I22" s="20" t="s">
        <v>1120</v>
      </c>
      <c r="J22" s="17" t="s">
        <v>4</v>
      </c>
      <c r="K22" s="17" t="s">
        <v>3573</v>
      </c>
      <c r="L22" s="49">
        <f>VLOOKUP(B22,'Enrolment data 2023'!$A$13:$I$596,9,FALSE)</f>
        <v>13</v>
      </c>
      <c r="M22" s="49">
        <v>9000</v>
      </c>
      <c r="N22" s="49">
        <f t="shared" si="2"/>
        <v>117000</v>
      </c>
      <c r="O22" s="49">
        <f t="shared" si="3"/>
        <v>35100</v>
      </c>
      <c r="P22" s="49">
        <f>VLOOKUP(B22,'[1]ECCE Trnch 1 Master List'!B$3:T$679,19,FALSE)</f>
        <v>0</v>
      </c>
      <c r="Q22" s="50">
        <f t="shared" si="4"/>
        <v>35100</v>
      </c>
      <c r="R22" s="50">
        <f t="shared" si="0"/>
        <v>35100</v>
      </c>
      <c r="S22" s="54">
        <f>VLOOKUP(B22,'Tranche 2 2024 Actuals'!$B$7:$T$486,19,FALSE)</f>
        <v>35100</v>
      </c>
      <c r="T22" s="147">
        <f t="shared" si="5"/>
        <v>70200</v>
      </c>
    </row>
    <row r="23" spans="1:20" ht="15" customHeight="1" x14ac:dyDescent="0.25">
      <c r="A23" s="29">
        <f t="shared" si="1"/>
        <v>17</v>
      </c>
      <c r="B23" s="92" t="s">
        <v>19</v>
      </c>
      <c r="C23" s="17" t="s">
        <v>20</v>
      </c>
      <c r="D23" s="17" t="s">
        <v>7</v>
      </c>
      <c r="E23" s="30" t="s">
        <v>1118</v>
      </c>
      <c r="F23" s="31" t="s">
        <v>1911</v>
      </c>
      <c r="G23" s="32" t="s">
        <v>1122</v>
      </c>
      <c r="H23" s="32" t="s">
        <v>1876</v>
      </c>
      <c r="I23" s="33" t="s">
        <v>1120</v>
      </c>
      <c r="J23" s="30" t="s">
        <v>4</v>
      </c>
      <c r="K23" s="34" t="s">
        <v>1124</v>
      </c>
      <c r="L23" s="49">
        <f>VLOOKUP(B23,'Enrolment data 2023'!$A$13:$I$596,9,FALSE)</f>
        <v>9</v>
      </c>
      <c r="M23" s="49">
        <v>9000</v>
      </c>
      <c r="N23" s="49">
        <f t="shared" si="2"/>
        <v>81000</v>
      </c>
      <c r="O23" s="49">
        <f t="shared" si="3"/>
        <v>24300</v>
      </c>
      <c r="P23" s="49"/>
      <c r="Q23" s="50">
        <f t="shared" si="4"/>
        <v>24300</v>
      </c>
      <c r="R23" s="50">
        <f t="shared" si="0"/>
        <v>24300</v>
      </c>
      <c r="S23" s="54">
        <f>VLOOKUP(B23,'Tranche 2 2024 Actuals'!$B$7:$T$486,19,FALSE)</f>
        <v>24300</v>
      </c>
      <c r="T23" s="147">
        <f t="shared" si="5"/>
        <v>48600</v>
      </c>
    </row>
    <row r="24" spans="1:20" ht="15" customHeight="1" x14ac:dyDescent="0.25">
      <c r="A24" s="29">
        <f t="shared" si="1"/>
        <v>18</v>
      </c>
      <c r="B24" s="92" t="s">
        <v>85</v>
      </c>
      <c r="C24" s="17" t="s">
        <v>86</v>
      </c>
      <c r="D24" s="17" t="s">
        <v>7</v>
      </c>
      <c r="E24" s="17" t="s">
        <v>1123</v>
      </c>
      <c r="F24" s="22" t="s">
        <v>1877</v>
      </c>
      <c r="G24" s="19" t="s">
        <v>3574</v>
      </c>
      <c r="H24" s="19" t="s">
        <v>1876</v>
      </c>
      <c r="I24" s="20" t="s">
        <v>1120</v>
      </c>
      <c r="J24" s="17" t="s">
        <v>4</v>
      </c>
      <c r="K24" s="17" t="s">
        <v>3575</v>
      </c>
      <c r="L24" s="49">
        <f>VLOOKUP(B24,'Enrolment data 2023'!$A$13:$I$596,9,FALSE)</f>
        <v>12</v>
      </c>
      <c r="M24" s="49">
        <v>9000</v>
      </c>
      <c r="N24" s="49">
        <f t="shared" si="2"/>
        <v>108000</v>
      </c>
      <c r="O24" s="49">
        <f t="shared" si="3"/>
        <v>32400</v>
      </c>
      <c r="P24" s="49">
        <f>VLOOKUP(B24,'[1]ECCE Trnch 1 Master List'!B$3:T$679,19,FALSE)</f>
        <v>0</v>
      </c>
      <c r="Q24" s="50">
        <f t="shared" si="4"/>
        <v>32400</v>
      </c>
      <c r="R24" s="50">
        <f t="shared" si="0"/>
        <v>32400</v>
      </c>
      <c r="S24" s="54">
        <f>VLOOKUP(B24,'Tranche 2 2024 Actuals'!$B$7:$T$486,19,FALSE)</f>
        <v>32400</v>
      </c>
      <c r="T24" s="147">
        <f t="shared" si="5"/>
        <v>64800</v>
      </c>
    </row>
    <row r="25" spans="1:20" ht="15" customHeight="1" x14ac:dyDescent="0.25">
      <c r="A25" s="29">
        <f t="shared" si="1"/>
        <v>19</v>
      </c>
      <c r="B25" s="92" t="s">
        <v>136</v>
      </c>
      <c r="C25" s="17" t="s">
        <v>137</v>
      </c>
      <c r="D25" s="17" t="s">
        <v>7</v>
      </c>
      <c r="E25" s="17" t="s">
        <v>1118</v>
      </c>
      <c r="F25" s="22" t="s">
        <v>1614</v>
      </c>
      <c r="G25" s="19" t="s">
        <v>1132</v>
      </c>
      <c r="H25" s="19" t="s">
        <v>3490</v>
      </c>
      <c r="I25" s="20" t="s">
        <v>1120</v>
      </c>
      <c r="J25" s="17" t="s">
        <v>4</v>
      </c>
      <c r="K25" s="17" t="s">
        <v>1133</v>
      </c>
      <c r="L25" s="49">
        <f>VLOOKUP(B25,'Enrolment data 2023'!$A$13:$I$596,9,FALSE)</f>
        <v>9</v>
      </c>
      <c r="M25" s="49">
        <v>9000</v>
      </c>
      <c r="N25" s="49">
        <f t="shared" si="2"/>
        <v>81000</v>
      </c>
      <c r="O25" s="49">
        <f t="shared" si="3"/>
        <v>24300</v>
      </c>
      <c r="P25" s="49">
        <f>VLOOKUP(B25,'[1]ECCE Trnch 1 Master List'!B$3:T$679,19,FALSE)</f>
        <v>0</v>
      </c>
      <c r="Q25" s="50">
        <f t="shared" si="4"/>
        <v>24300</v>
      </c>
      <c r="R25" s="50">
        <f t="shared" si="0"/>
        <v>24300</v>
      </c>
      <c r="S25" s="54">
        <f>VLOOKUP(B25,'Tranche 2 2024 Actuals'!$B$7:$T$486,19,FALSE)</f>
        <v>24300</v>
      </c>
      <c r="T25" s="147">
        <f t="shared" si="5"/>
        <v>48600</v>
      </c>
    </row>
    <row r="26" spans="1:20" x14ac:dyDescent="0.25">
      <c r="A26" s="29">
        <f t="shared" si="1"/>
        <v>20</v>
      </c>
      <c r="B26" s="92" t="s">
        <v>168</v>
      </c>
      <c r="C26" s="17" t="s">
        <v>169</v>
      </c>
      <c r="D26" s="17" t="s">
        <v>7</v>
      </c>
      <c r="E26" s="17" t="s">
        <v>1123</v>
      </c>
      <c r="F26" s="22" t="s">
        <v>1919</v>
      </c>
      <c r="G26" s="19" t="s">
        <v>3577</v>
      </c>
      <c r="H26" s="19" t="s">
        <v>3568</v>
      </c>
      <c r="I26" s="20" t="s">
        <v>1120</v>
      </c>
      <c r="J26" s="17" t="s">
        <v>4</v>
      </c>
      <c r="K26" s="17" t="s">
        <v>3578</v>
      </c>
      <c r="L26" s="49">
        <f>VLOOKUP(B26,'Enrolment data 2023'!$A$13:$I$596,9,FALSE)</f>
        <v>8</v>
      </c>
      <c r="M26" s="49">
        <v>9000</v>
      </c>
      <c r="N26" s="49">
        <f t="shared" si="2"/>
        <v>72000</v>
      </c>
      <c r="O26" s="49">
        <f t="shared" si="3"/>
        <v>21600</v>
      </c>
      <c r="P26" s="49">
        <f>VLOOKUP(B26,'[1]ECCE Trnch 1 Master List'!B$3:T$679,19,FALSE)</f>
        <v>0</v>
      </c>
      <c r="Q26" s="50">
        <f t="shared" si="4"/>
        <v>21600</v>
      </c>
      <c r="R26" s="50">
        <f t="shared" si="0"/>
        <v>21600</v>
      </c>
      <c r="S26" s="54">
        <f>VLOOKUP(B26,'Tranche 2 2024 Actuals'!$B$7:$T$486,19,FALSE)</f>
        <v>21600</v>
      </c>
      <c r="T26" s="147">
        <f t="shared" si="5"/>
        <v>43200</v>
      </c>
    </row>
    <row r="27" spans="1:20" x14ac:dyDescent="0.25">
      <c r="A27" s="29">
        <f t="shared" si="1"/>
        <v>21</v>
      </c>
      <c r="B27" s="92" t="s">
        <v>1180</v>
      </c>
      <c r="C27" s="17" t="s">
        <v>3576</v>
      </c>
      <c r="D27" s="17" t="s">
        <v>7</v>
      </c>
      <c r="E27" s="17" t="s">
        <v>1118</v>
      </c>
      <c r="F27" s="18" t="s">
        <v>1906</v>
      </c>
      <c r="G27" s="19" t="s">
        <v>1176</v>
      </c>
      <c r="H27" s="19" t="s">
        <v>1876</v>
      </c>
      <c r="I27" s="20" t="s">
        <v>1120</v>
      </c>
      <c r="J27" s="17" t="s">
        <v>4</v>
      </c>
      <c r="K27" s="21" t="s">
        <v>1177</v>
      </c>
      <c r="L27" s="49">
        <f>VLOOKUP(B27,'Enrolment data 2023'!$A$13:$I$596,9,FALSE)</f>
        <v>20</v>
      </c>
      <c r="M27" s="49">
        <v>9000</v>
      </c>
      <c r="N27" s="49">
        <f t="shared" si="2"/>
        <v>180000</v>
      </c>
      <c r="O27" s="49">
        <f t="shared" si="3"/>
        <v>54000</v>
      </c>
      <c r="P27" s="49">
        <f>VLOOKUP(B27,'[1]ECCE Trnch 1 Master List'!B$3:T$679,19,FALSE)</f>
        <v>0</v>
      </c>
      <c r="Q27" s="50">
        <f t="shared" si="4"/>
        <v>54000</v>
      </c>
      <c r="R27" s="50">
        <f t="shared" si="0"/>
        <v>54000</v>
      </c>
      <c r="S27" s="54">
        <f>VLOOKUP(B27,'Tranche 2 2024 Actuals'!$B$7:$T$486,19,FALSE)</f>
        <v>54000</v>
      </c>
      <c r="T27" s="147">
        <f t="shared" si="5"/>
        <v>108000</v>
      </c>
    </row>
    <row r="28" spans="1:20" ht="15" customHeight="1" x14ac:dyDescent="0.25">
      <c r="A28" s="29">
        <f t="shared" si="1"/>
        <v>22</v>
      </c>
      <c r="B28" s="93" t="s">
        <v>93</v>
      </c>
      <c r="C28" s="30" t="s">
        <v>94</v>
      </c>
      <c r="D28" s="30" t="s">
        <v>7</v>
      </c>
      <c r="E28" s="30" t="s">
        <v>1118</v>
      </c>
      <c r="F28" s="57" t="s">
        <v>1880</v>
      </c>
      <c r="G28" s="32" t="s">
        <v>94</v>
      </c>
      <c r="H28" s="32" t="s">
        <v>1876</v>
      </c>
      <c r="I28" s="33" t="s">
        <v>1120</v>
      </c>
      <c r="J28" s="30" t="s">
        <v>4</v>
      </c>
      <c r="K28" s="30" t="s">
        <v>3579</v>
      </c>
      <c r="L28" s="49">
        <f>VLOOKUP(B28,'Enrolment data 2023'!$A$13:$I$596,9,FALSE)</f>
        <v>11</v>
      </c>
      <c r="M28" s="49">
        <v>9000</v>
      </c>
      <c r="N28" s="49">
        <f t="shared" si="2"/>
        <v>99000</v>
      </c>
      <c r="O28" s="49">
        <f t="shared" si="3"/>
        <v>29700</v>
      </c>
      <c r="P28" s="49"/>
      <c r="Q28" s="50">
        <f t="shared" si="4"/>
        <v>29700</v>
      </c>
      <c r="R28" s="50">
        <f t="shared" si="0"/>
        <v>29700</v>
      </c>
      <c r="S28" s="54">
        <f>VLOOKUP(B28,'Tranche 2 2024 Actuals'!$B$7:$T$486,19,FALSE)</f>
        <v>29700</v>
      </c>
      <c r="T28" s="147">
        <f t="shared" si="5"/>
        <v>59400</v>
      </c>
    </row>
    <row r="29" spans="1:20" ht="15" customHeight="1" x14ac:dyDescent="0.25">
      <c r="A29" s="29">
        <f t="shared" si="1"/>
        <v>23</v>
      </c>
      <c r="B29" s="93" t="s">
        <v>154</v>
      </c>
      <c r="C29" s="30" t="s">
        <v>155</v>
      </c>
      <c r="D29" s="30" t="s">
        <v>7</v>
      </c>
      <c r="E29" s="30" t="s">
        <v>1118</v>
      </c>
      <c r="F29" s="57" t="s">
        <v>1887</v>
      </c>
      <c r="G29" s="32" t="s">
        <v>3620</v>
      </c>
      <c r="H29" s="32" t="s">
        <v>1876</v>
      </c>
      <c r="I29" s="33" t="s">
        <v>1120</v>
      </c>
      <c r="J29" s="30" t="s">
        <v>4</v>
      </c>
      <c r="K29" s="30" t="s">
        <v>1181</v>
      </c>
      <c r="L29" s="49">
        <f>VLOOKUP(B29,'Enrolment data 2023'!$A$13:$I$596,9,FALSE)</f>
        <v>14</v>
      </c>
      <c r="M29" s="49">
        <v>9000</v>
      </c>
      <c r="N29" s="49">
        <f t="shared" si="2"/>
        <v>126000</v>
      </c>
      <c r="O29" s="49">
        <f t="shared" si="3"/>
        <v>37800</v>
      </c>
      <c r="P29" s="49">
        <f>VLOOKUP(B29,'[1]ECCE Trnch 1 Master List'!B$3:T$679,19,FALSE)</f>
        <v>0</v>
      </c>
      <c r="Q29" s="50">
        <f t="shared" si="4"/>
        <v>37800</v>
      </c>
      <c r="R29" s="50">
        <f t="shared" si="0"/>
        <v>37800</v>
      </c>
      <c r="S29" s="54">
        <f>VLOOKUP(B29,'Tranche 2 2024 Actuals'!$B$7:$T$486,19,FALSE)</f>
        <v>37800</v>
      </c>
      <c r="T29" s="147">
        <f t="shared" si="5"/>
        <v>75600</v>
      </c>
    </row>
    <row r="30" spans="1:20" ht="15" customHeight="1" x14ac:dyDescent="0.25">
      <c r="A30" s="29">
        <f t="shared" si="1"/>
        <v>24</v>
      </c>
      <c r="B30" s="93" t="s">
        <v>130</v>
      </c>
      <c r="C30" s="30" t="s">
        <v>131</v>
      </c>
      <c r="D30" s="30" t="s">
        <v>7</v>
      </c>
      <c r="E30" s="30" t="s">
        <v>1118</v>
      </c>
      <c r="F30" s="57" t="s">
        <v>1891</v>
      </c>
      <c r="G30" s="32" t="s">
        <v>3580</v>
      </c>
      <c r="H30" s="32" t="s">
        <v>1876</v>
      </c>
      <c r="I30" s="33" t="s">
        <v>1120</v>
      </c>
      <c r="J30" s="30" t="s">
        <v>4</v>
      </c>
      <c r="K30" s="30" t="s">
        <v>3581</v>
      </c>
      <c r="L30" s="49">
        <f>VLOOKUP(B30,'Enrolment data 2023'!$A$13:$I$596,9,FALSE)</f>
        <v>5</v>
      </c>
      <c r="M30" s="49">
        <v>9000</v>
      </c>
      <c r="N30" s="49">
        <f t="shared" si="2"/>
        <v>45000</v>
      </c>
      <c r="O30" s="49">
        <f t="shared" si="3"/>
        <v>13500</v>
      </c>
      <c r="P30" s="49">
        <f>VLOOKUP(B30,'[1]ECCE Trnch 1 Master List'!B$3:T$679,19,FALSE)</f>
        <v>0</v>
      </c>
      <c r="Q30" s="50">
        <f t="shared" si="4"/>
        <v>13500</v>
      </c>
      <c r="R30" s="50">
        <f t="shared" si="0"/>
        <v>13500</v>
      </c>
      <c r="S30" s="54">
        <f>VLOOKUP(B30,'Tranche 2 2024 Actuals'!$B$7:$T$486,19,FALSE)</f>
        <v>13500</v>
      </c>
      <c r="T30" s="147">
        <f t="shared" si="5"/>
        <v>27000</v>
      </c>
    </row>
    <row r="31" spans="1:20" x14ac:dyDescent="0.25">
      <c r="A31" s="29">
        <f t="shared" si="1"/>
        <v>25</v>
      </c>
      <c r="B31" s="93" t="s">
        <v>174</v>
      </c>
      <c r="C31" s="30" t="s">
        <v>175</v>
      </c>
      <c r="D31" s="30" t="s">
        <v>7</v>
      </c>
      <c r="E31" s="30" t="s">
        <v>1118</v>
      </c>
      <c r="F31" s="57" t="s">
        <v>1936</v>
      </c>
      <c r="G31" s="32" t="s">
        <v>3582</v>
      </c>
      <c r="H31" s="32" t="s">
        <v>1917</v>
      </c>
      <c r="I31" s="33" t="s">
        <v>1120</v>
      </c>
      <c r="J31" s="30" t="s">
        <v>4</v>
      </c>
      <c r="K31" s="30" t="s">
        <v>3583</v>
      </c>
      <c r="L31" s="49">
        <f>VLOOKUP(B31,'Enrolment data 2023'!$A$13:$I$596,9,FALSE)</f>
        <v>17</v>
      </c>
      <c r="M31" s="49">
        <v>9000</v>
      </c>
      <c r="N31" s="49">
        <f t="shared" si="2"/>
        <v>153000</v>
      </c>
      <c r="O31" s="49">
        <f t="shared" si="3"/>
        <v>45900</v>
      </c>
      <c r="P31" s="49">
        <f>VLOOKUP(B31,'[1]ECCE Trnch 1 Master List'!B$3:T$679,19,FALSE)</f>
        <v>0</v>
      </c>
      <c r="Q31" s="50">
        <f t="shared" si="4"/>
        <v>45900</v>
      </c>
      <c r="R31" s="50">
        <f t="shared" si="0"/>
        <v>45900</v>
      </c>
      <c r="S31" s="54">
        <f>VLOOKUP(B31,'Tranche 2 2024 Actuals'!$B$7:$T$486,19,FALSE)</f>
        <v>45900</v>
      </c>
      <c r="T31" s="147">
        <f t="shared" si="5"/>
        <v>91800</v>
      </c>
    </row>
    <row r="32" spans="1:20" x14ac:dyDescent="0.25">
      <c r="A32" s="29">
        <f t="shared" si="1"/>
        <v>26</v>
      </c>
      <c r="B32" s="93" t="s">
        <v>13</v>
      </c>
      <c r="C32" s="30" t="s">
        <v>14</v>
      </c>
      <c r="D32" s="30" t="s">
        <v>7</v>
      </c>
      <c r="E32" s="30" t="s">
        <v>1123</v>
      </c>
      <c r="F32" s="57" t="s">
        <v>1881</v>
      </c>
      <c r="G32" s="32" t="s">
        <v>14</v>
      </c>
      <c r="H32" s="32" t="s">
        <v>1876</v>
      </c>
      <c r="I32" s="33" t="s">
        <v>1120</v>
      </c>
      <c r="J32" s="30" t="s">
        <v>4</v>
      </c>
      <c r="K32" s="30" t="s">
        <v>3584</v>
      </c>
      <c r="L32" s="49">
        <f>VLOOKUP(B32,'Enrolment data 2023'!$A$13:$I$596,9,FALSE)</f>
        <v>17</v>
      </c>
      <c r="M32" s="49">
        <v>9000</v>
      </c>
      <c r="N32" s="49">
        <f t="shared" si="2"/>
        <v>153000</v>
      </c>
      <c r="O32" s="49">
        <f t="shared" si="3"/>
        <v>45900</v>
      </c>
      <c r="P32" s="49">
        <v>0</v>
      </c>
      <c r="Q32" s="50">
        <f t="shared" si="4"/>
        <v>45900</v>
      </c>
      <c r="R32" s="50">
        <f t="shared" si="0"/>
        <v>45900</v>
      </c>
      <c r="S32" s="54">
        <f>VLOOKUP(B32,'Tranche 2 2024 Actuals'!$B$7:$T$486,19,FALSE)</f>
        <v>45900</v>
      </c>
      <c r="T32" s="147">
        <f t="shared" si="5"/>
        <v>91800</v>
      </c>
    </row>
    <row r="33" spans="1:20" ht="15" customHeight="1" x14ac:dyDescent="0.25">
      <c r="A33" s="29">
        <f t="shared" si="1"/>
        <v>27</v>
      </c>
      <c r="B33" s="93" t="s">
        <v>178</v>
      </c>
      <c r="C33" s="30" t="s">
        <v>179</v>
      </c>
      <c r="D33" s="30" t="s">
        <v>7</v>
      </c>
      <c r="E33" s="30" t="s">
        <v>1123</v>
      </c>
      <c r="F33" s="57" t="s">
        <v>1612</v>
      </c>
      <c r="G33" s="32" t="s">
        <v>179</v>
      </c>
      <c r="H33" s="32" t="s">
        <v>1917</v>
      </c>
      <c r="I33" s="33" t="s">
        <v>1120</v>
      </c>
      <c r="J33" s="30" t="s">
        <v>4</v>
      </c>
      <c r="K33" s="30" t="s">
        <v>1613</v>
      </c>
      <c r="L33" s="49">
        <f>VLOOKUP(B33,'Enrolment data 2023'!$A$13:$I$596,9,FALSE)</f>
        <v>8</v>
      </c>
      <c r="M33" s="49">
        <v>9000</v>
      </c>
      <c r="N33" s="49">
        <f t="shared" si="2"/>
        <v>72000</v>
      </c>
      <c r="O33" s="49">
        <f t="shared" si="3"/>
        <v>21600</v>
      </c>
      <c r="P33" s="49">
        <f>VLOOKUP(B33,'[1]ECCE Trnch 1 Master List'!B$3:T$679,19,FALSE)</f>
        <v>0</v>
      </c>
      <c r="Q33" s="50">
        <f t="shared" si="4"/>
        <v>21600</v>
      </c>
      <c r="R33" s="50">
        <f t="shared" si="0"/>
        <v>21600</v>
      </c>
      <c r="S33" s="54">
        <f>VLOOKUP(B33,'Tranche 2 2024 Actuals'!$B$7:$T$486,19,FALSE)</f>
        <v>21600</v>
      </c>
      <c r="T33" s="147">
        <f t="shared" si="5"/>
        <v>43200</v>
      </c>
    </row>
    <row r="34" spans="1:20" x14ac:dyDescent="0.25">
      <c r="A34" s="29">
        <f t="shared" si="1"/>
        <v>28</v>
      </c>
      <c r="B34" s="93" t="s">
        <v>89</v>
      </c>
      <c r="C34" s="30" t="s">
        <v>90</v>
      </c>
      <c r="D34" s="30" t="s">
        <v>7</v>
      </c>
      <c r="E34" s="30" t="s">
        <v>1123</v>
      </c>
      <c r="F34" s="57" t="s">
        <v>1883</v>
      </c>
      <c r="G34" s="32" t="s">
        <v>3585</v>
      </c>
      <c r="H34" s="32" t="s">
        <v>1876</v>
      </c>
      <c r="I34" s="33" t="s">
        <v>1120</v>
      </c>
      <c r="J34" s="30" t="s">
        <v>4</v>
      </c>
      <c r="K34" s="30" t="s">
        <v>3586</v>
      </c>
      <c r="L34" s="49">
        <f>VLOOKUP(B34,'Enrolment data 2023'!$A$13:$I$596,9,FALSE)</f>
        <v>7</v>
      </c>
      <c r="M34" s="49">
        <v>9000</v>
      </c>
      <c r="N34" s="49">
        <f t="shared" si="2"/>
        <v>63000</v>
      </c>
      <c r="O34" s="49">
        <f t="shared" si="3"/>
        <v>18900</v>
      </c>
      <c r="P34" s="49">
        <f>VLOOKUP(B34,'[1]ECCE Trnch 1 Master List'!B$3:T$679,19,FALSE)</f>
        <v>0</v>
      </c>
      <c r="Q34" s="50">
        <f t="shared" si="4"/>
        <v>18900</v>
      </c>
      <c r="R34" s="50">
        <f t="shared" si="0"/>
        <v>18900</v>
      </c>
      <c r="S34" s="54">
        <f>VLOOKUP(B34,'Tranche 2 2024 Actuals'!$B$7:$T$486,19,FALSE)</f>
        <v>18900</v>
      </c>
      <c r="T34" s="147">
        <f t="shared" si="5"/>
        <v>37800</v>
      </c>
    </row>
    <row r="35" spans="1:20" x14ac:dyDescent="0.25">
      <c r="A35" s="29">
        <f t="shared" si="1"/>
        <v>29</v>
      </c>
      <c r="B35" s="93" t="s">
        <v>146</v>
      </c>
      <c r="C35" s="30" t="s">
        <v>147</v>
      </c>
      <c r="D35" s="30" t="s">
        <v>7</v>
      </c>
      <c r="E35" s="30" t="s">
        <v>1118</v>
      </c>
      <c r="F35" s="57" t="s">
        <v>1889</v>
      </c>
      <c r="G35" s="32" t="s">
        <v>1129</v>
      </c>
      <c r="H35" s="32" t="s">
        <v>1876</v>
      </c>
      <c r="I35" s="33" t="s">
        <v>1120</v>
      </c>
      <c r="J35" s="30" t="s">
        <v>4</v>
      </c>
      <c r="K35" s="30" t="s">
        <v>1130</v>
      </c>
      <c r="L35" s="49">
        <f>VLOOKUP(B35,'Enrolment data 2023'!$A$13:$I$596,9,FALSE)</f>
        <v>10</v>
      </c>
      <c r="M35" s="49">
        <v>9000</v>
      </c>
      <c r="N35" s="49">
        <f t="shared" si="2"/>
        <v>90000</v>
      </c>
      <c r="O35" s="49">
        <f t="shared" si="3"/>
        <v>27000</v>
      </c>
      <c r="P35" s="49">
        <f>VLOOKUP(B35,'[1]ECCE Trnch 1 Master List'!B$3:T$679,19,FALSE)</f>
        <v>0</v>
      </c>
      <c r="Q35" s="50">
        <f t="shared" si="4"/>
        <v>27000</v>
      </c>
      <c r="R35" s="50">
        <f t="shared" si="0"/>
        <v>27000</v>
      </c>
      <c r="S35" s="54">
        <f>VLOOKUP(B35,'Tranche 2 2024 Actuals'!$B$7:$T$486,19,FALSE)</f>
        <v>27000</v>
      </c>
      <c r="T35" s="147">
        <f t="shared" si="5"/>
        <v>54000</v>
      </c>
    </row>
    <row r="36" spans="1:20" ht="15" customHeight="1" x14ac:dyDescent="0.25">
      <c r="A36" s="29">
        <f t="shared" si="1"/>
        <v>30</v>
      </c>
      <c r="B36" s="93" t="s">
        <v>156</v>
      </c>
      <c r="C36" s="30" t="s">
        <v>157</v>
      </c>
      <c r="D36" s="30" t="s">
        <v>7</v>
      </c>
      <c r="E36" s="30" t="s">
        <v>1118</v>
      </c>
      <c r="F36" s="57" t="s">
        <v>1909</v>
      </c>
      <c r="G36" s="32" t="s">
        <v>3587</v>
      </c>
      <c r="H36" s="32" t="s">
        <v>1876</v>
      </c>
      <c r="I36" s="33" t="s">
        <v>1120</v>
      </c>
      <c r="J36" s="30" t="s">
        <v>4</v>
      </c>
      <c r="K36" s="30" t="s">
        <v>3588</v>
      </c>
      <c r="L36" s="49">
        <f>VLOOKUP(B36,'Enrolment data 2023'!$A$13:$I$596,9,FALSE)</f>
        <v>16</v>
      </c>
      <c r="M36" s="49">
        <v>9000</v>
      </c>
      <c r="N36" s="49">
        <f t="shared" si="2"/>
        <v>144000</v>
      </c>
      <c r="O36" s="49">
        <f t="shared" si="3"/>
        <v>43200</v>
      </c>
      <c r="P36" s="49">
        <f>VLOOKUP(B36,'[1]ECCE Trnch 1 Master List'!B$3:T$679,19,FALSE)</f>
        <v>0</v>
      </c>
      <c r="Q36" s="50">
        <f t="shared" si="4"/>
        <v>43200</v>
      </c>
      <c r="R36" s="50">
        <f t="shared" si="0"/>
        <v>43200</v>
      </c>
      <c r="S36" s="54">
        <f>VLOOKUP(B36,'Tranche 2 2024 Actuals'!$B$7:$T$486,19,FALSE)</f>
        <v>43200</v>
      </c>
      <c r="T36" s="147">
        <f t="shared" si="5"/>
        <v>86400</v>
      </c>
    </row>
    <row r="37" spans="1:20" ht="15" customHeight="1" x14ac:dyDescent="0.25">
      <c r="A37" s="29">
        <f t="shared" si="1"/>
        <v>31</v>
      </c>
      <c r="B37" s="93" t="s">
        <v>124</v>
      </c>
      <c r="C37" s="30" t="s">
        <v>125</v>
      </c>
      <c r="D37" s="30" t="s">
        <v>7</v>
      </c>
      <c r="E37" s="30" t="s">
        <v>1123</v>
      </c>
      <c r="F37" s="57" t="s">
        <v>1882</v>
      </c>
      <c r="G37" s="32" t="s">
        <v>3589</v>
      </c>
      <c r="H37" s="32" t="s">
        <v>1876</v>
      </c>
      <c r="I37" s="33" t="s">
        <v>1120</v>
      </c>
      <c r="J37" s="30" t="s">
        <v>4</v>
      </c>
      <c r="K37" s="30" t="s">
        <v>3590</v>
      </c>
      <c r="L37" s="49">
        <f>VLOOKUP(B37,'Enrolment data 2023'!$A$13:$I$596,9,FALSE)</f>
        <v>43</v>
      </c>
      <c r="M37" s="49">
        <v>9000</v>
      </c>
      <c r="N37" s="49">
        <f t="shared" si="2"/>
        <v>387000</v>
      </c>
      <c r="O37" s="49">
        <f t="shared" si="3"/>
        <v>116100</v>
      </c>
      <c r="P37" s="49"/>
      <c r="Q37" s="50">
        <f t="shared" si="4"/>
        <v>116100</v>
      </c>
      <c r="R37" s="50">
        <f t="shared" si="0"/>
        <v>116100</v>
      </c>
      <c r="S37" s="54">
        <f>VLOOKUP(B37,'Tranche 2 2024 Actuals'!$B$7:$T$486,19,FALSE)</f>
        <v>116100</v>
      </c>
      <c r="T37" s="147">
        <f t="shared" si="5"/>
        <v>232200</v>
      </c>
    </row>
    <row r="38" spans="1:20" ht="15" customHeight="1" x14ac:dyDescent="0.25">
      <c r="A38" s="29">
        <f t="shared" si="1"/>
        <v>32</v>
      </c>
      <c r="B38" s="93" t="s">
        <v>77</v>
      </c>
      <c r="C38" s="30" t="s">
        <v>78</v>
      </c>
      <c r="D38" s="30" t="s">
        <v>7</v>
      </c>
      <c r="E38" s="30" t="s">
        <v>1123</v>
      </c>
      <c r="F38" s="57" t="s">
        <v>1884</v>
      </c>
      <c r="G38" s="32" t="s">
        <v>78</v>
      </c>
      <c r="H38" s="32" t="s">
        <v>1876</v>
      </c>
      <c r="I38" s="33" t="s">
        <v>1120</v>
      </c>
      <c r="J38" s="30" t="s">
        <v>4</v>
      </c>
      <c r="K38" s="30" t="s">
        <v>2284</v>
      </c>
      <c r="L38" s="49">
        <f>VLOOKUP(B38,'Enrolment data 2023'!$A$13:$I$596,9,FALSE)</f>
        <v>37</v>
      </c>
      <c r="M38" s="49">
        <v>9000</v>
      </c>
      <c r="N38" s="49">
        <f t="shared" si="2"/>
        <v>333000</v>
      </c>
      <c r="O38" s="49">
        <f t="shared" si="3"/>
        <v>99900</v>
      </c>
      <c r="P38" s="49"/>
      <c r="Q38" s="50">
        <f t="shared" si="4"/>
        <v>99900</v>
      </c>
      <c r="R38" s="50">
        <f t="shared" si="0"/>
        <v>99900</v>
      </c>
      <c r="S38" s="54">
        <f>VLOOKUP(B38,'Tranche 2 2024 Actuals'!$B$7:$T$486,19,FALSE)</f>
        <v>99900</v>
      </c>
      <c r="T38" s="147">
        <f t="shared" si="5"/>
        <v>199800</v>
      </c>
    </row>
    <row r="39" spans="1:20" ht="15" customHeight="1" x14ac:dyDescent="0.25">
      <c r="A39" s="29">
        <f t="shared" si="1"/>
        <v>33</v>
      </c>
      <c r="B39" s="93" t="s">
        <v>23</v>
      </c>
      <c r="C39" s="30" t="s">
        <v>24</v>
      </c>
      <c r="D39" s="30" t="s">
        <v>7</v>
      </c>
      <c r="E39" s="30" t="s">
        <v>1123</v>
      </c>
      <c r="F39" s="57" t="s">
        <v>1885</v>
      </c>
      <c r="G39" s="32" t="s">
        <v>24</v>
      </c>
      <c r="H39" s="32" t="s">
        <v>1876</v>
      </c>
      <c r="I39" s="33" t="s">
        <v>1120</v>
      </c>
      <c r="J39" s="30" t="s">
        <v>4</v>
      </c>
      <c r="K39" s="30" t="s">
        <v>1127</v>
      </c>
      <c r="L39" s="49">
        <f>VLOOKUP(B39,'Enrolment data 2023'!$A$13:$I$596,9,FALSE)</f>
        <v>30</v>
      </c>
      <c r="M39" s="49">
        <v>9000</v>
      </c>
      <c r="N39" s="49">
        <f t="shared" si="2"/>
        <v>270000</v>
      </c>
      <c r="O39" s="49">
        <f t="shared" si="3"/>
        <v>81000</v>
      </c>
      <c r="P39" s="49"/>
      <c r="Q39" s="50">
        <f t="shared" si="4"/>
        <v>81000</v>
      </c>
      <c r="R39" s="50">
        <f t="shared" si="0"/>
        <v>81000</v>
      </c>
      <c r="S39" s="54">
        <f>VLOOKUP(B39,'Tranche 2 2024 Actuals'!$B$7:$T$486,19,FALSE)</f>
        <v>81000</v>
      </c>
      <c r="T39" s="147">
        <f t="shared" si="5"/>
        <v>162000</v>
      </c>
    </row>
    <row r="40" spans="1:20" x14ac:dyDescent="0.25">
      <c r="A40" s="29">
        <f t="shared" si="1"/>
        <v>34</v>
      </c>
      <c r="B40" s="93" t="s">
        <v>198</v>
      </c>
      <c r="C40" s="30" t="s">
        <v>199</v>
      </c>
      <c r="D40" s="30" t="s">
        <v>7</v>
      </c>
      <c r="E40" s="30" t="s">
        <v>1123</v>
      </c>
      <c r="F40" s="57" t="s">
        <v>1927</v>
      </c>
      <c r="G40" s="32" t="s">
        <v>199</v>
      </c>
      <c r="H40" s="32" t="s">
        <v>1917</v>
      </c>
      <c r="I40" s="33" t="s">
        <v>1120</v>
      </c>
      <c r="J40" s="30" t="s">
        <v>4</v>
      </c>
      <c r="K40" s="30" t="s">
        <v>3591</v>
      </c>
      <c r="L40" s="49">
        <f>VLOOKUP(B40,'Enrolment data 2023'!$A$13:$I$596,9,FALSE)</f>
        <v>5</v>
      </c>
      <c r="M40" s="49">
        <v>9000</v>
      </c>
      <c r="N40" s="49">
        <f t="shared" si="2"/>
        <v>45000</v>
      </c>
      <c r="O40" s="49">
        <f t="shared" si="3"/>
        <v>13500</v>
      </c>
      <c r="P40" s="49"/>
      <c r="Q40" s="50">
        <f t="shared" si="4"/>
        <v>13500</v>
      </c>
      <c r="R40" s="50">
        <f t="shared" si="0"/>
        <v>13500</v>
      </c>
      <c r="S40" s="54">
        <f>VLOOKUP(B40,'Tranche 2 2024 Actuals'!$B$7:$T$486,19,FALSE)</f>
        <v>13500</v>
      </c>
      <c r="T40" s="147">
        <f t="shared" si="5"/>
        <v>27000</v>
      </c>
    </row>
    <row r="41" spans="1:20" x14ac:dyDescent="0.25">
      <c r="A41" s="29">
        <f t="shared" si="1"/>
        <v>35</v>
      </c>
      <c r="B41" s="93" t="s">
        <v>1161</v>
      </c>
      <c r="C41" s="30" t="s">
        <v>1162</v>
      </c>
      <c r="D41" s="30" t="s">
        <v>7</v>
      </c>
      <c r="E41" s="30" t="s">
        <v>1118</v>
      </c>
      <c r="F41" s="31" t="s">
        <v>1886</v>
      </c>
      <c r="G41" s="32" t="s">
        <v>1153</v>
      </c>
      <c r="H41" s="32" t="s">
        <v>1876</v>
      </c>
      <c r="I41" s="33" t="s">
        <v>1120</v>
      </c>
      <c r="J41" s="30" t="s">
        <v>4</v>
      </c>
      <c r="K41" s="34" t="s">
        <v>1154</v>
      </c>
      <c r="L41" s="49">
        <f>VLOOKUP(B41,'Enrolment data 2023'!$A$13:$I$596,9,FALSE)</f>
        <v>10</v>
      </c>
      <c r="M41" s="49">
        <v>9000</v>
      </c>
      <c r="N41" s="49">
        <f t="shared" si="2"/>
        <v>90000</v>
      </c>
      <c r="O41" s="49">
        <f t="shared" si="3"/>
        <v>27000</v>
      </c>
      <c r="P41" s="11">
        <f>VLOOKUP(B41,'[1]ECCE Trnch 1 Master List'!B$3:T$679,19,FALSE)</f>
        <v>0</v>
      </c>
      <c r="Q41" s="50">
        <f t="shared" si="4"/>
        <v>27000</v>
      </c>
      <c r="R41" s="50">
        <f t="shared" si="0"/>
        <v>27000</v>
      </c>
      <c r="S41" s="54">
        <f>VLOOKUP(B41,'Tranche 2 2024 Actuals'!$B$7:$T$486,19,FALSE)</f>
        <v>27000</v>
      </c>
      <c r="T41" s="147">
        <f t="shared" si="5"/>
        <v>54000</v>
      </c>
    </row>
    <row r="42" spans="1:20" ht="15.6" customHeight="1" x14ac:dyDescent="0.25">
      <c r="A42" s="29">
        <f t="shared" si="1"/>
        <v>36</v>
      </c>
      <c r="B42" s="93" t="s">
        <v>35</v>
      </c>
      <c r="C42" s="30" t="s">
        <v>36</v>
      </c>
      <c r="D42" s="30" t="s">
        <v>7</v>
      </c>
      <c r="E42" s="30" t="s">
        <v>1118</v>
      </c>
      <c r="F42" s="57" t="s">
        <v>1911</v>
      </c>
      <c r="G42" s="32" t="s">
        <v>1122</v>
      </c>
      <c r="H42" s="32" t="s">
        <v>1876</v>
      </c>
      <c r="I42" s="33" t="s">
        <v>1120</v>
      </c>
      <c r="J42" s="30" t="s">
        <v>4</v>
      </c>
      <c r="K42" s="30" t="s">
        <v>1124</v>
      </c>
      <c r="L42" s="49">
        <f>VLOOKUP(B42,'Enrolment data 2023'!$A$13:$I$596,9,FALSE)</f>
        <v>14</v>
      </c>
      <c r="M42" s="49">
        <v>9000</v>
      </c>
      <c r="N42" s="49">
        <f t="shared" si="2"/>
        <v>126000</v>
      </c>
      <c r="O42" s="49">
        <f t="shared" si="3"/>
        <v>37800</v>
      </c>
      <c r="P42" s="49">
        <f>VLOOKUP(B42,'[1]ECCE Trnch 1 Master List'!B$3:T$679,19,FALSE)</f>
        <v>0</v>
      </c>
      <c r="Q42" s="50">
        <f t="shared" si="4"/>
        <v>37800</v>
      </c>
      <c r="R42" s="50">
        <f t="shared" si="0"/>
        <v>37800</v>
      </c>
      <c r="S42" s="54">
        <f>VLOOKUP(B42,'Tranche 2 2024 Actuals'!$B$7:$T$486,19,FALSE)</f>
        <v>37800</v>
      </c>
      <c r="T42" s="147">
        <f t="shared" si="5"/>
        <v>75600</v>
      </c>
    </row>
    <row r="43" spans="1:20" x14ac:dyDescent="0.25">
      <c r="A43" s="29">
        <f t="shared" si="1"/>
        <v>37</v>
      </c>
      <c r="B43" s="92" t="s">
        <v>41</v>
      </c>
      <c r="C43" s="17" t="s">
        <v>42</v>
      </c>
      <c r="D43" s="17" t="s">
        <v>7</v>
      </c>
      <c r="E43" s="17" t="s">
        <v>1123</v>
      </c>
      <c r="F43" s="18" t="s">
        <v>1920</v>
      </c>
      <c r="G43" s="19" t="s">
        <v>1136</v>
      </c>
      <c r="H43" s="19" t="s">
        <v>3568</v>
      </c>
      <c r="I43" s="20" t="s">
        <v>1120</v>
      </c>
      <c r="J43" s="17" t="s">
        <v>4</v>
      </c>
      <c r="K43" s="21" t="s">
        <v>1137</v>
      </c>
      <c r="L43" s="49">
        <f>VLOOKUP(B43,'Enrolment data 2023'!$A$13:$I$596,9,FALSE)</f>
        <v>29</v>
      </c>
      <c r="M43" s="49">
        <v>9000</v>
      </c>
      <c r="N43" s="49">
        <f t="shared" si="2"/>
        <v>261000</v>
      </c>
      <c r="O43" s="49">
        <f t="shared" si="3"/>
        <v>78300</v>
      </c>
      <c r="P43" s="49">
        <f>VLOOKUP(B43,'[1]ECCE Trnch 1 Master List'!B$3:T$679,19,FALSE)</f>
        <v>0</v>
      </c>
      <c r="Q43" s="50">
        <f t="shared" si="4"/>
        <v>78300</v>
      </c>
      <c r="R43" s="50">
        <f t="shared" si="0"/>
        <v>78300</v>
      </c>
      <c r="S43" s="54">
        <f>VLOOKUP(B43,'Tranche 2 2024 Actuals'!$B$7:$T$486,19,FALSE)</f>
        <v>78300</v>
      </c>
      <c r="T43" s="147">
        <f t="shared" si="5"/>
        <v>156600</v>
      </c>
    </row>
    <row r="44" spans="1:20" ht="15" customHeight="1" x14ac:dyDescent="0.25">
      <c r="A44" s="29">
        <f t="shared" si="1"/>
        <v>38</v>
      </c>
      <c r="B44" s="92" t="s">
        <v>53</v>
      </c>
      <c r="C44" s="17" t="s">
        <v>54</v>
      </c>
      <c r="D44" s="17" t="s">
        <v>7</v>
      </c>
      <c r="E44" s="17" t="s">
        <v>1118</v>
      </c>
      <c r="F44" s="22" t="s">
        <v>1899</v>
      </c>
      <c r="G44" s="19" t="s">
        <v>3592</v>
      </c>
      <c r="H44" s="19" t="s">
        <v>1876</v>
      </c>
      <c r="I44" s="20" t="s">
        <v>1120</v>
      </c>
      <c r="J44" s="17" t="s">
        <v>4</v>
      </c>
      <c r="K44" s="17" t="s">
        <v>3593</v>
      </c>
      <c r="L44" s="49">
        <f>VLOOKUP(B44,'Enrolment data 2023'!$A$13:$I$596,9,FALSE)</f>
        <v>9</v>
      </c>
      <c r="M44" s="49">
        <v>9000</v>
      </c>
      <c r="N44" s="49">
        <f t="shared" si="2"/>
        <v>81000</v>
      </c>
      <c r="O44" s="49">
        <f t="shared" si="3"/>
        <v>24300</v>
      </c>
      <c r="P44" s="49">
        <v>5000</v>
      </c>
      <c r="Q44" s="50">
        <f t="shared" si="4"/>
        <v>19300</v>
      </c>
      <c r="R44" s="50">
        <f t="shared" si="0"/>
        <v>19300</v>
      </c>
      <c r="S44" s="54">
        <f>VLOOKUP(B44,'Tranche 2 2024 Actuals'!$B$7:$T$486,19,FALSE)</f>
        <v>19300</v>
      </c>
      <c r="T44" s="147">
        <f t="shared" si="5"/>
        <v>38600</v>
      </c>
    </row>
    <row r="45" spans="1:20" ht="15" customHeight="1" x14ac:dyDescent="0.25">
      <c r="A45" s="29">
        <f t="shared" si="1"/>
        <v>39</v>
      </c>
      <c r="B45" s="92" t="s">
        <v>208</v>
      </c>
      <c r="C45" s="17" t="s">
        <v>209</v>
      </c>
      <c r="D45" s="17" t="s">
        <v>7</v>
      </c>
      <c r="E45" s="17" t="s">
        <v>1123</v>
      </c>
      <c r="F45" s="22" t="s">
        <v>1928</v>
      </c>
      <c r="G45" s="19" t="s">
        <v>209</v>
      </c>
      <c r="H45" s="19" t="s">
        <v>1917</v>
      </c>
      <c r="I45" s="20" t="s">
        <v>1120</v>
      </c>
      <c r="J45" s="17" t="s">
        <v>4</v>
      </c>
      <c r="K45" s="17" t="s">
        <v>1198</v>
      </c>
      <c r="L45" s="49">
        <f>VLOOKUP(B45,'Enrolment data 2023'!$A$13:$I$596,9,FALSE)</f>
        <v>13</v>
      </c>
      <c r="M45" s="49">
        <v>9000</v>
      </c>
      <c r="N45" s="49">
        <f t="shared" si="2"/>
        <v>117000</v>
      </c>
      <c r="O45" s="49">
        <f t="shared" si="3"/>
        <v>35100</v>
      </c>
      <c r="P45" s="49">
        <f>VLOOKUP(B45,'[1]ECCE Trnch 1 Master List'!B$3:T$679,19,FALSE)</f>
        <v>0</v>
      </c>
      <c r="Q45" s="50">
        <f t="shared" si="4"/>
        <v>35100</v>
      </c>
      <c r="R45" s="50">
        <f t="shared" si="0"/>
        <v>35100</v>
      </c>
      <c r="S45" s="54">
        <f>VLOOKUP(B45,'Tranche 2 2024 Actuals'!$B$7:$T$486,19,FALSE)</f>
        <v>35100</v>
      </c>
      <c r="T45" s="147">
        <f t="shared" si="5"/>
        <v>70200</v>
      </c>
    </row>
    <row r="46" spans="1:20" ht="15" customHeight="1" x14ac:dyDescent="0.25">
      <c r="A46" s="29">
        <f t="shared" si="1"/>
        <v>40</v>
      </c>
      <c r="B46" s="92" t="s">
        <v>95</v>
      </c>
      <c r="C46" s="17" t="s">
        <v>96</v>
      </c>
      <c r="D46" s="17" t="s">
        <v>7</v>
      </c>
      <c r="E46" s="17" t="s">
        <v>1118</v>
      </c>
      <c r="F46" s="18" t="s">
        <v>1903</v>
      </c>
      <c r="G46" s="19" t="s">
        <v>1119</v>
      </c>
      <c r="H46" s="19" t="s">
        <v>1876</v>
      </c>
      <c r="I46" s="20" t="s">
        <v>1120</v>
      </c>
      <c r="J46" s="17" t="s">
        <v>4</v>
      </c>
      <c r="K46" s="21" t="s">
        <v>1121</v>
      </c>
      <c r="L46" s="49">
        <f>VLOOKUP(B46,'Enrolment data 2023'!$A$13:$I$596,9,FALSE)</f>
        <v>10</v>
      </c>
      <c r="M46" s="49">
        <v>9000</v>
      </c>
      <c r="N46" s="49">
        <f t="shared" si="2"/>
        <v>90000</v>
      </c>
      <c r="O46" s="49">
        <f t="shared" si="3"/>
        <v>27000</v>
      </c>
      <c r="P46" s="49">
        <f>VLOOKUP(B46,'[1]ECCE Trnch 1 Master List'!B$3:T$679,19,FALSE)</f>
        <v>0</v>
      </c>
      <c r="Q46" s="50">
        <f t="shared" si="4"/>
        <v>27000</v>
      </c>
      <c r="R46" s="50">
        <f t="shared" si="0"/>
        <v>27000</v>
      </c>
      <c r="S46" s="54">
        <f>VLOOKUP(B46,'Tranche 2 2024 Actuals'!$B$7:$T$486,19,FALSE)</f>
        <v>27000</v>
      </c>
      <c r="T46" s="147">
        <f t="shared" si="5"/>
        <v>54000</v>
      </c>
    </row>
    <row r="47" spans="1:20" x14ac:dyDescent="0.25">
      <c r="A47" s="29">
        <f t="shared" si="1"/>
        <v>41</v>
      </c>
      <c r="B47" s="92" t="s">
        <v>126</v>
      </c>
      <c r="C47" s="17" t="s">
        <v>127</v>
      </c>
      <c r="D47" s="17" t="s">
        <v>7</v>
      </c>
      <c r="E47" s="17" t="s">
        <v>1123</v>
      </c>
      <c r="F47" s="22" t="s">
        <v>1948</v>
      </c>
      <c r="G47" s="19" t="s">
        <v>1165</v>
      </c>
      <c r="H47" s="19" t="s">
        <v>1876</v>
      </c>
      <c r="I47" s="20" t="s">
        <v>1120</v>
      </c>
      <c r="J47" s="17" t="s">
        <v>4</v>
      </c>
      <c r="K47" s="17" t="s">
        <v>1166</v>
      </c>
      <c r="L47" s="49">
        <f>VLOOKUP(B47,'Enrolment data 2023'!$A$13:$I$596,9,FALSE)</f>
        <v>15</v>
      </c>
      <c r="M47" s="49">
        <v>9000</v>
      </c>
      <c r="N47" s="49">
        <f t="shared" si="2"/>
        <v>135000</v>
      </c>
      <c r="O47" s="49">
        <f t="shared" si="3"/>
        <v>40500</v>
      </c>
      <c r="P47" s="49">
        <v>0</v>
      </c>
      <c r="Q47" s="50">
        <f t="shared" si="4"/>
        <v>40500</v>
      </c>
      <c r="R47" s="50">
        <f t="shared" si="0"/>
        <v>40500</v>
      </c>
      <c r="S47" s="54">
        <f>VLOOKUP(B47,'Tranche 2 2024 Actuals'!$B$7:$T$486,19,FALSE)</f>
        <v>40500</v>
      </c>
      <c r="T47" s="147">
        <f t="shared" si="5"/>
        <v>81000</v>
      </c>
    </row>
    <row r="48" spans="1:20" ht="15" customHeight="1" x14ac:dyDescent="0.25">
      <c r="A48" s="29">
        <f t="shared" si="1"/>
        <v>42</v>
      </c>
      <c r="B48" s="92" t="s">
        <v>134</v>
      </c>
      <c r="C48" s="17" t="s">
        <v>135</v>
      </c>
      <c r="D48" s="17" t="s">
        <v>7</v>
      </c>
      <c r="E48" s="17" t="s">
        <v>1123</v>
      </c>
      <c r="F48" s="22" t="s">
        <v>1615</v>
      </c>
      <c r="G48" s="19" t="s">
        <v>1141</v>
      </c>
      <c r="H48" s="19" t="s">
        <v>1876</v>
      </c>
      <c r="I48" s="20" t="s">
        <v>1120</v>
      </c>
      <c r="J48" s="17" t="s">
        <v>4</v>
      </c>
      <c r="K48" s="17" t="s">
        <v>1142</v>
      </c>
      <c r="L48" s="49">
        <f>VLOOKUP(B48,'Enrolment data 2023'!$A$13:$I$596,9,FALSE)</f>
        <v>21</v>
      </c>
      <c r="M48" s="49">
        <v>9000</v>
      </c>
      <c r="N48" s="49">
        <f t="shared" si="2"/>
        <v>189000</v>
      </c>
      <c r="O48" s="49">
        <f t="shared" si="3"/>
        <v>56700</v>
      </c>
      <c r="P48" s="49">
        <f>VLOOKUP(B48,'[1]ECCE Trnch 1 Master List'!B$3:T$679,19,FALSE)</f>
        <v>0</v>
      </c>
      <c r="Q48" s="50">
        <f t="shared" si="4"/>
        <v>56700</v>
      </c>
      <c r="R48" s="50">
        <f t="shared" si="0"/>
        <v>56700</v>
      </c>
      <c r="S48" s="54">
        <f>VLOOKUP(B48,'Tranche 2 2024 Actuals'!$B$7:$T$486,19,FALSE)</f>
        <v>56700</v>
      </c>
      <c r="T48" s="147">
        <f t="shared" si="5"/>
        <v>113400</v>
      </c>
    </row>
    <row r="49" spans="1:20" ht="15" customHeight="1" x14ac:dyDescent="0.25">
      <c r="A49" s="29">
        <f t="shared" si="1"/>
        <v>43</v>
      </c>
      <c r="B49" s="92" t="s">
        <v>1184</v>
      </c>
      <c r="C49" s="17" t="s">
        <v>1185</v>
      </c>
      <c r="D49" s="17" t="s">
        <v>7</v>
      </c>
      <c r="E49" s="17" t="s">
        <v>1123</v>
      </c>
      <c r="F49" s="18" t="s">
        <v>1929</v>
      </c>
      <c r="G49" s="19" t="s">
        <v>1185</v>
      </c>
      <c r="H49" s="19" t="s">
        <v>1917</v>
      </c>
      <c r="I49" s="20" t="s">
        <v>1120</v>
      </c>
      <c r="J49" s="17" t="s">
        <v>4</v>
      </c>
      <c r="K49" s="21" t="s">
        <v>1186</v>
      </c>
      <c r="L49" s="49">
        <f>VLOOKUP(B49,'Enrolment data 2023'!$A$13:$I$596,9,FALSE)</f>
        <v>8</v>
      </c>
      <c r="M49" s="49">
        <v>9000</v>
      </c>
      <c r="N49" s="49">
        <f t="shared" si="2"/>
        <v>72000</v>
      </c>
      <c r="O49" s="49">
        <f t="shared" si="3"/>
        <v>21600</v>
      </c>
      <c r="P49" s="49">
        <f>VLOOKUP(B49,'[1]ECCE Trnch 1 Master List'!B$3:T$679,19,FALSE)</f>
        <v>0</v>
      </c>
      <c r="Q49" s="50">
        <f t="shared" si="4"/>
        <v>21600</v>
      </c>
      <c r="R49" s="50">
        <f t="shared" si="0"/>
        <v>21600</v>
      </c>
      <c r="S49" s="54">
        <f>VLOOKUP(B49,'Tranche 2 2024 Actuals'!$B$7:$T$486,19,FALSE)</f>
        <v>21600</v>
      </c>
      <c r="T49" s="147">
        <f t="shared" si="5"/>
        <v>43200</v>
      </c>
    </row>
    <row r="50" spans="1:20" ht="15" customHeight="1" x14ac:dyDescent="0.25">
      <c r="A50" s="29">
        <f t="shared" si="1"/>
        <v>44</v>
      </c>
      <c r="B50" s="92" t="s">
        <v>1128</v>
      </c>
      <c r="C50" s="17" t="s">
        <v>1129</v>
      </c>
      <c r="D50" s="17" t="s">
        <v>7</v>
      </c>
      <c r="E50" s="17" t="s">
        <v>1123</v>
      </c>
      <c r="F50" s="18" t="s">
        <v>1889</v>
      </c>
      <c r="G50" s="19" t="s">
        <v>1129</v>
      </c>
      <c r="H50" s="19" t="s">
        <v>1876</v>
      </c>
      <c r="I50" s="20" t="s">
        <v>1120</v>
      </c>
      <c r="J50" s="17" t="s">
        <v>4</v>
      </c>
      <c r="K50" s="21" t="s">
        <v>1130</v>
      </c>
      <c r="L50" s="49">
        <f>VLOOKUP(B50,'Enrolment data 2023'!$A$13:$I$596,9,FALSE)</f>
        <v>18</v>
      </c>
      <c r="M50" s="49">
        <v>9000</v>
      </c>
      <c r="N50" s="49">
        <f t="shared" si="2"/>
        <v>162000</v>
      </c>
      <c r="O50" s="49">
        <f t="shared" si="3"/>
        <v>48600</v>
      </c>
      <c r="P50" s="49">
        <f>VLOOKUP(B50,'[1]ECCE Trnch 1 Master List'!B$3:T$679,19,FALSE)</f>
        <v>0</v>
      </c>
      <c r="Q50" s="50">
        <f t="shared" si="4"/>
        <v>48600</v>
      </c>
      <c r="R50" s="50">
        <f t="shared" si="0"/>
        <v>48600</v>
      </c>
      <c r="S50" s="54">
        <f>VLOOKUP(B50,'Tranche 2 2024 Actuals'!$B$7:$T$486,19,FALSE)</f>
        <v>48600</v>
      </c>
      <c r="T50" s="147">
        <f t="shared" si="5"/>
        <v>97200</v>
      </c>
    </row>
    <row r="51" spans="1:20" x14ac:dyDescent="0.25">
      <c r="A51" s="29">
        <f t="shared" si="1"/>
        <v>45</v>
      </c>
      <c r="B51" s="92" t="s">
        <v>218</v>
      </c>
      <c r="C51" s="17" t="s">
        <v>219</v>
      </c>
      <c r="D51" s="17" t="s">
        <v>7</v>
      </c>
      <c r="E51" s="17" t="s">
        <v>1123</v>
      </c>
      <c r="F51" s="22" t="s">
        <v>1943</v>
      </c>
      <c r="G51" s="19" t="s">
        <v>1199</v>
      </c>
      <c r="H51" s="19" t="s">
        <v>1942</v>
      </c>
      <c r="I51" s="20" t="s">
        <v>1120</v>
      </c>
      <c r="J51" s="17" t="s">
        <v>4</v>
      </c>
      <c r="K51" s="17" t="s">
        <v>1200</v>
      </c>
      <c r="L51" s="49">
        <f>VLOOKUP(B51,'Enrolment data 2023'!$A$13:$I$596,9,FALSE)</f>
        <v>16</v>
      </c>
      <c r="M51" s="49">
        <v>9000</v>
      </c>
      <c r="N51" s="49">
        <f t="shared" si="2"/>
        <v>144000</v>
      </c>
      <c r="O51" s="49">
        <f t="shared" si="3"/>
        <v>43200</v>
      </c>
      <c r="P51" s="49">
        <f>VLOOKUP(B51,'[1]ECCE Trnch 1 Master List'!B$3:T$679,19,FALSE)</f>
        <v>0</v>
      </c>
      <c r="Q51" s="50">
        <f t="shared" si="4"/>
        <v>43200</v>
      </c>
      <c r="R51" s="50">
        <f t="shared" si="0"/>
        <v>43200</v>
      </c>
      <c r="S51" s="54">
        <f>VLOOKUP(B51,'Tranche 2 2024 Actuals'!$B$7:$T$486,19,FALSE)</f>
        <v>43200</v>
      </c>
      <c r="T51" s="147">
        <f t="shared" si="5"/>
        <v>86400</v>
      </c>
    </row>
    <row r="52" spans="1:20" x14ac:dyDescent="0.25">
      <c r="A52" s="29">
        <f t="shared" si="1"/>
        <v>46</v>
      </c>
      <c r="B52" s="92" t="s">
        <v>200</v>
      </c>
      <c r="C52" s="17" t="s">
        <v>201</v>
      </c>
      <c r="D52" s="17" t="s">
        <v>7</v>
      </c>
      <c r="E52" s="17" t="s">
        <v>1123</v>
      </c>
      <c r="F52" s="22" t="s">
        <v>1930</v>
      </c>
      <c r="G52" s="19" t="s">
        <v>201</v>
      </c>
      <c r="H52" s="19" t="s">
        <v>1917</v>
      </c>
      <c r="I52" s="20" t="s">
        <v>1120</v>
      </c>
      <c r="J52" s="17" t="s">
        <v>4</v>
      </c>
      <c r="K52" s="17" t="s">
        <v>3594</v>
      </c>
      <c r="L52" s="49">
        <f>VLOOKUP(B52,'Enrolment data 2023'!$A$13:$I$596,9,FALSE)</f>
        <v>9</v>
      </c>
      <c r="M52" s="49">
        <v>9000</v>
      </c>
      <c r="N52" s="49">
        <f t="shared" si="2"/>
        <v>81000</v>
      </c>
      <c r="O52" s="49">
        <f t="shared" si="3"/>
        <v>24300</v>
      </c>
      <c r="P52" s="11">
        <f>VLOOKUP(B52,'[1]ECCE Trnch 1 Master List'!B$3:T$679,19,FALSE)</f>
        <v>0</v>
      </c>
      <c r="Q52" s="50">
        <f t="shared" si="4"/>
        <v>24300</v>
      </c>
      <c r="R52" s="50">
        <f t="shared" si="0"/>
        <v>24300</v>
      </c>
      <c r="S52" s="54">
        <f>VLOOKUP(B52,'Tranche 2 2024 Actuals'!$B$7:$T$486,19,FALSE)</f>
        <v>24300</v>
      </c>
      <c r="T52" s="147">
        <f t="shared" si="5"/>
        <v>48600</v>
      </c>
    </row>
    <row r="53" spans="1:20" x14ac:dyDescent="0.25">
      <c r="A53" s="29">
        <f t="shared" si="1"/>
        <v>47</v>
      </c>
      <c r="B53" s="92" t="s">
        <v>150</v>
      </c>
      <c r="C53" s="17" t="s">
        <v>151</v>
      </c>
      <c r="D53" s="17" t="s">
        <v>7</v>
      </c>
      <c r="E53" s="17" t="s">
        <v>1118</v>
      </c>
      <c r="F53" s="22" t="s">
        <v>1889</v>
      </c>
      <c r="G53" s="19" t="s">
        <v>1129</v>
      </c>
      <c r="H53" s="19" t="s">
        <v>1876</v>
      </c>
      <c r="I53" s="20" t="s">
        <v>1120</v>
      </c>
      <c r="J53" s="17" t="s">
        <v>4</v>
      </c>
      <c r="K53" s="17" t="s">
        <v>1130</v>
      </c>
      <c r="L53" s="49">
        <f>VLOOKUP(B53,'Enrolment data 2023'!$A$13:$I$596,9,FALSE)</f>
        <v>13</v>
      </c>
      <c r="M53" s="49">
        <v>9000</v>
      </c>
      <c r="N53" s="49">
        <f t="shared" si="2"/>
        <v>117000</v>
      </c>
      <c r="O53" s="49">
        <f t="shared" si="3"/>
        <v>35100</v>
      </c>
      <c r="P53" s="49"/>
      <c r="Q53" s="50">
        <f t="shared" si="4"/>
        <v>35100</v>
      </c>
      <c r="R53" s="50">
        <f t="shared" si="0"/>
        <v>35100</v>
      </c>
      <c r="S53" s="54">
        <f>VLOOKUP(B53,'Tranche 2 2024 Actuals'!$B$7:$T$486,19,FALSE)</f>
        <v>35100</v>
      </c>
      <c r="T53" s="147">
        <f t="shared" si="5"/>
        <v>70200</v>
      </c>
    </row>
    <row r="54" spans="1:20" ht="15" customHeight="1" x14ac:dyDescent="0.25">
      <c r="A54" s="29">
        <f t="shared" si="1"/>
        <v>48</v>
      </c>
      <c r="B54" s="92" t="s">
        <v>228</v>
      </c>
      <c r="C54" s="17" t="s">
        <v>4657</v>
      </c>
      <c r="D54" s="17" t="s">
        <v>7</v>
      </c>
      <c r="E54" s="17" t="s">
        <v>1123</v>
      </c>
      <c r="F54" s="22" t="s">
        <v>1944</v>
      </c>
      <c r="G54" s="19" t="s">
        <v>1205</v>
      </c>
      <c r="H54" s="19" t="s">
        <v>1942</v>
      </c>
      <c r="I54" s="20" t="s">
        <v>1120</v>
      </c>
      <c r="J54" s="17" t="s">
        <v>4</v>
      </c>
      <c r="K54" s="17" t="s">
        <v>1206</v>
      </c>
      <c r="L54" s="49">
        <f>VLOOKUP(B54,'Enrolment data 2023'!$A$13:$I$596,9,FALSE)</f>
        <v>5</v>
      </c>
      <c r="M54" s="49">
        <v>9000</v>
      </c>
      <c r="N54" s="49">
        <f t="shared" si="2"/>
        <v>45000</v>
      </c>
      <c r="O54" s="49">
        <f t="shared" si="3"/>
        <v>13500</v>
      </c>
      <c r="P54" s="49">
        <f>VLOOKUP(B54,'[1]ECCE Trnch 1 Master List'!B$3:T$679,19,FALSE)</f>
        <v>0</v>
      </c>
      <c r="Q54" s="50">
        <f t="shared" si="4"/>
        <v>13500</v>
      </c>
      <c r="R54" s="50">
        <f t="shared" si="0"/>
        <v>13500</v>
      </c>
      <c r="S54" s="54">
        <f>VLOOKUP(B54,'Tranche 2 2024 Actuals'!$B$7:$T$486,19,FALSE)</f>
        <v>13500</v>
      </c>
      <c r="T54" s="147">
        <f t="shared" si="5"/>
        <v>27000</v>
      </c>
    </row>
    <row r="55" spans="1:20" x14ac:dyDescent="0.25">
      <c r="A55" s="29">
        <f t="shared" si="1"/>
        <v>49</v>
      </c>
      <c r="B55" s="93" t="s">
        <v>109</v>
      </c>
      <c r="C55" s="30" t="s">
        <v>110</v>
      </c>
      <c r="D55" s="30" t="s">
        <v>7</v>
      </c>
      <c r="E55" s="30" t="s">
        <v>1118</v>
      </c>
      <c r="F55" s="57" t="s">
        <v>1921</v>
      </c>
      <c r="G55" s="32" t="s">
        <v>3595</v>
      </c>
      <c r="H55" s="32" t="s">
        <v>3596</v>
      </c>
      <c r="I55" s="33" t="s">
        <v>1120</v>
      </c>
      <c r="J55" s="30" t="s">
        <v>4</v>
      </c>
      <c r="K55" s="30" t="s">
        <v>3597</v>
      </c>
      <c r="L55" s="49">
        <f>VLOOKUP(B55,'Enrolment data 2023'!$A$13:$I$596,9,FALSE)</f>
        <v>14</v>
      </c>
      <c r="M55" s="49">
        <v>9000</v>
      </c>
      <c r="N55" s="49">
        <f t="shared" si="2"/>
        <v>126000</v>
      </c>
      <c r="O55" s="49">
        <f t="shared" si="3"/>
        <v>37800</v>
      </c>
      <c r="P55" s="49"/>
      <c r="Q55" s="50">
        <f t="shared" si="4"/>
        <v>37800</v>
      </c>
      <c r="R55" s="50">
        <f t="shared" si="0"/>
        <v>37800</v>
      </c>
      <c r="S55" s="54">
        <f>VLOOKUP(B55,'Tranche 2 2024 Actuals'!$B$7:$T$486,19,FALSE)</f>
        <v>37800</v>
      </c>
      <c r="T55" s="147">
        <f t="shared" si="5"/>
        <v>75600</v>
      </c>
    </row>
    <row r="56" spans="1:20" x14ac:dyDescent="0.25">
      <c r="A56" s="29">
        <f t="shared" si="1"/>
        <v>50</v>
      </c>
      <c r="B56" s="93" t="s">
        <v>212</v>
      </c>
      <c r="C56" s="30" t="s">
        <v>213</v>
      </c>
      <c r="D56" s="30" t="s">
        <v>7</v>
      </c>
      <c r="E56" s="30" t="s">
        <v>1123</v>
      </c>
      <c r="F56" s="57" t="s">
        <v>1931</v>
      </c>
      <c r="G56" s="32" t="s">
        <v>213</v>
      </c>
      <c r="H56" s="32" t="s">
        <v>1917</v>
      </c>
      <c r="I56" s="33" t="s">
        <v>1120</v>
      </c>
      <c r="J56" s="30" t="s">
        <v>4</v>
      </c>
      <c r="K56" s="30" t="s">
        <v>3598</v>
      </c>
      <c r="L56" s="49">
        <f>VLOOKUP(B56,'Enrolment data 2023'!$A$13:$I$596,9,FALSE)</f>
        <v>9</v>
      </c>
      <c r="M56" s="49">
        <v>9000</v>
      </c>
      <c r="N56" s="49">
        <f t="shared" si="2"/>
        <v>81000</v>
      </c>
      <c r="O56" s="49">
        <f t="shared" si="3"/>
        <v>24300</v>
      </c>
      <c r="P56" s="49">
        <f>VLOOKUP(B56,'[1]ECCE Trnch 1 Master List'!B$3:T$679,19,FALSE)</f>
        <v>0</v>
      </c>
      <c r="Q56" s="50">
        <f t="shared" si="4"/>
        <v>24300</v>
      </c>
      <c r="R56" s="50">
        <f t="shared" si="0"/>
        <v>24300</v>
      </c>
      <c r="S56" s="54">
        <f>VLOOKUP(B56,'Tranche 2 2024 Actuals'!$B$7:$T$486,19,FALSE)</f>
        <v>24300</v>
      </c>
      <c r="T56" s="147">
        <f t="shared" si="5"/>
        <v>48600</v>
      </c>
    </row>
    <row r="57" spans="1:20" ht="15" customHeight="1" x14ac:dyDescent="0.25">
      <c r="A57" s="29">
        <f t="shared" si="1"/>
        <v>51</v>
      </c>
      <c r="B57" s="93" t="s">
        <v>49</v>
      </c>
      <c r="C57" s="30" t="s">
        <v>50</v>
      </c>
      <c r="D57" s="30" t="s">
        <v>7</v>
      </c>
      <c r="E57" s="30" t="s">
        <v>1118</v>
      </c>
      <c r="F57" s="57" t="s">
        <v>1892</v>
      </c>
      <c r="G57" s="32" t="s">
        <v>1139</v>
      </c>
      <c r="H57" s="32" t="s">
        <v>1876</v>
      </c>
      <c r="I57" s="33" t="s">
        <v>1120</v>
      </c>
      <c r="J57" s="30" t="s">
        <v>4</v>
      </c>
      <c r="K57" s="30" t="s">
        <v>1140</v>
      </c>
      <c r="L57" s="49">
        <f>VLOOKUP(B57,'Enrolment data 2023'!$A$13:$I$596,9,FALSE)</f>
        <v>25</v>
      </c>
      <c r="M57" s="49">
        <v>9000</v>
      </c>
      <c r="N57" s="49">
        <f t="shared" si="2"/>
        <v>225000</v>
      </c>
      <c r="O57" s="49">
        <f t="shared" si="3"/>
        <v>67500</v>
      </c>
      <c r="P57" s="49">
        <f>VLOOKUP(B57,'[1]ECCE Trnch 1 Master List'!B$3:T$679,19,FALSE)</f>
        <v>0</v>
      </c>
      <c r="Q57" s="50">
        <f t="shared" si="4"/>
        <v>67500</v>
      </c>
      <c r="R57" s="50">
        <f t="shared" si="0"/>
        <v>67500</v>
      </c>
      <c r="S57" s="54">
        <f>VLOOKUP(B57,'Tranche 2 2024 Actuals'!$B$7:$T$486,19,FALSE)</f>
        <v>67500</v>
      </c>
      <c r="T57" s="147">
        <f t="shared" si="5"/>
        <v>135000</v>
      </c>
    </row>
    <row r="58" spans="1:20" ht="15" customHeight="1" x14ac:dyDescent="0.25">
      <c r="A58" s="29">
        <f t="shared" si="1"/>
        <v>52</v>
      </c>
      <c r="B58" s="93" t="s">
        <v>186</v>
      </c>
      <c r="C58" s="30" t="s">
        <v>187</v>
      </c>
      <c r="D58" s="30" t="s">
        <v>7</v>
      </c>
      <c r="E58" s="30" t="s">
        <v>1123</v>
      </c>
      <c r="F58" s="57" t="s">
        <v>1932</v>
      </c>
      <c r="G58" s="32" t="s">
        <v>1187</v>
      </c>
      <c r="H58" s="32" t="s">
        <v>1917</v>
      </c>
      <c r="I58" s="33" t="s">
        <v>1120</v>
      </c>
      <c r="J58" s="30" t="s">
        <v>4</v>
      </c>
      <c r="K58" s="30" t="s">
        <v>1188</v>
      </c>
      <c r="L58" s="49">
        <f>VLOOKUP(B58,'Enrolment data 2023'!$A$13:$I$596,9,FALSE)</f>
        <v>13</v>
      </c>
      <c r="M58" s="49">
        <v>9000</v>
      </c>
      <c r="N58" s="49">
        <f t="shared" si="2"/>
        <v>117000</v>
      </c>
      <c r="O58" s="49">
        <f t="shared" si="3"/>
        <v>35100</v>
      </c>
      <c r="P58" s="49">
        <f>VLOOKUP(B58,'[1]ECCE Trnch 1 Master List'!B$3:T$679,19,FALSE)</f>
        <v>0</v>
      </c>
      <c r="Q58" s="50">
        <f t="shared" si="4"/>
        <v>35100</v>
      </c>
      <c r="R58" s="50">
        <f t="shared" si="0"/>
        <v>35100</v>
      </c>
      <c r="S58" s="54">
        <f>VLOOKUP(B58,'Tranche 2 2024 Actuals'!$B$7:$T$486,19,FALSE)</f>
        <v>35100</v>
      </c>
      <c r="T58" s="147">
        <f t="shared" si="5"/>
        <v>70200</v>
      </c>
    </row>
    <row r="59" spans="1:20" x14ac:dyDescent="0.25">
      <c r="A59" s="29">
        <f t="shared" si="1"/>
        <v>53</v>
      </c>
      <c r="B59" s="93" t="s">
        <v>2086</v>
      </c>
      <c r="C59" s="30" t="s">
        <v>2087</v>
      </c>
      <c r="D59" s="30" t="s">
        <v>7</v>
      </c>
      <c r="E59" s="30" t="s">
        <v>1123</v>
      </c>
      <c r="F59" s="31" t="s">
        <v>1933</v>
      </c>
      <c r="G59" s="32" t="s">
        <v>1182</v>
      </c>
      <c r="H59" s="32" t="s">
        <v>1917</v>
      </c>
      <c r="I59" s="33" t="s">
        <v>1120</v>
      </c>
      <c r="J59" s="30" t="s">
        <v>4</v>
      </c>
      <c r="K59" s="34" t="s">
        <v>1183</v>
      </c>
      <c r="L59" s="49">
        <f>VLOOKUP(B59,'Enrolment data 2023'!$A$13:$I$596,9,FALSE)</f>
        <v>10</v>
      </c>
      <c r="M59" s="49">
        <v>9000</v>
      </c>
      <c r="N59" s="49">
        <f t="shared" si="2"/>
        <v>90000</v>
      </c>
      <c r="O59" s="49">
        <f t="shared" si="3"/>
        <v>27000</v>
      </c>
      <c r="P59" s="49">
        <f>VLOOKUP(B59,'[1]ECCE Trnch 1 Master List'!B$3:T$679,19,FALSE)</f>
        <v>0</v>
      </c>
      <c r="Q59" s="50">
        <f t="shared" si="4"/>
        <v>27000</v>
      </c>
      <c r="R59" s="50">
        <f t="shared" si="0"/>
        <v>27000</v>
      </c>
      <c r="S59" s="54">
        <f>VLOOKUP(B59,'Tranche 2 2024 Actuals'!$B$7:$T$486,19,FALSE)</f>
        <v>27000</v>
      </c>
      <c r="T59" s="147">
        <f t="shared" si="5"/>
        <v>54000</v>
      </c>
    </row>
    <row r="60" spans="1:20" x14ac:dyDescent="0.25">
      <c r="A60" s="29">
        <f t="shared" si="1"/>
        <v>54</v>
      </c>
      <c r="B60" s="93" t="s">
        <v>1168</v>
      </c>
      <c r="C60" s="30" t="s">
        <v>1169</v>
      </c>
      <c r="D60" s="30" t="s">
        <v>7</v>
      </c>
      <c r="E60" s="30" t="s">
        <v>1123</v>
      </c>
      <c r="F60" s="31" t="s">
        <v>1875</v>
      </c>
      <c r="G60" s="32" t="s">
        <v>1157</v>
      </c>
      <c r="H60" s="32" t="s">
        <v>1876</v>
      </c>
      <c r="I60" s="33" t="s">
        <v>1120</v>
      </c>
      <c r="J60" s="30" t="s">
        <v>4</v>
      </c>
      <c r="K60" s="30" t="s">
        <v>1158</v>
      </c>
      <c r="L60" s="49">
        <f>VLOOKUP(B60,'Enrolment data 2023'!$A$13:$I$596,9,FALSE)</f>
        <v>16</v>
      </c>
      <c r="M60" s="49">
        <v>9000</v>
      </c>
      <c r="N60" s="49">
        <f t="shared" si="2"/>
        <v>144000</v>
      </c>
      <c r="O60" s="49">
        <f t="shared" si="3"/>
        <v>43200</v>
      </c>
      <c r="P60" s="49">
        <f>VLOOKUP(B60,'[1]ECCE Trnch 1 Master List'!B$3:T$679,19,FALSE)</f>
        <v>0</v>
      </c>
      <c r="Q60" s="50">
        <f t="shared" si="4"/>
        <v>43200</v>
      </c>
      <c r="R60" s="50">
        <f t="shared" si="0"/>
        <v>43200</v>
      </c>
      <c r="S60" s="54">
        <f>VLOOKUP(B60,'Tranche 2 2024 Actuals'!$B$7:$T$486,19,FALSE)</f>
        <v>43200</v>
      </c>
      <c r="T60" s="147">
        <f t="shared" si="5"/>
        <v>86400</v>
      </c>
    </row>
    <row r="61" spans="1:20" ht="15" customHeight="1" x14ac:dyDescent="0.25">
      <c r="A61" s="29">
        <f t="shared" si="1"/>
        <v>55</v>
      </c>
      <c r="B61" s="93" t="s">
        <v>79</v>
      </c>
      <c r="C61" s="30" t="s">
        <v>4656</v>
      </c>
      <c r="D61" s="30" t="s">
        <v>7</v>
      </c>
      <c r="E61" s="30" t="s">
        <v>1118</v>
      </c>
      <c r="F61" s="57" t="s">
        <v>1611</v>
      </c>
      <c r="G61" s="32" t="s">
        <v>1149</v>
      </c>
      <c r="H61" s="32" t="s">
        <v>1876</v>
      </c>
      <c r="I61" s="33" t="s">
        <v>1120</v>
      </c>
      <c r="J61" s="30" t="s">
        <v>4</v>
      </c>
      <c r="K61" s="30" t="s">
        <v>1150</v>
      </c>
      <c r="L61" s="49">
        <f>VLOOKUP(B61,'Enrolment data 2023'!$A$13:$I$596,9,FALSE)</f>
        <v>9</v>
      </c>
      <c r="M61" s="49">
        <v>9000</v>
      </c>
      <c r="N61" s="49">
        <f t="shared" si="2"/>
        <v>81000</v>
      </c>
      <c r="O61" s="49">
        <f t="shared" si="3"/>
        <v>24300</v>
      </c>
      <c r="P61" s="11">
        <f>VLOOKUP(B61,'[1]ECCE Trnch 1 Master List'!B$3:T$679,19,FALSE)</f>
        <v>0</v>
      </c>
      <c r="Q61" s="50">
        <f t="shared" si="4"/>
        <v>24300</v>
      </c>
      <c r="R61" s="50">
        <f t="shared" si="0"/>
        <v>24300</v>
      </c>
      <c r="S61" s="54">
        <f>VLOOKUP(B61,'Tranche 2 2024 Actuals'!$B$7:$T$486,19,FALSE)</f>
        <v>24300</v>
      </c>
      <c r="T61" s="147">
        <f t="shared" si="5"/>
        <v>48600</v>
      </c>
    </row>
    <row r="62" spans="1:20" x14ac:dyDescent="0.25">
      <c r="A62" s="29">
        <f t="shared" si="1"/>
        <v>56</v>
      </c>
      <c r="B62" s="93" t="s">
        <v>51</v>
      </c>
      <c r="C62" s="30" t="s">
        <v>52</v>
      </c>
      <c r="D62" s="30" t="s">
        <v>7</v>
      </c>
      <c r="E62" s="30" t="s">
        <v>1123</v>
      </c>
      <c r="F62" s="57" t="s">
        <v>1894</v>
      </c>
      <c r="G62" s="32" t="s">
        <v>3599</v>
      </c>
      <c r="H62" s="32" t="s">
        <v>1876</v>
      </c>
      <c r="I62" s="33" t="s">
        <v>1120</v>
      </c>
      <c r="J62" s="30" t="s">
        <v>4</v>
      </c>
      <c r="K62" s="30" t="s">
        <v>3600</v>
      </c>
      <c r="L62" s="49">
        <f>VLOOKUP(B62,'Enrolment data 2023'!$A$13:$I$596,9,FALSE)</f>
        <v>11</v>
      </c>
      <c r="M62" s="49">
        <v>9000</v>
      </c>
      <c r="N62" s="49">
        <f t="shared" si="2"/>
        <v>99000</v>
      </c>
      <c r="O62" s="49">
        <f t="shared" si="3"/>
        <v>29700</v>
      </c>
      <c r="P62" s="49"/>
      <c r="Q62" s="50">
        <f t="shared" si="4"/>
        <v>29700</v>
      </c>
      <c r="R62" s="50">
        <f t="shared" si="0"/>
        <v>29700</v>
      </c>
      <c r="S62" s="54">
        <f>VLOOKUP(B62,'Tranche 2 2024 Actuals'!$B$7:$T$486,19,FALSE)</f>
        <v>29700</v>
      </c>
      <c r="T62" s="147">
        <f t="shared" si="5"/>
        <v>59400</v>
      </c>
    </row>
    <row r="63" spans="1:20" ht="15" customHeight="1" x14ac:dyDescent="0.25">
      <c r="A63" s="29">
        <f t="shared" si="1"/>
        <v>57</v>
      </c>
      <c r="B63" s="93" t="s">
        <v>81</v>
      </c>
      <c r="C63" s="30" t="s">
        <v>82</v>
      </c>
      <c r="D63" s="30" t="s">
        <v>7</v>
      </c>
      <c r="E63" s="30" t="s">
        <v>1123</v>
      </c>
      <c r="F63" s="57" t="s">
        <v>1893</v>
      </c>
      <c r="G63" s="32" t="s">
        <v>3601</v>
      </c>
      <c r="H63" s="32" t="s">
        <v>1876</v>
      </c>
      <c r="I63" s="33" t="s">
        <v>1120</v>
      </c>
      <c r="J63" s="30" t="s">
        <v>4</v>
      </c>
      <c r="K63" s="30" t="s">
        <v>3602</v>
      </c>
      <c r="L63" s="49">
        <f>VLOOKUP(B63,'Enrolment data 2023'!$A$13:$I$596,9,FALSE)</f>
        <v>9</v>
      </c>
      <c r="M63" s="49">
        <v>9000</v>
      </c>
      <c r="N63" s="49">
        <f t="shared" si="2"/>
        <v>81000</v>
      </c>
      <c r="O63" s="49">
        <f t="shared" si="3"/>
        <v>24300</v>
      </c>
      <c r="P63" s="49"/>
      <c r="Q63" s="50">
        <f t="shared" si="4"/>
        <v>24300</v>
      </c>
      <c r="R63" s="50">
        <f t="shared" si="0"/>
        <v>24300</v>
      </c>
      <c r="S63" s="54">
        <f>VLOOKUP(B63,'Tranche 2 2024 Actuals'!$B$7:$T$486,19,FALSE)</f>
        <v>24300</v>
      </c>
      <c r="T63" s="147">
        <f t="shared" si="5"/>
        <v>48600</v>
      </c>
    </row>
    <row r="64" spans="1:20" x14ac:dyDescent="0.25">
      <c r="A64" s="29">
        <f t="shared" si="1"/>
        <v>58</v>
      </c>
      <c r="B64" s="93" t="s">
        <v>83</v>
      </c>
      <c r="C64" s="30" t="s">
        <v>84</v>
      </c>
      <c r="D64" s="30" t="s">
        <v>7</v>
      </c>
      <c r="E64" s="30" t="s">
        <v>1118</v>
      </c>
      <c r="F64" s="57" t="s">
        <v>1886</v>
      </c>
      <c r="G64" s="32" t="s">
        <v>1153</v>
      </c>
      <c r="H64" s="32" t="s">
        <v>1876</v>
      </c>
      <c r="I64" s="33" t="s">
        <v>1120</v>
      </c>
      <c r="J64" s="30" t="s">
        <v>4</v>
      </c>
      <c r="K64" s="30" t="s">
        <v>1154</v>
      </c>
      <c r="L64" s="49">
        <f>VLOOKUP(B64,'Enrolment data 2023'!$A$13:$I$596,9,FALSE)</f>
        <v>31</v>
      </c>
      <c r="M64" s="49">
        <v>9000</v>
      </c>
      <c r="N64" s="49">
        <f t="shared" si="2"/>
        <v>279000</v>
      </c>
      <c r="O64" s="49">
        <f t="shared" si="3"/>
        <v>83700</v>
      </c>
      <c r="P64" s="49"/>
      <c r="Q64" s="50">
        <f t="shared" si="4"/>
        <v>83700</v>
      </c>
      <c r="R64" s="50">
        <f t="shared" ref="R64:R116" si="6">IF(Q64&gt;=0,Q64,0)</f>
        <v>83700</v>
      </c>
      <c r="S64" s="54">
        <f>VLOOKUP(B64,'Tranche 2 2024 Actuals'!$B$7:$T$486,19,FALSE)</f>
        <v>83700</v>
      </c>
      <c r="T64" s="147">
        <f t="shared" si="5"/>
        <v>167400</v>
      </c>
    </row>
    <row r="65" spans="1:20" ht="15" customHeight="1" x14ac:dyDescent="0.25">
      <c r="A65" s="29">
        <f t="shared" si="1"/>
        <v>59</v>
      </c>
      <c r="B65" s="93" t="s">
        <v>25</v>
      </c>
      <c r="C65" s="30" t="s">
        <v>26</v>
      </c>
      <c r="D65" s="30" t="s">
        <v>7</v>
      </c>
      <c r="E65" s="30" t="s">
        <v>1123</v>
      </c>
      <c r="F65" s="57" t="s">
        <v>1895</v>
      </c>
      <c r="G65" s="32" t="s">
        <v>26</v>
      </c>
      <c r="H65" s="32" t="s">
        <v>1876</v>
      </c>
      <c r="I65" s="33" t="s">
        <v>1120</v>
      </c>
      <c r="J65" s="30" t="s">
        <v>4</v>
      </c>
      <c r="K65" s="30" t="s">
        <v>1131</v>
      </c>
      <c r="L65" s="49">
        <f>VLOOKUP(B65,'Enrolment data 2023'!$A$13:$I$596,9,FALSE)</f>
        <v>31</v>
      </c>
      <c r="M65" s="49">
        <v>9000</v>
      </c>
      <c r="N65" s="49">
        <f t="shared" ref="N65:N116" si="7">L65*M65</f>
        <v>279000</v>
      </c>
      <c r="O65" s="49">
        <f t="shared" ref="O65:O116" si="8">N65*30%</f>
        <v>83700</v>
      </c>
      <c r="P65" s="49">
        <f>VLOOKUP(B65,'[1]ECCE Trnch 1 Master List'!B$3:T$679,19,FALSE)</f>
        <v>0</v>
      </c>
      <c r="Q65" s="50">
        <f t="shared" ref="Q65:Q116" si="9">O65-P65</f>
        <v>83700</v>
      </c>
      <c r="R65" s="50">
        <f t="shared" si="6"/>
        <v>83700</v>
      </c>
      <c r="S65" s="54">
        <f>VLOOKUP(B65,'Tranche 2 2024 Actuals'!$B$7:$T$486,19,FALSE)</f>
        <v>83700</v>
      </c>
      <c r="T65" s="147">
        <f t="shared" si="5"/>
        <v>167400</v>
      </c>
    </row>
    <row r="66" spans="1:20" ht="15" customHeight="1" x14ac:dyDescent="0.25">
      <c r="A66" s="29">
        <f t="shared" si="1"/>
        <v>60</v>
      </c>
      <c r="B66" s="93" t="s">
        <v>140</v>
      </c>
      <c r="C66" s="30" t="s">
        <v>141</v>
      </c>
      <c r="D66" s="30" t="s">
        <v>7</v>
      </c>
      <c r="E66" s="30" t="s">
        <v>1118</v>
      </c>
      <c r="F66" s="57" t="s">
        <v>1877</v>
      </c>
      <c r="G66" s="32" t="s">
        <v>3603</v>
      </c>
      <c r="H66" s="32" t="s">
        <v>1876</v>
      </c>
      <c r="I66" s="33" t="s">
        <v>1120</v>
      </c>
      <c r="J66" s="30" t="s">
        <v>4</v>
      </c>
      <c r="K66" s="30" t="s">
        <v>3575</v>
      </c>
      <c r="L66" s="49">
        <f>VLOOKUP(B66,'Enrolment data 2023'!$A$13:$I$596,9,FALSE)</f>
        <v>9</v>
      </c>
      <c r="M66" s="49">
        <v>9000</v>
      </c>
      <c r="N66" s="49">
        <f t="shared" si="7"/>
        <v>81000</v>
      </c>
      <c r="O66" s="49">
        <f t="shared" si="8"/>
        <v>24300</v>
      </c>
      <c r="P66" s="49">
        <f>VLOOKUP(B66,'[1]ECCE Trnch 1 Master List'!B$3:T$679,19,FALSE)</f>
        <v>0</v>
      </c>
      <c r="Q66" s="50">
        <f t="shared" si="9"/>
        <v>24300</v>
      </c>
      <c r="R66" s="50">
        <f t="shared" si="6"/>
        <v>24300</v>
      </c>
      <c r="S66" s="54">
        <f>VLOOKUP(B66,'Tranche 2 2024 Actuals'!$B$7:$T$486,19,FALSE)</f>
        <v>24300</v>
      </c>
      <c r="T66" s="147">
        <f t="shared" si="5"/>
        <v>48600</v>
      </c>
    </row>
    <row r="67" spans="1:20" ht="15" customHeight="1" x14ac:dyDescent="0.25">
      <c r="A67" s="29">
        <f t="shared" si="1"/>
        <v>61</v>
      </c>
      <c r="B67" s="93" t="s">
        <v>17</v>
      </c>
      <c r="C67" s="30" t="s">
        <v>18</v>
      </c>
      <c r="D67" s="30" t="s">
        <v>7</v>
      </c>
      <c r="E67" s="30" t="s">
        <v>1123</v>
      </c>
      <c r="F67" s="57" t="s">
        <v>1896</v>
      </c>
      <c r="G67" s="32" t="s">
        <v>18</v>
      </c>
      <c r="H67" s="32" t="s">
        <v>1876</v>
      </c>
      <c r="I67" s="33" t="s">
        <v>1120</v>
      </c>
      <c r="J67" s="30" t="s">
        <v>4</v>
      </c>
      <c r="K67" s="30" t="s">
        <v>3604</v>
      </c>
      <c r="L67" s="49">
        <f>VLOOKUP(B67,'Enrolment data 2023'!$A$13:$I$596,9,FALSE)</f>
        <v>40</v>
      </c>
      <c r="M67" s="49">
        <v>9000</v>
      </c>
      <c r="N67" s="49">
        <f t="shared" si="7"/>
        <v>360000</v>
      </c>
      <c r="O67" s="49">
        <f t="shared" si="8"/>
        <v>108000</v>
      </c>
      <c r="P67" s="49">
        <f>VLOOKUP(B67,'[1]ECCE Trnch 1 Master List'!B$3:T$679,19,FALSE)</f>
        <v>0</v>
      </c>
      <c r="Q67" s="50">
        <f t="shared" si="9"/>
        <v>108000</v>
      </c>
      <c r="R67" s="50">
        <f t="shared" si="6"/>
        <v>108000</v>
      </c>
      <c r="S67" s="54">
        <f>VLOOKUP(B67,'Tranche 2 2024 Actuals'!$B$7:$T$486,19,FALSE)</f>
        <v>108000</v>
      </c>
      <c r="T67" s="147">
        <f t="shared" si="5"/>
        <v>216000</v>
      </c>
    </row>
    <row r="68" spans="1:20" ht="15" customHeight="1" x14ac:dyDescent="0.25">
      <c r="A68" s="29">
        <f t="shared" si="1"/>
        <v>62</v>
      </c>
      <c r="B68" s="93" t="s">
        <v>97</v>
      </c>
      <c r="C68" s="30" t="s">
        <v>98</v>
      </c>
      <c r="D68" s="30" t="s">
        <v>7</v>
      </c>
      <c r="E68" s="30" t="s">
        <v>1123</v>
      </c>
      <c r="F68" s="57" t="s">
        <v>1911</v>
      </c>
      <c r="G68" s="32" t="s">
        <v>1122</v>
      </c>
      <c r="H68" s="32" t="s">
        <v>1876</v>
      </c>
      <c r="I68" s="33" t="s">
        <v>1120</v>
      </c>
      <c r="J68" s="30" t="s">
        <v>4</v>
      </c>
      <c r="K68" s="30" t="s">
        <v>1124</v>
      </c>
      <c r="L68" s="49">
        <f>VLOOKUP(B68,'Enrolment data 2023'!$A$13:$I$596,9,FALSE)</f>
        <v>44</v>
      </c>
      <c r="M68" s="49">
        <v>9000</v>
      </c>
      <c r="N68" s="49">
        <f t="shared" si="7"/>
        <v>396000</v>
      </c>
      <c r="O68" s="49">
        <f t="shared" si="8"/>
        <v>118800</v>
      </c>
      <c r="P68" s="49">
        <f>VLOOKUP(B68,'[1]ECCE Trnch 1 Master List'!B$3:T$679,19,FALSE)</f>
        <v>0</v>
      </c>
      <c r="Q68" s="50">
        <f t="shared" si="9"/>
        <v>118800</v>
      </c>
      <c r="R68" s="50">
        <f t="shared" si="6"/>
        <v>118800</v>
      </c>
      <c r="S68" s="54">
        <f>VLOOKUP(B68,'Tranche 2 2024 Actuals'!$B$7:$T$486,19,FALSE)</f>
        <v>118800</v>
      </c>
      <c r="T68" s="147">
        <f t="shared" si="5"/>
        <v>237600</v>
      </c>
    </row>
    <row r="69" spans="1:20" ht="15" customHeight="1" x14ac:dyDescent="0.25">
      <c r="A69" s="29">
        <f t="shared" si="1"/>
        <v>63</v>
      </c>
      <c r="B69" s="93" t="s">
        <v>180</v>
      </c>
      <c r="C69" s="30" t="s">
        <v>181</v>
      </c>
      <c r="D69" s="30" t="s">
        <v>7</v>
      </c>
      <c r="E69" s="30" t="s">
        <v>1123</v>
      </c>
      <c r="F69" s="57" t="s">
        <v>1934</v>
      </c>
      <c r="G69" s="32" t="s">
        <v>181</v>
      </c>
      <c r="H69" s="32" t="s">
        <v>1917</v>
      </c>
      <c r="I69" s="33" t="s">
        <v>1120</v>
      </c>
      <c r="J69" s="30" t="s">
        <v>4</v>
      </c>
      <c r="K69" s="30" t="s">
        <v>3605</v>
      </c>
      <c r="L69" s="49">
        <f>VLOOKUP(B69,'Enrolment data 2023'!$A$13:$I$596,9,FALSE)</f>
        <v>5</v>
      </c>
      <c r="M69" s="49">
        <v>9000</v>
      </c>
      <c r="N69" s="49">
        <f t="shared" si="7"/>
        <v>45000</v>
      </c>
      <c r="O69" s="49">
        <f t="shared" si="8"/>
        <v>13500</v>
      </c>
      <c r="P69" s="11">
        <f>VLOOKUP(B69,'[1]ECCE Trnch 1 Master List'!B$3:T$679,19,FALSE)</f>
        <v>0</v>
      </c>
      <c r="Q69" s="50">
        <f t="shared" si="9"/>
        <v>13500</v>
      </c>
      <c r="R69" s="50">
        <f t="shared" si="6"/>
        <v>13500</v>
      </c>
      <c r="S69" s="54">
        <f>VLOOKUP(B69,'Tranche 2 2024 Actuals'!$B$7:$T$486,19,FALSE)</f>
        <v>13500</v>
      </c>
      <c r="T69" s="147">
        <f t="shared" si="5"/>
        <v>27000</v>
      </c>
    </row>
    <row r="70" spans="1:20" ht="15" customHeight="1" x14ac:dyDescent="0.25">
      <c r="A70" s="29">
        <f t="shared" si="1"/>
        <v>64</v>
      </c>
      <c r="B70" s="93" t="s">
        <v>39</v>
      </c>
      <c r="C70" s="30" t="s">
        <v>40</v>
      </c>
      <c r="D70" s="30" t="s">
        <v>7</v>
      </c>
      <c r="E70" s="30" t="s">
        <v>1123</v>
      </c>
      <c r="F70" s="57" t="s">
        <v>1897</v>
      </c>
      <c r="G70" s="32" t="s">
        <v>40</v>
      </c>
      <c r="H70" s="32" t="s">
        <v>1876</v>
      </c>
      <c r="I70" s="33" t="s">
        <v>1120</v>
      </c>
      <c r="J70" s="30" t="s">
        <v>4</v>
      </c>
      <c r="K70" s="30" t="s">
        <v>3606</v>
      </c>
      <c r="L70" s="49">
        <f>VLOOKUP(B70,'Enrolment data 2023'!$A$13:$I$596,9,FALSE)</f>
        <v>26</v>
      </c>
      <c r="M70" s="49">
        <v>9000</v>
      </c>
      <c r="N70" s="49">
        <f t="shared" si="7"/>
        <v>234000</v>
      </c>
      <c r="O70" s="49">
        <f t="shared" si="8"/>
        <v>70200</v>
      </c>
      <c r="P70" s="11">
        <f>VLOOKUP(B70,'[1]ECCE Trnch 1 Master List'!B$3:T$679,19,FALSE)</f>
        <v>0</v>
      </c>
      <c r="Q70" s="50">
        <f t="shared" si="9"/>
        <v>70200</v>
      </c>
      <c r="R70" s="50">
        <f t="shared" si="6"/>
        <v>70200</v>
      </c>
      <c r="S70" s="54">
        <f>VLOOKUP(B70,'Tranche 2 2024 Actuals'!$B$7:$T$486,19,FALSE)</f>
        <v>70200</v>
      </c>
      <c r="T70" s="147">
        <f t="shared" si="5"/>
        <v>140400</v>
      </c>
    </row>
    <row r="71" spans="1:20" ht="15" customHeight="1" x14ac:dyDescent="0.25">
      <c r="A71" s="29">
        <f t="shared" si="1"/>
        <v>65</v>
      </c>
      <c r="B71" s="93" t="s">
        <v>202</v>
      </c>
      <c r="C71" s="30" t="s">
        <v>203</v>
      </c>
      <c r="D71" s="30" t="s">
        <v>7</v>
      </c>
      <c r="E71" s="30" t="s">
        <v>1123</v>
      </c>
      <c r="F71" s="31" t="s">
        <v>1935</v>
      </c>
      <c r="G71" s="32" t="s">
        <v>203</v>
      </c>
      <c r="H71" s="32" t="s">
        <v>1942</v>
      </c>
      <c r="I71" s="33" t="s">
        <v>1120</v>
      </c>
      <c r="J71" s="30" t="s">
        <v>4</v>
      </c>
      <c r="K71" s="30" t="s">
        <v>1197</v>
      </c>
      <c r="L71" s="49">
        <f>VLOOKUP(B71,'Enrolment data 2023'!$A$13:$I$596,9,FALSE)</f>
        <v>5</v>
      </c>
      <c r="M71" s="49">
        <v>9000</v>
      </c>
      <c r="N71" s="49">
        <f t="shared" si="7"/>
        <v>45000</v>
      </c>
      <c r="O71" s="49">
        <f t="shared" si="8"/>
        <v>13500</v>
      </c>
      <c r="P71" s="49">
        <v>5000</v>
      </c>
      <c r="Q71" s="50">
        <f t="shared" si="9"/>
        <v>8500</v>
      </c>
      <c r="R71" s="50">
        <f t="shared" si="6"/>
        <v>8500</v>
      </c>
      <c r="S71" s="54">
        <f>VLOOKUP(B71,'Tranche 2 2024 Actuals'!$B$7:$T$486,19,FALSE)</f>
        <v>8500</v>
      </c>
      <c r="T71" s="147">
        <f t="shared" si="5"/>
        <v>17000</v>
      </c>
    </row>
    <row r="72" spans="1:20" ht="15" customHeight="1" x14ac:dyDescent="0.25">
      <c r="A72" s="29">
        <f t="shared" ref="A72:A135" si="10">A71+1</f>
        <v>66</v>
      </c>
      <c r="B72" s="93" t="s">
        <v>63</v>
      </c>
      <c r="C72" s="30" t="s">
        <v>64</v>
      </c>
      <c r="D72" s="30" t="s">
        <v>7</v>
      </c>
      <c r="E72" s="30" t="s">
        <v>1123</v>
      </c>
      <c r="F72" s="57" t="s">
        <v>1615</v>
      </c>
      <c r="G72" s="32" t="s">
        <v>1141</v>
      </c>
      <c r="H72" s="32" t="s">
        <v>1876</v>
      </c>
      <c r="I72" s="33" t="s">
        <v>1120</v>
      </c>
      <c r="J72" s="30" t="s">
        <v>4</v>
      </c>
      <c r="K72" s="30" t="s">
        <v>1142</v>
      </c>
      <c r="L72" s="49">
        <f>VLOOKUP(B72,'Enrolment data 2023'!$A$13:$I$596,9,FALSE)</f>
        <v>4</v>
      </c>
      <c r="M72" s="49">
        <v>9000</v>
      </c>
      <c r="N72" s="49">
        <f t="shared" si="7"/>
        <v>36000</v>
      </c>
      <c r="O72" s="49">
        <f t="shared" si="8"/>
        <v>10800</v>
      </c>
      <c r="P72" s="71"/>
      <c r="Q72" s="50">
        <f t="shared" si="9"/>
        <v>10800</v>
      </c>
      <c r="R72" s="50">
        <f t="shared" si="6"/>
        <v>10800</v>
      </c>
      <c r="S72" s="54">
        <f>VLOOKUP(B72,'Tranche 2 2024 Actuals'!$B$7:$T$486,19,FALSE)</f>
        <v>10800</v>
      </c>
      <c r="T72" s="147">
        <f t="shared" ref="T72:T135" si="11">R72+S72</f>
        <v>21600</v>
      </c>
    </row>
    <row r="73" spans="1:20" ht="15" customHeight="1" x14ac:dyDescent="0.25">
      <c r="A73" s="29">
        <f t="shared" si="10"/>
        <v>67</v>
      </c>
      <c r="B73" s="93" t="s">
        <v>1191</v>
      </c>
      <c r="C73" s="30" t="s">
        <v>1192</v>
      </c>
      <c r="D73" s="30" t="s">
        <v>7</v>
      </c>
      <c r="E73" s="30" t="s">
        <v>1123</v>
      </c>
      <c r="F73" s="31" t="s">
        <v>1937</v>
      </c>
      <c r="G73" s="32" t="s">
        <v>1189</v>
      </c>
      <c r="H73" s="32" t="s">
        <v>1917</v>
      </c>
      <c r="I73" s="33" t="s">
        <v>1120</v>
      </c>
      <c r="J73" s="30" t="s">
        <v>4</v>
      </c>
      <c r="K73" s="34" t="s">
        <v>1190</v>
      </c>
      <c r="L73" s="49">
        <f>VLOOKUP(B73,'Enrolment data 2023'!$A$13:$I$596,9,FALSE)</f>
        <v>14</v>
      </c>
      <c r="M73" s="49">
        <v>9000</v>
      </c>
      <c r="N73" s="49">
        <f t="shared" si="7"/>
        <v>126000</v>
      </c>
      <c r="O73" s="49">
        <f t="shared" si="8"/>
        <v>37800</v>
      </c>
      <c r="P73" s="49">
        <f>VLOOKUP(B73,'[1]ECCE Trnch 1 Master List'!B$3:T$679,19,FALSE)</f>
        <v>0</v>
      </c>
      <c r="Q73" s="50">
        <f t="shared" si="9"/>
        <v>37800</v>
      </c>
      <c r="R73" s="50">
        <f t="shared" si="6"/>
        <v>37800</v>
      </c>
      <c r="S73" s="54">
        <f>VLOOKUP(B73,'Tranche 2 2024 Actuals'!$B$7:$T$486,19,FALSE)</f>
        <v>37800</v>
      </c>
      <c r="T73" s="147">
        <f t="shared" si="11"/>
        <v>75600</v>
      </c>
    </row>
    <row r="74" spans="1:20" ht="15" customHeight="1" x14ac:dyDescent="0.25">
      <c r="A74" s="29">
        <f t="shared" si="10"/>
        <v>68</v>
      </c>
      <c r="B74" s="93" t="s">
        <v>1174</v>
      </c>
      <c r="C74" s="30" t="s">
        <v>1175</v>
      </c>
      <c r="D74" s="30" t="s">
        <v>7</v>
      </c>
      <c r="E74" s="30" t="s">
        <v>1118</v>
      </c>
      <c r="F74" s="31" t="s">
        <v>1906</v>
      </c>
      <c r="G74" s="32" t="s">
        <v>1176</v>
      </c>
      <c r="H74" s="32" t="s">
        <v>1876</v>
      </c>
      <c r="I74" s="33" t="s">
        <v>1120</v>
      </c>
      <c r="J74" s="30" t="s">
        <v>4</v>
      </c>
      <c r="K74" s="34" t="s">
        <v>1177</v>
      </c>
      <c r="L74" s="49">
        <f>VLOOKUP(B74,'Enrolment data 2023'!$A$13:$I$596,9,FALSE)</f>
        <v>14</v>
      </c>
      <c r="M74" s="49">
        <v>9000</v>
      </c>
      <c r="N74" s="49">
        <f t="shared" si="7"/>
        <v>126000</v>
      </c>
      <c r="O74" s="49">
        <f t="shared" si="8"/>
        <v>37800</v>
      </c>
      <c r="P74" s="49">
        <f>VLOOKUP(B74,'[1]ECCE Trnch 1 Master List'!B$3:T$679,19,FALSE)</f>
        <v>0</v>
      </c>
      <c r="Q74" s="50">
        <f t="shared" si="9"/>
        <v>37800</v>
      </c>
      <c r="R74" s="50">
        <f t="shared" si="6"/>
        <v>37800</v>
      </c>
      <c r="S74" s="54">
        <f>VLOOKUP(B74,'Tranche 2 2024 Actuals'!$B$7:$T$486,19,FALSE)</f>
        <v>37800</v>
      </c>
      <c r="T74" s="147">
        <f t="shared" si="11"/>
        <v>75600</v>
      </c>
    </row>
    <row r="75" spans="1:20" ht="15" customHeight="1" x14ac:dyDescent="0.25">
      <c r="A75" s="29">
        <f t="shared" si="10"/>
        <v>69</v>
      </c>
      <c r="B75" s="93" t="s">
        <v>170</v>
      </c>
      <c r="C75" s="30" t="s">
        <v>171</v>
      </c>
      <c r="D75" s="30" t="s">
        <v>7</v>
      </c>
      <c r="E75" s="30" t="s">
        <v>1118</v>
      </c>
      <c r="F75" s="57" t="s">
        <v>1921</v>
      </c>
      <c r="G75" s="32" t="s">
        <v>3595</v>
      </c>
      <c r="H75" s="32" t="s">
        <v>3596</v>
      </c>
      <c r="I75" s="33" t="s">
        <v>1120</v>
      </c>
      <c r="J75" s="30" t="s">
        <v>4</v>
      </c>
      <c r="K75" s="30" t="s">
        <v>3597</v>
      </c>
      <c r="L75" s="49">
        <f>VLOOKUP(B75,'Enrolment data 2023'!$A$13:$I$596,9,FALSE)</f>
        <v>17</v>
      </c>
      <c r="M75" s="49">
        <v>9000</v>
      </c>
      <c r="N75" s="49">
        <f t="shared" si="7"/>
        <v>153000</v>
      </c>
      <c r="O75" s="49">
        <f t="shared" si="8"/>
        <v>45900</v>
      </c>
      <c r="P75" s="49">
        <f>VLOOKUP(B75,'[1]ECCE Trnch 1 Master List'!B$3:T$679,19,FALSE)</f>
        <v>0</v>
      </c>
      <c r="Q75" s="50">
        <f t="shared" si="9"/>
        <v>45900</v>
      </c>
      <c r="R75" s="50">
        <f t="shared" si="6"/>
        <v>45900</v>
      </c>
      <c r="S75" s="54">
        <f>VLOOKUP(B75,'Tranche 2 2024 Actuals'!$B$7:$T$486,19,FALSE)</f>
        <v>45900</v>
      </c>
      <c r="T75" s="147">
        <f t="shared" si="11"/>
        <v>91800</v>
      </c>
    </row>
    <row r="76" spans="1:20" ht="15" customHeight="1" x14ac:dyDescent="0.25">
      <c r="A76" s="29">
        <f t="shared" si="10"/>
        <v>70</v>
      </c>
      <c r="B76" s="93" t="s">
        <v>172</v>
      </c>
      <c r="C76" s="30" t="s">
        <v>173</v>
      </c>
      <c r="D76" s="30" t="s">
        <v>7</v>
      </c>
      <c r="E76" s="30" t="s">
        <v>1118</v>
      </c>
      <c r="F76" s="57" t="s">
        <v>1921</v>
      </c>
      <c r="G76" s="32" t="s">
        <v>3595</v>
      </c>
      <c r="H76" s="32" t="s">
        <v>3596</v>
      </c>
      <c r="I76" s="33" t="s">
        <v>1120</v>
      </c>
      <c r="J76" s="30" t="s">
        <v>4</v>
      </c>
      <c r="K76" s="30" t="s">
        <v>3597</v>
      </c>
      <c r="L76" s="49">
        <f>VLOOKUP(B76,'Enrolment data 2023'!$A$13:$I$596,9,FALSE)</f>
        <v>21</v>
      </c>
      <c r="M76" s="49">
        <v>9000</v>
      </c>
      <c r="N76" s="49">
        <f t="shared" si="7"/>
        <v>189000</v>
      </c>
      <c r="O76" s="49">
        <f t="shared" si="8"/>
        <v>56700</v>
      </c>
      <c r="P76" s="49">
        <f>VLOOKUP(B76,'[1]ECCE Trnch 1 Master List'!B$3:T$679,19,FALSE)</f>
        <v>0</v>
      </c>
      <c r="Q76" s="50">
        <f t="shared" si="9"/>
        <v>56700</v>
      </c>
      <c r="R76" s="50">
        <f t="shared" si="6"/>
        <v>56700</v>
      </c>
      <c r="S76" s="54">
        <f>VLOOKUP(B76,'Tranche 2 2024 Actuals'!$B$7:$T$486,19,FALSE)</f>
        <v>56700</v>
      </c>
      <c r="T76" s="147">
        <f t="shared" si="11"/>
        <v>113400</v>
      </c>
    </row>
    <row r="77" spans="1:20" ht="15" customHeight="1" x14ac:dyDescent="0.25">
      <c r="A77" s="29">
        <f t="shared" si="10"/>
        <v>71</v>
      </c>
      <c r="B77" s="93" t="s">
        <v>196</v>
      </c>
      <c r="C77" s="30" t="s">
        <v>197</v>
      </c>
      <c r="D77" s="30" t="s">
        <v>7</v>
      </c>
      <c r="E77" s="30" t="s">
        <v>1123</v>
      </c>
      <c r="F77" s="57" t="s">
        <v>2061</v>
      </c>
      <c r="G77" s="32" t="s">
        <v>3607</v>
      </c>
      <c r="H77" s="32" t="s">
        <v>1917</v>
      </c>
      <c r="I77" s="33" t="s">
        <v>1120</v>
      </c>
      <c r="J77" s="30" t="s">
        <v>4</v>
      </c>
      <c r="K77" s="30" t="s">
        <v>3608</v>
      </c>
      <c r="L77" s="49">
        <f>VLOOKUP(B77,'Enrolment data 2023'!$A$13:$I$596,9,FALSE)</f>
        <v>20</v>
      </c>
      <c r="M77" s="49">
        <v>9000</v>
      </c>
      <c r="N77" s="49">
        <f t="shared" si="7"/>
        <v>180000</v>
      </c>
      <c r="O77" s="49">
        <f t="shared" si="8"/>
        <v>54000</v>
      </c>
      <c r="P77" s="49">
        <f>VLOOKUP(B77,'[1]ECCE Trnch 1 Master List'!B$3:T$679,19,FALSE)</f>
        <v>0</v>
      </c>
      <c r="Q77" s="50">
        <f t="shared" si="9"/>
        <v>54000</v>
      </c>
      <c r="R77" s="50">
        <f t="shared" si="6"/>
        <v>54000</v>
      </c>
      <c r="S77" s="54">
        <f>VLOOKUP(B77,'Tranche 2 2024 Actuals'!$B$7:$T$486,19,FALSE)</f>
        <v>54000</v>
      </c>
      <c r="T77" s="147">
        <f t="shared" si="11"/>
        <v>108000</v>
      </c>
    </row>
    <row r="78" spans="1:20" ht="15" customHeight="1" x14ac:dyDescent="0.25">
      <c r="A78" s="29">
        <f t="shared" si="10"/>
        <v>72</v>
      </c>
      <c r="B78" s="92" t="s">
        <v>116</v>
      </c>
      <c r="C78" s="17" t="s">
        <v>117</v>
      </c>
      <c r="D78" s="17" t="s">
        <v>7</v>
      </c>
      <c r="E78" s="17" t="s">
        <v>1118</v>
      </c>
      <c r="F78" s="22" t="s">
        <v>1904</v>
      </c>
      <c r="G78" s="19" t="s">
        <v>100</v>
      </c>
      <c r="H78" s="19" t="s">
        <v>1876</v>
      </c>
      <c r="I78" s="20" t="s">
        <v>1120</v>
      </c>
      <c r="J78" s="17" t="s">
        <v>4</v>
      </c>
      <c r="K78" s="17" t="s">
        <v>1126</v>
      </c>
      <c r="L78" s="49">
        <f>VLOOKUP(B78,'Enrolment data 2023'!$A$13:$I$596,9,FALSE)</f>
        <v>30</v>
      </c>
      <c r="M78" s="49">
        <v>9000</v>
      </c>
      <c r="N78" s="49">
        <f t="shared" si="7"/>
        <v>270000</v>
      </c>
      <c r="O78" s="49">
        <f t="shared" si="8"/>
        <v>81000</v>
      </c>
      <c r="P78" s="49"/>
      <c r="Q78" s="50">
        <f t="shared" si="9"/>
        <v>81000</v>
      </c>
      <c r="R78" s="50">
        <f t="shared" si="6"/>
        <v>81000</v>
      </c>
      <c r="S78" s="54">
        <f>VLOOKUP(B78,'Tranche 2 2024 Actuals'!$B$7:$T$486,19,FALSE)</f>
        <v>81000</v>
      </c>
      <c r="T78" s="147">
        <f t="shared" si="11"/>
        <v>162000</v>
      </c>
    </row>
    <row r="79" spans="1:20" x14ac:dyDescent="0.25">
      <c r="A79" s="29">
        <f t="shared" si="10"/>
        <v>73</v>
      </c>
      <c r="B79" s="92" t="s">
        <v>43</v>
      </c>
      <c r="C79" s="17" t="s">
        <v>44</v>
      </c>
      <c r="D79" s="17" t="s">
        <v>7</v>
      </c>
      <c r="E79" s="17" t="s">
        <v>1118</v>
      </c>
      <c r="F79" s="22" t="s">
        <v>1900</v>
      </c>
      <c r="G79" s="19" t="s">
        <v>44</v>
      </c>
      <c r="H79" s="19" t="s">
        <v>1876</v>
      </c>
      <c r="I79" s="20" t="s">
        <v>1120</v>
      </c>
      <c r="J79" s="17" t="s">
        <v>4</v>
      </c>
      <c r="K79" s="17" t="s">
        <v>3609</v>
      </c>
      <c r="L79" s="49">
        <f>VLOOKUP(B79,'Enrolment data 2023'!$A$13:$I$596,9,FALSE)</f>
        <v>9</v>
      </c>
      <c r="M79" s="49">
        <v>9000</v>
      </c>
      <c r="N79" s="49">
        <f t="shared" si="7"/>
        <v>81000</v>
      </c>
      <c r="O79" s="49">
        <f t="shared" si="8"/>
        <v>24300</v>
      </c>
      <c r="P79" s="49">
        <f>VLOOKUP(B79,'[1]ECCE Trnch 1 Master List'!B$3:T$679,19,FALSE)</f>
        <v>0</v>
      </c>
      <c r="Q79" s="50">
        <f t="shared" si="9"/>
        <v>24300</v>
      </c>
      <c r="R79" s="50">
        <f t="shared" si="6"/>
        <v>24300</v>
      </c>
      <c r="S79" s="54">
        <f>VLOOKUP(B79,'Tranche 2 2024 Actuals'!$B$7:$T$486,19,FALSE)</f>
        <v>24300</v>
      </c>
      <c r="T79" s="147">
        <f t="shared" si="11"/>
        <v>48600</v>
      </c>
    </row>
    <row r="80" spans="1:20" ht="15" customHeight="1" x14ac:dyDescent="0.25">
      <c r="A80" s="29">
        <f t="shared" si="10"/>
        <v>74</v>
      </c>
      <c r="B80" s="92" t="s">
        <v>21</v>
      </c>
      <c r="C80" s="17" t="s">
        <v>22</v>
      </c>
      <c r="D80" s="17" t="s">
        <v>7</v>
      </c>
      <c r="E80" s="17" t="s">
        <v>1123</v>
      </c>
      <c r="F80" s="22" t="s">
        <v>1905</v>
      </c>
      <c r="G80" s="19" t="s">
        <v>3610</v>
      </c>
      <c r="H80" s="19" t="s">
        <v>1876</v>
      </c>
      <c r="I80" s="20" t="s">
        <v>1120</v>
      </c>
      <c r="J80" s="17" t="s">
        <v>4</v>
      </c>
      <c r="K80" s="17" t="s">
        <v>3611</v>
      </c>
      <c r="L80" s="49">
        <f>VLOOKUP(B80,'Enrolment data 2023'!$A$13:$I$596,9,FALSE)</f>
        <v>35</v>
      </c>
      <c r="M80" s="49">
        <v>9000</v>
      </c>
      <c r="N80" s="49">
        <f t="shared" si="7"/>
        <v>315000</v>
      </c>
      <c r="O80" s="49">
        <f t="shared" si="8"/>
        <v>94500</v>
      </c>
      <c r="P80" s="49">
        <f>VLOOKUP(B80,'[1]ECCE Trnch 1 Master List'!B$3:T$679,19,FALSE)</f>
        <v>0</v>
      </c>
      <c r="Q80" s="50">
        <f t="shared" si="9"/>
        <v>94500</v>
      </c>
      <c r="R80" s="50">
        <f t="shared" si="6"/>
        <v>94500</v>
      </c>
      <c r="S80" s="54">
        <f>VLOOKUP(B80,'Tranche 2 2024 Actuals'!$B$7:$T$486,19,FALSE)</f>
        <v>94500</v>
      </c>
      <c r="T80" s="147">
        <f t="shared" si="11"/>
        <v>189000</v>
      </c>
    </row>
    <row r="81" spans="1:20" ht="15" customHeight="1" x14ac:dyDescent="0.25">
      <c r="A81" s="29">
        <f t="shared" si="10"/>
        <v>75</v>
      </c>
      <c r="B81" s="92" t="s">
        <v>214</v>
      </c>
      <c r="C81" s="17" t="s">
        <v>4601</v>
      </c>
      <c r="D81" s="17" t="s">
        <v>7</v>
      </c>
      <c r="E81" s="17" t="s">
        <v>1118</v>
      </c>
      <c r="F81" s="22" t="s">
        <v>1936</v>
      </c>
      <c r="G81" s="19" t="s">
        <v>3582</v>
      </c>
      <c r="H81" s="19" t="s">
        <v>1917</v>
      </c>
      <c r="I81" s="20" t="s">
        <v>1120</v>
      </c>
      <c r="J81" s="17" t="s">
        <v>4</v>
      </c>
      <c r="K81" s="17" t="s">
        <v>3583</v>
      </c>
      <c r="L81" s="49">
        <f>VLOOKUP(B81,'Enrolment data 2023'!$A$13:$I$596,9,FALSE)</f>
        <v>16</v>
      </c>
      <c r="M81" s="49">
        <v>9000</v>
      </c>
      <c r="N81" s="49">
        <f t="shared" si="7"/>
        <v>144000</v>
      </c>
      <c r="O81" s="49">
        <f t="shared" si="8"/>
        <v>43200</v>
      </c>
      <c r="P81" s="49">
        <f>VLOOKUP(B81,'[1]ECCE Trnch 1 Master List'!B$3:T$679,19,FALSE)</f>
        <v>0</v>
      </c>
      <c r="Q81" s="50">
        <f t="shared" si="9"/>
        <v>43200</v>
      </c>
      <c r="R81" s="50">
        <f t="shared" si="6"/>
        <v>43200</v>
      </c>
      <c r="S81" s="54">
        <f>VLOOKUP(B81,'Tranche 2 2024 Actuals'!$B$7:$T$486,19,FALSE)</f>
        <v>43200</v>
      </c>
      <c r="T81" s="147">
        <f t="shared" si="11"/>
        <v>86400</v>
      </c>
    </row>
    <row r="82" spans="1:20" ht="15" customHeight="1" x14ac:dyDescent="0.25">
      <c r="A82" s="29">
        <f t="shared" si="10"/>
        <v>76</v>
      </c>
      <c r="B82" s="92" t="s">
        <v>67</v>
      </c>
      <c r="C82" s="17" t="s">
        <v>68</v>
      </c>
      <c r="D82" s="17" t="s">
        <v>7</v>
      </c>
      <c r="E82" s="17" t="s">
        <v>1118</v>
      </c>
      <c r="F82" s="22" t="s">
        <v>2060</v>
      </c>
      <c r="G82" s="19" t="s">
        <v>3612</v>
      </c>
      <c r="H82" s="19" t="s">
        <v>1876</v>
      </c>
      <c r="I82" s="20" t="s">
        <v>1120</v>
      </c>
      <c r="J82" s="17" t="s">
        <v>4</v>
      </c>
      <c r="K82" s="17" t="s">
        <v>3613</v>
      </c>
      <c r="L82" s="49">
        <f>VLOOKUP(B82,'Enrolment data 2023'!$A$13:$I$596,9,FALSE)</f>
        <v>15</v>
      </c>
      <c r="M82" s="49">
        <v>9000</v>
      </c>
      <c r="N82" s="49">
        <f t="shared" si="7"/>
        <v>135000</v>
      </c>
      <c r="O82" s="49">
        <f t="shared" si="8"/>
        <v>40500</v>
      </c>
      <c r="P82" s="49">
        <f>VLOOKUP(B82,'[1]ECCE Trnch 1 Master List'!B$3:T$679,19,FALSE)</f>
        <v>0</v>
      </c>
      <c r="Q82" s="50">
        <f t="shared" si="9"/>
        <v>40500</v>
      </c>
      <c r="R82" s="50">
        <f t="shared" si="6"/>
        <v>40500</v>
      </c>
      <c r="S82" s="54">
        <f>VLOOKUP(B82,'Tranche 2 2024 Actuals'!$B$7:$T$486,19,FALSE)</f>
        <v>40500</v>
      </c>
      <c r="T82" s="147">
        <f t="shared" si="11"/>
        <v>81000</v>
      </c>
    </row>
    <row r="83" spans="1:20" ht="15" customHeight="1" x14ac:dyDescent="0.25">
      <c r="A83" s="29">
        <f t="shared" si="10"/>
        <v>77</v>
      </c>
      <c r="B83" s="92" t="s">
        <v>184</v>
      </c>
      <c r="C83" s="17" t="s">
        <v>185</v>
      </c>
      <c r="D83" s="17" t="s">
        <v>7</v>
      </c>
      <c r="E83" s="17" t="s">
        <v>1123</v>
      </c>
      <c r="F83" s="22" t="s">
        <v>1916</v>
      </c>
      <c r="G83" s="19" t="s">
        <v>185</v>
      </c>
      <c r="H83" s="19" t="s">
        <v>1917</v>
      </c>
      <c r="I83" s="20" t="s">
        <v>1120</v>
      </c>
      <c r="J83" s="17" t="s">
        <v>4</v>
      </c>
      <c r="K83" s="17" t="s">
        <v>3614</v>
      </c>
      <c r="L83" s="49">
        <f>VLOOKUP(B83,'Enrolment data 2023'!$A$13:$I$596,9,FALSE)</f>
        <v>14</v>
      </c>
      <c r="M83" s="49">
        <v>9000</v>
      </c>
      <c r="N83" s="49">
        <f t="shared" si="7"/>
        <v>126000</v>
      </c>
      <c r="O83" s="49">
        <f t="shared" si="8"/>
        <v>37800</v>
      </c>
      <c r="P83" s="11">
        <f>VLOOKUP(B83,'[1]ECCE Trnch 1 Master List'!B$3:T$679,19,FALSE)</f>
        <v>0</v>
      </c>
      <c r="Q83" s="50">
        <f t="shared" si="9"/>
        <v>37800</v>
      </c>
      <c r="R83" s="50">
        <f t="shared" si="6"/>
        <v>37800</v>
      </c>
      <c r="S83" s="54">
        <f>VLOOKUP(B83,'Tranche 2 2024 Actuals'!$B$7:$T$486,19,FALSE)</f>
        <v>37800</v>
      </c>
      <c r="T83" s="147">
        <f t="shared" si="11"/>
        <v>75600</v>
      </c>
    </row>
    <row r="84" spans="1:20" x14ac:dyDescent="0.25">
      <c r="A84" s="29">
        <f t="shared" si="10"/>
        <v>78</v>
      </c>
      <c r="B84" s="42" t="s">
        <v>1134</v>
      </c>
      <c r="C84" s="29" t="s">
        <v>1135</v>
      </c>
      <c r="D84" s="29" t="s">
        <v>7</v>
      </c>
      <c r="E84" s="29" t="s">
        <v>1118</v>
      </c>
      <c r="F84" s="57" t="s">
        <v>1883</v>
      </c>
      <c r="G84" s="32" t="s">
        <v>3585</v>
      </c>
      <c r="H84" s="32" t="s">
        <v>1876</v>
      </c>
      <c r="I84" s="33" t="s">
        <v>1120</v>
      </c>
      <c r="J84" s="30" t="s">
        <v>4</v>
      </c>
      <c r="K84" s="30" t="s">
        <v>3586</v>
      </c>
      <c r="L84" s="49">
        <f>VLOOKUP(B84,'Enrolment data 2023'!$A$13:$I$596,9,FALSE)</f>
        <v>3</v>
      </c>
      <c r="M84" s="49">
        <v>9000</v>
      </c>
      <c r="N84" s="49">
        <f t="shared" si="7"/>
        <v>27000</v>
      </c>
      <c r="O84" s="49">
        <f t="shared" si="8"/>
        <v>8100</v>
      </c>
      <c r="P84" s="49">
        <f>VLOOKUP(B84,'[1]ECCE Trnch 1 Master List'!B$3:T$679,19,FALSE)</f>
        <v>0</v>
      </c>
      <c r="Q84" s="50">
        <f t="shared" si="9"/>
        <v>8100</v>
      </c>
      <c r="R84" s="50">
        <f t="shared" si="6"/>
        <v>8100</v>
      </c>
      <c r="S84" s="54">
        <f>VLOOKUP(B84,'Tranche 2 2024 Actuals'!$B$7:$T$486,19,FALSE)</f>
        <v>8100</v>
      </c>
      <c r="T84" s="147">
        <f t="shared" si="11"/>
        <v>16200</v>
      </c>
    </row>
    <row r="85" spans="1:20" x14ac:dyDescent="0.25">
      <c r="A85" s="29">
        <f t="shared" si="10"/>
        <v>79</v>
      </c>
      <c r="B85" s="93" t="s">
        <v>188</v>
      </c>
      <c r="C85" s="30" t="s">
        <v>189</v>
      </c>
      <c r="D85" s="30" t="s">
        <v>7</v>
      </c>
      <c r="E85" s="30" t="s">
        <v>1118</v>
      </c>
      <c r="F85" s="31" t="s">
        <v>1937</v>
      </c>
      <c r="G85" s="32" t="s">
        <v>1189</v>
      </c>
      <c r="H85" s="32" t="s">
        <v>1917</v>
      </c>
      <c r="I85" s="33" t="s">
        <v>1120</v>
      </c>
      <c r="J85" s="30" t="s">
        <v>4</v>
      </c>
      <c r="K85" s="34" t="s">
        <v>1190</v>
      </c>
      <c r="L85" s="49">
        <f>VLOOKUP(B85,'Enrolment data 2023'!$A$13:$I$596,9,FALSE)</f>
        <v>12</v>
      </c>
      <c r="M85" s="49">
        <v>9000</v>
      </c>
      <c r="N85" s="49">
        <f t="shared" si="7"/>
        <v>108000</v>
      </c>
      <c r="O85" s="49">
        <f t="shared" si="8"/>
        <v>32400</v>
      </c>
      <c r="P85" s="71">
        <v>5000</v>
      </c>
      <c r="Q85" s="50">
        <f t="shared" si="9"/>
        <v>27400</v>
      </c>
      <c r="R85" s="50">
        <f t="shared" si="6"/>
        <v>27400</v>
      </c>
      <c r="S85" s="54">
        <f>VLOOKUP(B85,'Tranche 2 2024 Actuals'!$B$7:$T$486,19,FALSE)</f>
        <v>27400</v>
      </c>
      <c r="T85" s="147">
        <f t="shared" si="11"/>
        <v>54800</v>
      </c>
    </row>
    <row r="86" spans="1:20" ht="15" customHeight="1" x14ac:dyDescent="0.25">
      <c r="A86" s="29">
        <f t="shared" si="10"/>
        <v>80</v>
      </c>
      <c r="B86" s="93" t="s">
        <v>222</v>
      </c>
      <c r="C86" s="30" t="s">
        <v>223</v>
      </c>
      <c r="D86" s="30" t="s">
        <v>7</v>
      </c>
      <c r="E86" s="30" t="s">
        <v>1118</v>
      </c>
      <c r="F86" s="31" t="s">
        <v>1945</v>
      </c>
      <c r="G86" s="32" t="s">
        <v>223</v>
      </c>
      <c r="H86" s="32" t="s">
        <v>1942</v>
      </c>
      <c r="I86" s="33" t="s">
        <v>1120</v>
      </c>
      <c r="J86" s="30" t="s">
        <v>4</v>
      </c>
      <c r="K86" s="34" t="s">
        <v>1946</v>
      </c>
      <c r="L86" s="49">
        <f>VLOOKUP(B86,'Enrolment data 2023'!$A$13:$I$596,9,FALSE)</f>
        <v>11</v>
      </c>
      <c r="M86" s="49">
        <v>9000</v>
      </c>
      <c r="N86" s="49">
        <f t="shared" si="7"/>
        <v>99000</v>
      </c>
      <c r="O86" s="49">
        <f t="shared" si="8"/>
        <v>29700</v>
      </c>
      <c r="P86" s="49">
        <f>VLOOKUP(B86,'[1]ECCE Trnch 1 Master List'!B$3:T$679,19,FALSE)</f>
        <v>0</v>
      </c>
      <c r="Q86" s="50">
        <f t="shared" si="9"/>
        <v>29700</v>
      </c>
      <c r="R86" s="50">
        <f t="shared" si="6"/>
        <v>29700</v>
      </c>
      <c r="S86" s="54">
        <f>VLOOKUP(B86,'Tranche 2 2024 Actuals'!$B$7:$T$486,19,FALSE)</f>
        <v>29700</v>
      </c>
      <c r="T86" s="147">
        <f t="shared" si="11"/>
        <v>59400</v>
      </c>
    </row>
    <row r="87" spans="1:20" ht="15" customHeight="1" x14ac:dyDescent="0.25">
      <c r="A87" s="29">
        <f t="shared" si="10"/>
        <v>81</v>
      </c>
      <c r="B87" s="93" t="s">
        <v>194</v>
      </c>
      <c r="C87" s="30" t="s">
        <v>195</v>
      </c>
      <c r="D87" s="30" t="s">
        <v>7</v>
      </c>
      <c r="E87" s="30" t="s">
        <v>1123</v>
      </c>
      <c r="F87" s="57" t="s">
        <v>1938</v>
      </c>
      <c r="G87" s="32" t="s">
        <v>195</v>
      </c>
      <c r="H87" s="32" t="s">
        <v>1917</v>
      </c>
      <c r="I87" s="33" t="s">
        <v>1120</v>
      </c>
      <c r="J87" s="30" t="s">
        <v>4</v>
      </c>
      <c r="K87" s="30" t="s">
        <v>3615</v>
      </c>
      <c r="L87" s="49">
        <f>VLOOKUP(B87,'Enrolment data 2023'!$A$13:$I$596,9,FALSE)</f>
        <v>26</v>
      </c>
      <c r="M87" s="49">
        <v>9000</v>
      </c>
      <c r="N87" s="49">
        <f t="shared" si="7"/>
        <v>234000</v>
      </c>
      <c r="O87" s="49">
        <f t="shared" si="8"/>
        <v>70200</v>
      </c>
      <c r="P87" s="49">
        <f>VLOOKUP(B87,'[1]ECCE Trnch 1 Master List'!B$3:T$679,19,FALSE)</f>
        <v>0</v>
      </c>
      <c r="Q87" s="50">
        <f t="shared" si="9"/>
        <v>70200</v>
      </c>
      <c r="R87" s="50">
        <f t="shared" si="6"/>
        <v>70200</v>
      </c>
      <c r="S87" s="54">
        <f>VLOOKUP(B87,'Tranche 2 2024 Actuals'!$B$7:$T$486,19,FALSE)</f>
        <v>70200</v>
      </c>
      <c r="T87" s="147">
        <f t="shared" si="11"/>
        <v>140400</v>
      </c>
    </row>
    <row r="88" spans="1:20" ht="15" customHeight="1" x14ac:dyDescent="0.25">
      <c r="A88" s="29">
        <f t="shared" si="10"/>
        <v>82</v>
      </c>
      <c r="B88" s="93" t="s">
        <v>164</v>
      </c>
      <c r="C88" s="30" t="s">
        <v>165</v>
      </c>
      <c r="D88" s="30" t="s">
        <v>7</v>
      </c>
      <c r="E88" s="30" t="s">
        <v>1123</v>
      </c>
      <c r="F88" s="57" t="s">
        <v>1918</v>
      </c>
      <c r="G88" s="32" t="s">
        <v>3616</v>
      </c>
      <c r="H88" s="32" t="s">
        <v>1876</v>
      </c>
      <c r="I88" s="33" t="s">
        <v>1120</v>
      </c>
      <c r="J88" s="30" t="s">
        <v>4</v>
      </c>
      <c r="K88" s="30" t="s">
        <v>3617</v>
      </c>
      <c r="L88" s="49">
        <f>VLOOKUP(B88,'Enrolment data 2023'!$A$13:$I$596,9,FALSE)</f>
        <v>7</v>
      </c>
      <c r="M88" s="49">
        <v>9000</v>
      </c>
      <c r="N88" s="49">
        <f t="shared" si="7"/>
        <v>63000</v>
      </c>
      <c r="O88" s="49">
        <f t="shared" si="8"/>
        <v>18900</v>
      </c>
      <c r="P88" s="49">
        <f>VLOOKUP(B88,'[1]ECCE Trnch 1 Master List'!B$3:T$679,19,FALSE)</f>
        <v>0</v>
      </c>
      <c r="Q88" s="50">
        <f t="shared" si="9"/>
        <v>18900</v>
      </c>
      <c r="R88" s="50">
        <f t="shared" si="6"/>
        <v>18900</v>
      </c>
      <c r="S88" s="54">
        <f>VLOOKUP(B88,'Tranche 2 2024 Actuals'!$B$7:$T$486,19,FALSE)</f>
        <v>18900</v>
      </c>
      <c r="T88" s="147">
        <f t="shared" si="11"/>
        <v>37800</v>
      </c>
    </row>
    <row r="89" spans="1:20" ht="15" customHeight="1" x14ac:dyDescent="0.25">
      <c r="A89" s="29">
        <f t="shared" si="10"/>
        <v>83</v>
      </c>
      <c r="B89" s="93" t="s">
        <v>120</v>
      </c>
      <c r="C89" s="30" t="s">
        <v>121</v>
      </c>
      <c r="D89" s="30" t="s">
        <v>7</v>
      </c>
      <c r="E89" s="30" t="s">
        <v>1123</v>
      </c>
      <c r="F89" s="57" t="s">
        <v>1898</v>
      </c>
      <c r="G89" s="32" t="s">
        <v>3618</v>
      </c>
      <c r="H89" s="32" t="s">
        <v>1876</v>
      </c>
      <c r="I89" s="33" t="s">
        <v>1120</v>
      </c>
      <c r="J89" s="30" t="s">
        <v>4</v>
      </c>
      <c r="K89" s="30" t="s">
        <v>3619</v>
      </c>
      <c r="L89" s="49">
        <f>VLOOKUP(B89,'Enrolment data 2023'!$A$13:$I$596,9,FALSE)</f>
        <v>10</v>
      </c>
      <c r="M89" s="49">
        <v>9000</v>
      </c>
      <c r="N89" s="49">
        <f t="shared" si="7"/>
        <v>90000</v>
      </c>
      <c r="O89" s="49">
        <f t="shared" si="8"/>
        <v>27000</v>
      </c>
      <c r="P89" s="49"/>
      <c r="Q89" s="50">
        <f t="shared" si="9"/>
        <v>27000</v>
      </c>
      <c r="R89" s="50">
        <f t="shared" si="6"/>
        <v>27000</v>
      </c>
      <c r="S89" s="54">
        <f>VLOOKUP(B89,'Tranche 2 2024 Actuals'!$B$7:$T$486,19,FALSE)</f>
        <v>27000</v>
      </c>
      <c r="T89" s="147">
        <f t="shared" si="11"/>
        <v>54000</v>
      </c>
    </row>
    <row r="90" spans="1:20" ht="15" customHeight="1" x14ac:dyDescent="0.25">
      <c r="A90" s="29">
        <f t="shared" si="10"/>
        <v>84</v>
      </c>
      <c r="B90" s="93" t="s">
        <v>31</v>
      </c>
      <c r="C90" s="30" t="s">
        <v>32</v>
      </c>
      <c r="D90" s="30" t="s">
        <v>7</v>
      </c>
      <c r="E90" s="30" t="s">
        <v>1118</v>
      </c>
      <c r="F90" s="57" t="s">
        <v>1614</v>
      </c>
      <c r="G90" s="32" t="s">
        <v>1132</v>
      </c>
      <c r="H90" s="32" t="s">
        <v>3490</v>
      </c>
      <c r="I90" s="33" t="s">
        <v>1120</v>
      </c>
      <c r="J90" s="30" t="s">
        <v>4</v>
      </c>
      <c r="K90" s="30" t="s">
        <v>1133</v>
      </c>
      <c r="L90" s="49">
        <f>VLOOKUP(B90,'Enrolment data 2023'!$A$13:$I$596,9,FALSE)</f>
        <v>19</v>
      </c>
      <c r="M90" s="49">
        <v>9000</v>
      </c>
      <c r="N90" s="49">
        <f t="shared" si="7"/>
        <v>171000</v>
      </c>
      <c r="O90" s="49">
        <f t="shared" si="8"/>
        <v>51300</v>
      </c>
      <c r="P90" s="49">
        <f>VLOOKUP(B90,'[1]ECCE Trnch 1 Master List'!B$3:T$679,19,FALSE)</f>
        <v>0</v>
      </c>
      <c r="Q90" s="50">
        <f t="shared" si="9"/>
        <v>51300</v>
      </c>
      <c r="R90" s="50">
        <f t="shared" si="6"/>
        <v>51300</v>
      </c>
      <c r="S90" s="54">
        <f>VLOOKUP(B90,'Tranche 2 2024 Actuals'!$B$7:$T$486,19,FALSE)</f>
        <v>51300</v>
      </c>
      <c r="T90" s="147">
        <f t="shared" si="11"/>
        <v>102600</v>
      </c>
    </row>
    <row r="91" spans="1:20" x14ac:dyDescent="0.25">
      <c r="A91" s="29">
        <f t="shared" si="10"/>
        <v>85</v>
      </c>
      <c r="B91" s="93" t="s">
        <v>27</v>
      </c>
      <c r="C91" s="30" t="s">
        <v>28</v>
      </c>
      <c r="D91" s="30" t="s">
        <v>7</v>
      </c>
      <c r="E91" s="30" t="s">
        <v>1118</v>
      </c>
      <c r="F91" s="57" t="s">
        <v>1614</v>
      </c>
      <c r="G91" s="32" t="s">
        <v>1132</v>
      </c>
      <c r="H91" s="32" t="s">
        <v>3490</v>
      </c>
      <c r="I91" s="33" t="s">
        <v>1120</v>
      </c>
      <c r="J91" s="30" t="s">
        <v>4</v>
      </c>
      <c r="K91" s="30" t="s">
        <v>1133</v>
      </c>
      <c r="L91" s="49">
        <f>VLOOKUP(B91,'Enrolment data 2023'!$A$13:$I$596,9,FALSE)</f>
        <v>15</v>
      </c>
      <c r="M91" s="49">
        <v>9000</v>
      </c>
      <c r="N91" s="49">
        <f t="shared" si="7"/>
        <v>135000</v>
      </c>
      <c r="O91" s="49">
        <f t="shared" si="8"/>
        <v>40500</v>
      </c>
      <c r="P91" s="49"/>
      <c r="Q91" s="50">
        <f t="shared" si="9"/>
        <v>40500</v>
      </c>
      <c r="R91" s="50">
        <f t="shared" si="6"/>
        <v>40500</v>
      </c>
      <c r="S91" s="54">
        <f>VLOOKUP(B91,'Tranche 2 2024 Actuals'!$B$7:$T$486,19,FALSE)</f>
        <v>40500</v>
      </c>
      <c r="T91" s="147">
        <f t="shared" si="11"/>
        <v>81000</v>
      </c>
    </row>
    <row r="92" spans="1:20" ht="15" customHeight="1" x14ac:dyDescent="0.25">
      <c r="A92" s="29">
        <f t="shared" si="10"/>
        <v>86</v>
      </c>
      <c r="B92" s="93" t="s">
        <v>118</v>
      </c>
      <c r="C92" s="30" t="s">
        <v>119</v>
      </c>
      <c r="D92" s="30" t="s">
        <v>7</v>
      </c>
      <c r="E92" s="30" t="s">
        <v>1123</v>
      </c>
      <c r="F92" s="57" t="s">
        <v>1907</v>
      </c>
      <c r="G92" s="32" t="s">
        <v>1143</v>
      </c>
      <c r="H92" s="32" t="s">
        <v>1876</v>
      </c>
      <c r="I92" s="33" t="s">
        <v>1120</v>
      </c>
      <c r="J92" s="30" t="s">
        <v>4</v>
      </c>
      <c r="K92" s="30" t="s">
        <v>1144</v>
      </c>
      <c r="L92" s="49">
        <f>VLOOKUP(B92,'Enrolment data 2023'!$A$13:$I$596,9,FALSE)</f>
        <v>18</v>
      </c>
      <c r="M92" s="49">
        <v>9000</v>
      </c>
      <c r="N92" s="49">
        <f t="shared" si="7"/>
        <v>162000</v>
      </c>
      <c r="O92" s="49">
        <f t="shared" si="8"/>
        <v>48600</v>
      </c>
      <c r="P92" s="49">
        <f>VLOOKUP(B92,'[1]ECCE Trnch 1 Master List'!B$3:T$679,19,FALSE)</f>
        <v>0</v>
      </c>
      <c r="Q92" s="50">
        <f t="shared" si="9"/>
        <v>48600</v>
      </c>
      <c r="R92" s="50">
        <f t="shared" si="6"/>
        <v>48600</v>
      </c>
      <c r="S92" s="54"/>
      <c r="T92" s="147">
        <f t="shared" si="11"/>
        <v>48600</v>
      </c>
    </row>
    <row r="93" spans="1:20" x14ac:dyDescent="0.25">
      <c r="A93" s="29">
        <f t="shared" si="10"/>
        <v>87</v>
      </c>
      <c r="B93" s="93" t="s">
        <v>158</v>
      </c>
      <c r="C93" s="30" t="s">
        <v>159</v>
      </c>
      <c r="D93" s="30" t="s">
        <v>7</v>
      </c>
      <c r="E93" s="30" t="s">
        <v>1123</v>
      </c>
      <c r="F93" s="57" t="s">
        <v>1887</v>
      </c>
      <c r="G93" s="32" t="s">
        <v>3620</v>
      </c>
      <c r="H93" s="32" t="s">
        <v>1876</v>
      </c>
      <c r="I93" s="33" t="s">
        <v>1120</v>
      </c>
      <c r="J93" s="30" t="s">
        <v>4</v>
      </c>
      <c r="K93" s="30" t="s">
        <v>1181</v>
      </c>
      <c r="L93" s="49">
        <f>VLOOKUP(B93,'Enrolment data 2023'!$A$13:$I$596,9,FALSE)</f>
        <v>45</v>
      </c>
      <c r="M93" s="49">
        <v>9000</v>
      </c>
      <c r="N93" s="49">
        <f t="shared" si="7"/>
        <v>405000</v>
      </c>
      <c r="O93" s="49">
        <f t="shared" si="8"/>
        <v>121500</v>
      </c>
      <c r="P93" s="49">
        <f>VLOOKUP(B93,'[1]ECCE Trnch 1 Master List'!B$3:T$679,19,FALSE)</f>
        <v>0</v>
      </c>
      <c r="Q93" s="50">
        <f t="shared" si="9"/>
        <v>121500</v>
      </c>
      <c r="R93" s="50">
        <f t="shared" si="6"/>
        <v>121500</v>
      </c>
      <c r="S93" s="54">
        <f>VLOOKUP(B93,'Tranche 2 2024 Actuals'!$B$7:$T$486,19,FALSE)</f>
        <v>121500</v>
      </c>
      <c r="T93" s="147">
        <f t="shared" si="11"/>
        <v>243000</v>
      </c>
    </row>
    <row r="94" spans="1:20" ht="15" customHeight="1" x14ac:dyDescent="0.25">
      <c r="A94" s="29">
        <f t="shared" si="10"/>
        <v>88</v>
      </c>
      <c r="B94" s="93" t="s">
        <v>91</v>
      </c>
      <c r="C94" s="30" t="s">
        <v>92</v>
      </c>
      <c r="D94" s="30" t="s">
        <v>7</v>
      </c>
      <c r="E94" s="30" t="s">
        <v>1118</v>
      </c>
      <c r="F94" s="57" t="s">
        <v>1614</v>
      </c>
      <c r="G94" s="32" t="s">
        <v>1132</v>
      </c>
      <c r="H94" s="32" t="s">
        <v>3490</v>
      </c>
      <c r="I94" s="33" t="s">
        <v>1120</v>
      </c>
      <c r="J94" s="30" t="s">
        <v>4</v>
      </c>
      <c r="K94" s="30" t="s">
        <v>1133</v>
      </c>
      <c r="L94" s="49">
        <f>VLOOKUP(B94,'Enrolment data 2023'!$A$13:$I$596,9,FALSE)</f>
        <v>12</v>
      </c>
      <c r="M94" s="49">
        <v>9000</v>
      </c>
      <c r="N94" s="49">
        <f t="shared" si="7"/>
        <v>108000</v>
      </c>
      <c r="O94" s="49">
        <f t="shared" si="8"/>
        <v>32400</v>
      </c>
      <c r="P94" s="49"/>
      <c r="Q94" s="50">
        <f t="shared" si="9"/>
        <v>32400</v>
      </c>
      <c r="R94" s="50">
        <f t="shared" si="6"/>
        <v>32400</v>
      </c>
      <c r="S94" s="54">
        <f>VLOOKUP(B94,'Tranche 2 2024 Actuals'!$B$7:$T$486,19,FALSE)</f>
        <v>32400</v>
      </c>
      <c r="T94" s="147">
        <f t="shared" si="11"/>
        <v>64800</v>
      </c>
    </row>
    <row r="95" spans="1:20" ht="15" customHeight="1" x14ac:dyDescent="0.25">
      <c r="A95" s="29">
        <f t="shared" si="10"/>
        <v>89</v>
      </c>
      <c r="B95" s="93" t="s">
        <v>33</v>
      </c>
      <c r="C95" s="30" t="s">
        <v>34</v>
      </c>
      <c r="D95" s="30" t="s">
        <v>7</v>
      </c>
      <c r="E95" s="30" t="s">
        <v>1123</v>
      </c>
      <c r="F95" s="57" t="s">
        <v>1890</v>
      </c>
      <c r="G95" s="32" t="s">
        <v>3621</v>
      </c>
      <c r="H95" s="32" t="s">
        <v>1876</v>
      </c>
      <c r="I95" s="33" t="s">
        <v>1120</v>
      </c>
      <c r="J95" s="30" t="s">
        <v>4</v>
      </c>
      <c r="K95" s="30" t="s">
        <v>3622</v>
      </c>
      <c r="L95" s="49">
        <f>VLOOKUP(B95,'Enrolment data 2023'!$A$13:$I$596,9,FALSE)</f>
        <v>20</v>
      </c>
      <c r="M95" s="49">
        <v>9000</v>
      </c>
      <c r="N95" s="49">
        <f t="shared" si="7"/>
        <v>180000</v>
      </c>
      <c r="O95" s="49">
        <f t="shared" si="8"/>
        <v>54000</v>
      </c>
      <c r="P95" s="49">
        <f>VLOOKUP(B95,'[1]ECCE Trnch 1 Master List'!B$3:T$679,19,FALSE)</f>
        <v>0</v>
      </c>
      <c r="Q95" s="50">
        <f t="shared" si="9"/>
        <v>54000</v>
      </c>
      <c r="R95" s="50">
        <f t="shared" si="6"/>
        <v>54000</v>
      </c>
      <c r="S95" s="54">
        <f>VLOOKUP(B95,'Tranche 2 2024 Actuals'!$B$7:$T$486,19,FALSE)</f>
        <v>54000</v>
      </c>
      <c r="T95" s="147">
        <f t="shared" si="11"/>
        <v>108000</v>
      </c>
    </row>
    <row r="96" spans="1:20" ht="15" customHeight="1" x14ac:dyDescent="0.25">
      <c r="A96" s="29">
        <f t="shared" si="10"/>
        <v>90</v>
      </c>
      <c r="B96" s="93" t="s">
        <v>61</v>
      </c>
      <c r="C96" s="30" t="s">
        <v>62</v>
      </c>
      <c r="D96" s="30" t="s">
        <v>7</v>
      </c>
      <c r="E96" s="30" t="s">
        <v>1118</v>
      </c>
      <c r="F96" s="57" t="s">
        <v>1907</v>
      </c>
      <c r="G96" s="32" t="s">
        <v>1143</v>
      </c>
      <c r="H96" s="32" t="s">
        <v>1876</v>
      </c>
      <c r="I96" s="33" t="s">
        <v>1120</v>
      </c>
      <c r="J96" s="30" t="s">
        <v>4</v>
      </c>
      <c r="K96" s="30" t="s">
        <v>1144</v>
      </c>
      <c r="L96" s="49">
        <f>VLOOKUP(B96,'Enrolment data 2023'!$A$13:$I$596,9,FALSE)</f>
        <v>23</v>
      </c>
      <c r="M96" s="49">
        <v>9000</v>
      </c>
      <c r="N96" s="49">
        <f t="shared" si="7"/>
        <v>207000</v>
      </c>
      <c r="O96" s="49">
        <f t="shared" si="8"/>
        <v>62100</v>
      </c>
      <c r="P96" s="49">
        <f>VLOOKUP(B96,'[1]ECCE Trnch 1 Master List'!B$3:T$679,19,FALSE)</f>
        <v>0</v>
      </c>
      <c r="Q96" s="50">
        <f t="shared" si="9"/>
        <v>62100</v>
      </c>
      <c r="R96" s="50">
        <f t="shared" si="6"/>
        <v>62100</v>
      </c>
      <c r="S96" s="54">
        <f>VLOOKUP(B96,'Tranche 2 2024 Actuals'!$B$7:$T$486,19,FALSE)</f>
        <v>62100</v>
      </c>
      <c r="T96" s="147">
        <f t="shared" si="11"/>
        <v>124200</v>
      </c>
    </row>
    <row r="97" spans="1:20" ht="15" customHeight="1" x14ac:dyDescent="0.25">
      <c r="A97" s="29">
        <f t="shared" si="10"/>
        <v>91</v>
      </c>
      <c r="B97" s="93" t="s">
        <v>75</v>
      </c>
      <c r="C97" s="30" t="s">
        <v>76</v>
      </c>
      <c r="D97" s="30" t="s">
        <v>7</v>
      </c>
      <c r="E97" s="30" t="s">
        <v>1123</v>
      </c>
      <c r="F97" s="57" t="s">
        <v>1610</v>
      </c>
      <c r="G97" s="32" t="s">
        <v>1147</v>
      </c>
      <c r="H97" s="32" t="s">
        <v>1876</v>
      </c>
      <c r="I97" s="33" t="s">
        <v>1120</v>
      </c>
      <c r="J97" s="30" t="s">
        <v>4</v>
      </c>
      <c r="K97" s="30" t="s">
        <v>1148</v>
      </c>
      <c r="L97" s="49">
        <f>VLOOKUP(B97,'Enrolment data 2023'!$A$13:$I$596,9,FALSE)</f>
        <v>29</v>
      </c>
      <c r="M97" s="49">
        <v>9000</v>
      </c>
      <c r="N97" s="49">
        <f t="shared" si="7"/>
        <v>261000</v>
      </c>
      <c r="O97" s="49">
        <f t="shared" si="8"/>
        <v>78300</v>
      </c>
      <c r="P97" s="11">
        <f>VLOOKUP(B97,'[1]ECCE Trnch 1 Master List'!B$3:T$679,19,FALSE)</f>
        <v>0</v>
      </c>
      <c r="Q97" s="50">
        <f t="shared" si="9"/>
        <v>78300</v>
      </c>
      <c r="R97" s="50">
        <f t="shared" si="6"/>
        <v>78300</v>
      </c>
      <c r="S97" s="54">
        <f>VLOOKUP(B97,'Tranche 2 2024 Actuals'!$B$7:$T$486,19,FALSE)</f>
        <v>78300</v>
      </c>
      <c r="T97" s="147">
        <f t="shared" si="11"/>
        <v>156600</v>
      </c>
    </row>
    <row r="98" spans="1:20" ht="15" customHeight="1" x14ac:dyDescent="0.25">
      <c r="A98" s="29">
        <f t="shared" si="10"/>
        <v>92</v>
      </c>
      <c r="B98" s="93" t="s">
        <v>99</v>
      </c>
      <c r="C98" s="30" t="s">
        <v>100</v>
      </c>
      <c r="D98" s="30" t="s">
        <v>7</v>
      </c>
      <c r="E98" s="30" t="s">
        <v>1123</v>
      </c>
      <c r="F98" s="57" t="s">
        <v>1904</v>
      </c>
      <c r="G98" s="32" t="s">
        <v>100</v>
      </c>
      <c r="H98" s="32" t="s">
        <v>1876</v>
      </c>
      <c r="I98" s="33" t="s">
        <v>1120</v>
      </c>
      <c r="J98" s="30" t="s">
        <v>4</v>
      </c>
      <c r="K98" s="30" t="s">
        <v>1126</v>
      </c>
      <c r="L98" s="49">
        <f>VLOOKUP(B98,'Enrolment data 2023'!$A$13:$I$596,9,FALSE)</f>
        <v>34</v>
      </c>
      <c r="M98" s="49">
        <v>9000</v>
      </c>
      <c r="N98" s="49">
        <f t="shared" si="7"/>
        <v>306000</v>
      </c>
      <c r="O98" s="49">
        <f t="shared" si="8"/>
        <v>91800</v>
      </c>
      <c r="P98" s="49">
        <f>VLOOKUP(B98,'[1]ECCE Trnch 1 Master List'!B$3:T$679,19,FALSE)</f>
        <v>0</v>
      </c>
      <c r="Q98" s="50">
        <f t="shared" si="9"/>
        <v>91800</v>
      </c>
      <c r="R98" s="50">
        <f t="shared" si="6"/>
        <v>91800</v>
      </c>
      <c r="S98" s="54">
        <f>VLOOKUP(B98,'Tranche 2 2024 Actuals'!$B$7:$T$486,19,FALSE)</f>
        <v>91800</v>
      </c>
      <c r="T98" s="147">
        <f t="shared" si="11"/>
        <v>183600</v>
      </c>
    </row>
    <row r="99" spans="1:20" x14ac:dyDescent="0.25">
      <c r="A99" s="29">
        <f t="shared" si="10"/>
        <v>93</v>
      </c>
      <c r="B99" s="93" t="s">
        <v>182</v>
      </c>
      <c r="C99" s="30" t="s">
        <v>183</v>
      </c>
      <c r="D99" s="30" t="s">
        <v>7</v>
      </c>
      <c r="E99" s="30" t="s">
        <v>1123</v>
      </c>
      <c r="F99" s="57" t="s">
        <v>1939</v>
      </c>
      <c r="G99" s="32" t="s">
        <v>183</v>
      </c>
      <c r="H99" s="32" t="s">
        <v>1917</v>
      </c>
      <c r="I99" s="33" t="s">
        <v>1120</v>
      </c>
      <c r="J99" s="30" t="s">
        <v>4</v>
      </c>
      <c r="K99" s="30" t="s">
        <v>3623</v>
      </c>
      <c r="L99" s="49">
        <f>VLOOKUP(B99,'Enrolment data 2023'!$A$13:$I$596,9,FALSE)</f>
        <v>29</v>
      </c>
      <c r="M99" s="49">
        <v>9000</v>
      </c>
      <c r="N99" s="49">
        <f t="shared" si="7"/>
        <v>261000</v>
      </c>
      <c r="O99" s="49">
        <f t="shared" si="8"/>
        <v>78300</v>
      </c>
      <c r="P99" s="49">
        <f>VLOOKUP(B99,'[1]ECCE Trnch 1 Master List'!B$3:T$679,19,FALSE)</f>
        <v>0</v>
      </c>
      <c r="Q99" s="50">
        <f t="shared" si="9"/>
        <v>78300</v>
      </c>
      <c r="R99" s="50">
        <f t="shared" si="6"/>
        <v>78300</v>
      </c>
      <c r="S99" s="54">
        <f>VLOOKUP(B99,'Tranche 2 2024 Actuals'!$B$7:$T$486,19,FALSE)</f>
        <v>78300</v>
      </c>
      <c r="T99" s="147">
        <f t="shared" si="11"/>
        <v>156600</v>
      </c>
    </row>
    <row r="100" spans="1:20" x14ac:dyDescent="0.25">
      <c r="A100" s="29">
        <f t="shared" si="10"/>
        <v>94</v>
      </c>
      <c r="B100" s="93" t="s">
        <v>29</v>
      </c>
      <c r="C100" s="30" t="s">
        <v>30</v>
      </c>
      <c r="D100" s="30" t="s">
        <v>7</v>
      </c>
      <c r="E100" s="30" t="s">
        <v>1118</v>
      </c>
      <c r="F100" s="57" t="s">
        <v>1614</v>
      </c>
      <c r="G100" s="32" t="s">
        <v>1132</v>
      </c>
      <c r="H100" s="32" t="s">
        <v>3490</v>
      </c>
      <c r="I100" s="33" t="s">
        <v>1120</v>
      </c>
      <c r="J100" s="30" t="s">
        <v>4</v>
      </c>
      <c r="K100" s="30" t="s">
        <v>1133</v>
      </c>
      <c r="L100" s="49">
        <f>VLOOKUP(B100,'Enrolment data 2023'!$A$13:$I$596,9,FALSE)</f>
        <v>27</v>
      </c>
      <c r="M100" s="49">
        <v>9000</v>
      </c>
      <c r="N100" s="49">
        <f t="shared" si="7"/>
        <v>243000</v>
      </c>
      <c r="O100" s="49">
        <f t="shared" si="8"/>
        <v>72900</v>
      </c>
      <c r="P100" s="49">
        <f>VLOOKUP(B100,'[1]ECCE Trnch 1 Master List'!B$3:T$679,19,FALSE)</f>
        <v>0</v>
      </c>
      <c r="Q100" s="50">
        <f t="shared" si="9"/>
        <v>72900</v>
      </c>
      <c r="R100" s="50">
        <f t="shared" si="6"/>
        <v>72900</v>
      </c>
      <c r="S100" s="54">
        <f>VLOOKUP(B100,'Tranche 2 2024 Actuals'!$B$7:$T$486,19,FALSE)</f>
        <v>72900</v>
      </c>
      <c r="T100" s="147">
        <f t="shared" si="11"/>
        <v>145800</v>
      </c>
    </row>
    <row r="101" spans="1:20" x14ac:dyDescent="0.25">
      <c r="A101" s="29">
        <f t="shared" si="10"/>
        <v>95</v>
      </c>
      <c r="B101" s="93" t="s">
        <v>11</v>
      </c>
      <c r="C101" s="30" t="s">
        <v>12</v>
      </c>
      <c r="D101" s="30" t="s">
        <v>7</v>
      </c>
      <c r="E101" s="30" t="s">
        <v>1123</v>
      </c>
      <c r="F101" s="57" t="s">
        <v>1908</v>
      </c>
      <c r="G101" s="32" t="s">
        <v>12</v>
      </c>
      <c r="H101" s="32" t="s">
        <v>12</v>
      </c>
      <c r="I101" s="33" t="s">
        <v>1120</v>
      </c>
      <c r="J101" s="30" t="s">
        <v>4</v>
      </c>
      <c r="K101" s="30" t="s">
        <v>1125</v>
      </c>
      <c r="L101" s="49">
        <f>VLOOKUP(B101,'Enrolment data 2023'!$A$13:$I$596,9,FALSE)</f>
        <v>24</v>
      </c>
      <c r="M101" s="49">
        <v>9000</v>
      </c>
      <c r="N101" s="49">
        <f t="shared" si="7"/>
        <v>216000</v>
      </c>
      <c r="O101" s="49">
        <f t="shared" si="8"/>
        <v>64800</v>
      </c>
      <c r="P101" s="49">
        <f>VLOOKUP(B101,'[1]ECCE Trnch 1 Master List'!B$3:T$679,19,FALSE)</f>
        <v>0</v>
      </c>
      <c r="Q101" s="50">
        <f t="shared" si="9"/>
        <v>64800</v>
      </c>
      <c r="R101" s="50">
        <f t="shared" si="6"/>
        <v>64800</v>
      </c>
      <c r="S101" s="54">
        <f>VLOOKUP(B101,'Tranche 2 2024 Actuals'!$B$7:$T$486,19,FALSE)</f>
        <v>64800</v>
      </c>
      <c r="T101" s="147">
        <f t="shared" si="11"/>
        <v>129600</v>
      </c>
    </row>
    <row r="102" spans="1:20" x14ac:dyDescent="0.25">
      <c r="A102" s="29">
        <f t="shared" si="10"/>
        <v>96</v>
      </c>
      <c r="B102" s="93" t="s">
        <v>1193</v>
      </c>
      <c r="C102" s="30" t="s">
        <v>3624</v>
      </c>
      <c r="D102" s="30" t="s">
        <v>7</v>
      </c>
      <c r="E102" s="30" t="s">
        <v>1123</v>
      </c>
      <c r="F102" s="31" t="s">
        <v>1926</v>
      </c>
      <c r="G102" s="32" t="s">
        <v>1195</v>
      </c>
      <c r="H102" s="32" t="s">
        <v>1917</v>
      </c>
      <c r="I102" s="33" t="s">
        <v>1120</v>
      </c>
      <c r="J102" s="30" t="s">
        <v>4</v>
      </c>
      <c r="K102" s="34" t="s">
        <v>1196</v>
      </c>
      <c r="L102" s="49">
        <f>VLOOKUP(B102,'Enrolment data 2023'!$A$13:$I$596,9,FALSE)</f>
        <v>8</v>
      </c>
      <c r="M102" s="49">
        <v>9000</v>
      </c>
      <c r="N102" s="49">
        <f t="shared" si="7"/>
        <v>72000</v>
      </c>
      <c r="O102" s="49">
        <f t="shared" si="8"/>
        <v>21600</v>
      </c>
      <c r="P102" s="49">
        <f>VLOOKUP(B102,'[1]ECCE Trnch 1 Master List'!B$3:T$679,19,FALSE)</f>
        <v>0</v>
      </c>
      <c r="Q102" s="50">
        <f t="shared" si="9"/>
        <v>21600</v>
      </c>
      <c r="R102" s="50">
        <f t="shared" si="6"/>
        <v>21600</v>
      </c>
      <c r="S102" s="54">
        <f>VLOOKUP(B102,'Tranche 2 2024 Actuals'!$B$7:$T$486,19,FALSE)</f>
        <v>21600</v>
      </c>
      <c r="T102" s="147">
        <f t="shared" si="11"/>
        <v>43200</v>
      </c>
    </row>
    <row r="103" spans="1:20" ht="15" customHeight="1" x14ac:dyDescent="0.25">
      <c r="A103" s="29">
        <f t="shared" si="10"/>
        <v>97</v>
      </c>
      <c r="B103" s="93" t="s">
        <v>107</v>
      </c>
      <c r="C103" s="30" t="s">
        <v>108</v>
      </c>
      <c r="D103" s="30" t="s">
        <v>7</v>
      </c>
      <c r="E103" s="30" t="s">
        <v>1118</v>
      </c>
      <c r="F103" s="57" t="s">
        <v>1610</v>
      </c>
      <c r="G103" s="32" t="s">
        <v>1147</v>
      </c>
      <c r="H103" s="32" t="s">
        <v>1876</v>
      </c>
      <c r="I103" s="33" t="s">
        <v>1120</v>
      </c>
      <c r="J103" s="30" t="s">
        <v>4</v>
      </c>
      <c r="K103" s="30" t="s">
        <v>1148</v>
      </c>
      <c r="L103" s="49">
        <f>VLOOKUP(B103,'Enrolment data 2023'!$A$13:$I$596,9,FALSE)</f>
        <v>13</v>
      </c>
      <c r="M103" s="49">
        <v>9000</v>
      </c>
      <c r="N103" s="49">
        <f t="shared" si="7"/>
        <v>117000</v>
      </c>
      <c r="O103" s="49">
        <f t="shared" si="8"/>
        <v>35100</v>
      </c>
      <c r="P103" s="49"/>
      <c r="Q103" s="50">
        <f t="shared" si="9"/>
        <v>35100</v>
      </c>
      <c r="R103" s="50">
        <f t="shared" si="6"/>
        <v>35100</v>
      </c>
      <c r="S103" s="54">
        <f>VLOOKUP(B103,'Tranche 2 2024 Actuals'!$B$7:$T$486,19,FALSE)</f>
        <v>35100</v>
      </c>
      <c r="T103" s="147">
        <f t="shared" si="11"/>
        <v>70200</v>
      </c>
    </row>
    <row r="104" spans="1:20" x14ac:dyDescent="0.25">
      <c r="A104" s="29">
        <f t="shared" si="10"/>
        <v>98</v>
      </c>
      <c r="B104" s="93" t="s">
        <v>226</v>
      </c>
      <c r="C104" s="30" t="s">
        <v>227</v>
      </c>
      <c r="D104" s="30" t="s">
        <v>7</v>
      </c>
      <c r="E104" s="30" t="s">
        <v>1123</v>
      </c>
      <c r="F104" s="57" t="s">
        <v>1947</v>
      </c>
      <c r="G104" s="32" t="s">
        <v>227</v>
      </c>
      <c r="H104" s="32" t="s">
        <v>1942</v>
      </c>
      <c r="I104" s="33" t="s">
        <v>1120</v>
      </c>
      <c r="J104" s="30" t="s">
        <v>4</v>
      </c>
      <c r="K104" s="30" t="s">
        <v>1207</v>
      </c>
      <c r="L104" s="49">
        <f>VLOOKUP(B104,'Enrolment data 2023'!$A$13:$I$596,9,FALSE)</f>
        <v>13</v>
      </c>
      <c r="M104" s="49">
        <v>9000</v>
      </c>
      <c r="N104" s="49">
        <f t="shared" si="7"/>
        <v>117000</v>
      </c>
      <c r="O104" s="49">
        <f t="shared" si="8"/>
        <v>35100</v>
      </c>
      <c r="P104" s="49"/>
      <c r="Q104" s="50">
        <f t="shared" si="9"/>
        <v>35100</v>
      </c>
      <c r="R104" s="50">
        <f t="shared" si="6"/>
        <v>35100</v>
      </c>
      <c r="S104" s="54">
        <f>VLOOKUP(B104,'Tranche 2 2024 Actuals'!$B$7:$T$486,19,FALSE)</f>
        <v>35100</v>
      </c>
      <c r="T104" s="147">
        <f t="shared" si="11"/>
        <v>70200</v>
      </c>
    </row>
    <row r="105" spans="1:20" ht="15" customHeight="1" x14ac:dyDescent="0.25">
      <c r="A105" s="29">
        <f t="shared" si="10"/>
        <v>99</v>
      </c>
      <c r="B105" s="92" t="s">
        <v>5</v>
      </c>
      <c r="C105" s="17" t="s">
        <v>6</v>
      </c>
      <c r="D105" s="17" t="s">
        <v>7</v>
      </c>
      <c r="E105" s="17" t="s">
        <v>1118</v>
      </c>
      <c r="F105" s="22" t="s">
        <v>1891</v>
      </c>
      <c r="G105" s="19" t="s">
        <v>3580</v>
      </c>
      <c r="H105" s="19" t="s">
        <v>1876</v>
      </c>
      <c r="I105" s="20" t="s">
        <v>1120</v>
      </c>
      <c r="J105" s="17" t="s">
        <v>4</v>
      </c>
      <c r="K105" s="17" t="s">
        <v>3581</v>
      </c>
      <c r="L105" s="49">
        <f>VLOOKUP(B105,'Enrolment data 2023'!$A$13:$I$596,9,FALSE)</f>
        <v>10</v>
      </c>
      <c r="M105" s="49">
        <v>9000</v>
      </c>
      <c r="N105" s="49">
        <f t="shared" si="7"/>
        <v>90000</v>
      </c>
      <c r="O105" s="49">
        <f t="shared" si="8"/>
        <v>27000</v>
      </c>
      <c r="P105" s="49"/>
      <c r="Q105" s="50">
        <f t="shared" si="9"/>
        <v>27000</v>
      </c>
      <c r="R105" s="50">
        <f t="shared" si="6"/>
        <v>27000</v>
      </c>
      <c r="S105" s="54">
        <f>VLOOKUP(B105,'Tranche 2 2024 Actuals'!$B$7:$T$486,19,FALSE)</f>
        <v>27000</v>
      </c>
      <c r="T105" s="147">
        <f t="shared" si="11"/>
        <v>54000</v>
      </c>
    </row>
    <row r="106" spans="1:20" x14ac:dyDescent="0.25">
      <c r="A106" s="29">
        <f t="shared" si="10"/>
        <v>100</v>
      </c>
      <c r="B106" s="92" t="s">
        <v>101</v>
      </c>
      <c r="C106" s="17" t="s">
        <v>102</v>
      </c>
      <c r="D106" s="17" t="s">
        <v>7</v>
      </c>
      <c r="E106" s="17" t="s">
        <v>1118</v>
      </c>
      <c r="F106" s="18" t="s">
        <v>1875</v>
      </c>
      <c r="G106" s="19" t="s">
        <v>102</v>
      </c>
      <c r="H106" s="19" t="s">
        <v>1876</v>
      </c>
      <c r="I106" s="20" t="s">
        <v>1120</v>
      </c>
      <c r="J106" s="17" t="s">
        <v>4</v>
      </c>
      <c r="K106" s="17" t="s">
        <v>4699</v>
      </c>
      <c r="L106" s="49">
        <f>VLOOKUP(B106,'Enrolment data 2023'!$A$13:$I$596,9,FALSE)</f>
        <v>33</v>
      </c>
      <c r="M106" s="49">
        <v>9000</v>
      </c>
      <c r="N106" s="49">
        <f t="shared" si="7"/>
        <v>297000</v>
      </c>
      <c r="O106" s="49">
        <f t="shared" si="8"/>
        <v>89100</v>
      </c>
      <c r="P106" s="49">
        <f>VLOOKUP(B106,'[1]ECCE Trnch 1 Master List'!B$3:T$679,19,FALSE)</f>
        <v>0</v>
      </c>
      <c r="Q106" s="50">
        <f t="shared" si="9"/>
        <v>89100</v>
      </c>
      <c r="R106" s="50">
        <f t="shared" si="6"/>
        <v>89100</v>
      </c>
      <c r="S106" s="54">
        <f>VLOOKUP(B106,'Tranche 2 2024 Actuals'!$B$7:$T$486,19,FALSE)</f>
        <v>89100</v>
      </c>
      <c r="T106" s="147">
        <f t="shared" si="11"/>
        <v>178200</v>
      </c>
    </row>
    <row r="107" spans="1:20" x14ac:dyDescent="0.25">
      <c r="A107" s="29">
        <f t="shared" si="10"/>
        <v>101</v>
      </c>
      <c r="B107" s="92" t="s">
        <v>1178</v>
      </c>
      <c r="C107" s="17" t="s">
        <v>1179</v>
      </c>
      <c r="D107" s="17" t="s">
        <v>7</v>
      </c>
      <c r="E107" s="17" t="s">
        <v>1118</v>
      </c>
      <c r="F107" s="18" t="s">
        <v>1906</v>
      </c>
      <c r="G107" s="19" t="s">
        <v>1176</v>
      </c>
      <c r="H107" s="19" t="s">
        <v>1876</v>
      </c>
      <c r="I107" s="20" t="s">
        <v>1120</v>
      </c>
      <c r="J107" s="17" t="s">
        <v>4</v>
      </c>
      <c r="K107" s="21" t="s">
        <v>1177</v>
      </c>
      <c r="L107" s="49">
        <f>VLOOKUP(B107,'Enrolment data 2023'!$A$13:$I$596,9,FALSE)</f>
        <v>13</v>
      </c>
      <c r="M107" s="49">
        <v>9000</v>
      </c>
      <c r="N107" s="49">
        <f t="shared" si="7"/>
        <v>117000</v>
      </c>
      <c r="O107" s="49">
        <f t="shared" si="8"/>
        <v>35100</v>
      </c>
      <c r="P107" s="49">
        <f>VLOOKUP(B107,'[1]ECCE Trnch 1 Master List'!B$3:T$679,19,FALSE)</f>
        <v>0</v>
      </c>
      <c r="Q107" s="50">
        <f t="shared" si="9"/>
        <v>35100</v>
      </c>
      <c r="R107" s="50">
        <f t="shared" si="6"/>
        <v>35100</v>
      </c>
      <c r="S107" s="54">
        <f>VLOOKUP(B107,'Tranche 2 2024 Actuals'!$B$7:$T$486,19,FALSE)</f>
        <v>35100</v>
      </c>
      <c r="T107" s="147">
        <f t="shared" si="11"/>
        <v>70200</v>
      </c>
    </row>
    <row r="108" spans="1:20" x14ac:dyDescent="0.25">
      <c r="A108" s="29">
        <f t="shared" si="10"/>
        <v>102</v>
      </c>
      <c r="B108" s="92" t="s">
        <v>87</v>
      </c>
      <c r="C108" s="17" t="s">
        <v>88</v>
      </c>
      <c r="D108" s="17" t="s">
        <v>7</v>
      </c>
      <c r="E108" s="17" t="s">
        <v>1118</v>
      </c>
      <c r="F108" s="22" t="s">
        <v>1877</v>
      </c>
      <c r="G108" s="19" t="s">
        <v>3574</v>
      </c>
      <c r="H108" s="19" t="s">
        <v>1876</v>
      </c>
      <c r="I108" s="20" t="s">
        <v>1120</v>
      </c>
      <c r="J108" s="17" t="s">
        <v>4</v>
      </c>
      <c r="K108" s="17" t="s">
        <v>3575</v>
      </c>
      <c r="L108" s="49">
        <f>VLOOKUP(B108,'Enrolment data 2023'!$A$13:$I$596,9,FALSE)</f>
        <v>10</v>
      </c>
      <c r="M108" s="49">
        <v>9000</v>
      </c>
      <c r="N108" s="49">
        <f t="shared" si="7"/>
        <v>90000</v>
      </c>
      <c r="O108" s="49">
        <f t="shared" si="8"/>
        <v>27000</v>
      </c>
      <c r="P108" s="49">
        <f>VLOOKUP(B108,'[1]ECCE Trnch 1 Master List'!B$3:T$679,19,FALSE)</f>
        <v>0</v>
      </c>
      <c r="Q108" s="50">
        <f t="shared" si="9"/>
        <v>27000</v>
      </c>
      <c r="R108" s="50">
        <f t="shared" si="6"/>
        <v>27000</v>
      </c>
      <c r="S108" s="54">
        <f>VLOOKUP(B108,'Tranche 2 2024 Actuals'!$B$7:$T$486,19,FALSE)</f>
        <v>27000</v>
      </c>
      <c r="T108" s="147">
        <f t="shared" si="11"/>
        <v>54000</v>
      </c>
    </row>
    <row r="109" spans="1:20" x14ac:dyDescent="0.25">
      <c r="A109" s="29">
        <f t="shared" si="10"/>
        <v>103</v>
      </c>
      <c r="B109" s="92" t="s">
        <v>103</v>
      </c>
      <c r="C109" s="17" t="s">
        <v>104</v>
      </c>
      <c r="D109" s="17" t="s">
        <v>7</v>
      </c>
      <c r="E109" s="17" t="s">
        <v>1118</v>
      </c>
      <c r="F109" s="22" t="s">
        <v>1910</v>
      </c>
      <c r="G109" s="19" t="s">
        <v>104</v>
      </c>
      <c r="H109" s="19" t="s">
        <v>1876</v>
      </c>
      <c r="I109" s="20" t="s">
        <v>1120</v>
      </c>
      <c r="J109" s="17" t="s">
        <v>4</v>
      </c>
      <c r="K109" s="17" t="s">
        <v>3625</v>
      </c>
      <c r="L109" s="49">
        <f>VLOOKUP(B109,'Enrolment data 2023'!$A$13:$I$596,9,FALSE)</f>
        <v>17</v>
      </c>
      <c r="M109" s="49">
        <v>9000</v>
      </c>
      <c r="N109" s="49">
        <f t="shared" si="7"/>
        <v>153000</v>
      </c>
      <c r="O109" s="49">
        <f t="shared" si="8"/>
        <v>45900</v>
      </c>
      <c r="P109" s="49">
        <f>VLOOKUP(B109,'[1]ECCE Trnch 1 Master List'!B$3:T$679,19,FALSE)</f>
        <v>0</v>
      </c>
      <c r="Q109" s="50">
        <f t="shared" si="9"/>
        <v>45900</v>
      </c>
      <c r="R109" s="50">
        <f t="shared" si="6"/>
        <v>45900</v>
      </c>
      <c r="S109" s="54">
        <f>VLOOKUP(B109,'Tranche 2 2024 Actuals'!$B$7:$T$486,19,FALSE)</f>
        <v>45900</v>
      </c>
      <c r="T109" s="147">
        <f t="shared" si="11"/>
        <v>91800</v>
      </c>
    </row>
    <row r="110" spans="1:20" x14ac:dyDescent="0.25">
      <c r="A110" s="29">
        <f t="shared" si="10"/>
        <v>104</v>
      </c>
      <c r="B110" s="92" t="s">
        <v>9</v>
      </c>
      <c r="C110" s="17" t="s">
        <v>10</v>
      </c>
      <c r="D110" s="17" t="s">
        <v>7</v>
      </c>
      <c r="E110" s="17" t="s">
        <v>1118</v>
      </c>
      <c r="F110" s="22" t="s">
        <v>1910</v>
      </c>
      <c r="G110" s="19" t="s">
        <v>104</v>
      </c>
      <c r="H110" s="19" t="s">
        <v>1876</v>
      </c>
      <c r="I110" s="20" t="s">
        <v>1120</v>
      </c>
      <c r="J110" s="17" t="s">
        <v>4</v>
      </c>
      <c r="K110" s="17" t="s">
        <v>3625</v>
      </c>
      <c r="L110" s="49">
        <f>VLOOKUP(B110,'Enrolment data 2023'!$A$13:$I$596,9,FALSE)</f>
        <v>14</v>
      </c>
      <c r="M110" s="49">
        <v>9000</v>
      </c>
      <c r="N110" s="49">
        <f t="shared" si="7"/>
        <v>126000</v>
      </c>
      <c r="O110" s="49">
        <f t="shared" si="8"/>
        <v>37800</v>
      </c>
      <c r="P110" s="49"/>
      <c r="Q110" s="50">
        <f t="shared" si="9"/>
        <v>37800</v>
      </c>
      <c r="R110" s="50">
        <f t="shared" si="6"/>
        <v>37800</v>
      </c>
      <c r="S110" s="54">
        <f>VLOOKUP(B110,'Tranche 2 2024 Actuals'!$B$7:$T$486,19,FALSE)</f>
        <v>37800</v>
      </c>
      <c r="T110" s="147">
        <f t="shared" si="11"/>
        <v>75600</v>
      </c>
    </row>
    <row r="111" spans="1:20" ht="15" customHeight="1" x14ac:dyDescent="0.25">
      <c r="A111" s="29">
        <f t="shared" si="10"/>
        <v>105</v>
      </c>
      <c r="B111" s="92" t="s">
        <v>220</v>
      </c>
      <c r="C111" s="17" t="s">
        <v>221</v>
      </c>
      <c r="D111" s="17" t="s">
        <v>7</v>
      </c>
      <c r="E111" s="17" t="s">
        <v>1123</v>
      </c>
      <c r="F111" s="22" t="s">
        <v>1941</v>
      </c>
      <c r="G111" s="19" t="s">
        <v>1203</v>
      </c>
      <c r="H111" s="19" t="s">
        <v>1942</v>
      </c>
      <c r="I111" s="20" t="s">
        <v>1120</v>
      </c>
      <c r="J111" s="17" t="s">
        <v>4</v>
      </c>
      <c r="K111" s="17" t="s">
        <v>1204</v>
      </c>
      <c r="L111" s="49">
        <f>VLOOKUP(B111,'Enrolment data 2023'!$A$13:$I$596,9,FALSE)</f>
        <v>7</v>
      </c>
      <c r="M111" s="49">
        <v>9000</v>
      </c>
      <c r="N111" s="49">
        <f t="shared" si="7"/>
        <v>63000</v>
      </c>
      <c r="O111" s="49">
        <f t="shared" si="8"/>
        <v>18900</v>
      </c>
      <c r="P111" s="49">
        <f>VLOOKUP(B111,'[1]ECCE Trnch 1 Master List'!B$3:T$679,19,FALSE)</f>
        <v>0</v>
      </c>
      <c r="Q111" s="50">
        <f t="shared" si="9"/>
        <v>18900</v>
      </c>
      <c r="R111" s="50">
        <f t="shared" si="6"/>
        <v>18900</v>
      </c>
      <c r="S111" s="54">
        <f>VLOOKUP(B111,'Tranche 2 2024 Actuals'!$B$7:$T$486,19,FALSE)</f>
        <v>18900</v>
      </c>
      <c r="T111" s="147">
        <f t="shared" si="11"/>
        <v>37800</v>
      </c>
    </row>
    <row r="112" spans="1:20" ht="15" customHeight="1" x14ac:dyDescent="0.25">
      <c r="A112" s="29">
        <f t="shared" si="10"/>
        <v>106</v>
      </c>
      <c r="B112" s="92" t="s">
        <v>55</v>
      </c>
      <c r="C112" s="17" t="s">
        <v>56</v>
      </c>
      <c r="D112" s="17" t="s">
        <v>7</v>
      </c>
      <c r="E112" s="17" t="s">
        <v>1118</v>
      </c>
      <c r="F112" s="22" t="s">
        <v>1912</v>
      </c>
      <c r="G112" s="19" t="s">
        <v>56</v>
      </c>
      <c r="H112" s="19" t="s">
        <v>1876</v>
      </c>
      <c r="I112" s="20" t="s">
        <v>1120</v>
      </c>
      <c r="J112" s="17" t="s">
        <v>4</v>
      </c>
      <c r="K112" s="17" t="s">
        <v>3626</v>
      </c>
      <c r="L112" s="49">
        <f>VLOOKUP(B112,'Enrolment data 2023'!$A$13:$I$596,9,FALSE)</f>
        <v>12</v>
      </c>
      <c r="M112" s="49">
        <v>9000</v>
      </c>
      <c r="N112" s="49">
        <f t="shared" si="7"/>
        <v>108000</v>
      </c>
      <c r="O112" s="49">
        <f t="shared" si="8"/>
        <v>32400</v>
      </c>
      <c r="P112" s="49">
        <f>VLOOKUP(B112,'[1]ECCE Trnch 1 Master List'!B$3:T$679,19,FALSE)</f>
        <v>0</v>
      </c>
      <c r="Q112" s="50">
        <f t="shared" si="9"/>
        <v>32400</v>
      </c>
      <c r="R112" s="50">
        <f t="shared" si="6"/>
        <v>32400</v>
      </c>
      <c r="S112" s="54">
        <f>VLOOKUP(B112,'Tranche 2 2024 Actuals'!$B$7:$T$486,19,FALSE)</f>
        <v>32400</v>
      </c>
      <c r="T112" s="147">
        <f t="shared" si="11"/>
        <v>64800</v>
      </c>
    </row>
    <row r="113" spans="1:20" x14ac:dyDescent="0.25">
      <c r="A113" s="29">
        <f t="shared" si="10"/>
        <v>107</v>
      </c>
      <c r="B113" s="92" t="s">
        <v>65</v>
      </c>
      <c r="C113" s="17" t="s">
        <v>66</v>
      </c>
      <c r="D113" s="17" t="s">
        <v>7</v>
      </c>
      <c r="E113" s="17" t="s">
        <v>1118</v>
      </c>
      <c r="F113" s="18" t="s">
        <v>4700</v>
      </c>
      <c r="G113" s="19" t="s">
        <v>66</v>
      </c>
      <c r="H113" s="19" t="s">
        <v>1876</v>
      </c>
      <c r="I113" s="20" t="s">
        <v>1120</v>
      </c>
      <c r="J113" s="17" t="s">
        <v>4</v>
      </c>
      <c r="K113" s="17" t="s">
        <v>4701</v>
      </c>
      <c r="L113" s="49">
        <f>VLOOKUP(B113,'Enrolment data 2023'!$A$13:$I$596,9,FALSE)</f>
        <v>4</v>
      </c>
      <c r="M113" s="49">
        <v>9000</v>
      </c>
      <c r="N113" s="49">
        <f t="shared" si="7"/>
        <v>36000</v>
      </c>
      <c r="O113" s="49">
        <f t="shared" si="8"/>
        <v>10800</v>
      </c>
      <c r="P113" s="49"/>
      <c r="Q113" s="50">
        <f t="shared" si="9"/>
        <v>10800</v>
      </c>
      <c r="R113" s="50">
        <f t="shared" si="6"/>
        <v>10800</v>
      </c>
      <c r="S113" s="54">
        <f>VLOOKUP(B113,'Tranche 2 2024 Actuals'!$B$7:$T$486,19,FALSE)</f>
        <v>10800</v>
      </c>
      <c r="T113" s="147">
        <f t="shared" si="11"/>
        <v>21600</v>
      </c>
    </row>
    <row r="114" spans="1:20" ht="15" customHeight="1" x14ac:dyDescent="0.25">
      <c r="A114" s="29">
        <f t="shared" si="10"/>
        <v>108</v>
      </c>
      <c r="B114" s="92" t="s">
        <v>176</v>
      </c>
      <c r="C114" s="17" t="s">
        <v>177</v>
      </c>
      <c r="D114" s="17" t="s">
        <v>7</v>
      </c>
      <c r="E114" s="17" t="s">
        <v>1118</v>
      </c>
      <c r="F114" s="22" t="s">
        <v>1933</v>
      </c>
      <c r="G114" s="19" t="s">
        <v>1182</v>
      </c>
      <c r="H114" s="19" t="s">
        <v>1917</v>
      </c>
      <c r="I114" s="20" t="s">
        <v>1120</v>
      </c>
      <c r="J114" s="17" t="s">
        <v>4</v>
      </c>
      <c r="K114" s="17" t="s">
        <v>1183</v>
      </c>
      <c r="L114" s="49">
        <f>VLOOKUP(B114,'Enrolment data 2023'!$A$13:$I$596,9,FALSE)</f>
        <v>11</v>
      </c>
      <c r="M114" s="49">
        <v>9000</v>
      </c>
      <c r="N114" s="49">
        <f t="shared" si="7"/>
        <v>99000</v>
      </c>
      <c r="O114" s="49">
        <f t="shared" si="8"/>
        <v>29700</v>
      </c>
      <c r="P114" s="49">
        <f>VLOOKUP(B114,'[1]ECCE Trnch 1 Master List'!B$3:T$679,19,FALSE)</f>
        <v>0</v>
      </c>
      <c r="Q114" s="50">
        <f t="shared" si="9"/>
        <v>29700</v>
      </c>
      <c r="R114" s="50">
        <f t="shared" si="6"/>
        <v>29700</v>
      </c>
      <c r="S114" s="54">
        <f>VLOOKUP(B114,'Tranche 2 2024 Actuals'!$B$7:$T$486,19,FALSE)</f>
        <v>29700</v>
      </c>
      <c r="T114" s="147">
        <f t="shared" si="11"/>
        <v>59400</v>
      </c>
    </row>
    <row r="115" spans="1:20" x14ac:dyDescent="0.25">
      <c r="A115" s="29">
        <f t="shared" si="10"/>
        <v>109</v>
      </c>
      <c r="B115" s="92" t="s">
        <v>69</v>
      </c>
      <c r="C115" s="17" t="s">
        <v>70</v>
      </c>
      <c r="D115" s="17" t="s">
        <v>7</v>
      </c>
      <c r="E115" s="17" t="s">
        <v>1123</v>
      </c>
      <c r="F115" s="22" t="s">
        <v>1913</v>
      </c>
      <c r="G115" s="19" t="s">
        <v>70</v>
      </c>
      <c r="H115" s="19" t="s">
        <v>1876</v>
      </c>
      <c r="I115" s="20" t="s">
        <v>1120</v>
      </c>
      <c r="J115" s="17" t="s">
        <v>4</v>
      </c>
      <c r="K115" s="17" t="s">
        <v>3627</v>
      </c>
      <c r="L115" s="49">
        <f>VLOOKUP(B115,'Enrolment data 2023'!$A$13:$I$596,9,FALSE)</f>
        <v>10</v>
      </c>
      <c r="M115" s="49">
        <v>9000</v>
      </c>
      <c r="N115" s="49">
        <f t="shared" si="7"/>
        <v>90000</v>
      </c>
      <c r="O115" s="49">
        <f t="shared" si="8"/>
        <v>27000</v>
      </c>
      <c r="P115" s="49">
        <f>VLOOKUP(B115,'[1]ECCE Trnch 1 Master List'!B$3:T$679,19,FALSE)</f>
        <v>0</v>
      </c>
      <c r="Q115" s="50">
        <f t="shared" si="9"/>
        <v>27000</v>
      </c>
      <c r="R115" s="50">
        <f t="shared" si="6"/>
        <v>27000</v>
      </c>
      <c r="S115" s="54">
        <f>VLOOKUP(B115,'Tranche 2 2024 Actuals'!$B$7:$T$486,19,FALSE)</f>
        <v>27000</v>
      </c>
      <c r="T115" s="147">
        <f t="shared" si="11"/>
        <v>54000</v>
      </c>
    </row>
    <row r="116" spans="1:20" ht="15" customHeight="1" x14ac:dyDescent="0.25">
      <c r="A116" s="29">
        <f t="shared" si="10"/>
        <v>110</v>
      </c>
      <c r="B116" s="92" t="s">
        <v>113</v>
      </c>
      <c r="C116" s="17" t="s">
        <v>114</v>
      </c>
      <c r="D116" s="17" t="s">
        <v>7</v>
      </c>
      <c r="E116" s="17" t="s">
        <v>1118</v>
      </c>
      <c r="F116" s="22" t="s">
        <v>1903</v>
      </c>
      <c r="G116" s="19" t="s">
        <v>1119</v>
      </c>
      <c r="H116" s="19" t="s">
        <v>1876</v>
      </c>
      <c r="I116" s="20" t="s">
        <v>1120</v>
      </c>
      <c r="J116" s="17" t="s">
        <v>4</v>
      </c>
      <c r="K116" s="17" t="s">
        <v>1121</v>
      </c>
      <c r="L116" s="49">
        <f>VLOOKUP(B116,'Enrolment data 2023'!$A$13:$I$596,9,FALSE)</f>
        <v>13</v>
      </c>
      <c r="M116" s="49">
        <v>9000</v>
      </c>
      <c r="N116" s="49">
        <f t="shared" si="7"/>
        <v>117000</v>
      </c>
      <c r="O116" s="49">
        <f t="shared" si="8"/>
        <v>35100</v>
      </c>
      <c r="P116" s="49">
        <f>VLOOKUP(B116,'[1]ECCE Trnch 1 Master List'!B$3:T$679,19,FALSE)</f>
        <v>0</v>
      </c>
      <c r="Q116" s="50">
        <f t="shared" si="9"/>
        <v>35100</v>
      </c>
      <c r="R116" s="50">
        <f t="shared" si="6"/>
        <v>35100</v>
      </c>
      <c r="S116" s="54">
        <f>VLOOKUP(B116,'Tranche 2 2024 Actuals'!$B$7:$T$486,19,FALSE)</f>
        <v>35100</v>
      </c>
      <c r="T116" s="147">
        <f t="shared" si="11"/>
        <v>70200</v>
      </c>
    </row>
    <row r="117" spans="1:20" ht="15" customHeight="1" x14ac:dyDescent="0.25">
      <c r="A117" s="29">
        <f t="shared" si="10"/>
        <v>111</v>
      </c>
      <c r="B117" s="93" t="s">
        <v>265</v>
      </c>
      <c r="C117" s="30" t="s">
        <v>266</v>
      </c>
      <c r="D117" s="30" t="s">
        <v>7</v>
      </c>
      <c r="E117" s="30" t="s">
        <v>1123</v>
      </c>
      <c r="F117" s="57" t="s">
        <v>1829</v>
      </c>
      <c r="G117" s="32" t="s">
        <v>3630</v>
      </c>
      <c r="H117" s="32" t="s">
        <v>1822</v>
      </c>
      <c r="I117" s="33" t="s">
        <v>1120</v>
      </c>
      <c r="J117" s="30" t="s">
        <v>230</v>
      </c>
      <c r="K117" s="30" t="s">
        <v>3631</v>
      </c>
      <c r="L117" s="49">
        <f>VLOOKUP(B117,'Enrolment data 2023'!$A$13:$I$596,9,FALSE)</f>
        <v>21</v>
      </c>
      <c r="M117" s="49">
        <v>9000</v>
      </c>
      <c r="N117" s="49">
        <f t="shared" ref="N117:N165" si="12">L117*M117</f>
        <v>189000</v>
      </c>
      <c r="O117" s="49">
        <f t="shared" ref="O117:O165" si="13">N117*30%</f>
        <v>56700</v>
      </c>
      <c r="P117" s="49">
        <f>VLOOKUP(B117,'[1]ECCE Trnch 1 Master List'!B$3:T$679,19,FALSE)</f>
        <v>0</v>
      </c>
      <c r="Q117" s="50">
        <f t="shared" ref="Q117:Q165" si="14">O117-P117</f>
        <v>56700</v>
      </c>
      <c r="R117" s="50">
        <f t="shared" ref="R117:R164" si="15">IF(Q117&gt;=0,Q117,0)</f>
        <v>56700</v>
      </c>
      <c r="S117" s="54">
        <f>VLOOKUP(B117,'Tranche 2 2024 Actuals'!$B$7:$T$486,19,FALSE)</f>
        <v>56700</v>
      </c>
      <c r="T117" s="147">
        <f t="shared" si="11"/>
        <v>113400</v>
      </c>
    </row>
    <row r="118" spans="1:20" ht="15" customHeight="1" x14ac:dyDescent="0.25">
      <c r="A118" s="29">
        <f t="shared" si="10"/>
        <v>112</v>
      </c>
      <c r="B118" s="93" t="s">
        <v>1242</v>
      </c>
      <c r="C118" s="30" t="s">
        <v>2094</v>
      </c>
      <c r="D118" s="30" t="s">
        <v>7</v>
      </c>
      <c r="E118" s="30" t="s">
        <v>1123</v>
      </c>
      <c r="F118" s="31" t="s">
        <v>1842</v>
      </c>
      <c r="G118" s="32" t="s">
        <v>1243</v>
      </c>
      <c r="H118" s="32" t="s">
        <v>1825</v>
      </c>
      <c r="I118" s="33" t="s">
        <v>1120</v>
      </c>
      <c r="J118" s="30" t="s">
        <v>230</v>
      </c>
      <c r="K118" s="34" t="s">
        <v>1244</v>
      </c>
      <c r="L118" s="49">
        <f>VLOOKUP(B118,'Enrolment data 2023'!$A$13:$I$596,9,FALSE)</f>
        <v>47</v>
      </c>
      <c r="M118" s="49">
        <v>9000</v>
      </c>
      <c r="N118" s="49">
        <f t="shared" si="12"/>
        <v>423000</v>
      </c>
      <c r="O118" s="49">
        <f t="shared" si="13"/>
        <v>126900</v>
      </c>
      <c r="P118" s="49">
        <f>VLOOKUP(B118,'[1]ECCE Trnch 1 Master List'!B$3:T$679,19,FALSE)</f>
        <v>0</v>
      </c>
      <c r="Q118" s="50">
        <f t="shared" si="14"/>
        <v>126900</v>
      </c>
      <c r="R118" s="50">
        <f t="shared" si="15"/>
        <v>126900</v>
      </c>
      <c r="S118" s="54">
        <f>VLOOKUP(B118,'Tranche 2 2024 Actuals'!$B$7:$T$486,19,FALSE)</f>
        <v>126900</v>
      </c>
      <c r="T118" s="147">
        <f t="shared" si="11"/>
        <v>253800</v>
      </c>
    </row>
    <row r="119" spans="1:20" ht="15" customHeight="1" x14ac:dyDescent="0.25">
      <c r="A119" s="29">
        <f t="shared" si="10"/>
        <v>113</v>
      </c>
      <c r="B119" s="93" t="s">
        <v>279</v>
      </c>
      <c r="C119" s="30" t="s">
        <v>280</v>
      </c>
      <c r="D119" s="30" t="s">
        <v>7</v>
      </c>
      <c r="E119" s="30" t="s">
        <v>1123</v>
      </c>
      <c r="F119" s="57" t="s">
        <v>1619</v>
      </c>
      <c r="G119" s="32" t="s">
        <v>1620</v>
      </c>
      <c r="H119" s="32" t="s">
        <v>1822</v>
      </c>
      <c r="I119" s="33" t="s">
        <v>1120</v>
      </c>
      <c r="J119" s="30" t="s">
        <v>230</v>
      </c>
      <c r="K119" s="30" t="s">
        <v>1212</v>
      </c>
      <c r="L119" s="49">
        <f>VLOOKUP(B119,'Enrolment data 2023'!$A$13:$I$596,9,FALSE)</f>
        <v>17</v>
      </c>
      <c r="M119" s="49">
        <v>9000</v>
      </c>
      <c r="N119" s="49">
        <f t="shared" si="12"/>
        <v>153000</v>
      </c>
      <c r="O119" s="49">
        <f t="shared" si="13"/>
        <v>45900</v>
      </c>
      <c r="P119" s="11">
        <f>VLOOKUP(B119,'[1]ECCE Trnch 1 Master List'!B$3:T$679,19,FALSE)</f>
        <v>0</v>
      </c>
      <c r="Q119" s="50">
        <f t="shared" si="14"/>
        <v>45900</v>
      </c>
      <c r="R119" s="50">
        <f t="shared" si="15"/>
        <v>45900</v>
      </c>
      <c r="S119" s="54">
        <f>VLOOKUP(B119,'Tranche 2 2024 Actuals'!$B$7:$T$486,19,FALSE)</f>
        <v>45900</v>
      </c>
      <c r="T119" s="147">
        <f t="shared" si="11"/>
        <v>91800</v>
      </c>
    </row>
    <row r="120" spans="1:20" ht="15" customHeight="1" x14ac:dyDescent="0.25">
      <c r="A120" s="29">
        <f t="shared" si="10"/>
        <v>114</v>
      </c>
      <c r="B120" s="93" t="s">
        <v>1318</v>
      </c>
      <c r="C120" s="30" t="s">
        <v>1319</v>
      </c>
      <c r="D120" s="30" t="s">
        <v>7</v>
      </c>
      <c r="E120" s="30" t="s">
        <v>1123</v>
      </c>
      <c r="F120" s="31" t="s">
        <v>1639</v>
      </c>
      <c r="G120" s="32" t="s">
        <v>1300</v>
      </c>
      <c r="H120" s="32" t="s">
        <v>1825</v>
      </c>
      <c r="I120" s="33" t="s">
        <v>1120</v>
      </c>
      <c r="J120" s="30" t="s">
        <v>230</v>
      </c>
      <c r="K120" s="30" t="s">
        <v>1251</v>
      </c>
      <c r="L120" s="49">
        <f>VLOOKUP(B120,'Enrolment data 2023'!$A$13:$I$596,9,FALSE)</f>
        <v>39</v>
      </c>
      <c r="M120" s="49">
        <v>9000</v>
      </c>
      <c r="N120" s="49">
        <f t="shared" si="12"/>
        <v>351000</v>
      </c>
      <c r="O120" s="49">
        <f t="shared" si="13"/>
        <v>105300</v>
      </c>
      <c r="P120" s="49">
        <f>VLOOKUP(B120,'[1]ECCE Trnch 1 Master List'!B$3:T$679,19,FALSE)</f>
        <v>0</v>
      </c>
      <c r="Q120" s="50">
        <f t="shared" si="14"/>
        <v>105300</v>
      </c>
      <c r="R120" s="50">
        <f t="shared" si="15"/>
        <v>105300</v>
      </c>
      <c r="S120" s="54">
        <f>VLOOKUP(B120,'Tranche 2 2024 Actuals'!$B$7:$T$486,19,FALSE)</f>
        <v>105300</v>
      </c>
      <c r="T120" s="147">
        <f t="shared" si="11"/>
        <v>210600</v>
      </c>
    </row>
    <row r="121" spans="1:20" ht="15" customHeight="1" x14ac:dyDescent="0.25">
      <c r="A121" s="29">
        <f t="shared" si="10"/>
        <v>115</v>
      </c>
      <c r="B121" s="93" t="s">
        <v>245</v>
      </c>
      <c r="C121" s="30" t="s">
        <v>246</v>
      </c>
      <c r="D121" s="30" t="s">
        <v>7</v>
      </c>
      <c r="E121" s="30" t="s">
        <v>1123</v>
      </c>
      <c r="F121" s="57" t="s">
        <v>1823</v>
      </c>
      <c r="G121" s="32" t="s">
        <v>3632</v>
      </c>
      <c r="H121" s="32" t="s">
        <v>1822</v>
      </c>
      <c r="I121" s="33" t="s">
        <v>1120</v>
      </c>
      <c r="J121" s="30" t="s">
        <v>230</v>
      </c>
      <c r="K121" s="30" t="s">
        <v>3633</v>
      </c>
      <c r="L121" s="49">
        <f>VLOOKUP(B121,'Enrolment data 2023'!$A$13:$I$596,9,FALSE)</f>
        <v>8</v>
      </c>
      <c r="M121" s="49">
        <v>9000</v>
      </c>
      <c r="N121" s="49">
        <f t="shared" si="12"/>
        <v>72000</v>
      </c>
      <c r="O121" s="49">
        <f t="shared" si="13"/>
        <v>21600</v>
      </c>
      <c r="P121" s="49">
        <f>VLOOKUP(B121,'[1]ECCE Trnch 1 Master List'!B$3:T$679,19,FALSE)</f>
        <v>0</v>
      </c>
      <c r="Q121" s="50">
        <f t="shared" si="14"/>
        <v>21600</v>
      </c>
      <c r="R121" s="50">
        <f t="shared" si="15"/>
        <v>21600</v>
      </c>
      <c r="S121" s="54">
        <f>VLOOKUP(B121,'Tranche 2 2024 Actuals'!$B$7:$T$486,19,FALSE)</f>
        <v>21600</v>
      </c>
      <c r="T121" s="147">
        <f t="shared" si="11"/>
        <v>43200</v>
      </c>
    </row>
    <row r="122" spans="1:20" ht="15" customHeight="1" x14ac:dyDescent="0.25">
      <c r="A122" s="29">
        <f t="shared" si="10"/>
        <v>116</v>
      </c>
      <c r="B122" s="102" t="s">
        <v>1320</v>
      </c>
      <c r="C122" s="97" t="s">
        <v>1321</v>
      </c>
      <c r="D122" s="30" t="s">
        <v>7</v>
      </c>
      <c r="E122" s="30" t="s">
        <v>1123</v>
      </c>
      <c r="F122" s="31" t="s">
        <v>1843</v>
      </c>
      <c r="G122" s="32" t="s">
        <v>2200</v>
      </c>
      <c r="H122" s="32" t="s">
        <v>1825</v>
      </c>
      <c r="I122" s="33" t="s">
        <v>1120</v>
      </c>
      <c r="J122" s="30" t="s">
        <v>230</v>
      </c>
      <c r="K122" s="34" t="s">
        <v>1322</v>
      </c>
      <c r="L122" s="49">
        <f>VLOOKUP(B122,'Enrolment data 2023'!$A$13:$I$596,9,FALSE)</f>
        <v>18</v>
      </c>
      <c r="M122" s="49">
        <v>9000</v>
      </c>
      <c r="N122" s="49">
        <f t="shared" si="12"/>
        <v>162000</v>
      </c>
      <c r="O122" s="49">
        <f t="shared" si="13"/>
        <v>48600</v>
      </c>
      <c r="P122" s="49">
        <f>VLOOKUP(B122,'[1]ECCE Trnch 1 Master List'!B$3:T$679,19,FALSE)</f>
        <v>0</v>
      </c>
      <c r="Q122" s="50">
        <f t="shared" si="14"/>
        <v>48600</v>
      </c>
      <c r="R122" s="50">
        <f t="shared" si="15"/>
        <v>48600</v>
      </c>
      <c r="S122" s="54">
        <f>VLOOKUP(B122,'Tranche 2 2024 Actuals'!$B$7:$T$486,19,FALSE)</f>
        <v>48600</v>
      </c>
      <c r="T122" s="147">
        <f t="shared" si="11"/>
        <v>97200</v>
      </c>
    </row>
    <row r="123" spans="1:20" ht="15" customHeight="1" x14ac:dyDescent="0.25">
      <c r="A123" s="29">
        <f t="shared" si="10"/>
        <v>117</v>
      </c>
      <c r="B123" s="93" t="s">
        <v>295</v>
      </c>
      <c r="C123" s="30" t="s">
        <v>4306</v>
      </c>
      <c r="D123" s="30" t="s">
        <v>7</v>
      </c>
      <c r="E123" s="30" t="s">
        <v>1118</v>
      </c>
      <c r="F123" s="31" t="s">
        <v>2056</v>
      </c>
      <c r="G123" s="32" t="s">
        <v>2057</v>
      </c>
      <c r="H123" s="32" t="s">
        <v>1834</v>
      </c>
      <c r="I123" s="33" t="s">
        <v>1587</v>
      </c>
      <c r="J123" s="30" t="s">
        <v>230</v>
      </c>
      <c r="K123" s="34" t="s">
        <v>2058</v>
      </c>
      <c r="L123" s="49">
        <f>VLOOKUP(B123,'Enrolment data 2023'!$A$13:$I$596,9,FALSE)</f>
        <v>8</v>
      </c>
      <c r="M123" s="49">
        <v>9000</v>
      </c>
      <c r="N123" s="49">
        <f t="shared" si="12"/>
        <v>72000</v>
      </c>
      <c r="O123" s="49">
        <f t="shared" si="13"/>
        <v>21600</v>
      </c>
      <c r="P123" s="49">
        <f>VLOOKUP(B123,'[1]ECCE Trnch 1 Master List'!B$3:T$679,19,FALSE)</f>
        <v>0</v>
      </c>
      <c r="Q123" s="50">
        <f t="shared" si="14"/>
        <v>21600</v>
      </c>
      <c r="R123" s="50">
        <f t="shared" si="15"/>
        <v>21600</v>
      </c>
      <c r="S123" s="54">
        <f>VLOOKUP(B123,'Tranche 2 2024 Actuals'!$B$7:$T$486,19,FALSE)</f>
        <v>21600</v>
      </c>
      <c r="T123" s="147">
        <f t="shared" si="11"/>
        <v>43200</v>
      </c>
    </row>
    <row r="124" spans="1:20" ht="15" customHeight="1" x14ac:dyDescent="0.25">
      <c r="A124" s="29">
        <f t="shared" si="10"/>
        <v>118</v>
      </c>
      <c r="B124" s="92" t="s">
        <v>291</v>
      </c>
      <c r="C124" s="17" t="s">
        <v>4303</v>
      </c>
      <c r="D124" s="17" t="s">
        <v>7</v>
      </c>
      <c r="E124" s="17" t="s">
        <v>1123</v>
      </c>
      <c r="F124" s="18" t="s">
        <v>1835</v>
      </c>
      <c r="G124" s="19" t="s">
        <v>1224</v>
      </c>
      <c r="H124" s="19" t="s">
        <v>1834</v>
      </c>
      <c r="I124" s="20" t="s">
        <v>1120</v>
      </c>
      <c r="J124" s="17" t="s">
        <v>230</v>
      </c>
      <c r="K124" s="21" t="s">
        <v>1225</v>
      </c>
      <c r="L124" s="49">
        <f>VLOOKUP(B124,'Enrolment data 2023'!$A$13:$I$596,9,FALSE)</f>
        <v>22</v>
      </c>
      <c r="M124" s="49">
        <v>9000</v>
      </c>
      <c r="N124" s="49">
        <f t="shared" si="12"/>
        <v>198000</v>
      </c>
      <c r="O124" s="49">
        <f t="shared" si="13"/>
        <v>59400</v>
      </c>
      <c r="P124" s="49">
        <f>VLOOKUP(B124,'[1]ECCE Trnch 1 Master List'!B$3:T$679,19,FALSE)</f>
        <v>0</v>
      </c>
      <c r="Q124" s="50">
        <f t="shared" si="14"/>
        <v>59400</v>
      </c>
      <c r="R124" s="50">
        <f t="shared" si="15"/>
        <v>59400</v>
      </c>
      <c r="S124" s="54">
        <f>VLOOKUP(B124,'Tranche 2 2024 Actuals'!$B$7:$T$486,19,FALSE)</f>
        <v>59400</v>
      </c>
      <c r="T124" s="147">
        <f t="shared" si="11"/>
        <v>118800</v>
      </c>
    </row>
    <row r="125" spans="1:20" ht="15" customHeight="1" x14ac:dyDescent="0.25">
      <c r="A125" s="29">
        <f t="shared" si="10"/>
        <v>119</v>
      </c>
      <c r="B125" s="93" t="s">
        <v>273</v>
      </c>
      <c r="C125" s="30" t="s">
        <v>274</v>
      </c>
      <c r="D125" s="30" t="s">
        <v>7</v>
      </c>
      <c r="E125" s="30" t="s">
        <v>1123</v>
      </c>
      <c r="F125" s="57" t="s">
        <v>1824</v>
      </c>
      <c r="G125" s="32" t="s">
        <v>1218</v>
      </c>
      <c r="H125" s="32" t="s">
        <v>1822</v>
      </c>
      <c r="I125" s="33" t="s">
        <v>1120</v>
      </c>
      <c r="J125" s="30" t="s">
        <v>230</v>
      </c>
      <c r="K125" s="30" t="s">
        <v>1219</v>
      </c>
      <c r="L125" s="49">
        <f>VLOOKUP(B125,'Enrolment data 2023'!$A$13:$I$596,9,FALSE)</f>
        <v>8</v>
      </c>
      <c r="M125" s="49">
        <v>9000</v>
      </c>
      <c r="N125" s="49">
        <f t="shared" si="12"/>
        <v>72000</v>
      </c>
      <c r="O125" s="49">
        <f t="shared" si="13"/>
        <v>21600</v>
      </c>
      <c r="P125" s="49">
        <f>VLOOKUP(B125,'[1]ECCE Trnch 1 Master List'!B$3:T$679,19,FALSE)</f>
        <v>0</v>
      </c>
      <c r="Q125" s="50">
        <f t="shared" si="14"/>
        <v>21600</v>
      </c>
      <c r="R125" s="50">
        <f t="shared" si="15"/>
        <v>21600</v>
      </c>
      <c r="S125" s="54">
        <f>VLOOKUP(B125,'Tranche 2 2024 Actuals'!$B$7:$T$486,19,FALSE)</f>
        <v>21600</v>
      </c>
      <c r="T125" s="147">
        <f t="shared" si="11"/>
        <v>43200</v>
      </c>
    </row>
    <row r="126" spans="1:20" ht="15" customHeight="1" x14ac:dyDescent="0.25">
      <c r="A126" s="29">
        <f t="shared" si="10"/>
        <v>120</v>
      </c>
      <c r="B126" s="93" t="s">
        <v>2092</v>
      </c>
      <c r="C126" s="30" t="s">
        <v>2093</v>
      </c>
      <c r="D126" s="30" t="s">
        <v>7</v>
      </c>
      <c r="E126" s="30" t="s">
        <v>1118</v>
      </c>
      <c r="F126" s="31" t="s">
        <v>1836</v>
      </c>
      <c r="G126" s="32" t="s">
        <v>1220</v>
      </c>
      <c r="H126" s="32" t="s">
        <v>1834</v>
      </c>
      <c r="I126" s="33" t="s">
        <v>1120</v>
      </c>
      <c r="J126" s="30" t="s">
        <v>230</v>
      </c>
      <c r="K126" s="34" t="s">
        <v>1221</v>
      </c>
      <c r="L126" s="49">
        <f>VLOOKUP(B126,'Enrolment data 2023'!$A$13:$I$596,9,FALSE)</f>
        <v>7</v>
      </c>
      <c r="M126" s="49">
        <v>9000</v>
      </c>
      <c r="N126" s="49">
        <f t="shared" si="12"/>
        <v>63000</v>
      </c>
      <c r="O126" s="49">
        <f t="shared" si="13"/>
        <v>18900</v>
      </c>
      <c r="P126" s="11">
        <f>VLOOKUP(B126,'[1]ECCE Trnch 1 Master List'!B$3:T$679,19,FALSE)</f>
        <v>0</v>
      </c>
      <c r="Q126" s="50">
        <f t="shared" si="14"/>
        <v>18900</v>
      </c>
      <c r="R126" s="50">
        <f t="shared" si="15"/>
        <v>18900</v>
      </c>
      <c r="S126" s="54">
        <f>VLOOKUP(B126,'Tranche 2 2024 Actuals'!$B$7:$T$486,19,FALSE)</f>
        <v>18900</v>
      </c>
      <c r="T126" s="147">
        <f t="shared" si="11"/>
        <v>37800</v>
      </c>
    </row>
    <row r="127" spans="1:20" ht="15" customHeight="1" x14ac:dyDescent="0.25">
      <c r="A127" s="29">
        <f t="shared" si="10"/>
        <v>121</v>
      </c>
      <c r="B127" s="116" t="s">
        <v>263</v>
      </c>
      <c r="C127" s="98" t="s">
        <v>264</v>
      </c>
      <c r="D127" s="30" t="s">
        <v>7</v>
      </c>
      <c r="E127" s="30" t="s">
        <v>1123</v>
      </c>
      <c r="F127" s="57" t="s">
        <v>1871</v>
      </c>
      <c r="G127" s="32" t="s">
        <v>250</v>
      </c>
      <c r="H127" s="32" t="s">
        <v>1822</v>
      </c>
      <c r="I127" s="33" t="s">
        <v>1120</v>
      </c>
      <c r="J127" s="30" t="s">
        <v>230</v>
      </c>
      <c r="K127" s="30" t="s">
        <v>3634</v>
      </c>
      <c r="L127" s="49">
        <f>VLOOKUP(B127,'Enrolment data 2023'!$A$13:$I$596,9,FALSE)</f>
        <v>12</v>
      </c>
      <c r="M127" s="49">
        <v>9000</v>
      </c>
      <c r="N127" s="49">
        <f t="shared" si="12"/>
        <v>108000</v>
      </c>
      <c r="O127" s="49">
        <f t="shared" si="13"/>
        <v>32400</v>
      </c>
      <c r="P127" s="49"/>
      <c r="Q127" s="50">
        <f t="shared" si="14"/>
        <v>32400</v>
      </c>
      <c r="R127" s="50">
        <f t="shared" si="15"/>
        <v>32400</v>
      </c>
      <c r="S127" s="54">
        <f>VLOOKUP(B127,'Tranche 2 2024 Actuals'!$B$7:$T$486,19,FALSE)</f>
        <v>32400</v>
      </c>
      <c r="T127" s="147">
        <f t="shared" si="11"/>
        <v>64800</v>
      </c>
    </row>
    <row r="128" spans="1:20" ht="15" customHeight="1" x14ac:dyDescent="0.25">
      <c r="A128" s="29">
        <f t="shared" si="10"/>
        <v>122</v>
      </c>
      <c r="B128" s="93" t="s">
        <v>2112</v>
      </c>
      <c r="C128" s="30" t="s">
        <v>2113</v>
      </c>
      <c r="D128" s="30" t="s">
        <v>7</v>
      </c>
      <c r="E128" s="30" t="s">
        <v>1123</v>
      </c>
      <c r="F128" s="31" t="s">
        <v>1845</v>
      </c>
      <c r="G128" s="32" t="s">
        <v>1846</v>
      </c>
      <c r="H128" s="32" t="s">
        <v>1825</v>
      </c>
      <c r="I128" s="33" t="s">
        <v>1120</v>
      </c>
      <c r="J128" s="30" t="s">
        <v>230</v>
      </c>
      <c r="K128" s="34" t="s">
        <v>1847</v>
      </c>
      <c r="L128" s="49">
        <f>VLOOKUP(B128,'Enrolment data 2023'!$A$13:$I$596,9,FALSE)</f>
        <v>37</v>
      </c>
      <c r="M128" s="49">
        <v>9000</v>
      </c>
      <c r="N128" s="49">
        <f t="shared" si="12"/>
        <v>333000</v>
      </c>
      <c r="O128" s="49">
        <f t="shared" si="13"/>
        <v>99900</v>
      </c>
      <c r="P128" s="49">
        <f>VLOOKUP(B128,'[1]ECCE Trnch 1 Master List'!B$3:T$679,19,FALSE)</f>
        <v>0</v>
      </c>
      <c r="Q128" s="50">
        <f t="shared" si="14"/>
        <v>99900</v>
      </c>
      <c r="R128" s="50">
        <f t="shared" si="15"/>
        <v>99900</v>
      </c>
      <c r="S128" s="54">
        <f>VLOOKUP(B128,'Tranche 2 2024 Actuals'!$B$7:$T$486,19,FALSE)</f>
        <v>99900</v>
      </c>
      <c r="T128" s="147">
        <f t="shared" si="11"/>
        <v>199800</v>
      </c>
    </row>
    <row r="129" spans="1:20" ht="15" customHeight="1" x14ac:dyDescent="0.25">
      <c r="A129" s="29">
        <f t="shared" si="10"/>
        <v>123</v>
      </c>
      <c r="B129" s="93" t="s">
        <v>1222</v>
      </c>
      <c r="C129" s="30" t="s">
        <v>1223</v>
      </c>
      <c r="D129" s="30" t="s">
        <v>7</v>
      </c>
      <c r="E129" s="30" t="s">
        <v>1118</v>
      </c>
      <c r="F129" s="31" t="s">
        <v>1835</v>
      </c>
      <c r="G129" s="32" t="s">
        <v>1224</v>
      </c>
      <c r="H129" s="32" t="s">
        <v>1834</v>
      </c>
      <c r="I129" s="33" t="s">
        <v>1120</v>
      </c>
      <c r="J129" s="30" t="s">
        <v>230</v>
      </c>
      <c r="K129" s="34" t="s">
        <v>1225</v>
      </c>
      <c r="L129" s="49">
        <f>VLOOKUP(B129,'Enrolment data 2023'!$A$13:$I$596,9,FALSE)</f>
        <v>8</v>
      </c>
      <c r="M129" s="49">
        <v>9000</v>
      </c>
      <c r="N129" s="49">
        <f t="shared" si="12"/>
        <v>72000</v>
      </c>
      <c r="O129" s="49">
        <f t="shared" si="13"/>
        <v>21600</v>
      </c>
      <c r="P129" s="49">
        <f>VLOOKUP(B129,'[1]ECCE Trnch 1 Master List'!B$3:T$679,19,FALSE)</f>
        <v>0</v>
      </c>
      <c r="Q129" s="50">
        <f t="shared" si="14"/>
        <v>21600</v>
      </c>
      <c r="R129" s="50">
        <f t="shared" si="15"/>
        <v>21600</v>
      </c>
      <c r="S129" s="54">
        <f>VLOOKUP(B129,'Tranche 2 2024 Actuals'!$B$7:$T$486,19,FALSE)</f>
        <v>21600</v>
      </c>
      <c r="T129" s="147">
        <f t="shared" si="11"/>
        <v>43200</v>
      </c>
    </row>
    <row r="130" spans="1:20" ht="15" customHeight="1" x14ac:dyDescent="0.25">
      <c r="A130" s="29">
        <f t="shared" si="10"/>
        <v>124</v>
      </c>
      <c r="B130" s="93" t="s">
        <v>309</v>
      </c>
      <c r="C130" s="30" t="s">
        <v>310</v>
      </c>
      <c r="D130" s="30" t="s">
        <v>7</v>
      </c>
      <c r="E130" s="30" t="s">
        <v>1118</v>
      </c>
      <c r="F130" s="57" t="s">
        <v>1848</v>
      </c>
      <c r="G130" s="32" t="s">
        <v>3635</v>
      </c>
      <c r="H130" s="32" t="s">
        <v>1825</v>
      </c>
      <c r="I130" s="33" t="s">
        <v>1120</v>
      </c>
      <c r="J130" s="30" t="s">
        <v>230</v>
      </c>
      <c r="K130" s="30" t="s">
        <v>3636</v>
      </c>
      <c r="L130" s="49">
        <f>VLOOKUP(B130,'Enrolment data 2023'!$A$13:$I$596,9,FALSE)</f>
        <v>17</v>
      </c>
      <c r="M130" s="49">
        <v>9000</v>
      </c>
      <c r="N130" s="49">
        <f t="shared" si="12"/>
        <v>153000</v>
      </c>
      <c r="O130" s="49">
        <f t="shared" si="13"/>
        <v>45900</v>
      </c>
      <c r="P130" s="49">
        <f>VLOOKUP(B130,'[1]ECCE Trnch 1 Master List'!B$3:T$679,19,FALSE)</f>
        <v>0</v>
      </c>
      <c r="Q130" s="50">
        <f t="shared" si="14"/>
        <v>45900</v>
      </c>
      <c r="R130" s="50">
        <f t="shared" si="15"/>
        <v>45900</v>
      </c>
      <c r="S130" s="54">
        <f>VLOOKUP(B130,'Tranche 2 2024 Actuals'!$B$7:$T$486,19,FALSE)</f>
        <v>45900</v>
      </c>
      <c r="T130" s="147">
        <f t="shared" si="11"/>
        <v>91800</v>
      </c>
    </row>
    <row r="131" spans="1:20" ht="15" customHeight="1" x14ac:dyDescent="0.25">
      <c r="A131" s="29">
        <f t="shared" si="10"/>
        <v>125</v>
      </c>
      <c r="B131" s="93" t="s">
        <v>301</v>
      </c>
      <c r="C131" s="30" t="s">
        <v>302</v>
      </c>
      <c r="D131" s="30" t="s">
        <v>7</v>
      </c>
      <c r="E131" s="30" t="s">
        <v>1123</v>
      </c>
      <c r="F131" s="57" t="s">
        <v>1849</v>
      </c>
      <c r="G131" s="32" t="s">
        <v>1247</v>
      </c>
      <c r="H131" s="32" t="s">
        <v>1825</v>
      </c>
      <c r="I131" s="33" t="s">
        <v>1120</v>
      </c>
      <c r="J131" s="30" t="s">
        <v>230</v>
      </c>
      <c r="K131" s="30" t="s">
        <v>1248</v>
      </c>
      <c r="L131" s="49">
        <f>VLOOKUP(B131,'Enrolment data 2023'!$A$13:$I$596,9,FALSE)</f>
        <v>36</v>
      </c>
      <c r="M131" s="49">
        <v>9000</v>
      </c>
      <c r="N131" s="49">
        <f t="shared" si="12"/>
        <v>324000</v>
      </c>
      <c r="O131" s="49">
        <f t="shared" si="13"/>
        <v>97200</v>
      </c>
      <c r="P131" s="49">
        <f>VLOOKUP(B131,'[1]ECCE Trnch 1 Master List'!B$3:T$679,19,FALSE)</f>
        <v>0</v>
      </c>
      <c r="Q131" s="50">
        <f t="shared" si="14"/>
        <v>97200</v>
      </c>
      <c r="R131" s="50">
        <f t="shared" si="15"/>
        <v>97200</v>
      </c>
      <c r="S131" s="54">
        <f>VLOOKUP(B131,'Tranche 2 2024 Actuals'!$B$7:$T$486,19,FALSE)</f>
        <v>97200</v>
      </c>
      <c r="T131" s="147">
        <f t="shared" si="11"/>
        <v>194400</v>
      </c>
    </row>
    <row r="132" spans="1:20" ht="15" customHeight="1" x14ac:dyDescent="0.25">
      <c r="A132" s="29">
        <f t="shared" si="10"/>
        <v>126</v>
      </c>
      <c r="B132" s="93" t="s">
        <v>333</v>
      </c>
      <c r="C132" s="30" t="s">
        <v>334</v>
      </c>
      <c r="D132" s="30" t="s">
        <v>7</v>
      </c>
      <c r="E132" s="30" t="s">
        <v>1118</v>
      </c>
      <c r="F132" s="31" t="s">
        <v>1625</v>
      </c>
      <c r="G132" s="32" t="s">
        <v>1249</v>
      </c>
      <c r="H132" s="32" t="s">
        <v>1825</v>
      </c>
      <c r="I132" s="33" t="s">
        <v>1120</v>
      </c>
      <c r="J132" s="30" t="s">
        <v>230</v>
      </c>
      <c r="K132" s="34" t="s">
        <v>1250</v>
      </c>
      <c r="L132" s="49">
        <f>VLOOKUP(B132,'Enrolment data 2023'!$A$13:$I$596,9,FALSE)</f>
        <v>3</v>
      </c>
      <c r="M132" s="49">
        <v>9000</v>
      </c>
      <c r="N132" s="49">
        <f t="shared" si="12"/>
        <v>27000</v>
      </c>
      <c r="O132" s="49">
        <f t="shared" si="13"/>
        <v>8100</v>
      </c>
      <c r="P132" s="49">
        <f>VLOOKUP(B132,'[1]ECCE Trnch 1 Master List'!B$3:T$679,19,FALSE)</f>
        <v>0</v>
      </c>
      <c r="Q132" s="50">
        <f t="shared" si="14"/>
        <v>8100</v>
      </c>
      <c r="R132" s="50">
        <f t="shared" si="15"/>
        <v>8100</v>
      </c>
      <c r="S132" s="54">
        <f>VLOOKUP(B132,'Tranche 2 2024 Actuals'!$B$7:$T$486,19,FALSE)</f>
        <v>8100</v>
      </c>
      <c r="T132" s="147">
        <f t="shared" si="11"/>
        <v>16200</v>
      </c>
    </row>
    <row r="133" spans="1:20" ht="15" customHeight="1" x14ac:dyDescent="0.25">
      <c r="A133" s="29">
        <f t="shared" si="10"/>
        <v>127</v>
      </c>
      <c r="B133" s="93" t="s">
        <v>1256</v>
      </c>
      <c r="C133" s="30" t="s">
        <v>1257</v>
      </c>
      <c r="D133" s="30" t="s">
        <v>7</v>
      </c>
      <c r="E133" s="30" t="s">
        <v>1123</v>
      </c>
      <c r="F133" s="31" t="s">
        <v>1625</v>
      </c>
      <c r="G133" s="32" t="s">
        <v>1249</v>
      </c>
      <c r="H133" s="32" t="s">
        <v>1825</v>
      </c>
      <c r="I133" s="33" t="s">
        <v>1120</v>
      </c>
      <c r="J133" s="30" t="s">
        <v>230</v>
      </c>
      <c r="K133" s="34" t="s">
        <v>1250</v>
      </c>
      <c r="L133" s="49">
        <f>VLOOKUP(B133,'Enrolment data 2023'!$A$13:$I$596,9,FALSE)</f>
        <v>56</v>
      </c>
      <c r="M133" s="49">
        <v>9000</v>
      </c>
      <c r="N133" s="49">
        <f t="shared" si="12"/>
        <v>504000</v>
      </c>
      <c r="O133" s="49">
        <f t="shared" si="13"/>
        <v>151200</v>
      </c>
      <c r="P133" s="49">
        <f>VLOOKUP(B133,'[1]ECCE Trnch 1 Master List'!B$3:T$679,19,FALSE)</f>
        <v>0</v>
      </c>
      <c r="Q133" s="50">
        <f t="shared" si="14"/>
        <v>151200</v>
      </c>
      <c r="R133" s="50">
        <f t="shared" si="15"/>
        <v>151200</v>
      </c>
      <c r="S133" s="54">
        <f>VLOOKUP(B133,'Tranche 2 2024 Actuals'!$B$7:$T$486,19,FALSE)</f>
        <v>151200</v>
      </c>
      <c r="T133" s="147">
        <f t="shared" si="11"/>
        <v>302400</v>
      </c>
    </row>
    <row r="134" spans="1:20" ht="15" customHeight="1" x14ac:dyDescent="0.25">
      <c r="A134" s="29">
        <f t="shared" si="10"/>
        <v>128</v>
      </c>
      <c r="B134" s="93" t="s">
        <v>1273</v>
      </c>
      <c r="C134" s="30" t="s">
        <v>1274</v>
      </c>
      <c r="D134" s="30" t="s">
        <v>7</v>
      </c>
      <c r="E134" s="30" t="s">
        <v>1123</v>
      </c>
      <c r="F134" s="31" t="s">
        <v>1853</v>
      </c>
      <c r="G134" s="32" t="s">
        <v>1275</v>
      </c>
      <c r="H134" s="32" t="s">
        <v>1825</v>
      </c>
      <c r="I134" s="33" t="s">
        <v>1120</v>
      </c>
      <c r="J134" s="30" t="s">
        <v>230</v>
      </c>
      <c r="K134" s="34" t="s">
        <v>1276</v>
      </c>
      <c r="L134" s="49">
        <f>VLOOKUP(B134,'Enrolment data 2023'!$A$13:$I$596,9,FALSE)</f>
        <v>26</v>
      </c>
      <c r="M134" s="49">
        <v>9000</v>
      </c>
      <c r="N134" s="49">
        <f t="shared" si="12"/>
        <v>234000</v>
      </c>
      <c r="O134" s="49">
        <f t="shared" si="13"/>
        <v>70200</v>
      </c>
      <c r="P134" s="49">
        <f>VLOOKUP(B134,'[1]ECCE Trnch 1 Master List'!B$3:T$679,19,FALSE)</f>
        <v>0</v>
      </c>
      <c r="Q134" s="50">
        <f t="shared" si="14"/>
        <v>70200</v>
      </c>
      <c r="R134" s="50">
        <f t="shared" si="15"/>
        <v>70200</v>
      </c>
      <c r="S134" s="54">
        <f>VLOOKUP(B134,'Tranche 2 2024 Actuals'!$B$7:$T$486,19,FALSE)</f>
        <v>70200</v>
      </c>
      <c r="T134" s="147">
        <f t="shared" si="11"/>
        <v>140400</v>
      </c>
    </row>
    <row r="135" spans="1:20" ht="15" customHeight="1" x14ac:dyDescent="0.25">
      <c r="A135" s="29">
        <f t="shared" si="10"/>
        <v>129</v>
      </c>
      <c r="B135" s="93" t="s">
        <v>1590</v>
      </c>
      <c r="C135" s="30" t="s">
        <v>1591</v>
      </c>
      <c r="D135" s="30" t="s">
        <v>7</v>
      </c>
      <c r="E135" s="30" t="s">
        <v>1118</v>
      </c>
      <c r="F135" s="31" t="s">
        <v>1855</v>
      </c>
      <c r="G135" s="32" t="s">
        <v>1254</v>
      </c>
      <c r="H135" s="32" t="s">
        <v>1825</v>
      </c>
      <c r="I135" s="33" t="s">
        <v>1120</v>
      </c>
      <c r="J135" s="30" t="s">
        <v>230</v>
      </c>
      <c r="K135" s="34" t="s">
        <v>1255</v>
      </c>
      <c r="L135" s="49">
        <f>VLOOKUP(B135,'Enrolment data 2023'!$A$13:$I$596,9,FALSE)</f>
        <v>43</v>
      </c>
      <c r="M135" s="49">
        <v>9000</v>
      </c>
      <c r="N135" s="49">
        <f t="shared" si="12"/>
        <v>387000</v>
      </c>
      <c r="O135" s="49">
        <f t="shared" si="13"/>
        <v>116100</v>
      </c>
      <c r="P135" s="49">
        <f>VLOOKUP(B135,'[1]ECCE Trnch 1 Master List'!B$3:T$679,19,FALSE)</f>
        <v>0</v>
      </c>
      <c r="Q135" s="50">
        <f t="shared" si="14"/>
        <v>116100</v>
      </c>
      <c r="R135" s="50">
        <f t="shared" si="15"/>
        <v>116100</v>
      </c>
      <c r="S135" s="54">
        <f>VLOOKUP(B135,'Tranche 2 2024 Actuals'!$B$7:$T$486,19,FALSE)</f>
        <v>116100</v>
      </c>
      <c r="T135" s="147">
        <f t="shared" si="11"/>
        <v>232200</v>
      </c>
    </row>
    <row r="136" spans="1:20" ht="15" customHeight="1" x14ac:dyDescent="0.25">
      <c r="A136" s="29">
        <f t="shared" ref="A136:A199" si="16">A135+1</f>
        <v>130</v>
      </c>
      <c r="B136" s="93" t="s">
        <v>2220</v>
      </c>
      <c r="C136" s="30" t="s">
        <v>2221</v>
      </c>
      <c r="D136" s="30" t="s">
        <v>7</v>
      </c>
      <c r="E136" s="30" t="s">
        <v>1118</v>
      </c>
      <c r="F136" s="31" t="s">
        <v>1616</v>
      </c>
      <c r="G136" s="32" t="s">
        <v>1617</v>
      </c>
      <c r="H136" s="32" t="s">
        <v>1834</v>
      </c>
      <c r="I136" s="33" t="s">
        <v>1120</v>
      </c>
      <c r="J136" s="30" t="s">
        <v>230</v>
      </c>
      <c r="K136" s="30" t="s">
        <v>1618</v>
      </c>
      <c r="L136" s="49">
        <f>VLOOKUP(B136,'Enrolment data 2023'!$A$13:$I$596,9,FALSE)</f>
        <v>4</v>
      </c>
      <c r="M136" s="49">
        <v>9000</v>
      </c>
      <c r="N136" s="49">
        <f t="shared" si="12"/>
        <v>36000</v>
      </c>
      <c r="O136" s="49">
        <f t="shared" si="13"/>
        <v>10800</v>
      </c>
      <c r="P136" s="49"/>
      <c r="Q136" s="50">
        <f t="shared" si="14"/>
        <v>10800</v>
      </c>
      <c r="R136" s="50">
        <f t="shared" si="15"/>
        <v>10800</v>
      </c>
      <c r="S136" s="54">
        <f>VLOOKUP(B136,'Tranche 2 2024 Actuals'!$B$7:$T$486,19,FALSE)</f>
        <v>10800</v>
      </c>
      <c r="T136" s="147">
        <f t="shared" ref="T136:T199" si="17">R136+S136</f>
        <v>21600</v>
      </c>
    </row>
    <row r="137" spans="1:20" ht="15" customHeight="1" x14ac:dyDescent="0.25">
      <c r="A137" s="29">
        <f t="shared" si="16"/>
        <v>131</v>
      </c>
      <c r="B137" s="93" t="s">
        <v>2104</v>
      </c>
      <c r="C137" s="30" t="s">
        <v>2105</v>
      </c>
      <c r="D137" s="30" t="s">
        <v>7</v>
      </c>
      <c r="E137" s="30" t="s">
        <v>1118</v>
      </c>
      <c r="F137" s="31" t="s">
        <v>1869</v>
      </c>
      <c r="G137" s="32" t="s">
        <v>1278</v>
      </c>
      <c r="H137" s="32" t="s">
        <v>1825</v>
      </c>
      <c r="I137" s="33" t="s">
        <v>1120</v>
      </c>
      <c r="J137" s="30" t="s">
        <v>230</v>
      </c>
      <c r="K137" s="34" t="s">
        <v>1279</v>
      </c>
      <c r="L137" s="49">
        <f>VLOOKUP(B137,'Enrolment data 2023'!$A$13:$I$596,9,FALSE)</f>
        <v>4</v>
      </c>
      <c r="M137" s="49">
        <v>9000</v>
      </c>
      <c r="N137" s="49">
        <f t="shared" si="12"/>
        <v>36000</v>
      </c>
      <c r="O137" s="49">
        <f t="shared" si="13"/>
        <v>10800</v>
      </c>
      <c r="P137" s="49">
        <f>VLOOKUP(B137,'[1]ECCE Trnch 1 Master List'!B$3:T$679,19,FALSE)</f>
        <v>0</v>
      </c>
      <c r="Q137" s="50">
        <f t="shared" si="14"/>
        <v>10800</v>
      </c>
      <c r="R137" s="50">
        <f t="shared" si="15"/>
        <v>10800</v>
      </c>
      <c r="S137" s="54">
        <f>VLOOKUP(B137,'Tranche 2 2024 Actuals'!$B$7:$T$486,19,FALSE)</f>
        <v>10800</v>
      </c>
      <c r="T137" s="147">
        <f t="shared" si="17"/>
        <v>21600</v>
      </c>
    </row>
    <row r="138" spans="1:20" ht="15" customHeight="1" x14ac:dyDescent="0.25">
      <c r="A138" s="29">
        <f t="shared" si="16"/>
        <v>132</v>
      </c>
      <c r="B138" s="92" t="s">
        <v>235</v>
      </c>
      <c r="C138" s="17" t="s">
        <v>236</v>
      </c>
      <c r="D138" s="17" t="s">
        <v>7</v>
      </c>
      <c r="E138" s="17" t="s">
        <v>1118</v>
      </c>
      <c r="F138" s="22" t="s">
        <v>1821</v>
      </c>
      <c r="G138" s="19" t="s">
        <v>3637</v>
      </c>
      <c r="H138" s="19" t="s">
        <v>1822</v>
      </c>
      <c r="I138" s="20" t="s">
        <v>1120</v>
      </c>
      <c r="J138" s="17" t="s">
        <v>230</v>
      </c>
      <c r="K138" s="17" t="s">
        <v>3638</v>
      </c>
      <c r="L138" s="49">
        <f>VLOOKUP(B138,'Enrolment data 2023'!$A$13:$I$596,9,FALSE)</f>
        <v>11</v>
      </c>
      <c r="M138" s="49">
        <v>9000</v>
      </c>
      <c r="N138" s="49">
        <f t="shared" si="12"/>
        <v>99000</v>
      </c>
      <c r="O138" s="49">
        <f t="shared" si="13"/>
        <v>29700</v>
      </c>
      <c r="P138" s="49">
        <f>VLOOKUP(B138,'[1]ECCE Trnch 1 Master List'!B$3:T$679,19,FALSE)</f>
        <v>0</v>
      </c>
      <c r="Q138" s="50">
        <f t="shared" si="14"/>
        <v>29700</v>
      </c>
      <c r="R138" s="50">
        <f t="shared" si="15"/>
        <v>29700</v>
      </c>
      <c r="S138" s="54">
        <f>VLOOKUP(B138,'Tranche 2 2024 Actuals'!$B$7:$T$486,19,FALSE)</f>
        <v>29700</v>
      </c>
      <c r="T138" s="147">
        <f t="shared" si="17"/>
        <v>59400</v>
      </c>
    </row>
    <row r="139" spans="1:20" ht="15" customHeight="1" x14ac:dyDescent="0.25">
      <c r="A139" s="29">
        <f t="shared" si="16"/>
        <v>133</v>
      </c>
      <c r="B139" s="92" t="s">
        <v>311</v>
      </c>
      <c r="C139" s="17" t="s">
        <v>312</v>
      </c>
      <c r="D139" s="17" t="s">
        <v>7</v>
      </c>
      <c r="E139" s="17" t="s">
        <v>1123</v>
      </c>
      <c r="F139" s="22" t="s">
        <v>1626</v>
      </c>
      <c r="G139" s="19" t="s">
        <v>312</v>
      </c>
      <c r="H139" s="19" t="s">
        <v>1825</v>
      </c>
      <c r="I139" s="20" t="s">
        <v>1120</v>
      </c>
      <c r="J139" s="17" t="s">
        <v>230</v>
      </c>
      <c r="K139" s="17" t="s">
        <v>1627</v>
      </c>
      <c r="L139" s="49">
        <f>VLOOKUP(B139,'Enrolment data 2023'!$A$13:$I$596,9,FALSE)</f>
        <v>31</v>
      </c>
      <c r="M139" s="49">
        <v>9000</v>
      </c>
      <c r="N139" s="49">
        <f t="shared" si="12"/>
        <v>279000</v>
      </c>
      <c r="O139" s="49">
        <f t="shared" si="13"/>
        <v>83700</v>
      </c>
      <c r="P139" s="49">
        <f>VLOOKUP(B139,'[1]ECCE Trnch 1 Master List'!B$3:T$679,19,FALSE)</f>
        <v>0</v>
      </c>
      <c r="Q139" s="50">
        <f t="shared" si="14"/>
        <v>83700</v>
      </c>
      <c r="R139" s="50">
        <f t="shared" si="15"/>
        <v>83700</v>
      </c>
      <c r="S139" s="54">
        <f>VLOOKUP(B139,'Tranche 2 2024 Actuals'!$B$7:$T$486,19,FALSE)</f>
        <v>83700</v>
      </c>
      <c r="T139" s="147">
        <f t="shared" si="17"/>
        <v>167400</v>
      </c>
    </row>
    <row r="140" spans="1:20" ht="15" customHeight="1" x14ac:dyDescent="0.25">
      <c r="A140" s="29">
        <f t="shared" si="16"/>
        <v>134</v>
      </c>
      <c r="B140" s="92" t="s">
        <v>2201</v>
      </c>
      <c r="C140" s="17" t="s">
        <v>2218</v>
      </c>
      <c r="D140" s="17" t="s">
        <v>7</v>
      </c>
      <c r="E140" s="17" t="s">
        <v>1123</v>
      </c>
      <c r="F140" s="22" t="s">
        <v>1626</v>
      </c>
      <c r="G140" s="19" t="s">
        <v>312</v>
      </c>
      <c r="H140" s="19" t="s">
        <v>1825</v>
      </c>
      <c r="I140" s="20" t="s">
        <v>1120</v>
      </c>
      <c r="J140" s="17" t="s">
        <v>230</v>
      </c>
      <c r="K140" s="17" t="s">
        <v>1627</v>
      </c>
      <c r="L140" s="49">
        <f>VLOOKUP(B140,'Enrolment data 2023'!$A$13:$I$596,9,FALSE)</f>
        <v>8</v>
      </c>
      <c r="M140" s="49">
        <v>9000</v>
      </c>
      <c r="N140" s="49">
        <f t="shared" si="12"/>
        <v>72000</v>
      </c>
      <c r="O140" s="49">
        <f t="shared" si="13"/>
        <v>21600</v>
      </c>
      <c r="P140" s="49"/>
      <c r="Q140" s="50">
        <f t="shared" si="14"/>
        <v>21600</v>
      </c>
      <c r="R140" s="50">
        <f t="shared" si="15"/>
        <v>21600</v>
      </c>
      <c r="S140" s="54">
        <f>VLOOKUP(B140,'Tranche 2 2024 Actuals'!$B$7:$T$486,19,FALSE)</f>
        <v>21600</v>
      </c>
      <c r="T140" s="147">
        <f t="shared" si="17"/>
        <v>43200</v>
      </c>
    </row>
    <row r="141" spans="1:20" ht="15" customHeight="1" x14ac:dyDescent="0.25">
      <c r="A141" s="29">
        <f t="shared" si="16"/>
        <v>135</v>
      </c>
      <c r="B141" s="93" t="s">
        <v>2118</v>
      </c>
      <c r="C141" s="30" t="s">
        <v>2119</v>
      </c>
      <c r="D141" s="30" t="s">
        <v>7</v>
      </c>
      <c r="E141" s="30" t="s">
        <v>1123</v>
      </c>
      <c r="F141" s="31" t="s">
        <v>1854</v>
      </c>
      <c r="G141" s="32" t="s">
        <v>1311</v>
      </c>
      <c r="H141" s="32" t="s">
        <v>1825</v>
      </c>
      <c r="I141" s="33" t="s">
        <v>1120</v>
      </c>
      <c r="J141" s="30" t="s">
        <v>230</v>
      </c>
      <c r="K141" s="34" t="s">
        <v>1312</v>
      </c>
      <c r="L141" s="49">
        <f>VLOOKUP(B141,'Enrolment data 2023'!$A$13:$I$596,9,FALSE)</f>
        <v>48</v>
      </c>
      <c r="M141" s="49">
        <v>9000</v>
      </c>
      <c r="N141" s="49">
        <f t="shared" si="12"/>
        <v>432000</v>
      </c>
      <c r="O141" s="49">
        <f t="shared" si="13"/>
        <v>129600</v>
      </c>
      <c r="P141" s="49">
        <f>VLOOKUP(B141,'[1]ECCE Trnch 1 Master List'!B$3:T$679,19,FALSE)</f>
        <v>0</v>
      </c>
      <c r="Q141" s="50">
        <f t="shared" si="14"/>
        <v>129600</v>
      </c>
      <c r="R141" s="50">
        <f t="shared" si="15"/>
        <v>129600</v>
      </c>
      <c r="S141" s="54">
        <f>VLOOKUP(B141,'Tranche 2 2024 Actuals'!$B$7:$T$486,19,FALSE)</f>
        <v>129600</v>
      </c>
      <c r="T141" s="147">
        <f t="shared" si="17"/>
        <v>259200</v>
      </c>
    </row>
    <row r="142" spans="1:20" ht="15" customHeight="1" x14ac:dyDescent="0.25">
      <c r="A142" s="29">
        <f t="shared" si="16"/>
        <v>136</v>
      </c>
      <c r="B142" s="93" t="s">
        <v>1215</v>
      </c>
      <c r="C142" s="30" t="s">
        <v>1216</v>
      </c>
      <c r="D142" s="30" t="s">
        <v>7</v>
      </c>
      <c r="E142" s="30" t="s">
        <v>1123</v>
      </c>
      <c r="F142" s="31" t="s">
        <v>1826</v>
      </c>
      <c r="G142" s="32" t="s">
        <v>1216</v>
      </c>
      <c r="H142" s="32" t="s">
        <v>1822</v>
      </c>
      <c r="I142" s="33" t="s">
        <v>1120</v>
      </c>
      <c r="J142" s="30" t="s">
        <v>230</v>
      </c>
      <c r="K142" s="34" t="s">
        <v>1217</v>
      </c>
      <c r="L142" s="49">
        <f>VLOOKUP(B142,'Enrolment data 2023'!$A$13:$I$596,9,FALSE)</f>
        <v>22</v>
      </c>
      <c r="M142" s="49">
        <v>9000</v>
      </c>
      <c r="N142" s="49">
        <f t="shared" si="12"/>
        <v>198000</v>
      </c>
      <c r="O142" s="49">
        <f t="shared" si="13"/>
        <v>59400</v>
      </c>
      <c r="P142" s="49">
        <f>VLOOKUP(B142,'[1]ECCE Trnch 1 Master List'!B$3:T$679,19,FALSE)</f>
        <v>0</v>
      </c>
      <c r="Q142" s="50">
        <f t="shared" si="14"/>
        <v>59400</v>
      </c>
      <c r="R142" s="50">
        <f t="shared" si="15"/>
        <v>59400</v>
      </c>
      <c r="S142" s="54">
        <f>VLOOKUP(B142,'Tranche 2 2024 Actuals'!$B$7:$T$486,19,FALSE)</f>
        <v>59400</v>
      </c>
      <c r="T142" s="147">
        <f t="shared" si="17"/>
        <v>118800</v>
      </c>
    </row>
    <row r="143" spans="1:20" ht="15" customHeight="1" x14ac:dyDescent="0.25">
      <c r="A143" s="29">
        <f t="shared" si="16"/>
        <v>137</v>
      </c>
      <c r="B143" s="93" t="s">
        <v>1213</v>
      </c>
      <c r="C143" s="30" t="s">
        <v>1214</v>
      </c>
      <c r="D143" s="30" t="s">
        <v>7</v>
      </c>
      <c r="E143" s="31" t="s">
        <v>1123</v>
      </c>
      <c r="F143" s="32" t="s">
        <v>1826</v>
      </c>
      <c r="G143" s="34" t="s">
        <v>1216</v>
      </c>
      <c r="H143" s="32" t="s">
        <v>1822</v>
      </c>
      <c r="I143" s="33" t="s">
        <v>1120</v>
      </c>
      <c r="J143" s="30" t="s">
        <v>230</v>
      </c>
      <c r="K143" s="30" t="s">
        <v>1217</v>
      </c>
      <c r="L143" s="49">
        <f>VLOOKUP(B143,'Enrolment data 2023'!$A$13:$I$596,9,FALSE)</f>
        <v>10</v>
      </c>
      <c r="M143" s="49">
        <v>9000</v>
      </c>
      <c r="N143" s="49">
        <f t="shared" si="12"/>
        <v>90000</v>
      </c>
      <c r="O143" s="49">
        <f t="shared" si="13"/>
        <v>27000</v>
      </c>
      <c r="P143" s="11">
        <f>VLOOKUP(B143,'[1]ECCE Trnch 1 Master List'!B$3:T$679,19,FALSE)</f>
        <v>0</v>
      </c>
      <c r="Q143" s="50">
        <f t="shared" si="14"/>
        <v>27000</v>
      </c>
      <c r="R143" s="50">
        <f t="shared" si="15"/>
        <v>27000</v>
      </c>
      <c r="S143" s="54">
        <f>VLOOKUP(B143,'Tranche 2 2024 Actuals'!$B$7:$T$486,19,FALSE)</f>
        <v>27000</v>
      </c>
      <c r="T143" s="147">
        <f t="shared" si="17"/>
        <v>54000</v>
      </c>
    </row>
    <row r="144" spans="1:20" ht="15" customHeight="1" x14ac:dyDescent="0.25">
      <c r="A144" s="29">
        <f t="shared" si="16"/>
        <v>138</v>
      </c>
      <c r="B144" s="92" t="s">
        <v>4270</v>
      </c>
      <c r="C144" s="17" t="s">
        <v>4271</v>
      </c>
      <c r="D144" s="17" t="s">
        <v>7</v>
      </c>
      <c r="E144" s="30" t="s">
        <v>1123</v>
      </c>
      <c r="F144" s="57" t="s">
        <v>1619</v>
      </c>
      <c r="G144" s="32" t="s">
        <v>1620</v>
      </c>
      <c r="H144" s="32" t="s">
        <v>1822</v>
      </c>
      <c r="I144" s="33" t="s">
        <v>1120</v>
      </c>
      <c r="J144" s="30" t="s">
        <v>230</v>
      </c>
      <c r="K144" s="30" t="s">
        <v>1212</v>
      </c>
      <c r="L144" s="49">
        <f>VLOOKUP(B144,'Enrolment data 2023'!$A$13:$I$596,9,FALSE)</f>
        <v>3</v>
      </c>
      <c r="M144" s="49">
        <v>9000</v>
      </c>
      <c r="N144" s="49">
        <f t="shared" si="12"/>
        <v>27000</v>
      </c>
      <c r="O144" s="49">
        <f t="shared" si="13"/>
        <v>8100</v>
      </c>
      <c r="P144" s="49"/>
      <c r="Q144" s="50">
        <f t="shared" si="14"/>
        <v>8100</v>
      </c>
      <c r="R144" s="50">
        <f t="shared" si="15"/>
        <v>8100</v>
      </c>
      <c r="S144" s="54">
        <f>VLOOKUP(B144,'Tranche 2 2024 Actuals'!$B$7:$T$486,19,FALSE)</f>
        <v>8100</v>
      </c>
      <c r="T144" s="147">
        <f t="shared" si="17"/>
        <v>16200</v>
      </c>
    </row>
    <row r="145" spans="1:20" ht="15" customHeight="1" x14ac:dyDescent="0.25">
      <c r="A145" s="29">
        <f t="shared" si="16"/>
        <v>139</v>
      </c>
      <c r="B145" s="92" t="s">
        <v>269</v>
      </c>
      <c r="C145" s="17" t="s">
        <v>270</v>
      </c>
      <c r="D145" s="17" t="s">
        <v>7</v>
      </c>
      <c r="E145" s="17" t="s">
        <v>1123</v>
      </c>
      <c r="F145" s="22" t="s">
        <v>1827</v>
      </c>
      <c r="G145" s="19" t="s">
        <v>3639</v>
      </c>
      <c r="H145" s="19" t="s">
        <v>1822</v>
      </c>
      <c r="I145" s="20" t="s">
        <v>1120</v>
      </c>
      <c r="J145" s="17" t="s">
        <v>230</v>
      </c>
      <c r="K145" s="17" t="s">
        <v>3640</v>
      </c>
      <c r="L145" s="49">
        <f>VLOOKUP(B145,'Enrolment data 2023'!$A$13:$I$596,9,FALSE)</f>
        <v>22</v>
      </c>
      <c r="M145" s="49">
        <v>9000</v>
      </c>
      <c r="N145" s="49">
        <f t="shared" si="12"/>
        <v>198000</v>
      </c>
      <c r="O145" s="49">
        <f t="shared" si="13"/>
        <v>59400</v>
      </c>
      <c r="P145" s="49">
        <f>VLOOKUP(B145,'[1]ECCE Trnch 1 Master List'!B$3:T$679,19,FALSE)</f>
        <v>0</v>
      </c>
      <c r="Q145" s="50">
        <f t="shared" si="14"/>
        <v>59400</v>
      </c>
      <c r="R145" s="50">
        <f t="shared" si="15"/>
        <v>59400</v>
      </c>
      <c r="S145" s="54">
        <f>VLOOKUP(B145,'Tranche 2 2024 Actuals'!$B$7:$T$486,19,FALSE)</f>
        <v>59400</v>
      </c>
      <c r="T145" s="147">
        <f t="shared" si="17"/>
        <v>118800</v>
      </c>
    </row>
    <row r="146" spans="1:20" ht="15" customHeight="1" x14ac:dyDescent="0.25">
      <c r="A146" s="29">
        <f t="shared" si="16"/>
        <v>140</v>
      </c>
      <c r="B146" s="92" t="s">
        <v>253</v>
      </c>
      <c r="C146" s="17" t="s">
        <v>254</v>
      </c>
      <c r="D146" s="17" t="s">
        <v>7</v>
      </c>
      <c r="E146" s="17" t="s">
        <v>1118</v>
      </c>
      <c r="F146" s="22" t="s">
        <v>1821</v>
      </c>
      <c r="G146" s="19" t="s">
        <v>3637</v>
      </c>
      <c r="H146" s="19" t="s">
        <v>1822</v>
      </c>
      <c r="I146" s="20" t="s">
        <v>1120</v>
      </c>
      <c r="J146" s="17" t="s">
        <v>230</v>
      </c>
      <c r="K146" s="17" t="s">
        <v>3638</v>
      </c>
      <c r="L146" s="49">
        <f>VLOOKUP(B146,'Enrolment data 2023'!$A$13:$I$596,9,FALSE)</f>
        <v>18</v>
      </c>
      <c r="M146" s="49">
        <v>9000</v>
      </c>
      <c r="N146" s="49">
        <f t="shared" si="12"/>
        <v>162000</v>
      </c>
      <c r="O146" s="49">
        <f t="shared" si="13"/>
        <v>48600</v>
      </c>
      <c r="P146" s="49">
        <f>VLOOKUP(B146,'[1]ECCE Trnch 1 Master List'!B$3:T$679,19,FALSE)</f>
        <v>0</v>
      </c>
      <c r="Q146" s="50">
        <f t="shared" si="14"/>
        <v>48600</v>
      </c>
      <c r="R146" s="50">
        <f t="shared" si="15"/>
        <v>48600</v>
      </c>
      <c r="S146" s="54">
        <f>VLOOKUP(B146,'Tranche 2 2024 Actuals'!$B$7:$T$486,19,FALSE)</f>
        <v>48600</v>
      </c>
      <c r="T146" s="147">
        <f t="shared" si="17"/>
        <v>97200</v>
      </c>
    </row>
    <row r="147" spans="1:20" ht="15" customHeight="1" x14ac:dyDescent="0.25">
      <c r="A147" s="29">
        <f t="shared" si="16"/>
        <v>141</v>
      </c>
      <c r="B147" s="92" t="s">
        <v>4275</v>
      </c>
      <c r="C147" s="17" t="s">
        <v>4276</v>
      </c>
      <c r="D147" s="17" t="s">
        <v>7</v>
      </c>
      <c r="E147" s="17" t="s">
        <v>1123</v>
      </c>
      <c r="F147" s="22" t="s">
        <v>4579</v>
      </c>
      <c r="G147" s="19" t="s">
        <v>4580</v>
      </c>
      <c r="H147" s="19" t="s">
        <v>1822</v>
      </c>
      <c r="I147" s="20" t="s">
        <v>1120</v>
      </c>
      <c r="J147" s="17" t="s">
        <v>230</v>
      </c>
      <c r="K147" s="17" t="s">
        <v>4581</v>
      </c>
      <c r="L147" s="49">
        <f>VLOOKUP(B147,'Enrolment data 2023'!$A$13:$I$596,9,FALSE)</f>
        <v>11</v>
      </c>
      <c r="M147" s="49">
        <v>9000</v>
      </c>
      <c r="N147" s="49">
        <f t="shared" si="12"/>
        <v>99000</v>
      </c>
      <c r="O147" s="49">
        <f t="shared" si="13"/>
        <v>29700</v>
      </c>
      <c r="P147" s="49"/>
      <c r="Q147" s="50">
        <f t="shared" si="14"/>
        <v>29700</v>
      </c>
      <c r="R147" s="50">
        <f t="shared" si="15"/>
        <v>29700</v>
      </c>
      <c r="S147" s="54">
        <f>VLOOKUP(B147,'Tranche 2 2024 Actuals'!$B$7:$T$486,19,FALSE)</f>
        <v>29700</v>
      </c>
      <c r="T147" s="147">
        <f t="shared" si="17"/>
        <v>59400</v>
      </c>
    </row>
    <row r="148" spans="1:20" ht="15" customHeight="1" x14ac:dyDescent="0.25">
      <c r="A148" s="29">
        <f t="shared" si="16"/>
        <v>142</v>
      </c>
      <c r="B148" s="92" t="s">
        <v>231</v>
      </c>
      <c r="C148" s="17" t="s">
        <v>232</v>
      </c>
      <c r="D148" s="17" t="s">
        <v>7</v>
      </c>
      <c r="E148" s="17" t="s">
        <v>1118</v>
      </c>
      <c r="F148" s="22" t="s">
        <v>1629</v>
      </c>
      <c r="G148" s="19" t="s">
        <v>3641</v>
      </c>
      <c r="H148" s="19" t="s">
        <v>1822</v>
      </c>
      <c r="I148" s="20" t="s">
        <v>1120</v>
      </c>
      <c r="J148" s="17" t="s">
        <v>230</v>
      </c>
      <c r="K148" s="17" t="s">
        <v>3642</v>
      </c>
      <c r="L148" s="49">
        <f>VLOOKUP(B148,'Enrolment data 2023'!$A$13:$I$596,9,FALSE)</f>
        <v>10</v>
      </c>
      <c r="M148" s="49">
        <v>9000</v>
      </c>
      <c r="N148" s="49">
        <f t="shared" si="12"/>
        <v>90000</v>
      </c>
      <c r="O148" s="49">
        <f t="shared" si="13"/>
        <v>27000</v>
      </c>
      <c r="P148" s="49">
        <f>VLOOKUP(B148,'[1]ECCE Trnch 1 Master List'!B$3:T$679,19,FALSE)</f>
        <v>0</v>
      </c>
      <c r="Q148" s="50">
        <f t="shared" si="14"/>
        <v>27000</v>
      </c>
      <c r="R148" s="50">
        <f t="shared" si="15"/>
        <v>27000</v>
      </c>
      <c r="S148" s="54">
        <f>VLOOKUP(B148,'Tranche 2 2024 Actuals'!$B$7:$T$486,19,FALSE)</f>
        <v>27000</v>
      </c>
      <c r="T148" s="147">
        <f t="shared" si="17"/>
        <v>54000</v>
      </c>
    </row>
    <row r="149" spans="1:20" ht="15" customHeight="1" x14ac:dyDescent="0.25">
      <c r="A149" s="29">
        <f t="shared" si="16"/>
        <v>143</v>
      </c>
      <c r="B149" s="93" t="s">
        <v>1238</v>
      </c>
      <c r="C149" s="30" t="s">
        <v>1239</v>
      </c>
      <c r="D149" s="30" t="s">
        <v>7</v>
      </c>
      <c r="E149" s="30" t="s">
        <v>1118</v>
      </c>
      <c r="F149" s="31" t="s">
        <v>1628</v>
      </c>
      <c r="G149" s="32" t="s">
        <v>1236</v>
      </c>
      <c r="H149" s="32" t="s">
        <v>1834</v>
      </c>
      <c r="I149" s="33" t="s">
        <v>1120</v>
      </c>
      <c r="J149" s="30" t="s">
        <v>230</v>
      </c>
      <c r="K149" s="34" t="s">
        <v>1237</v>
      </c>
      <c r="L149" s="49">
        <f>VLOOKUP(B149,'Enrolment data 2023'!$A$13:$I$596,9,FALSE)</f>
        <v>17</v>
      </c>
      <c r="M149" s="49">
        <v>9000</v>
      </c>
      <c r="N149" s="49">
        <f t="shared" si="12"/>
        <v>153000</v>
      </c>
      <c r="O149" s="49">
        <f t="shared" si="13"/>
        <v>45900</v>
      </c>
      <c r="P149" s="49">
        <f>VLOOKUP(B149,'[1]ECCE Trnch 1 Master List'!B$3:T$679,19,FALSE)</f>
        <v>0</v>
      </c>
      <c r="Q149" s="50">
        <f t="shared" si="14"/>
        <v>45900</v>
      </c>
      <c r="R149" s="50">
        <f t="shared" si="15"/>
        <v>45900</v>
      </c>
      <c r="S149" s="54">
        <f>VLOOKUP(B149,'Tranche 2 2024 Actuals'!$B$7:$T$486,19,FALSE)</f>
        <v>45900</v>
      </c>
      <c r="T149" s="147">
        <f t="shared" si="17"/>
        <v>91800</v>
      </c>
    </row>
    <row r="150" spans="1:20" ht="15" customHeight="1" x14ac:dyDescent="0.25">
      <c r="A150" s="29">
        <f t="shared" si="16"/>
        <v>144</v>
      </c>
      <c r="B150" s="93" t="s">
        <v>1270</v>
      </c>
      <c r="C150" s="30" t="s">
        <v>1271</v>
      </c>
      <c r="D150" s="30" t="s">
        <v>7</v>
      </c>
      <c r="E150" s="30" t="s">
        <v>1123</v>
      </c>
      <c r="F150" s="31" t="s">
        <v>1635</v>
      </c>
      <c r="G150" s="32" t="s">
        <v>1271</v>
      </c>
      <c r="H150" s="32" t="s">
        <v>1825</v>
      </c>
      <c r="I150" s="33" t="s">
        <v>1120</v>
      </c>
      <c r="J150" s="30" t="s">
        <v>230</v>
      </c>
      <c r="K150" s="34" t="s">
        <v>1272</v>
      </c>
      <c r="L150" s="49">
        <f>VLOOKUP(B150,'Enrolment data 2023'!$A$13:$I$596,9,FALSE)</f>
        <v>35</v>
      </c>
      <c r="M150" s="49">
        <v>9000</v>
      </c>
      <c r="N150" s="49">
        <f t="shared" si="12"/>
        <v>315000</v>
      </c>
      <c r="O150" s="49">
        <f t="shared" si="13"/>
        <v>94500</v>
      </c>
      <c r="P150" s="49">
        <f>VLOOKUP(B150,'[1]ECCE Trnch 1 Master List'!B$3:T$679,19,FALSE)</f>
        <v>0</v>
      </c>
      <c r="Q150" s="50">
        <f t="shared" si="14"/>
        <v>94500</v>
      </c>
      <c r="R150" s="50">
        <f t="shared" si="15"/>
        <v>94500</v>
      </c>
      <c r="S150" s="54">
        <f>VLOOKUP(B150,'Tranche 2 2024 Actuals'!$B$7:$T$486,19,FALSE)</f>
        <v>94500</v>
      </c>
      <c r="T150" s="147">
        <f t="shared" si="17"/>
        <v>189000</v>
      </c>
    </row>
    <row r="151" spans="1:20" ht="15" customHeight="1" x14ac:dyDescent="0.25">
      <c r="A151" s="29">
        <f t="shared" si="16"/>
        <v>145</v>
      </c>
      <c r="B151" s="92" t="s">
        <v>233</v>
      </c>
      <c r="C151" s="17" t="s">
        <v>234</v>
      </c>
      <c r="D151" s="17" t="s">
        <v>7</v>
      </c>
      <c r="E151" s="17" t="s">
        <v>1123</v>
      </c>
      <c r="F151" s="22" t="s">
        <v>1830</v>
      </c>
      <c r="G151" s="19" t="s">
        <v>234</v>
      </c>
      <c r="H151" s="19" t="s">
        <v>1822</v>
      </c>
      <c r="I151" s="20" t="s">
        <v>1120</v>
      </c>
      <c r="J151" s="17" t="s">
        <v>230</v>
      </c>
      <c r="K151" s="17" t="s">
        <v>3643</v>
      </c>
      <c r="L151" s="49">
        <f>VLOOKUP(B151,'Enrolment data 2023'!$A$13:$I$596,9,FALSE)</f>
        <v>13</v>
      </c>
      <c r="M151" s="49">
        <v>9000</v>
      </c>
      <c r="N151" s="49">
        <f t="shared" si="12"/>
        <v>117000</v>
      </c>
      <c r="O151" s="49">
        <f t="shared" si="13"/>
        <v>35100</v>
      </c>
      <c r="P151" s="49">
        <f>VLOOKUP(B151,'[1]ECCE Trnch 1 Master List'!B$3:T$679,19,FALSE)</f>
        <v>0</v>
      </c>
      <c r="Q151" s="50">
        <f t="shared" si="14"/>
        <v>35100</v>
      </c>
      <c r="R151" s="50">
        <f t="shared" si="15"/>
        <v>35100</v>
      </c>
      <c r="S151" s="54">
        <f>VLOOKUP(B151,'Tranche 2 2024 Actuals'!$B$7:$T$486,19,FALSE)</f>
        <v>35100</v>
      </c>
      <c r="T151" s="147">
        <f t="shared" si="17"/>
        <v>70200</v>
      </c>
    </row>
    <row r="152" spans="1:20" ht="15" customHeight="1" x14ac:dyDescent="0.25">
      <c r="A152" s="29">
        <f t="shared" si="16"/>
        <v>146</v>
      </c>
      <c r="B152" s="93" t="s">
        <v>2114</v>
      </c>
      <c r="C152" s="30" t="s">
        <v>2115</v>
      </c>
      <c r="D152" s="30" t="s">
        <v>7</v>
      </c>
      <c r="E152" s="30" t="s">
        <v>1123</v>
      </c>
      <c r="F152" s="31" t="s">
        <v>1856</v>
      </c>
      <c r="G152" s="32" t="s">
        <v>1315</v>
      </c>
      <c r="H152" s="32" t="s">
        <v>1825</v>
      </c>
      <c r="I152" s="33" t="s">
        <v>1120</v>
      </c>
      <c r="J152" s="30" t="s">
        <v>230</v>
      </c>
      <c r="K152" s="34" t="s">
        <v>1306</v>
      </c>
      <c r="L152" s="49">
        <f>VLOOKUP(B152,'Enrolment data 2023'!$A$13:$I$596,9,FALSE)</f>
        <v>14</v>
      </c>
      <c r="M152" s="49">
        <v>9000</v>
      </c>
      <c r="N152" s="49">
        <f t="shared" si="12"/>
        <v>126000</v>
      </c>
      <c r="O152" s="49">
        <f t="shared" si="13"/>
        <v>37800</v>
      </c>
      <c r="P152" s="49">
        <f>VLOOKUP(B152,'[1]ECCE Trnch 1 Master List'!B$3:T$679,19,FALSE)</f>
        <v>0</v>
      </c>
      <c r="Q152" s="50">
        <f t="shared" si="14"/>
        <v>37800</v>
      </c>
      <c r="R152" s="50">
        <f t="shared" si="15"/>
        <v>37800</v>
      </c>
      <c r="S152" s="54">
        <f>VLOOKUP(B152,'Tranche 2 2024 Actuals'!$B$7:$T$486,19,FALSE)</f>
        <v>37800</v>
      </c>
      <c r="T152" s="147">
        <f t="shared" si="17"/>
        <v>75600</v>
      </c>
    </row>
    <row r="153" spans="1:20" ht="15" customHeight="1" x14ac:dyDescent="0.25">
      <c r="A153" s="29">
        <f t="shared" si="16"/>
        <v>147</v>
      </c>
      <c r="B153" s="92" t="s">
        <v>4281</v>
      </c>
      <c r="C153" s="17" t="s">
        <v>4282</v>
      </c>
      <c r="D153" s="17" t="s">
        <v>7</v>
      </c>
      <c r="E153" s="17" t="s">
        <v>1118</v>
      </c>
      <c r="F153" s="18" t="s">
        <v>1873</v>
      </c>
      <c r="G153" s="19" t="s">
        <v>252</v>
      </c>
      <c r="H153" s="19" t="s">
        <v>1822</v>
      </c>
      <c r="I153" s="20" t="s">
        <v>1120</v>
      </c>
      <c r="J153" s="17" t="s">
        <v>230</v>
      </c>
      <c r="K153" s="17" t="s">
        <v>3653</v>
      </c>
      <c r="L153" s="49">
        <f>VLOOKUP(B153,'Enrolment data 2023'!$A$13:$I$596,9,FALSE)</f>
        <v>6</v>
      </c>
      <c r="M153" s="49">
        <v>9000</v>
      </c>
      <c r="N153" s="49">
        <f t="shared" si="12"/>
        <v>54000</v>
      </c>
      <c r="O153" s="49">
        <f t="shared" si="13"/>
        <v>16200</v>
      </c>
      <c r="P153" s="49"/>
      <c r="Q153" s="50">
        <f t="shared" si="14"/>
        <v>16200</v>
      </c>
      <c r="R153" s="50">
        <f t="shared" si="15"/>
        <v>16200</v>
      </c>
      <c r="S153" s="54">
        <f>VLOOKUP(B153,'Tranche 2 2024 Actuals'!$B$7:$T$486,19,FALSE)</f>
        <v>16200</v>
      </c>
      <c r="T153" s="147">
        <f t="shared" si="17"/>
        <v>32400</v>
      </c>
    </row>
    <row r="154" spans="1:20" ht="15" customHeight="1" x14ac:dyDescent="0.25">
      <c r="A154" s="29">
        <f t="shared" si="16"/>
        <v>148</v>
      </c>
      <c r="B154" s="92" t="s">
        <v>239</v>
      </c>
      <c r="C154" s="17" t="s">
        <v>240</v>
      </c>
      <c r="D154" s="17" t="s">
        <v>7</v>
      </c>
      <c r="E154" s="17" t="s">
        <v>1118</v>
      </c>
      <c r="F154" s="22"/>
      <c r="G154" s="19" t="s">
        <v>4690</v>
      </c>
      <c r="H154" s="19" t="s">
        <v>1822</v>
      </c>
      <c r="I154" s="20" t="s">
        <v>1120</v>
      </c>
      <c r="J154" s="17" t="s">
        <v>230</v>
      </c>
      <c r="K154" s="21" t="s">
        <v>4689</v>
      </c>
      <c r="L154" s="49">
        <f>VLOOKUP(B154,'Enrolment data 2023'!$A$13:$I$596,9,FALSE)</f>
        <v>5</v>
      </c>
      <c r="M154" s="49">
        <v>9000</v>
      </c>
      <c r="N154" s="49">
        <f t="shared" si="12"/>
        <v>45000</v>
      </c>
      <c r="O154" s="49">
        <f t="shared" si="13"/>
        <v>13500</v>
      </c>
      <c r="P154" s="49">
        <f>VLOOKUP(B154,'[1]ECCE Trnch 1 Master List'!B$3:T$679,19,FALSE)</f>
        <v>0</v>
      </c>
      <c r="Q154" s="50">
        <f t="shared" si="14"/>
        <v>13500</v>
      </c>
      <c r="R154" s="50">
        <f t="shared" si="15"/>
        <v>13500</v>
      </c>
      <c r="S154" s="54">
        <f>VLOOKUP(B154,'Tranche 2 2024 Actuals'!$B$7:$T$486,19,FALSE)</f>
        <v>13500</v>
      </c>
      <c r="T154" s="147">
        <f t="shared" si="17"/>
        <v>27000</v>
      </c>
    </row>
    <row r="155" spans="1:20" ht="15" customHeight="1" x14ac:dyDescent="0.25">
      <c r="A155" s="29">
        <f t="shared" si="16"/>
        <v>149</v>
      </c>
      <c r="B155" s="93" t="s">
        <v>1235</v>
      </c>
      <c r="C155" s="30" t="s">
        <v>4313</v>
      </c>
      <c r="D155" s="30" t="s">
        <v>7</v>
      </c>
      <c r="E155" s="30" t="s">
        <v>1118</v>
      </c>
      <c r="F155" s="31" t="s">
        <v>1628</v>
      </c>
      <c r="G155" s="32" t="s">
        <v>1236</v>
      </c>
      <c r="H155" s="32" t="s">
        <v>1834</v>
      </c>
      <c r="I155" s="33" t="s">
        <v>1120</v>
      </c>
      <c r="J155" s="30" t="s">
        <v>230</v>
      </c>
      <c r="K155" s="34" t="s">
        <v>1237</v>
      </c>
      <c r="L155" s="49">
        <f>VLOOKUP(B155,'Enrolment data 2023'!$A$13:$I$596,9,FALSE)</f>
        <v>13</v>
      </c>
      <c r="M155" s="49">
        <v>9000</v>
      </c>
      <c r="N155" s="49">
        <f t="shared" si="12"/>
        <v>117000</v>
      </c>
      <c r="O155" s="49">
        <f t="shared" si="13"/>
        <v>35100</v>
      </c>
      <c r="P155" s="49">
        <f>VLOOKUP(B155,'[1]ECCE Trnch 1 Master List'!B$3:T$679,19,FALSE)</f>
        <v>0</v>
      </c>
      <c r="Q155" s="50">
        <f t="shared" si="14"/>
        <v>35100</v>
      </c>
      <c r="R155" s="50">
        <f t="shared" si="15"/>
        <v>35100</v>
      </c>
      <c r="S155" s="54">
        <f>VLOOKUP(B155,'Tranche 2 2024 Actuals'!$B$7:$T$486,19,FALSE)</f>
        <v>35100</v>
      </c>
      <c r="T155" s="147">
        <f t="shared" si="17"/>
        <v>70200</v>
      </c>
    </row>
    <row r="156" spans="1:20" ht="15" customHeight="1" x14ac:dyDescent="0.25">
      <c r="A156" s="29">
        <f t="shared" si="16"/>
        <v>150</v>
      </c>
      <c r="B156" s="92" t="s">
        <v>329</v>
      </c>
      <c r="C156" s="17" t="s">
        <v>330</v>
      </c>
      <c r="D156" s="17" t="s">
        <v>7</v>
      </c>
      <c r="E156" s="17" t="s">
        <v>1123</v>
      </c>
      <c r="F156" s="22" t="s">
        <v>1857</v>
      </c>
      <c r="G156" s="19" t="s">
        <v>1316</v>
      </c>
      <c r="H156" s="19" t="s">
        <v>1825</v>
      </c>
      <c r="I156" s="20" t="s">
        <v>1120</v>
      </c>
      <c r="J156" s="17" t="s">
        <v>230</v>
      </c>
      <c r="K156" s="17" t="s">
        <v>1317</v>
      </c>
      <c r="L156" s="49">
        <f>VLOOKUP(B156,'Enrolment data 2023'!$A$13:$I$596,9,FALSE)</f>
        <v>20</v>
      </c>
      <c r="M156" s="49">
        <v>9000</v>
      </c>
      <c r="N156" s="49">
        <f t="shared" si="12"/>
        <v>180000</v>
      </c>
      <c r="O156" s="49">
        <f t="shared" si="13"/>
        <v>54000</v>
      </c>
      <c r="P156" s="49">
        <f>VLOOKUP(B156,'[1]ECCE Trnch 1 Master List'!B$3:T$679,19,FALSE)</f>
        <v>0</v>
      </c>
      <c r="Q156" s="50">
        <f t="shared" si="14"/>
        <v>54000</v>
      </c>
      <c r="R156" s="50">
        <f t="shared" si="15"/>
        <v>54000</v>
      </c>
      <c r="S156" s="54">
        <f>VLOOKUP(B156,'Tranche 2 2024 Actuals'!$B$7:$T$486,19,FALSE)</f>
        <v>54000</v>
      </c>
      <c r="T156" s="147">
        <f t="shared" si="17"/>
        <v>108000</v>
      </c>
    </row>
    <row r="157" spans="1:20" ht="15" customHeight="1" x14ac:dyDescent="0.25">
      <c r="A157" s="29">
        <f t="shared" si="16"/>
        <v>151</v>
      </c>
      <c r="B157" s="93" t="s">
        <v>1230</v>
      </c>
      <c r="C157" s="30" t="s">
        <v>4658</v>
      </c>
      <c r="D157" s="30" t="s">
        <v>7</v>
      </c>
      <c r="E157" s="30" t="s">
        <v>1118</v>
      </c>
      <c r="F157" s="31" t="s">
        <v>1837</v>
      </c>
      <c r="G157" s="32" t="s">
        <v>1231</v>
      </c>
      <c r="H157" s="32" t="s">
        <v>1834</v>
      </c>
      <c r="I157" s="33" t="s">
        <v>1120</v>
      </c>
      <c r="J157" s="30" t="s">
        <v>230</v>
      </c>
      <c r="K157" s="34" t="s">
        <v>1232</v>
      </c>
      <c r="L157" s="49">
        <f>VLOOKUP(B157,'Enrolment data 2023'!$A$13:$I$596,9,FALSE)</f>
        <v>24</v>
      </c>
      <c r="M157" s="49">
        <v>9000</v>
      </c>
      <c r="N157" s="49">
        <f t="shared" si="12"/>
        <v>216000</v>
      </c>
      <c r="O157" s="49">
        <f t="shared" si="13"/>
        <v>64800</v>
      </c>
      <c r="P157" s="49">
        <f>VLOOKUP(B157,'[1]ECCE Trnch 1 Master List'!B$3:T$679,19,FALSE)</f>
        <v>0</v>
      </c>
      <c r="Q157" s="50">
        <f t="shared" si="14"/>
        <v>64800</v>
      </c>
      <c r="R157" s="50">
        <f t="shared" si="15"/>
        <v>64800</v>
      </c>
      <c r="S157" s="54">
        <f>VLOOKUP(B157,'Tranche 2 2024 Actuals'!$B$7:$T$486,19,FALSE)</f>
        <v>64800</v>
      </c>
      <c r="T157" s="147">
        <f t="shared" si="17"/>
        <v>129600</v>
      </c>
    </row>
    <row r="158" spans="1:20" ht="15" customHeight="1" x14ac:dyDescent="0.25">
      <c r="A158" s="29">
        <f t="shared" si="16"/>
        <v>152</v>
      </c>
      <c r="B158" s="92" t="s">
        <v>243</v>
      </c>
      <c r="C158" s="17" t="s">
        <v>244</v>
      </c>
      <c r="D158" s="17" t="s">
        <v>7</v>
      </c>
      <c r="E158" s="17" t="s">
        <v>1123</v>
      </c>
      <c r="F158" s="22" t="s">
        <v>1831</v>
      </c>
      <c r="G158" s="19" t="s">
        <v>244</v>
      </c>
      <c r="H158" s="19" t="s">
        <v>1822</v>
      </c>
      <c r="I158" s="20" t="s">
        <v>1120</v>
      </c>
      <c r="J158" s="17" t="s">
        <v>230</v>
      </c>
      <c r="K158" s="17" t="s">
        <v>3644</v>
      </c>
      <c r="L158" s="49">
        <f>VLOOKUP(B158,'Enrolment data 2023'!$A$13:$I$596,9,FALSE)</f>
        <v>10</v>
      </c>
      <c r="M158" s="49">
        <v>9000</v>
      </c>
      <c r="N158" s="49">
        <f t="shared" si="12"/>
        <v>90000</v>
      </c>
      <c r="O158" s="49">
        <f t="shared" si="13"/>
        <v>27000</v>
      </c>
      <c r="P158" s="49">
        <f>VLOOKUP(B158,'[1]ECCE Trnch 1 Master List'!B$3:T$679,19,FALSE)</f>
        <v>0</v>
      </c>
      <c r="Q158" s="50">
        <f t="shared" si="14"/>
        <v>27000</v>
      </c>
      <c r="R158" s="50">
        <f t="shared" si="15"/>
        <v>27000</v>
      </c>
      <c r="S158" s="54">
        <f>VLOOKUP(B158,'Tranche 2 2024 Actuals'!$B$7:$T$486,19,FALSE)</f>
        <v>27000</v>
      </c>
      <c r="T158" s="147">
        <f t="shared" si="17"/>
        <v>54000</v>
      </c>
    </row>
    <row r="159" spans="1:20" x14ac:dyDescent="0.25">
      <c r="A159" s="29">
        <f t="shared" si="16"/>
        <v>153</v>
      </c>
      <c r="B159" s="92" t="s">
        <v>259</v>
      </c>
      <c r="C159" s="17" t="s">
        <v>260</v>
      </c>
      <c r="D159" s="17" t="s">
        <v>7</v>
      </c>
      <c r="E159" s="17" t="s">
        <v>1118</v>
      </c>
      <c r="F159" s="18" t="s">
        <v>2634</v>
      </c>
      <c r="G159" s="19" t="s">
        <v>3645</v>
      </c>
      <c r="H159" s="19" t="s">
        <v>1822</v>
      </c>
      <c r="I159" s="20" t="s">
        <v>1120</v>
      </c>
      <c r="J159" s="17" t="s">
        <v>230</v>
      </c>
      <c r="K159" s="21" t="s">
        <v>3646</v>
      </c>
      <c r="L159" s="49">
        <f>VLOOKUP(B159,'Enrolment data 2023'!$A$13:$I$596,9,FALSE)</f>
        <v>9</v>
      </c>
      <c r="M159" s="49">
        <v>9000</v>
      </c>
      <c r="N159" s="49">
        <f t="shared" si="12"/>
        <v>81000</v>
      </c>
      <c r="O159" s="49">
        <f t="shared" si="13"/>
        <v>24300</v>
      </c>
      <c r="P159" s="49"/>
      <c r="Q159" s="50">
        <f t="shared" si="14"/>
        <v>24300</v>
      </c>
      <c r="R159" s="50">
        <f t="shared" si="15"/>
        <v>24300</v>
      </c>
      <c r="S159" s="54">
        <f>VLOOKUP(B159,'Tranche 2 2024 Actuals'!$B$7:$T$486,19,FALSE)</f>
        <v>24300</v>
      </c>
      <c r="T159" s="147">
        <f t="shared" si="17"/>
        <v>48600</v>
      </c>
    </row>
    <row r="160" spans="1:20" ht="15" customHeight="1" x14ac:dyDescent="0.25">
      <c r="A160" s="29">
        <f t="shared" si="16"/>
        <v>154</v>
      </c>
      <c r="B160" s="92" t="s">
        <v>289</v>
      </c>
      <c r="C160" s="17" t="s">
        <v>290</v>
      </c>
      <c r="D160" s="17" t="s">
        <v>7</v>
      </c>
      <c r="E160" s="17" t="s">
        <v>1118</v>
      </c>
      <c r="F160" s="22" t="s">
        <v>1836</v>
      </c>
      <c r="G160" s="19" t="s">
        <v>1220</v>
      </c>
      <c r="H160" s="19" t="s">
        <v>1834</v>
      </c>
      <c r="I160" s="20" t="s">
        <v>1120</v>
      </c>
      <c r="J160" s="17" t="s">
        <v>230</v>
      </c>
      <c r="K160" s="17" t="s">
        <v>1221</v>
      </c>
      <c r="L160" s="49">
        <f>VLOOKUP(B160,'Enrolment data 2023'!$A$13:$I$596,9,FALSE)</f>
        <v>14</v>
      </c>
      <c r="M160" s="49">
        <v>9000</v>
      </c>
      <c r="N160" s="49">
        <f t="shared" si="12"/>
        <v>126000</v>
      </c>
      <c r="O160" s="49">
        <f t="shared" si="13"/>
        <v>37800</v>
      </c>
      <c r="P160" s="49">
        <f>VLOOKUP(B160,'[1]ECCE Trnch 1 Master List'!B$3:T$679,19,FALSE)</f>
        <v>0</v>
      </c>
      <c r="Q160" s="50">
        <f t="shared" si="14"/>
        <v>37800</v>
      </c>
      <c r="R160" s="50">
        <f t="shared" si="15"/>
        <v>37800</v>
      </c>
      <c r="S160" s="54">
        <f>VLOOKUP(B160,'Tranche 2 2024 Actuals'!$B$7:$T$486,19,FALSE)</f>
        <v>37800</v>
      </c>
      <c r="T160" s="147">
        <f t="shared" si="17"/>
        <v>75600</v>
      </c>
    </row>
    <row r="161" spans="1:20" ht="15" customHeight="1" x14ac:dyDescent="0.25">
      <c r="A161" s="29">
        <f t="shared" si="16"/>
        <v>155</v>
      </c>
      <c r="B161" s="93" t="s">
        <v>1260</v>
      </c>
      <c r="C161" s="30" t="s">
        <v>1261</v>
      </c>
      <c r="D161" s="30" t="s">
        <v>7</v>
      </c>
      <c r="E161" s="30" t="s">
        <v>1123</v>
      </c>
      <c r="F161" s="31" t="s">
        <v>1844</v>
      </c>
      <c r="G161" s="32" t="s">
        <v>1303</v>
      </c>
      <c r="H161" s="32" t="s">
        <v>1825</v>
      </c>
      <c r="I161" s="33" t="s">
        <v>1120</v>
      </c>
      <c r="J161" s="30" t="s">
        <v>230</v>
      </c>
      <c r="K161" s="34" t="s">
        <v>1304</v>
      </c>
      <c r="L161" s="49">
        <f>VLOOKUP(B161,'Enrolment data 2023'!$A$13:$I$596,9,FALSE)</f>
        <v>14</v>
      </c>
      <c r="M161" s="49">
        <v>9000</v>
      </c>
      <c r="N161" s="49">
        <f t="shared" si="12"/>
        <v>126000</v>
      </c>
      <c r="O161" s="49">
        <f t="shared" si="13"/>
        <v>37800</v>
      </c>
      <c r="P161" s="49">
        <f>VLOOKUP(B161,'[1]ECCE Trnch 1 Master List'!B$3:T$679,19,FALSE)</f>
        <v>0</v>
      </c>
      <c r="Q161" s="50">
        <f t="shared" si="14"/>
        <v>37800</v>
      </c>
      <c r="R161" s="50">
        <f t="shared" si="15"/>
        <v>37800</v>
      </c>
      <c r="S161" s="54">
        <f>VLOOKUP(B161,'Tranche 2 2024 Actuals'!$B$7:$T$486,19,FALSE)</f>
        <v>37800</v>
      </c>
      <c r="T161" s="147">
        <f t="shared" si="17"/>
        <v>75600</v>
      </c>
    </row>
    <row r="162" spans="1:20" ht="15" customHeight="1" x14ac:dyDescent="0.25">
      <c r="A162" s="29">
        <f t="shared" si="16"/>
        <v>156</v>
      </c>
      <c r="B162" s="92" t="s">
        <v>317</v>
      </c>
      <c r="C162" s="17" t="s">
        <v>318</v>
      </c>
      <c r="D162" s="17" t="s">
        <v>7</v>
      </c>
      <c r="E162" s="17" t="s">
        <v>1118</v>
      </c>
      <c r="F162" s="22" t="s">
        <v>1858</v>
      </c>
      <c r="G162" s="19" t="s">
        <v>1268</v>
      </c>
      <c r="H162" s="19" t="s">
        <v>1825</v>
      </c>
      <c r="I162" s="20" t="s">
        <v>1120</v>
      </c>
      <c r="J162" s="17" t="s">
        <v>230</v>
      </c>
      <c r="K162" s="17" t="s">
        <v>1269</v>
      </c>
      <c r="L162" s="49">
        <f>VLOOKUP(B162,'Enrolment data 2023'!$A$13:$I$596,9,FALSE)</f>
        <v>9</v>
      </c>
      <c r="M162" s="49">
        <v>9000</v>
      </c>
      <c r="N162" s="49">
        <f t="shared" si="12"/>
        <v>81000</v>
      </c>
      <c r="O162" s="49">
        <f t="shared" si="13"/>
        <v>24300</v>
      </c>
      <c r="P162" s="49">
        <v>11926</v>
      </c>
      <c r="Q162" s="50">
        <f t="shared" si="14"/>
        <v>12374</v>
      </c>
      <c r="R162" s="50">
        <f t="shared" si="15"/>
        <v>12374</v>
      </c>
      <c r="S162" s="54">
        <f>VLOOKUP(B162,'Tranche 2 2024 Actuals'!$B$7:$T$486,19,FALSE)</f>
        <v>24300</v>
      </c>
      <c r="T162" s="147">
        <f t="shared" si="17"/>
        <v>36674</v>
      </c>
    </row>
    <row r="163" spans="1:20" ht="15" customHeight="1" x14ac:dyDescent="0.25">
      <c r="A163" s="29">
        <f t="shared" si="16"/>
        <v>157</v>
      </c>
      <c r="B163" s="92" t="s">
        <v>285</v>
      </c>
      <c r="C163" s="17" t="s">
        <v>286</v>
      </c>
      <c r="D163" s="17" t="s">
        <v>7</v>
      </c>
      <c r="E163" s="17" t="s">
        <v>1123</v>
      </c>
      <c r="F163" s="22" t="s">
        <v>1630</v>
      </c>
      <c r="G163" s="19" t="s">
        <v>1631</v>
      </c>
      <c r="H163" s="19" t="s">
        <v>1822</v>
      </c>
      <c r="I163" s="20" t="s">
        <v>1120</v>
      </c>
      <c r="J163" s="17" t="s">
        <v>230</v>
      </c>
      <c r="K163" s="17" t="s">
        <v>1632</v>
      </c>
      <c r="L163" s="49">
        <f>VLOOKUP(B163,'Enrolment data 2023'!$A$13:$I$596,9,FALSE)</f>
        <v>7</v>
      </c>
      <c r="M163" s="49">
        <v>9000</v>
      </c>
      <c r="N163" s="49">
        <f t="shared" si="12"/>
        <v>63000</v>
      </c>
      <c r="O163" s="49">
        <f t="shared" si="13"/>
        <v>18900</v>
      </c>
      <c r="P163" s="49">
        <f>VLOOKUP(B163,'[1]ECCE Trnch 1 Master List'!B$3:T$679,19,FALSE)</f>
        <v>0</v>
      </c>
      <c r="Q163" s="50">
        <f t="shared" si="14"/>
        <v>18900</v>
      </c>
      <c r="R163" s="50">
        <f t="shared" si="15"/>
        <v>18900</v>
      </c>
      <c r="S163" s="54">
        <f>VLOOKUP(B163,'Tranche 2 2024 Actuals'!$B$7:$T$486,19,FALSE)</f>
        <v>18900</v>
      </c>
      <c r="T163" s="147">
        <f t="shared" si="17"/>
        <v>37800</v>
      </c>
    </row>
    <row r="164" spans="1:20" ht="15" customHeight="1" x14ac:dyDescent="0.25">
      <c r="A164" s="29">
        <f t="shared" si="16"/>
        <v>158</v>
      </c>
      <c r="B164" s="92" t="s">
        <v>261</v>
      </c>
      <c r="C164" s="17" t="s">
        <v>262</v>
      </c>
      <c r="D164" s="17" t="s">
        <v>7</v>
      </c>
      <c r="E164" s="17" t="s">
        <v>1123</v>
      </c>
      <c r="F164" s="22" t="s">
        <v>1629</v>
      </c>
      <c r="G164" s="19" t="s">
        <v>3647</v>
      </c>
      <c r="H164" s="19" t="s">
        <v>1822</v>
      </c>
      <c r="I164" s="20" t="s">
        <v>1120</v>
      </c>
      <c r="J164" s="17" t="s">
        <v>230</v>
      </c>
      <c r="K164" s="17" t="s">
        <v>3642</v>
      </c>
      <c r="L164" s="49">
        <f>VLOOKUP(B164,'Enrolment data 2023'!$A$13:$I$596,9,FALSE)</f>
        <v>16</v>
      </c>
      <c r="M164" s="49">
        <v>9000</v>
      </c>
      <c r="N164" s="49">
        <f t="shared" si="12"/>
        <v>144000</v>
      </c>
      <c r="O164" s="49">
        <f t="shared" si="13"/>
        <v>43200</v>
      </c>
      <c r="P164" s="49">
        <f>VLOOKUP(B164,'[1]ECCE Trnch 1 Master List'!B$3:T$679,19,FALSE)</f>
        <v>0</v>
      </c>
      <c r="Q164" s="50">
        <f t="shared" si="14"/>
        <v>43200</v>
      </c>
      <c r="R164" s="50">
        <f t="shared" si="15"/>
        <v>43200</v>
      </c>
      <c r="S164" s="54">
        <f>VLOOKUP(B164,'Tranche 2 2024 Actuals'!$B$7:$T$486,19,FALSE)</f>
        <v>43200</v>
      </c>
      <c r="T164" s="147">
        <f t="shared" si="17"/>
        <v>86400</v>
      </c>
    </row>
    <row r="165" spans="1:20" s="35" customFormat="1" ht="15" customHeight="1" x14ac:dyDescent="0.25">
      <c r="A165" s="29">
        <f t="shared" si="16"/>
        <v>159</v>
      </c>
      <c r="B165" s="93" t="s">
        <v>1266</v>
      </c>
      <c r="C165" s="30" t="s">
        <v>1267</v>
      </c>
      <c r="D165" s="30" t="s">
        <v>7</v>
      </c>
      <c r="E165" s="30" t="s">
        <v>1118</v>
      </c>
      <c r="F165" s="31" t="s">
        <v>1858</v>
      </c>
      <c r="G165" s="32" t="s">
        <v>1268</v>
      </c>
      <c r="H165" s="32" t="s">
        <v>1825</v>
      </c>
      <c r="I165" s="33" t="s">
        <v>1120</v>
      </c>
      <c r="J165" s="30" t="s">
        <v>230</v>
      </c>
      <c r="K165" s="34" t="s">
        <v>1269</v>
      </c>
      <c r="L165" s="49">
        <f>VLOOKUP(B165,'Enrolment data 2023'!$A$13:$I$596,9,FALSE)</f>
        <v>10</v>
      </c>
      <c r="M165" s="49">
        <v>9000</v>
      </c>
      <c r="N165" s="49">
        <f t="shared" si="12"/>
        <v>90000</v>
      </c>
      <c r="O165" s="49">
        <f t="shared" si="13"/>
        <v>27000</v>
      </c>
      <c r="P165" s="49">
        <f>VLOOKUP(B165,'[1]ECCE Trnch 1 Master List'!B$3:T$679,19,FALSE)</f>
        <v>0</v>
      </c>
      <c r="Q165" s="50">
        <f t="shared" si="14"/>
        <v>27000</v>
      </c>
      <c r="R165" s="50">
        <f t="shared" ref="R165:R210" si="18">IF(Q165&gt;=0,Q165,0)</f>
        <v>27000</v>
      </c>
      <c r="S165" s="54">
        <f>VLOOKUP(B165,'Tranche 2 2024 Actuals'!$B$7:$T$486,19,FALSE)</f>
        <v>27000</v>
      </c>
      <c r="T165" s="147">
        <f t="shared" si="17"/>
        <v>54000</v>
      </c>
    </row>
    <row r="166" spans="1:20" s="35" customFormat="1" ht="15" customHeight="1" x14ac:dyDescent="0.25">
      <c r="A166" s="29">
        <f t="shared" si="16"/>
        <v>160</v>
      </c>
      <c r="B166" s="93" t="s">
        <v>1263</v>
      </c>
      <c r="C166" s="30" t="s">
        <v>1264</v>
      </c>
      <c r="D166" s="30" t="s">
        <v>7</v>
      </c>
      <c r="E166" s="30" t="s">
        <v>1123</v>
      </c>
      <c r="F166" s="31" t="s">
        <v>1859</v>
      </c>
      <c r="G166" s="32" t="s">
        <v>1860</v>
      </c>
      <c r="H166" s="32" t="s">
        <v>1825</v>
      </c>
      <c r="I166" s="33" t="s">
        <v>1120</v>
      </c>
      <c r="J166" s="30" t="s">
        <v>230</v>
      </c>
      <c r="K166" s="34" t="s">
        <v>1265</v>
      </c>
      <c r="L166" s="49">
        <f>VLOOKUP(B166,'Enrolment data 2023'!$A$13:$I$596,9,FALSE)</f>
        <v>28</v>
      </c>
      <c r="M166" s="49">
        <v>9000</v>
      </c>
      <c r="N166" s="49">
        <f t="shared" ref="N166:N211" si="19">L166*M166</f>
        <v>252000</v>
      </c>
      <c r="O166" s="49">
        <f t="shared" ref="O166:O211" si="20">N166*30%</f>
        <v>75600</v>
      </c>
      <c r="P166" s="49">
        <f>VLOOKUP(B166,'[1]ECCE Trnch 1 Master List'!B$3:T$679,19,FALSE)</f>
        <v>0</v>
      </c>
      <c r="Q166" s="50">
        <f t="shared" ref="Q166:Q211" si="21">O166-P166</f>
        <v>75600</v>
      </c>
      <c r="R166" s="50">
        <f t="shared" si="18"/>
        <v>75600</v>
      </c>
      <c r="S166" s="54">
        <f>VLOOKUP(B166,'Tranche 2 2024 Actuals'!$B$7:$T$486,19,FALSE)</f>
        <v>75600</v>
      </c>
      <c r="T166" s="147">
        <f t="shared" si="17"/>
        <v>151200</v>
      </c>
    </row>
    <row r="167" spans="1:20" s="35" customFormat="1" ht="15" customHeight="1" x14ac:dyDescent="0.25">
      <c r="A167" s="29">
        <f t="shared" si="16"/>
        <v>161</v>
      </c>
      <c r="B167" s="92" t="s">
        <v>325</v>
      </c>
      <c r="C167" s="17" t="s">
        <v>326</v>
      </c>
      <c r="D167" s="17" t="s">
        <v>7</v>
      </c>
      <c r="E167" s="17" t="s">
        <v>1118</v>
      </c>
      <c r="F167" s="31" t="s">
        <v>1853</v>
      </c>
      <c r="G167" s="32" t="s">
        <v>1275</v>
      </c>
      <c r="H167" s="32" t="s">
        <v>1825</v>
      </c>
      <c r="I167" s="33" t="s">
        <v>1120</v>
      </c>
      <c r="J167" s="30" t="s">
        <v>230</v>
      </c>
      <c r="K167" s="34" t="s">
        <v>1276</v>
      </c>
      <c r="L167" s="49">
        <f>VLOOKUP(B167,'Enrolment data 2023'!$A$13:$I$596,9,FALSE)</f>
        <v>12</v>
      </c>
      <c r="M167" s="49">
        <v>9000</v>
      </c>
      <c r="N167" s="49">
        <f t="shared" si="19"/>
        <v>108000</v>
      </c>
      <c r="O167" s="49">
        <f t="shared" si="20"/>
        <v>32400</v>
      </c>
      <c r="P167" s="49">
        <f>VLOOKUP(B167,'[1]ECCE Trnch 1 Master List'!B$3:T$679,19,FALSE)</f>
        <v>0</v>
      </c>
      <c r="Q167" s="50">
        <f t="shared" si="21"/>
        <v>32400</v>
      </c>
      <c r="R167" s="50">
        <f t="shared" si="18"/>
        <v>32400</v>
      </c>
      <c r="S167" s="54">
        <f>VLOOKUP(B167,'Tranche 2 2024 Actuals'!$B$7:$T$486,19,FALSE)</f>
        <v>32400</v>
      </c>
      <c r="T167" s="147">
        <f t="shared" si="17"/>
        <v>64800</v>
      </c>
    </row>
    <row r="168" spans="1:20" s="35" customFormat="1" ht="15" customHeight="1" x14ac:dyDescent="0.25">
      <c r="A168" s="29">
        <f t="shared" si="16"/>
        <v>162</v>
      </c>
      <c r="B168" s="92" t="s">
        <v>307</v>
      </c>
      <c r="C168" s="17" t="s">
        <v>308</v>
      </c>
      <c r="D168" s="17" t="s">
        <v>7</v>
      </c>
      <c r="E168" s="21" t="s">
        <v>1118</v>
      </c>
      <c r="F168" s="18" t="s">
        <v>1861</v>
      </c>
      <c r="G168" s="19" t="s">
        <v>308</v>
      </c>
      <c r="H168" s="19" t="s">
        <v>1825</v>
      </c>
      <c r="I168" s="20" t="s">
        <v>1120</v>
      </c>
      <c r="J168" s="17" t="s">
        <v>230</v>
      </c>
      <c r="K168" s="21" t="s">
        <v>1262</v>
      </c>
      <c r="L168" s="49">
        <f>VLOOKUP(B168,'Enrolment data 2023'!$A$13:$I$596,9,FALSE)</f>
        <v>10</v>
      </c>
      <c r="M168" s="49">
        <v>9000</v>
      </c>
      <c r="N168" s="49">
        <f t="shared" si="19"/>
        <v>90000</v>
      </c>
      <c r="O168" s="49">
        <f t="shared" si="20"/>
        <v>27000</v>
      </c>
      <c r="P168" s="49">
        <f>VLOOKUP(B168,'[1]ECCE Trnch 1 Master List'!B$3:T$679,19,FALSE)</f>
        <v>0</v>
      </c>
      <c r="Q168" s="50">
        <f t="shared" si="21"/>
        <v>27000</v>
      </c>
      <c r="R168" s="50">
        <f t="shared" si="18"/>
        <v>27000</v>
      </c>
      <c r="S168" s="54">
        <f>VLOOKUP(B168,'Tranche 2 2024 Actuals'!$B$7:$T$486,19,FALSE)</f>
        <v>27000</v>
      </c>
      <c r="T168" s="147">
        <f t="shared" si="17"/>
        <v>54000</v>
      </c>
    </row>
    <row r="169" spans="1:20" s="35" customFormat="1" ht="15" customHeight="1" x14ac:dyDescent="0.25">
      <c r="A169" s="29">
        <f t="shared" si="16"/>
        <v>163</v>
      </c>
      <c r="B169" s="93" t="s">
        <v>1588</v>
      </c>
      <c r="C169" s="30" t="s">
        <v>1589</v>
      </c>
      <c r="D169" s="30" t="s">
        <v>7</v>
      </c>
      <c r="E169" s="30" t="s">
        <v>1118</v>
      </c>
      <c r="F169" s="31" t="s">
        <v>1836</v>
      </c>
      <c r="G169" s="32" t="s">
        <v>1220</v>
      </c>
      <c r="H169" s="32" t="s">
        <v>1834</v>
      </c>
      <c r="I169" s="33" t="s">
        <v>1120</v>
      </c>
      <c r="J169" s="30" t="s">
        <v>230</v>
      </c>
      <c r="K169" s="34" t="s">
        <v>1221</v>
      </c>
      <c r="L169" s="49">
        <f>VLOOKUP(B169,'Enrolment data 2023'!$A$13:$I$596,9,FALSE)</f>
        <v>11</v>
      </c>
      <c r="M169" s="49">
        <v>9000</v>
      </c>
      <c r="N169" s="49">
        <f t="shared" si="19"/>
        <v>99000</v>
      </c>
      <c r="O169" s="49">
        <f t="shared" si="20"/>
        <v>29700</v>
      </c>
      <c r="P169" s="49">
        <f>VLOOKUP(B169,'[1]ECCE Trnch 1 Master List'!B$3:T$679,19,FALSE)</f>
        <v>0</v>
      </c>
      <c r="Q169" s="50">
        <f t="shared" si="21"/>
        <v>29700</v>
      </c>
      <c r="R169" s="50">
        <f t="shared" si="18"/>
        <v>29700</v>
      </c>
      <c r="S169" s="54">
        <f>VLOOKUP(B169,'Tranche 2 2024 Actuals'!$B$7:$T$486,19,FALSE)</f>
        <v>29700</v>
      </c>
      <c r="T169" s="147">
        <f t="shared" si="17"/>
        <v>59400</v>
      </c>
    </row>
    <row r="170" spans="1:20" s="35" customFormat="1" ht="15" customHeight="1" x14ac:dyDescent="0.25">
      <c r="A170" s="29">
        <f t="shared" si="16"/>
        <v>164</v>
      </c>
      <c r="B170" s="93" t="s">
        <v>2088</v>
      </c>
      <c r="C170" s="30" t="s">
        <v>2089</v>
      </c>
      <c r="D170" s="30" t="s">
        <v>7</v>
      </c>
      <c r="E170" s="17" t="s">
        <v>1118</v>
      </c>
      <c r="F170" s="22" t="s">
        <v>1838</v>
      </c>
      <c r="G170" s="19" t="s">
        <v>1226</v>
      </c>
      <c r="H170" s="19" t="s">
        <v>1834</v>
      </c>
      <c r="I170" s="20" t="s">
        <v>1120</v>
      </c>
      <c r="J170" s="17" t="s">
        <v>230</v>
      </c>
      <c r="K170" s="17" t="s">
        <v>1227</v>
      </c>
      <c r="L170" s="49">
        <f>VLOOKUP(B170,'Enrolment data 2023'!$A$13:$I$596,9,FALSE)</f>
        <v>11</v>
      </c>
      <c r="M170" s="49">
        <v>9000</v>
      </c>
      <c r="N170" s="49">
        <f t="shared" si="19"/>
        <v>99000</v>
      </c>
      <c r="O170" s="49">
        <f t="shared" si="20"/>
        <v>29700</v>
      </c>
      <c r="P170" s="49">
        <f>VLOOKUP(B170,'[1]ECCE Trnch 1 Master List'!B$3:T$679,19,FALSE)</f>
        <v>0</v>
      </c>
      <c r="Q170" s="50">
        <f t="shared" si="21"/>
        <v>29700</v>
      </c>
      <c r="R170" s="50">
        <f t="shared" si="18"/>
        <v>29700</v>
      </c>
      <c r="S170" s="54">
        <f>VLOOKUP(B170,'Tranche 2 2024 Actuals'!$B$7:$T$486,19,FALSE)</f>
        <v>29700</v>
      </c>
      <c r="T170" s="147">
        <f t="shared" si="17"/>
        <v>59400</v>
      </c>
    </row>
    <row r="171" spans="1:20" s="35" customFormat="1" ht="15" customHeight="1" x14ac:dyDescent="0.25">
      <c r="A171" s="29">
        <f t="shared" si="16"/>
        <v>165</v>
      </c>
      <c r="B171" s="93" t="s">
        <v>2108</v>
      </c>
      <c r="C171" s="30" t="s">
        <v>2109</v>
      </c>
      <c r="D171" s="30" t="s">
        <v>7</v>
      </c>
      <c r="E171" s="30" t="s">
        <v>1118</v>
      </c>
      <c r="F171" s="31" t="s">
        <v>1868</v>
      </c>
      <c r="G171" s="32" t="s">
        <v>1291</v>
      </c>
      <c r="H171" s="32" t="s">
        <v>1825</v>
      </c>
      <c r="I171" s="33" t="s">
        <v>1120</v>
      </c>
      <c r="J171" s="30" t="s">
        <v>230</v>
      </c>
      <c r="K171" s="34" t="s">
        <v>1292</v>
      </c>
      <c r="L171" s="49">
        <f>VLOOKUP(B171,'Enrolment data 2023'!$A$13:$I$596,9,FALSE)</f>
        <v>21</v>
      </c>
      <c r="M171" s="49">
        <v>9000</v>
      </c>
      <c r="N171" s="49">
        <f t="shared" si="19"/>
        <v>189000</v>
      </c>
      <c r="O171" s="49">
        <f t="shared" si="20"/>
        <v>56700</v>
      </c>
      <c r="P171" s="49">
        <f>VLOOKUP(B171,'[1]ECCE Trnch 1 Master List'!B$3:T$679,19,FALSE)</f>
        <v>0</v>
      </c>
      <c r="Q171" s="50">
        <f t="shared" si="21"/>
        <v>56700</v>
      </c>
      <c r="R171" s="50">
        <f t="shared" si="18"/>
        <v>56700</v>
      </c>
      <c r="S171" s="54">
        <f>VLOOKUP(B171,'Tranche 2 2024 Actuals'!$B$7:$T$486,19,FALSE)</f>
        <v>56700</v>
      </c>
      <c r="T171" s="147">
        <f t="shared" si="17"/>
        <v>113400</v>
      </c>
    </row>
    <row r="172" spans="1:20" s="35" customFormat="1" ht="15" customHeight="1" x14ac:dyDescent="0.25">
      <c r="A172" s="29">
        <f t="shared" si="16"/>
        <v>166</v>
      </c>
      <c r="B172" s="92" t="s">
        <v>277</v>
      </c>
      <c r="C172" s="17" t="s">
        <v>278</v>
      </c>
      <c r="D172" s="17" t="s">
        <v>7</v>
      </c>
      <c r="E172" s="17" t="s">
        <v>1123</v>
      </c>
      <c r="F172" s="22" t="s">
        <v>1621</v>
      </c>
      <c r="G172" s="19" t="s">
        <v>1622</v>
      </c>
      <c r="H172" s="19" t="s">
        <v>1822</v>
      </c>
      <c r="I172" s="20" t="s">
        <v>1120</v>
      </c>
      <c r="J172" s="17" t="s">
        <v>230</v>
      </c>
      <c r="K172" s="17" t="s">
        <v>1623</v>
      </c>
      <c r="L172" s="49">
        <f>VLOOKUP(B172,'Enrolment data 2023'!$A$13:$I$596,9,FALSE)</f>
        <v>11</v>
      </c>
      <c r="M172" s="49">
        <v>9000</v>
      </c>
      <c r="N172" s="49">
        <f t="shared" si="19"/>
        <v>99000</v>
      </c>
      <c r="O172" s="49">
        <f t="shared" si="20"/>
        <v>29700</v>
      </c>
      <c r="P172" s="49">
        <f>VLOOKUP(B172,'[1]ECCE Trnch 1 Master List'!B$3:T$679,19,FALSE)</f>
        <v>0</v>
      </c>
      <c r="Q172" s="50">
        <f t="shared" si="21"/>
        <v>29700</v>
      </c>
      <c r="R172" s="50">
        <f t="shared" si="18"/>
        <v>29700</v>
      </c>
      <c r="S172" s="54">
        <f>VLOOKUP(B172,'Tranche 2 2024 Actuals'!$B$7:$T$486,19,FALSE)</f>
        <v>29700</v>
      </c>
      <c r="T172" s="147">
        <f t="shared" si="17"/>
        <v>59400</v>
      </c>
    </row>
    <row r="173" spans="1:20" s="35" customFormat="1" ht="15" customHeight="1" x14ac:dyDescent="0.25">
      <c r="A173" s="29">
        <f t="shared" si="16"/>
        <v>167</v>
      </c>
      <c r="B173" s="93" t="s">
        <v>1228</v>
      </c>
      <c r="C173" s="30" t="s">
        <v>1229</v>
      </c>
      <c r="D173" s="30" t="s">
        <v>7</v>
      </c>
      <c r="E173" s="30" t="s">
        <v>1118</v>
      </c>
      <c r="F173" s="31" t="s">
        <v>1836</v>
      </c>
      <c r="G173" s="32" t="s">
        <v>1220</v>
      </c>
      <c r="H173" s="32" t="s">
        <v>1834</v>
      </c>
      <c r="I173" s="33" t="s">
        <v>1120</v>
      </c>
      <c r="J173" s="30" t="s">
        <v>230</v>
      </c>
      <c r="K173" s="34" t="s">
        <v>1221</v>
      </c>
      <c r="L173" s="49">
        <f>VLOOKUP(B173,'Enrolment data 2023'!$A$13:$I$596,9,FALSE)</f>
        <v>25</v>
      </c>
      <c r="M173" s="49">
        <v>9000</v>
      </c>
      <c r="N173" s="49">
        <f t="shared" si="19"/>
        <v>225000</v>
      </c>
      <c r="O173" s="49">
        <f t="shared" si="20"/>
        <v>67500</v>
      </c>
      <c r="P173" s="49">
        <f>VLOOKUP(B173,'[1]ECCE Trnch 1 Master List'!B$3:T$679,19,FALSE)</f>
        <v>0</v>
      </c>
      <c r="Q173" s="50">
        <f t="shared" si="21"/>
        <v>67500</v>
      </c>
      <c r="R173" s="50">
        <f t="shared" si="18"/>
        <v>67500</v>
      </c>
      <c r="S173" s="54">
        <f>VLOOKUP(B173,'Tranche 2 2024 Actuals'!$B$7:$T$486,19,FALSE)</f>
        <v>67500</v>
      </c>
      <c r="T173" s="147">
        <f t="shared" si="17"/>
        <v>135000</v>
      </c>
    </row>
    <row r="174" spans="1:20" s="35" customFormat="1" ht="15" customHeight="1" x14ac:dyDescent="0.25">
      <c r="A174" s="29">
        <f t="shared" si="16"/>
        <v>168</v>
      </c>
      <c r="B174" s="92" t="s">
        <v>255</v>
      </c>
      <c r="C174" s="17" t="s">
        <v>256</v>
      </c>
      <c r="D174" s="17" t="s">
        <v>7</v>
      </c>
      <c r="E174" s="17" t="s">
        <v>1118</v>
      </c>
      <c r="F174" s="22" t="s">
        <v>1821</v>
      </c>
      <c r="G174" s="19" t="s">
        <v>3637</v>
      </c>
      <c r="H174" s="19" t="s">
        <v>1822</v>
      </c>
      <c r="I174" s="20" t="s">
        <v>1120</v>
      </c>
      <c r="J174" s="17" t="s">
        <v>230</v>
      </c>
      <c r="K174" s="17" t="s">
        <v>3638</v>
      </c>
      <c r="L174" s="49">
        <f>VLOOKUP(B174,'Enrolment data 2023'!$A$13:$I$596,9,FALSE)</f>
        <v>14</v>
      </c>
      <c r="M174" s="49">
        <v>9000</v>
      </c>
      <c r="N174" s="49">
        <f t="shared" si="19"/>
        <v>126000</v>
      </c>
      <c r="O174" s="49">
        <f t="shared" si="20"/>
        <v>37800</v>
      </c>
      <c r="P174" s="49">
        <f>VLOOKUP(B174,'[1]ECCE Trnch 1 Master List'!B$3:T$679,19,FALSE)</f>
        <v>0</v>
      </c>
      <c r="Q174" s="50">
        <f t="shared" si="21"/>
        <v>37800</v>
      </c>
      <c r="R174" s="50">
        <f t="shared" si="18"/>
        <v>37800</v>
      </c>
      <c r="S174" s="54">
        <f>VLOOKUP(B174,'Tranche 2 2024 Actuals'!$B$7:$T$486,19,FALSE)</f>
        <v>37800</v>
      </c>
      <c r="T174" s="147">
        <f t="shared" si="17"/>
        <v>75600</v>
      </c>
    </row>
    <row r="175" spans="1:20" s="35" customFormat="1" ht="15" customHeight="1" x14ac:dyDescent="0.25">
      <c r="A175" s="29">
        <f t="shared" si="16"/>
        <v>169</v>
      </c>
      <c r="B175" s="92" t="s">
        <v>271</v>
      </c>
      <c r="C175" s="17" t="s">
        <v>272</v>
      </c>
      <c r="D175" s="17" t="s">
        <v>7</v>
      </c>
      <c r="E175" s="17" t="s">
        <v>1123</v>
      </c>
      <c r="F175" s="22" t="s">
        <v>1832</v>
      </c>
      <c r="G175" s="19" t="s">
        <v>3648</v>
      </c>
      <c r="H175" s="19" t="s">
        <v>1822</v>
      </c>
      <c r="I175" s="20" t="s">
        <v>1120</v>
      </c>
      <c r="J175" s="17" t="s">
        <v>230</v>
      </c>
      <c r="K175" s="17" t="s">
        <v>3649</v>
      </c>
      <c r="L175" s="49">
        <f>VLOOKUP(B175,'Enrolment data 2023'!$A$13:$I$596,9,FALSE)</f>
        <v>15</v>
      </c>
      <c r="M175" s="49">
        <v>9000</v>
      </c>
      <c r="N175" s="49">
        <f t="shared" si="19"/>
        <v>135000</v>
      </c>
      <c r="O175" s="49">
        <f t="shared" si="20"/>
        <v>40500</v>
      </c>
      <c r="P175" s="49">
        <f>VLOOKUP(B175,'[1]ECCE Trnch 1 Master List'!B$3:T$679,19,FALSE)</f>
        <v>0</v>
      </c>
      <c r="Q175" s="50">
        <f t="shared" si="21"/>
        <v>40500</v>
      </c>
      <c r="R175" s="50">
        <f t="shared" si="18"/>
        <v>40500</v>
      </c>
      <c r="S175" s="54">
        <f>VLOOKUP(B175,'Tranche 2 2024 Actuals'!$B$7:$T$486,19,FALSE)</f>
        <v>40500</v>
      </c>
      <c r="T175" s="147">
        <f t="shared" si="17"/>
        <v>81000</v>
      </c>
    </row>
    <row r="176" spans="1:20" s="35" customFormat="1" ht="15" customHeight="1" x14ac:dyDescent="0.25">
      <c r="A176" s="29">
        <f t="shared" si="16"/>
        <v>170</v>
      </c>
      <c r="B176" s="92" t="s">
        <v>337</v>
      </c>
      <c r="C176" s="17" t="s">
        <v>338</v>
      </c>
      <c r="D176" s="17" t="s">
        <v>7</v>
      </c>
      <c r="E176" s="17" t="s">
        <v>1123</v>
      </c>
      <c r="F176" s="31" t="s">
        <v>1868</v>
      </c>
      <c r="G176" s="32" t="s">
        <v>1291</v>
      </c>
      <c r="H176" s="32" t="s">
        <v>1825</v>
      </c>
      <c r="I176" s="33" t="s">
        <v>1120</v>
      </c>
      <c r="J176" s="30" t="s">
        <v>230</v>
      </c>
      <c r="K176" s="34" t="s">
        <v>1292</v>
      </c>
      <c r="L176" s="49">
        <f>VLOOKUP(B176,'Enrolment data 2023'!$A$13:$I$596,9,FALSE)</f>
        <v>6</v>
      </c>
      <c r="M176" s="49">
        <v>9000</v>
      </c>
      <c r="N176" s="49">
        <f t="shared" si="19"/>
        <v>54000</v>
      </c>
      <c r="O176" s="49">
        <f t="shared" si="20"/>
        <v>16200</v>
      </c>
      <c r="P176" s="49">
        <f>VLOOKUP(B176,'[1]ECCE Trnch 1 Master List'!B$3:T$679,19,FALSE)</f>
        <v>0</v>
      </c>
      <c r="Q176" s="50">
        <f t="shared" si="21"/>
        <v>16200</v>
      </c>
      <c r="R176" s="50">
        <f t="shared" si="18"/>
        <v>16200</v>
      </c>
      <c r="S176" s="54">
        <f>VLOOKUP(B176,'Tranche 2 2024 Actuals'!$B$7:$T$486,19,FALSE)</f>
        <v>16200</v>
      </c>
      <c r="T176" s="147">
        <f t="shared" si="17"/>
        <v>32400</v>
      </c>
    </row>
    <row r="177" spans="1:20" s="35" customFormat="1" ht="15" customHeight="1" x14ac:dyDescent="0.25">
      <c r="A177" s="29">
        <f t="shared" si="16"/>
        <v>171</v>
      </c>
      <c r="B177" s="93" t="s">
        <v>2120</v>
      </c>
      <c r="C177" s="30" t="s">
        <v>2121</v>
      </c>
      <c r="D177" s="30" t="s">
        <v>7</v>
      </c>
      <c r="E177" s="30" t="s">
        <v>1118</v>
      </c>
      <c r="F177" s="31" t="s">
        <v>1868</v>
      </c>
      <c r="G177" s="32" t="s">
        <v>1291</v>
      </c>
      <c r="H177" s="32" t="s">
        <v>1825</v>
      </c>
      <c r="I177" s="33" t="s">
        <v>1120</v>
      </c>
      <c r="J177" s="30" t="s">
        <v>230</v>
      </c>
      <c r="K177" s="34" t="s">
        <v>1292</v>
      </c>
      <c r="L177" s="49">
        <f>VLOOKUP(B177,'Enrolment data 2023'!$A$13:$I$596,9,FALSE)</f>
        <v>14</v>
      </c>
      <c r="M177" s="49">
        <v>9000</v>
      </c>
      <c r="N177" s="49">
        <f t="shared" si="19"/>
        <v>126000</v>
      </c>
      <c r="O177" s="49">
        <f t="shared" si="20"/>
        <v>37800</v>
      </c>
      <c r="P177" s="49">
        <f>VLOOKUP(B177,'[1]ECCE Trnch 1 Master List'!B$3:T$679,19,FALSE)</f>
        <v>0</v>
      </c>
      <c r="Q177" s="50">
        <f t="shared" si="21"/>
        <v>37800</v>
      </c>
      <c r="R177" s="50">
        <f t="shared" si="18"/>
        <v>37800</v>
      </c>
      <c r="S177" s="54">
        <f>VLOOKUP(B177,'Tranche 2 2024 Actuals'!$B$7:$T$486,19,FALSE)</f>
        <v>37800</v>
      </c>
      <c r="T177" s="147">
        <f t="shared" si="17"/>
        <v>75600</v>
      </c>
    </row>
    <row r="178" spans="1:20" ht="15" customHeight="1" x14ac:dyDescent="0.25">
      <c r="A178" s="29">
        <f t="shared" si="16"/>
        <v>172</v>
      </c>
      <c r="B178" s="92" t="s">
        <v>331</v>
      </c>
      <c r="C178" s="17" t="s">
        <v>332</v>
      </c>
      <c r="D178" s="17" t="s">
        <v>7</v>
      </c>
      <c r="E178" s="17" t="s">
        <v>1123</v>
      </c>
      <c r="F178" s="22" t="s">
        <v>1869</v>
      </c>
      <c r="G178" s="19" t="s">
        <v>1278</v>
      </c>
      <c r="H178" s="19" t="s">
        <v>1825</v>
      </c>
      <c r="I178" s="20" t="s">
        <v>1120</v>
      </c>
      <c r="J178" s="17" t="s">
        <v>230</v>
      </c>
      <c r="K178" s="17" t="s">
        <v>1279</v>
      </c>
      <c r="L178" s="49">
        <f>VLOOKUP(B178,'Enrolment data 2023'!$A$13:$I$596,9,FALSE)</f>
        <v>7</v>
      </c>
      <c r="M178" s="49">
        <v>9000</v>
      </c>
      <c r="N178" s="49">
        <f t="shared" si="19"/>
        <v>63000</v>
      </c>
      <c r="O178" s="49">
        <f t="shared" si="20"/>
        <v>18900</v>
      </c>
      <c r="P178" s="49">
        <f>VLOOKUP(B178,'[1]ECCE Trnch 1 Master List'!B$3:T$679,19,FALSE)</f>
        <v>0</v>
      </c>
      <c r="Q178" s="50">
        <f t="shared" si="21"/>
        <v>18900</v>
      </c>
      <c r="R178" s="50">
        <f t="shared" si="18"/>
        <v>18900</v>
      </c>
      <c r="S178" s="54">
        <f>VLOOKUP(B178,'Tranche 2 2024 Actuals'!$B$7:$T$486,19,FALSE)</f>
        <v>18900</v>
      </c>
      <c r="T178" s="147">
        <f t="shared" si="17"/>
        <v>37800</v>
      </c>
    </row>
    <row r="179" spans="1:20" ht="15" customHeight="1" x14ac:dyDescent="0.25">
      <c r="A179" s="29">
        <f t="shared" si="16"/>
        <v>173</v>
      </c>
      <c r="B179" s="93" t="s">
        <v>1298</v>
      </c>
      <c r="C179" s="30" t="s">
        <v>1299</v>
      </c>
      <c r="D179" s="30" t="s">
        <v>7</v>
      </c>
      <c r="E179" s="30" t="s">
        <v>1123</v>
      </c>
      <c r="F179" s="31" t="s">
        <v>1862</v>
      </c>
      <c r="G179" s="32" t="s">
        <v>1863</v>
      </c>
      <c r="H179" s="32" t="s">
        <v>1825</v>
      </c>
      <c r="I179" s="33" t="s">
        <v>1120</v>
      </c>
      <c r="J179" s="30" t="s">
        <v>230</v>
      </c>
      <c r="K179" s="34" t="s">
        <v>1284</v>
      </c>
      <c r="L179" s="49">
        <f>VLOOKUP(B179,'Enrolment data 2023'!$A$13:$I$596,9,FALSE)</f>
        <v>25</v>
      </c>
      <c r="M179" s="49">
        <v>9000</v>
      </c>
      <c r="N179" s="49">
        <f t="shared" si="19"/>
        <v>225000</v>
      </c>
      <c r="O179" s="49">
        <f t="shared" si="20"/>
        <v>67500</v>
      </c>
      <c r="P179" s="49">
        <f>VLOOKUP(B179,'[1]ECCE Trnch 1 Master List'!B$3:T$679,19,FALSE)</f>
        <v>0</v>
      </c>
      <c r="Q179" s="50">
        <f t="shared" si="21"/>
        <v>67500</v>
      </c>
      <c r="R179" s="50">
        <f t="shared" si="18"/>
        <v>67500</v>
      </c>
      <c r="S179" s="54">
        <f>VLOOKUP(B179,'Tranche 2 2024 Actuals'!$B$7:$T$486,19,FALSE)</f>
        <v>67500</v>
      </c>
      <c r="T179" s="147">
        <f t="shared" si="17"/>
        <v>135000</v>
      </c>
    </row>
    <row r="180" spans="1:20" ht="15" customHeight="1" x14ac:dyDescent="0.25">
      <c r="A180" s="29">
        <f t="shared" si="16"/>
        <v>174</v>
      </c>
      <c r="B180" s="93" t="s">
        <v>1309</v>
      </c>
      <c r="C180" s="30" t="s">
        <v>1310</v>
      </c>
      <c r="D180" s="30" t="s">
        <v>7</v>
      </c>
      <c r="E180" s="30" t="s">
        <v>1118</v>
      </c>
      <c r="F180" s="31" t="s">
        <v>1868</v>
      </c>
      <c r="G180" s="32" t="s">
        <v>1291</v>
      </c>
      <c r="H180" s="32" t="s">
        <v>1825</v>
      </c>
      <c r="I180" s="33" t="s">
        <v>1120</v>
      </c>
      <c r="J180" s="30" t="s">
        <v>230</v>
      </c>
      <c r="K180" s="34" t="s">
        <v>1292</v>
      </c>
      <c r="L180" s="49">
        <f>VLOOKUP(B180,'Enrolment data 2023'!$A$13:$I$596,9,FALSE)</f>
        <v>12</v>
      </c>
      <c r="M180" s="49">
        <v>9000</v>
      </c>
      <c r="N180" s="49">
        <f t="shared" si="19"/>
        <v>108000</v>
      </c>
      <c r="O180" s="49">
        <f t="shared" si="20"/>
        <v>32400</v>
      </c>
      <c r="P180" s="49">
        <v>5000</v>
      </c>
      <c r="Q180" s="50">
        <f t="shared" si="21"/>
        <v>27400</v>
      </c>
      <c r="R180" s="50">
        <f t="shared" si="18"/>
        <v>27400</v>
      </c>
      <c r="S180" s="54">
        <f>VLOOKUP(B180,'Tranche 2 2024 Actuals'!$B$7:$T$486,19,FALSE)</f>
        <v>27400</v>
      </c>
      <c r="T180" s="147">
        <f t="shared" si="17"/>
        <v>54800</v>
      </c>
    </row>
    <row r="181" spans="1:20" ht="15" customHeight="1" x14ac:dyDescent="0.25">
      <c r="A181" s="29">
        <f t="shared" si="16"/>
        <v>175</v>
      </c>
      <c r="B181" s="93" t="s">
        <v>1289</v>
      </c>
      <c r="C181" s="30" t="s">
        <v>1290</v>
      </c>
      <c r="D181" s="30" t="s">
        <v>7</v>
      </c>
      <c r="E181" s="30" t="s">
        <v>1118</v>
      </c>
      <c r="F181" s="31" t="s">
        <v>1868</v>
      </c>
      <c r="G181" s="32" t="s">
        <v>1291</v>
      </c>
      <c r="H181" s="32" t="s">
        <v>1825</v>
      </c>
      <c r="I181" s="33" t="s">
        <v>1120</v>
      </c>
      <c r="J181" s="30" t="s">
        <v>230</v>
      </c>
      <c r="K181" s="34" t="s">
        <v>1292</v>
      </c>
      <c r="L181" s="49">
        <f>VLOOKUP(B181,'Enrolment data 2023'!$A$13:$I$596,9,FALSE)</f>
        <v>22</v>
      </c>
      <c r="M181" s="49">
        <v>9000</v>
      </c>
      <c r="N181" s="49">
        <f t="shared" si="19"/>
        <v>198000</v>
      </c>
      <c r="O181" s="49">
        <f t="shared" si="20"/>
        <v>59400</v>
      </c>
      <c r="P181" s="49">
        <f>VLOOKUP(B181,'[1]ECCE Trnch 1 Master List'!B$3:T$679,19,FALSE)</f>
        <v>0</v>
      </c>
      <c r="Q181" s="50">
        <f t="shared" si="21"/>
        <v>59400</v>
      </c>
      <c r="R181" s="50">
        <f t="shared" si="18"/>
        <v>59400</v>
      </c>
      <c r="S181" s="54">
        <f>VLOOKUP(B181,'Tranche 2 2024 Actuals'!$B$7:$T$486,19,FALSE)</f>
        <v>59400</v>
      </c>
      <c r="T181" s="147">
        <f t="shared" si="17"/>
        <v>118800</v>
      </c>
    </row>
    <row r="182" spans="1:20" ht="15" customHeight="1" x14ac:dyDescent="0.25">
      <c r="A182" s="29">
        <f t="shared" si="16"/>
        <v>176</v>
      </c>
      <c r="B182" s="93" t="s">
        <v>294</v>
      </c>
      <c r="C182" s="30" t="s">
        <v>4304</v>
      </c>
      <c r="D182" s="30" t="s">
        <v>7</v>
      </c>
      <c r="E182" s="30" t="s">
        <v>1118</v>
      </c>
      <c r="F182" s="57" t="s">
        <v>1838</v>
      </c>
      <c r="G182" s="32" t="s">
        <v>1226</v>
      </c>
      <c r="H182" s="32" t="s">
        <v>1834</v>
      </c>
      <c r="I182" s="33" t="s">
        <v>1120</v>
      </c>
      <c r="J182" s="30" t="s">
        <v>230</v>
      </c>
      <c r="K182" s="30" t="s">
        <v>1227</v>
      </c>
      <c r="L182" s="49">
        <f>VLOOKUP(B182,'Enrolment data 2023'!$A$13:$I$596,9,FALSE)</f>
        <v>16</v>
      </c>
      <c r="M182" s="49">
        <v>9000</v>
      </c>
      <c r="N182" s="49">
        <f t="shared" si="19"/>
        <v>144000</v>
      </c>
      <c r="O182" s="49">
        <f t="shared" si="20"/>
        <v>43200</v>
      </c>
      <c r="P182" s="49">
        <f>VLOOKUP(B182,'[1]ECCE Trnch 1 Master List'!B$3:T$679,19,FALSE)</f>
        <v>0</v>
      </c>
      <c r="Q182" s="50">
        <f t="shared" si="21"/>
        <v>43200</v>
      </c>
      <c r="R182" s="50">
        <f t="shared" si="18"/>
        <v>43200</v>
      </c>
      <c r="S182" s="54">
        <f>VLOOKUP(B182,'Tranche 2 2024 Actuals'!$B$7:$T$486,19,FALSE)</f>
        <v>43200</v>
      </c>
      <c r="T182" s="147">
        <f t="shared" si="17"/>
        <v>86400</v>
      </c>
    </row>
    <row r="183" spans="1:20" ht="15" customHeight="1" x14ac:dyDescent="0.25">
      <c r="A183" s="29">
        <f t="shared" si="16"/>
        <v>177</v>
      </c>
      <c r="B183" s="93" t="s">
        <v>1233</v>
      </c>
      <c r="C183" s="30" t="s">
        <v>1234</v>
      </c>
      <c r="D183" s="30" t="s">
        <v>7</v>
      </c>
      <c r="E183" s="30" t="s">
        <v>1118</v>
      </c>
      <c r="F183" s="31" t="s">
        <v>1836</v>
      </c>
      <c r="G183" s="32" t="s">
        <v>1220</v>
      </c>
      <c r="H183" s="32" t="s">
        <v>1834</v>
      </c>
      <c r="I183" s="33" t="s">
        <v>1120</v>
      </c>
      <c r="J183" s="30" t="s">
        <v>230</v>
      </c>
      <c r="K183" s="34" t="s">
        <v>1221</v>
      </c>
      <c r="L183" s="49">
        <f>VLOOKUP(B183,'Enrolment data 2023'!$A$13:$I$596,9,FALSE)</f>
        <v>5</v>
      </c>
      <c r="M183" s="49">
        <v>9000</v>
      </c>
      <c r="N183" s="49">
        <f t="shared" si="19"/>
        <v>45000</v>
      </c>
      <c r="O183" s="49">
        <f t="shared" si="20"/>
        <v>13500</v>
      </c>
      <c r="P183" s="49">
        <f>VLOOKUP(B183,'[1]ECCE Trnch 1 Master List'!B$3:T$679,19,FALSE)</f>
        <v>0</v>
      </c>
      <c r="Q183" s="50">
        <f t="shared" si="21"/>
        <v>13500</v>
      </c>
      <c r="R183" s="50">
        <f t="shared" si="18"/>
        <v>13500</v>
      </c>
      <c r="S183" s="54">
        <f>VLOOKUP(B183,'Tranche 2 2024 Actuals'!$B$7:$T$486,19,FALSE)</f>
        <v>13500</v>
      </c>
      <c r="T183" s="147">
        <f t="shared" si="17"/>
        <v>27000</v>
      </c>
    </row>
    <row r="184" spans="1:20" ht="15" customHeight="1" x14ac:dyDescent="0.25">
      <c r="A184" s="29">
        <f t="shared" si="16"/>
        <v>178</v>
      </c>
      <c r="B184" s="92" t="s">
        <v>257</v>
      </c>
      <c r="C184" s="17" t="s">
        <v>258</v>
      </c>
      <c r="D184" s="17" t="s">
        <v>7</v>
      </c>
      <c r="E184" s="17" t="s">
        <v>1118</v>
      </c>
      <c r="F184" s="22" t="s">
        <v>1629</v>
      </c>
      <c r="G184" s="19" t="s">
        <v>3641</v>
      </c>
      <c r="H184" s="19" t="s">
        <v>1822</v>
      </c>
      <c r="I184" s="20" t="s">
        <v>1120</v>
      </c>
      <c r="J184" s="17" t="s">
        <v>230</v>
      </c>
      <c r="K184" s="17" t="s">
        <v>3642</v>
      </c>
      <c r="L184" s="49">
        <f>VLOOKUP(B184,'Enrolment data 2023'!$A$13:$I$596,9,FALSE)</f>
        <v>8</v>
      </c>
      <c r="M184" s="49">
        <v>9000</v>
      </c>
      <c r="N184" s="49">
        <f t="shared" si="19"/>
        <v>72000</v>
      </c>
      <c r="O184" s="49">
        <f t="shared" si="20"/>
        <v>21600</v>
      </c>
      <c r="P184" s="49">
        <f>VLOOKUP(B184,'[1]ECCE Trnch 1 Master List'!B$3:T$679,19,FALSE)</f>
        <v>0</v>
      </c>
      <c r="Q184" s="50">
        <f t="shared" si="21"/>
        <v>21600</v>
      </c>
      <c r="R184" s="50">
        <f t="shared" si="18"/>
        <v>21600</v>
      </c>
      <c r="S184" s="54">
        <f>VLOOKUP(B184,'Tranche 2 2024 Actuals'!$B$7:$T$486,19,FALSE)</f>
        <v>21600</v>
      </c>
      <c r="T184" s="147">
        <f t="shared" si="17"/>
        <v>43200</v>
      </c>
    </row>
    <row r="185" spans="1:20" ht="15" customHeight="1" x14ac:dyDescent="0.25">
      <c r="A185" s="29">
        <f t="shared" si="16"/>
        <v>179</v>
      </c>
      <c r="B185" s="92" t="s">
        <v>281</v>
      </c>
      <c r="C185" s="17" t="s">
        <v>282</v>
      </c>
      <c r="D185" s="17" t="s">
        <v>7</v>
      </c>
      <c r="E185" s="17" t="s">
        <v>1118</v>
      </c>
      <c r="F185" s="22" t="s">
        <v>1636</v>
      </c>
      <c r="G185" s="19" t="s">
        <v>1637</v>
      </c>
      <c r="H185" s="19" t="s">
        <v>1822</v>
      </c>
      <c r="I185" s="20" t="s">
        <v>1120</v>
      </c>
      <c r="J185" s="17" t="s">
        <v>230</v>
      </c>
      <c r="K185" s="17" t="s">
        <v>1638</v>
      </c>
      <c r="L185" s="49">
        <f>VLOOKUP(B185,'Enrolment data 2023'!$A$13:$I$596,9,FALSE)</f>
        <v>11</v>
      </c>
      <c r="M185" s="49">
        <v>9000</v>
      </c>
      <c r="N185" s="49">
        <f t="shared" si="19"/>
        <v>99000</v>
      </c>
      <c r="O185" s="49">
        <f t="shared" si="20"/>
        <v>29700</v>
      </c>
      <c r="P185" s="49">
        <f>VLOOKUP(B185,'[1]ECCE Trnch 1 Master List'!B$3:T$679,19,FALSE)</f>
        <v>0</v>
      </c>
      <c r="Q185" s="50">
        <f t="shared" si="21"/>
        <v>29700</v>
      </c>
      <c r="R185" s="50">
        <f t="shared" si="18"/>
        <v>29700</v>
      </c>
      <c r="S185" s="54">
        <f>VLOOKUP(B185,'Tranche 2 2024 Actuals'!$B$7:$T$486,19,FALSE)</f>
        <v>29700</v>
      </c>
      <c r="T185" s="147">
        <f t="shared" si="17"/>
        <v>59400</v>
      </c>
    </row>
    <row r="186" spans="1:20" ht="15" customHeight="1" x14ac:dyDescent="0.25">
      <c r="A186" s="29">
        <f t="shared" si="16"/>
        <v>180</v>
      </c>
      <c r="B186" s="93" t="s">
        <v>1307</v>
      </c>
      <c r="C186" s="30" t="s">
        <v>1308</v>
      </c>
      <c r="D186" s="30" t="s">
        <v>7</v>
      </c>
      <c r="E186" s="30" t="s">
        <v>1118</v>
      </c>
      <c r="F186" s="31" t="s">
        <v>1858</v>
      </c>
      <c r="G186" s="32" t="s">
        <v>1268</v>
      </c>
      <c r="H186" s="32" t="s">
        <v>1825</v>
      </c>
      <c r="I186" s="33" t="s">
        <v>1120</v>
      </c>
      <c r="J186" s="30" t="s">
        <v>230</v>
      </c>
      <c r="K186" s="34" t="s">
        <v>1269</v>
      </c>
      <c r="L186" s="49">
        <f>VLOOKUP(B186,'Enrolment data 2023'!$A$13:$I$596,9,FALSE)</f>
        <v>30</v>
      </c>
      <c r="M186" s="49">
        <v>9000</v>
      </c>
      <c r="N186" s="49">
        <f t="shared" si="19"/>
        <v>270000</v>
      </c>
      <c r="O186" s="49">
        <f t="shared" si="20"/>
        <v>81000</v>
      </c>
      <c r="P186" s="49">
        <f>VLOOKUP(B186,'[1]ECCE Trnch 1 Master List'!B$3:T$679,19,FALSE)</f>
        <v>0</v>
      </c>
      <c r="Q186" s="50">
        <f t="shared" si="21"/>
        <v>81000</v>
      </c>
      <c r="R186" s="50">
        <f t="shared" si="18"/>
        <v>81000</v>
      </c>
      <c r="S186" s="54">
        <f>VLOOKUP(B186,'Tranche 2 2024 Actuals'!$B$7:$T$486,19,FALSE)</f>
        <v>81000</v>
      </c>
      <c r="T186" s="147">
        <f t="shared" si="17"/>
        <v>162000</v>
      </c>
    </row>
    <row r="187" spans="1:20" ht="15" customHeight="1" x14ac:dyDescent="0.25">
      <c r="A187" s="29">
        <f t="shared" si="16"/>
        <v>181</v>
      </c>
      <c r="B187" s="93" t="s">
        <v>2203</v>
      </c>
      <c r="C187" s="30" t="s">
        <v>2219</v>
      </c>
      <c r="D187" s="30" t="s">
        <v>7</v>
      </c>
      <c r="E187" s="30" t="s">
        <v>1118</v>
      </c>
      <c r="F187" s="31" t="s">
        <v>2631</v>
      </c>
      <c r="G187" s="32" t="s">
        <v>3656</v>
      </c>
      <c r="H187" s="32" t="s">
        <v>1822</v>
      </c>
      <c r="I187" s="33" t="s">
        <v>1120</v>
      </c>
      <c r="J187" s="30" t="s">
        <v>230</v>
      </c>
      <c r="K187" s="34" t="s">
        <v>3657</v>
      </c>
      <c r="L187" s="49">
        <f>VLOOKUP(B187,'Enrolment data 2023'!$A$13:$I$596,9,FALSE)</f>
        <v>3</v>
      </c>
      <c r="M187" s="49">
        <v>9000</v>
      </c>
      <c r="N187" s="49">
        <f t="shared" si="19"/>
        <v>27000</v>
      </c>
      <c r="O187" s="49">
        <f t="shared" si="20"/>
        <v>8100</v>
      </c>
      <c r="P187" s="49"/>
      <c r="Q187" s="50">
        <f t="shared" si="21"/>
        <v>8100</v>
      </c>
      <c r="R187" s="50">
        <f t="shared" si="18"/>
        <v>8100</v>
      </c>
      <c r="S187" s="54">
        <f>VLOOKUP(B187,'Tranche 2 2024 Actuals'!$B$7:$T$486,19,FALSE)</f>
        <v>8100</v>
      </c>
      <c r="T187" s="147">
        <f t="shared" si="17"/>
        <v>16200</v>
      </c>
    </row>
    <row r="188" spans="1:20" ht="15" customHeight="1" x14ac:dyDescent="0.25">
      <c r="A188" s="29">
        <f t="shared" si="16"/>
        <v>182</v>
      </c>
      <c r="B188" s="93" t="s">
        <v>2099</v>
      </c>
      <c r="C188" s="30" t="s">
        <v>2100</v>
      </c>
      <c r="D188" s="30" t="s">
        <v>7</v>
      </c>
      <c r="E188" s="30" t="s">
        <v>1123</v>
      </c>
      <c r="F188" s="31" t="s">
        <v>1850</v>
      </c>
      <c r="G188" s="32" t="s">
        <v>1851</v>
      </c>
      <c r="H188" s="32" t="s">
        <v>1825</v>
      </c>
      <c r="I188" s="33" t="s">
        <v>1120</v>
      </c>
      <c r="J188" s="30" t="s">
        <v>230</v>
      </c>
      <c r="K188" s="34" t="s">
        <v>1852</v>
      </c>
      <c r="L188" s="49">
        <f>VLOOKUP(B188,'Enrolment data 2023'!$A$13:$I$596,9,FALSE)</f>
        <v>8</v>
      </c>
      <c r="M188" s="49">
        <v>9000</v>
      </c>
      <c r="N188" s="49">
        <f t="shared" si="19"/>
        <v>72000</v>
      </c>
      <c r="O188" s="49">
        <f t="shared" si="20"/>
        <v>21600</v>
      </c>
      <c r="P188" s="49">
        <f>VLOOKUP(B188,'[1]ECCE Trnch 1 Master List'!B$3:T$679,19,FALSE)</f>
        <v>0</v>
      </c>
      <c r="Q188" s="50">
        <f t="shared" si="21"/>
        <v>21600</v>
      </c>
      <c r="R188" s="50">
        <f t="shared" si="18"/>
        <v>21600</v>
      </c>
      <c r="S188" s="54">
        <f>VLOOKUP(B188,'Tranche 2 2024 Actuals'!$B$7:$T$486,19,FALSE)</f>
        <v>21600</v>
      </c>
      <c r="T188" s="147">
        <f t="shared" si="17"/>
        <v>43200</v>
      </c>
    </row>
    <row r="189" spans="1:20" ht="15" customHeight="1" x14ac:dyDescent="0.25">
      <c r="A189" s="29">
        <f t="shared" si="16"/>
        <v>183</v>
      </c>
      <c r="B189" s="93" t="s">
        <v>1240</v>
      </c>
      <c r="C189" s="30" t="s">
        <v>1241</v>
      </c>
      <c r="D189" s="30" t="s">
        <v>7</v>
      </c>
      <c r="E189" s="30" t="s">
        <v>1118</v>
      </c>
      <c r="F189" s="31" t="s">
        <v>1616</v>
      </c>
      <c r="G189" s="32" t="s">
        <v>1617</v>
      </c>
      <c r="H189" s="32" t="s">
        <v>1834</v>
      </c>
      <c r="I189" s="33" t="s">
        <v>1120</v>
      </c>
      <c r="J189" s="30" t="s">
        <v>230</v>
      </c>
      <c r="K189" s="34" t="s">
        <v>1618</v>
      </c>
      <c r="L189" s="49">
        <f>VLOOKUP(B189,'Enrolment data 2023'!$A$13:$I$596,9,FALSE)</f>
        <v>11</v>
      </c>
      <c r="M189" s="49">
        <v>9000</v>
      </c>
      <c r="N189" s="49">
        <f t="shared" si="19"/>
        <v>99000</v>
      </c>
      <c r="O189" s="49">
        <f t="shared" si="20"/>
        <v>29700</v>
      </c>
      <c r="P189" s="49">
        <f>VLOOKUP(B189,'[1]ECCE Trnch 1 Master List'!B$3:T$679,19,FALSE)</f>
        <v>0</v>
      </c>
      <c r="Q189" s="50">
        <f t="shared" si="21"/>
        <v>29700</v>
      </c>
      <c r="R189" s="50">
        <f t="shared" si="18"/>
        <v>29700</v>
      </c>
      <c r="S189" s="54">
        <f>VLOOKUP(B189,'Tranche 2 2024 Actuals'!$B$7:$T$486,19,FALSE)</f>
        <v>29700</v>
      </c>
      <c r="T189" s="147">
        <f t="shared" si="17"/>
        <v>59400</v>
      </c>
    </row>
    <row r="190" spans="1:20" ht="15" customHeight="1" x14ac:dyDescent="0.25">
      <c r="A190" s="29">
        <f t="shared" si="16"/>
        <v>184</v>
      </c>
      <c r="B190" s="92" t="s">
        <v>2204</v>
      </c>
      <c r="C190" s="17" t="s">
        <v>4368</v>
      </c>
      <c r="D190" s="17" t="s">
        <v>7</v>
      </c>
      <c r="E190" s="30" t="s">
        <v>1118</v>
      </c>
      <c r="F190" s="57" t="s">
        <v>1639</v>
      </c>
      <c r="G190" s="32" t="s">
        <v>1300</v>
      </c>
      <c r="H190" s="32" t="s">
        <v>1825</v>
      </c>
      <c r="I190" s="33" t="s">
        <v>1120</v>
      </c>
      <c r="J190" s="30" t="s">
        <v>230</v>
      </c>
      <c r="K190" s="30" t="s">
        <v>1251</v>
      </c>
      <c r="L190" s="49">
        <f>VLOOKUP(B190,'Enrolment data 2023'!$A$13:$I$596,9,FALSE)</f>
        <v>18</v>
      </c>
      <c r="M190" s="49">
        <v>9000</v>
      </c>
      <c r="N190" s="49">
        <f t="shared" si="19"/>
        <v>162000</v>
      </c>
      <c r="O190" s="49">
        <f t="shared" si="20"/>
        <v>48600</v>
      </c>
      <c r="P190" s="49"/>
      <c r="Q190" s="50">
        <f t="shared" si="21"/>
        <v>48600</v>
      </c>
      <c r="R190" s="50">
        <f t="shared" si="18"/>
        <v>48600</v>
      </c>
      <c r="S190" s="54">
        <f>VLOOKUP(B190,'Tranche 2 2024 Actuals'!$B$7:$T$486,19,FALSE)</f>
        <v>48600</v>
      </c>
      <c r="T190" s="147">
        <f t="shared" si="17"/>
        <v>97200</v>
      </c>
    </row>
    <row r="191" spans="1:20" ht="15" customHeight="1" x14ac:dyDescent="0.25">
      <c r="A191" s="29">
        <f t="shared" si="16"/>
        <v>185</v>
      </c>
      <c r="B191" s="93" t="s">
        <v>1295</v>
      </c>
      <c r="C191" s="30" t="s">
        <v>2101</v>
      </c>
      <c r="D191" s="30" t="s">
        <v>7</v>
      </c>
      <c r="E191" s="30" t="s">
        <v>1123</v>
      </c>
      <c r="F191" s="31" t="s">
        <v>1867</v>
      </c>
      <c r="G191" s="32" t="s">
        <v>1245</v>
      </c>
      <c r="H191" s="32" t="s">
        <v>1825</v>
      </c>
      <c r="I191" s="33" t="s">
        <v>1120</v>
      </c>
      <c r="J191" s="30" t="s">
        <v>230</v>
      </c>
      <c r="K191" s="34" t="s">
        <v>1246</v>
      </c>
      <c r="L191" s="49">
        <f>VLOOKUP(B191,'Enrolment data 2023'!$A$13:$I$596,9,FALSE)</f>
        <v>52</v>
      </c>
      <c r="M191" s="49">
        <v>9000</v>
      </c>
      <c r="N191" s="49">
        <f t="shared" si="19"/>
        <v>468000</v>
      </c>
      <c r="O191" s="49">
        <f t="shared" si="20"/>
        <v>140400</v>
      </c>
      <c r="P191" s="49">
        <f>VLOOKUP(B191,'[1]ECCE Trnch 1 Master List'!B$3:T$679,19,FALSE)</f>
        <v>0</v>
      </c>
      <c r="Q191" s="50">
        <f t="shared" si="21"/>
        <v>140400</v>
      </c>
      <c r="R191" s="50">
        <f t="shared" si="18"/>
        <v>140400</v>
      </c>
      <c r="S191" s="54">
        <f>VLOOKUP(B191,'Tranche 2 2024 Actuals'!$B$7:$T$486,19,FALSE)</f>
        <v>140400</v>
      </c>
      <c r="T191" s="147">
        <f t="shared" si="17"/>
        <v>280800</v>
      </c>
    </row>
    <row r="192" spans="1:20" ht="15" customHeight="1" x14ac:dyDescent="0.25">
      <c r="A192" s="29">
        <f t="shared" si="16"/>
        <v>186</v>
      </c>
      <c r="B192" s="93" t="s">
        <v>1285</v>
      </c>
      <c r="C192" s="30" t="s">
        <v>1286</v>
      </c>
      <c r="D192" s="30" t="s">
        <v>7</v>
      </c>
      <c r="E192" s="30" t="s">
        <v>1123</v>
      </c>
      <c r="F192" s="31" t="s">
        <v>1874</v>
      </c>
      <c r="G192" s="32" t="s">
        <v>1287</v>
      </c>
      <c r="H192" s="32" t="s">
        <v>1825</v>
      </c>
      <c r="I192" s="33" t="s">
        <v>1120</v>
      </c>
      <c r="J192" s="30" t="s">
        <v>230</v>
      </c>
      <c r="K192" s="34" t="s">
        <v>1288</v>
      </c>
      <c r="L192" s="49">
        <f>VLOOKUP(B192,'Enrolment data 2023'!$A$13:$I$596,9,FALSE)</f>
        <v>24</v>
      </c>
      <c r="M192" s="49">
        <v>9000</v>
      </c>
      <c r="N192" s="49">
        <f t="shared" si="19"/>
        <v>216000</v>
      </c>
      <c r="O192" s="49">
        <f t="shared" si="20"/>
        <v>64800</v>
      </c>
      <c r="P192" s="49">
        <f>VLOOKUP(B192,'[1]ECCE Trnch 1 Master List'!B$3:T$679,19,FALSE)</f>
        <v>0</v>
      </c>
      <c r="Q192" s="50">
        <f t="shared" si="21"/>
        <v>64800</v>
      </c>
      <c r="R192" s="50">
        <f t="shared" si="18"/>
        <v>64800</v>
      </c>
      <c r="S192" s="54">
        <f>VLOOKUP(B192,'Tranche 2 2024 Actuals'!$B$7:$T$486,19,FALSE)</f>
        <v>64800</v>
      </c>
      <c r="T192" s="147">
        <f t="shared" si="17"/>
        <v>129600</v>
      </c>
    </row>
    <row r="193" spans="1:20" ht="15" customHeight="1" x14ac:dyDescent="0.25">
      <c r="A193" s="29">
        <f t="shared" si="16"/>
        <v>187</v>
      </c>
      <c r="B193" s="93" t="s">
        <v>1280</v>
      </c>
      <c r="C193" s="30" t="s">
        <v>1281</v>
      </c>
      <c r="D193" s="30" t="s">
        <v>7</v>
      </c>
      <c r="E193" s="30" t="s">
        <v>1118</v>
      </c>
      <c r="F193" s="31" t="s">
        <v>1635</v>
      </c>
      <c r="G193" s="32" t="s">
        <v>1271</v>
      </c>
      <c r="H193" s="32" t="s">
        <v>1825</v>
      </c>
      <c r="I193" s="33" t="s">
        <v>1120</v>
      </c>
      <c r="J193" s="30" t="s">
        <v>230</v>
      </c>
      <c r="K193" s="34" t="s">
        <v>1272</v>
      </c>
      <c r="L193" s="49">
        <f>VLOOKUP(B193,'Enrolment data 2023'!$A$13:$I$596,9,FALSE)</f>
        <v>17</v>
      </c>
      <c r="M193" s="49">
        <v>9000</v>
      </c>
      <c r="N193" s="49">
        <f t="shared" si="19"/>
        <v>153000</v>
      </c>
      <c r="O193" s="49">
        <f t="shared" si="20"/>
        <v>45900</v>
      </c>
      <c r="P193" s="49">
        <f>VLOOKUP(B193,'[1]ECCE Trnch 1 Master List'!B$3:T$679,19,FALSE)</f>
        <v>0</v>
      </c>
      <c r="Q193" s="50">
        <f t="shared" si="21"/>
        <v>45900</v>
      </c>
      <c r="R193" s="50">
        <f t="shared" si="18"/>
        <v>45900</v>
      </c>
      <c r="S193" s="54">
        <f>VLOOKUP(B193,'Tranche 2 2024 Actuals'!$B$7:$T$486,19,FALSE)</f>
        <v>45900</v>
      </c>
      <c r="T193" s="147">
        <f t="shared" si="17"/>
        <v>91800</v>
      </c>
    </row>
    <row r="194" spans="1:20" ht="15" customHeight="1" x14ac:dyDescent="0.25">
      <c r="A194" s="29">
        <f t="shared" si="16"/>
        <v>188</v>
      </c>
      <c r="B194" s="93" t="s">
        <v>267</v>
      </c>
      <c r="C194" s="30" t="s">
        <v>268</v>
      </c>
      <c r="D194" s="30" t="s">
        <v>7</v>
      </c>
      <c r="E194" s="30" t="s">
        <v>1118</v>
      </c>
      <c r="F194" s="57" t="s">
        <v>1824</v>
      </c>
      <c r="G194" s="32" t="s">
        <v>1218</v>
      </c>
      <c r="H194" s="32" t="s">
        <v>1822</v>
      </c>
      <c r="I194" s="33" t="s">
        <v>1587</v>
      </c>
      <c r="J194" s="30" t="s">
        <v>230</v>
      </c>
      <c r="K194" s="34" t="s">
        <v>1219</v>
      </c>
      <c r="L194" s="49">
        <f>VLOOKUP(B194,'Enrolment data 2023'!$A$13:$I$596,9,FALSE)</f>
        <v>21</v>
      </c>
      <c r="M194" s="49">
        <v>9000</v>
      </c>
      <c r="N194" s="49">
        <f t="shared" si="19"/>
        <v>189000</v>
      </c>
      <c r="O194" s="49">
        <f t="shared" si="20"/>
        <v>56700</v>
      </c>
      <c r="P194" s="49">
        <f>VLOOKUP(B194,'[1]ECCE Trnch 1 Master List'!B$3:T$679,19,FALSE)</f>
        <v>0</v>
      </c>
      <c r="Q194" s="50">
        <f t="shared" si="21"/>
        <v>56700</v>
      </c>
      <c r="R194" s="50">
        <f t="shared" si="18"/>
        <v>56700</v>
      </c>
      <c r="S194" s="54">
        <f>VLOOKUP(B194,'Tranche 2 2024 Actuals'!$B$7:$T$486,19,FALSE)</f>
        <v>56700</v>
      </c>
      <c r="T194" s="147">
        <f t="shared" si="17"/>
        <v>113400</v>
      </c>
    </row>
    <row r="195" spans="1:20" ht="15" customHeight="1" x14ac:dyDescent="0.25">
      <c r="A195" s="29">
        <f t="shared" si="16"/>
        <v>189</v>
      </c>
      <c r="B195" s="93" t="s">
        <v>237</v>
      </c>
      <c r="C195" s="30" t="s">
        <v>238</v>
      </c>
      <c r="D195" s="30" t="s">
        <v>7</v>
      </c>
      <c r="E195" s="30" t="s">
        <v>1123</v>
      </c>
      <c r="F195" s="57" t="s">
        <v>1870</v>
      </c>
      <c r="G195" s="32" t="s">
        <v>238</v>
      </c>
      <c r="H195" s="32" t="s">
        <v>1822</v>
      </c>
      <c r="I195" s="33" t="s">
        <v>1120</v>
      </c>
      <c r="J195" s="30" t="s">
        <v>230</v>
      </c>
      <c r="K195" s="30" t="s">
        <v>3650</v>
      </c>
      <c r="L195" s="49">
        <f>VLOOKUP(B195,'Enrolment data 2023'!$A$13:$I$596,9,FALSE)</f>
        <v>14</v>
      </c>
      <c r="M195" s="49">
        <v>9000</v>
      </c>
      <c r="N195" s="49">
        <f t="shared" si="19"/>
        <v>126000</v>
      </c>
      <c r="O195" s="49">
        <f t="shared" si="20"/>
        <v>37800</v>
      </c>
      <c r="P195" s="49">
        <f>VLOOKUP(B195,'[1]ECCE Trnch 1 Master List'!B$3:T$679,19,FALSE)</f>
        <v>0</v>
      </c>
      <c r="Q195" s="50">
        <f t="shared" si="21"/>
        <v>37800</v>
      </c>
      <c r="R195" s="50">
        <f t="shared" si="18"/>
        <v>37800</v>
      </c>
      <c r="S195" s="54">
        <f>VLOOKUP(B195,'Tranche 2 2024 Actuals'!$B$7:$T$486,19,FALSE)</f>
        <v>37800</v>
      </c>
      <c r="T195" s="147">
        <f t="shared" si="17"/>
        <v>75600</v>
      </c>
    </row>
    <row r="196" spans="1:20" ht="15" customHeight="1" x14ac:dyDescent="0.25">
      <c r="A196" s="29">
        <f t="shared" si="16"/>
        <v>190</v>
      </c>
      <c r="B196" s="93" t="s">
        <v>249</v>
      </c>
      <c r="C196" s="30" t="s">
        <v>250</v>
      </c>
      <c r="D196" s="30" t="s">
        <v>7</v>
      </c>
      <c r="E196" s="30" t="s">
        <v>1123</v>
      </c>
      <c r="F196" s="57" t="s">
        <v>1871</v>
      </c>
      <c r="G196" s="32" t="s">
        <v>250</v>
      </c>
      <c r="H196" s="32" t="s">
        <v>1822</v>
      </c>
      <c r="I196" s="33" t="s">
        <v>1120</v>
      </c>
      <c r="J196" s="30" t="s">
        <v>230</v>
      </c>
      <c r="K196" s="30" t="s">
        <v>3634</v>
      </c>
      <c r="L196" s="49">
        <f>VLOOKUP(B196,'Enrolment data 2023'!$A$13:$I$596,9,FALSE)</f>
        <v>9</v>
      </c>
      <c r="M196" s="49">
        <v>9000</v>
      </c>
      <c r="N196" s="49">
        <f t="shared" si="19"/>
        <v>81000</v>
      </c>
      <c r="O196" s="49">
        <f t="shared" si="20"/>
        <v>24300</v>
      </c>
      <c r="P196" s="49">
        <f>VLOOKUP(B196,'[1]ECCE Trnch 1 Master List'!B$3:T$679,19,FALSE)</f>
        <v>0</v>
      </c>
      <c r="Q196" s="50">
        <f t="shared" si="21"/>
        <v>24300</v>
      </c>
      <c r="R196" s="50">
        <f t="shared" si="18"/>
        <v>24300</v>
      </c>
      <c r="S196" s="54">
        <f>VLOOKUP(B196,'Tranche 2 2024 Actuals'!$B$7:$T$486,19,FALSE)</f>
        <v>24300</v>
      </c>
      <c r="T196" s="147">
        <f t="shared" si="17"/>
        <v>48600</v>
      </c>
    </row>
    <row r="197" spans="1:20" ht="15" customHeight="1" x14ac:dyDescent="0.25">
      <c r="A197" s="29">
        <f t="shared" si="16"/>
        <v>191</v>
      </c>
      <c r="B197" s="93" t="s">
        <v>247</v>
      </c>
      <c r="C197" s="30" t="s">
        <v>248</v>
      </c>
      <c r="D197" s="30" t="s">
        <v>7</v>
      </c>
      <c r="E197" s="30" t="s">
        <v>1123</v>
      </c>
      <c r="F197" s="57" t="s">
        <v>1872</v>
      </c>
      <c r="G197" s="32" t="s">
        <v>248</v>
      </c>
      <c r="H197" s="32" t="s">
        <v>1822</v>
      </c>
      <c r="I197" s="33" t="s">
        <v>1120</v>
      </c>
      <c r="J197" s="30" t="s">
        <v>230</v>
      </c>
      <c r="K197" s="30" t="s">
        <v>3652</v>
      </c>
      <c r="L197" s="49">
        <f>VLOOKUP(B197,'Enrolment data 2023'!$A$13:$I$596,9,FALSE)</f>
        <v>11</v>
      </c>
      <c r="M197" s="49">
        <v>9000</v>
      </c>
      <c r="N197" s="49">
        <f t="shared" si="19"/>
        <v>99000</v>
      </c>
      <c r="O197" s="49">
        <f t="shared" si="20"/>
        <v>29700</v>
      </c>
      <c r="P197" s="49">
        <f>VLOOKUP(B197,'[1]ECCE Trnch 1 Master List'!B$3:T$679,19,FALSE)</f>
        <v>0</v>
      </c>
      <c r="Q197" s="50">
        <f t="shared" si="21"/>
        <v>29700</v>
      </c>
      <c r="R197" s="50">
        <f t="shared" si="18"/>
        <v>29700</v>
      </c>
      <c r="S197" s="54">
        <f>VLOOKUP(B197,'Tranche 2 2024 Actuals'!$B$7:$T$486,19,FALSE)</f>
        <v>29700</v>
      </c>
      <c r="T197" s="147">
        <f t="shared" si="17"/>
        <v>59400</v>
      </c>
    </row>
    <row r="198" spans="1:20" ht="15" customHeight="1" x14ac:dyDescent="0.25">
      <c r="A198" s="29">
        <f t="shared" si="16"/>
        <v>192</v>
      </c>
      <c r="B198" s="93" t="s">
        <v>296</v>
      </c>
      <c r="C198" s="30" t="s">
        <v>297</v>
      </c>
      <c r="D198" s="30" t="s">
        <v>7</v>
      </c>
      <c r="E198" s="30" t="s">
        <v>1118</v>
      </c>
      <c r="F198" s="57" t="s">
        <v>1616</v>
      </c>
      <c r="G198" s="32" t="s">
        <v>1617</v>
      </c>
      <c r="H198" s="32" t="s">
        <v>1834</v>
      </c>
      <c r="I198" s="33" t="s">
        <v>1120</v>
      </c>
      <c r="J198" s="30" t="s">
        <v>230</v>
      </c>
      <c r="K198" s="30" t="s">
        <v>1618</v>
      </c>
      <c r="L198" s="49">
        <f>VLOOKUP(B198,'Enrolment data 2023'!$A$13:$I$596,9,FALSE)</f>
        <v>12</v>
      </c>
      <c r="M198" s="49">
        <v>9000</v>
      </c>
      <c r="N198" s="49">
        <f t="shared" si="19"/>
        <v>108000</v>
      </c>
      <c r="O198" s="49">
        <f t="shared" si="20"/>
        <v>32400</v>
      </c>
      <c r="P198" s="49"/>
      <c r="Q198" s="50">
        <f t="shared" si="21"/>
        <v>32400</v>
      </c>
      <c r="R198" s="50">
        <f t="shared" si="18"/>
        <v>32400</v>
      </c>
      <c r="S198" s="54">
        <f>VLOOKUP(B198,'Tranche 2 2024 Actuals'!$B$7:$T$486,19,FALSE)</f>
        <v>32400</v>
      </c>
      <c r="T198" s="147">
        <f t="shared" si="17"/>
        <v>64800</v>
      </c>
    </row>
    <row r="199" spans="1:20" ht="15" customHeight="1" x14ac:dyDescent="0.25">
      <c r="A199" s="29">
        <f t="shared" si="16"/>
        <v>193</v>
      </c>
      <c r="B199" s="93" t="s">
        <v>287</v>
      </c>
      <c r="C199" s="30" t="s">
        <v>288</v>
      </c>
      <c r="D199" s="30" t="s">
        <v>7</v>
      </c>
      <c r="E199" s="30" t="s">
        <v>1118</v>
      </c>
      <c r="F199" s="57" t="s">
        <v>1630</v>
      </c>
      <c r="G199" s="32" t="s">
        <v>1631</v>
      </c>
      <c r="H199" s="32" t="s">
        <v>1822</v>
      </c>
      <c r="I199" s="33" t="s">
        <v>1120</v>
      </c>
      <c r="J199" s="30" t="s">
        <v>230</v>
      </c>
      <c r="K199" s="30" t="s">
        <v>1632</v>
      </c>
      <c r="L199" s="49">
        <f>VLOOKUP(B199,'Enrolment data 2023'!$A$13:$I$596,9,FALSE)</f>
        <v>20</v>
      </c>
      <c r="M199" s="49">
        <v>9000</v>
      </c>
      <c r="N199" s="49">
        <f t="shared" si="19"/>
        <v>180000</v>
      </c>
      <c r="O199" s="49">
        <f t="shared" si="20"/>
        <v>54000</v>
      </c>
      <c r="P199" s="49">
        <f>VLOOKUP(B199,'[1]ECCE Trnch 1 Master List'!B$3:T$679,19,FALSE)</f>
        <v>0</v>
      </c>
      <c r="Q199" s="50">
        <f t="shared" si="21"/>
        <v>54000</v>
      </c>
      <c r="R199" s="50">
        <f t="shared" si="18"/>
        <v>54000</v>
      </c>
      <c r="S199" s="54">
        <f>VLOOKUP(B199,'Tranche 2 2024 Actuals'!$B$7:$T$486,19,FALSE)</f>
        <v>54000</v>
      </c>
      <c r="T199" s="147">
        <f t="shared" si="17"/>
        <v>108000</v>
      </c>
    </row>
    <row r="200" spans="1:20" s="35" customFormat="1" ht="15" customHeight="1" x14ac:dyDescent="0.25">
      <c r="A200" s="29">
        <f t="shared" ref="A200:A265" si="22">A199+1</f>
        <v>194</v>
      </c>
      <c r="B200" s="93" t="s">
        <v>275</v>
      </c>
      <c r="C200" s="30" t="s">
        <v>276</v>
      </c>
      <c r="D200" s="30" t="s">
        <v>7</v>
      </c>
      <c r="E200" s="30" t="s">
        <v>1123</v>
      </c>
      <c r="F200" s="31" t="s">
        <v>2472</v>
      </c>
      <c r="G200" s="32" t="s">
        <v>3654</v>
      </c>
      <c r="H200" s="32" t="s">
        <v>1822</v>
      </c>
      <c r="I200" s="33" t="s">
        <v>1120</v>
      </c>
      <c r="J200" s="30" t="s">
        <v>230</v>
      </c>
      <c r="K200" s="34" t="s">
        <v>3655</v>
      </c>
      <c r="L200" s="49">
        <f>VLOOKUP(B200,'Enrolment data 2023'!$A$13:$I$596,9,FALSE)</f>
        <v>16</v>
      </c>
      <c r="M200" s="49">
        <v>9000</v>
      </c>
      <c r="N200" s="49">
        <f t="shared" si="19"/>
        <v>144000</v>
      </c>
      <c r="O200" s="49">
        <f t="shared" si="20"/>
        <v>43200</v>
      </c>
      <c r="P200" s="49"/>
      <c r="Q200" s="50">
        <f t="shared" si="21"/>
        <v>43200</v>
      </c>
      <c r="R200" s="50">
        <f t="shared" si="18"/>
        <v>43200</v>
      </c>
      <c r="S200" s="54">
        <f>VLOOKUP(B200,'Tranche 2 2024 Actuals'!$B$7:$T$486,19,FALSE)</f>
        <v>43200</v>
      </c>
      <c r="T200" s="147">
        <f t="shared" ref="T200:T263" si="23">R200+S200</f>
        <v>86400</v>
      </c>
    </row>
    <row r="201" spans="1:20" s="35" customFormat="1" ht="15" customHeight="1" x14ac:dyDescent="0.25">
      <c r="A201" s="29">
        <f t="shared" si="22"/>
        <v>195</v>
      </c>
      <c r="B201" s="93" t="s">
        <v>2102</v>
      </c>
      <c r="C201" s="30" t="s">
        <v>2103</v>
      </c>
      <c r="D201" s="30" t="s">
        <v>7</v>
      </c>
      <c r="E201" s="30" t="s">
        <v>1118</v>
      </c>
      <c r="F201" s="31" t="s">
        <v>1858</v>
      </c>
      <c r="G201" s="32" t="s">
        <v>1268</v>
      </c>
      <c r="H201" s="32" t="s">
        <v>1825</v>
      </c>
      <c r="I201" s="33" t="s">
        <v>1120</v>
      </c>
      <c r="J201" s="30" t="s">
        <v>230</v>
      </c>
      <c r="K201" s="34" t="s">
        <v>1269</v>
      </c>
      <c r="L201" s="49">
        <f>VLOOKUP(B201,'Enrolment data 2023'!$A$13:$I$596,9,FALSE)</f>
        <v>20</v>
      </c>
      <c r="M201" s="49">
        <v>9000</v>
      </c>
      <c r="N201" s="49">
        <f t="shared" si="19"/>
        <v>180000</v>
      </c>
      <c r="O201" s="49">
        <f t="shared" si="20"/>
        <v>54000</v>
      </c>
      <c r="P201" s="49">
        <f>VLOOKUP(B201,'[1]ECCE Trnch 1 Master List'!B$3:T$679,19,FALSE)</f>
        <v>0</v>
      </c>
      <c r="Q201" s="50">
        <f t="shared" si="21"/>
        <v>54000</v>
      </c>
      <c r="R201" s="50">
        <f t="shared" si="18"/>
        <v>54000</v>
      </c>
      <c r="S201" s="54">
        <f>VLOOKUP(B201,'Tranche 2 2024 Actuals'!$B$7:$T$486,19,FALSE)</f>
        <v>54000</v>
      </c>
      <c r="T201" s="147">
        <f t="shared" si="23"/>
        <v>108000</v>
      </c>
    </row>
    <row r="202" spans="1:20" s="35" customFormat="1" ht="18" customHeight="1" x14ac:dyDescent="0.25">
      <c r="A202" s="29">
        <f t="shared" si="22"/>
        <v>196</v>
      </c>
      <c r="B202" s="93" t="s">
        <v>1301</v>
      </c>
      <c r="C202" s="30" t="s">
        <v>1302</v>
      </c>
      <c r="D202" s="30" t="s">
        <v>7</v>
      </c>
      <c r="E202" s="30" t="s">
        <v>1118</v>
      </c>
      <c r="F202" s="31" t="s">
        <v>1844</v>
      </c>
      <c r="G202" s="32" t="s">
        <v>1303</v>
      </c>
      <c r="H202" s="32" t="s">
        <v>1825</v>
      </c>
      <c r="I202" s="33" t="s">
        <v>1120</v>
      </c>
      <c r="J202" s="30" t="s">
        <v>230</v>
      </c>
      <c r="K202" s="34" t="s">
        <v>1304</v>
      </c>
      <c r="L202" s="49">
        <f>VLOOKUP(B202,'Enrolment data 2023'!$A$13:$I$596,9,FALSE)</f>
        <v>7</v>
      </c>
      <c r="M202" s="49">
        <v>9000</v>
      </c>
      <c r="N202" s="49">
        <f t="shared" si="19"/>
        <v>63000</v>
      </c>
      <c r="O202" s="49">
        <f t="shared" si="20"/>
        <v>18900</v>
      </c>
      <c r="P202" s="49">
        <f>VLOOKUP(B202,'[1]ECCE Trnch 1 Master List'!B$3:T$679,19,FALSE)</f>
        <v>0</v>
      </c>
      <c r="Q202" s="50">
        <f t="shared" si="21"/>
        <v>18900</v>
      </c>
      <c r="R202" s="50">
        <f t="shared" si="18"/>
        <v>18900</v>
      </c>
      <c r="S202" s="54">
        <f>VLOOKUP(B202,'Tranche 2 2024 Actuals'!$B$7:$T$486,19,FALSE)</f>
        <v>18900</v>
      </c>
      <c r="T202" s="147">
        <f t="shared" si="23"/>
        <v>37800</v>
      </c>
    </row>
    <row r="203" spans="1:20" ht="15" customHeight="1" x14ac:dyDescent="0.25">
      <c r="A203" s="29">
        <f t="shared" si="22"/>
        <v>197</v>
      </c>
      <c r="B203" s="93" t="s">
        <v>522</v>
      </c>
      <c r="C203" s="30" t="s">
        <v>523</v>
      </c>
      <c r="D203" s="30" t="s">
        <v>7</v>
      </c>
      <c r="E203" s="30" t="s">
        <v>1211</v>
      </c>
      <c r="F203" s="57" t="s">
        <v>1779</v>
      </c>
      <c r="G203" s="32" t="s">
        <v>1345</v>
      </c>
      <c r="H203" s="32" t="s">
        <v>1763</v>
      </c>
      <c r="I203" s="33" t="s">
        <v>1120</v>
      </c>
      <c r="J203" s="30" t="s">
        <v>339</v>
      </c>
      <c r="K203" s="30" t="s">
        <v>1346</v>
      </c>
      <c r="L203" s="49">
        <f>VLOOKUP(B203,'Enrolment data 2023'!$A$13:$I$596,9,FALSE)</f>
        <v>9</v>
      </c>
      <c r="M203" s="49">
        <v>9000</v>
      </c>
      <c r="N203" s="49">
        <f t="shared" si="19"/>
        <v>81000</v>
      </c>
      <c r="O203" s="49">
        <f t="shared" si="20"/>
        <v>24300</v>
      </c>
      <c r="P203" s="49">
        <f>VLOOKUP(B203,'[1]ECCE Trnch 1 Master List'!B$3:T$679,19,FALSE)</f>
        <v>0</v>
      </c>
      <c r="Q203" s="50">
        <f t="shared" si="21"/>
        <v>24300</v>
      </c>
      <c r="R203" s="50">
        <f t="shared" si="18"/>
        <v>24300</v>
      </c>
      <c r="S203" s="54">
        <f>VLOOKUP(B203,'Tranche 2 2024 Actuals'!$B$7:$T$486,19,FALSE)</f>
        <v>24300</v>
      </c>
      <c r="T203" s="147">
        <f t="shared" si="23"/>
        <v>48600</v>
      </c>
    </row>
    <row r="204" spans="1:20" ht="15" customHeight="1" x14ac:dyDescent="0.25">
      <c r="A204" s="29">
        <f t="shared" si="22"/>
        <v>198</v>
      </c>
      <c r="B204" s="93" t="s">
        <v>350</v>
      </c>
      <c r="C204" s="30" t="s">
        <v>351</v>
      </c>
      <c r="D204" s="30" t="s">
        <v>7</v>
      </c>
      <c r="E204" s="30" t="s">
        <v>1324</v>
      </c>
      <c r="F204" s="57" t="s">
        <v>1772</v>
      </c>
      <c r="G204" s="32" t="s">
        <v>3658</v>
      </c>
      <c r="H204" s="32" t="s">
        <v>1769</v>
      </c>
      <c r="I204" s="33" t="s">
        <v>1120</v>
      </c>
      <c r="J204" s="30" t="s">
        <v>339</v>
      </c>
      <c r="K204" s="30" t="s">
        <v>3659</v>
      </c>
      <c r="L204" s="49">
        <f>VLOOKUP(B204,'Enrolment data 2023'!$A$13:$I$596,9,FALSE)</f>
        <v>11</v>
      </c>
      <c r="M204" s="49">
        <v>9000</v>
      </c>
      <c r="N204" s="49">
        <f t="shared" si="19"/>
        <v>99000</v>
      </c>
      <c r="O204" s="49">
        <f t="shared" si="20"/>
        <v>29700</v>
      </c>
      <c r="P204" s="49">
        <f>VLOOKUP(B204,'[1]ECCE Trnch 1 Master List'!B$3:T$679,19,FALSE)</f>
        <v>0</v>
      </c>
      <c r="Q204" s="50">
        <f t="shared" si="21"/>
        <v>29700</v>
      </c>
      <c r="R204" s="50">
        <f t="shared" si="18"/>
        <v>29700</v>
      </c>
      <c r="S204" s="54">
        <f>VLOOKUP(B204,'Tranche 2 2024 Actuals'!$B$7:$T$486,19,FALSE)</f>
        <v>29700</v>
      </c>
      <c r="T204" s="147">
        <f t="shared" si="23"/>
        <v>59400</v>
      </c>
    </row>
    <row r="205" spans="1:20" ht="15" customHeight="1" x14ac:dyDescent="0.25">
      <c r="A205" s="29">
        <f t="shared" si="22"/>
        <v>199</v>
      </c>
      <c r="B205" s="92" t="s">
        <v>2140</v>
      </c>
      <c r="C205" s="17" t="s">
        <v>2141</v>
      </c>
      <c r="D205" s="29" t="s">
        <v>7</v>
      </c>
      <c r="E205" s="17" t="s">
        <v>1123</v>
      </c>
      <c r="F205" s="38" t="s">
        <v>1787</v>
      </c>
      <c r="G205" s="39" t="s">
        <v>1338</v>
      </c>
      <c r="H205" s="39" t="s">
        <v>1763</v>
      </c>
      <c r="I205" s="20" t="s">
        <v>1120</v>
      </c>
      <c r="J205" s="29" t="s">
        <v>339</v>
      </c>
      <c r="K205" s="40" t="s">
        <v>1339</v>
      </c>
      <c r="L205" s="49">
        <f>VLOOKUP(B205,'Enrolment data 2023'!$A$13:$I$596,9,FALSE)</f>
        <v>28</v>
      </c>
      <c r="M205" s="49">
        <v>9000</v>
      </c>
      <c r="N205" s="49">
        <f t="shared" si="19"/>
        <v>252000</v>
      </c>
      <c r="O205" s="49">
        <f t="shared" si="20"/>
        <v>75600</v>
      </c>
      <c r="P205" s="49">
        <f>VLOOKUP(B205,'[1]ECCE Trnch 1 Master List'!B$3:T$679,19,FALSE)</f>
        <v>0</v>
      </c>
      <c r="Q205" s="50">
        <f t="shared" si="21"/>
        <v>75600</v>
      </c>
      <c r="R205" s="50">
        <f t="shared" si="18"/>
        <v>75600</v>
      </c>
      <c r="S205" s="54">
        <f>VLOOKUP(B205,'Tranche 2 2024 Actuals'!$B$7:$T$486,19,FALSE)</f>
        <v>75600</v>
      </c>
      <c r="T205" s="147">
        <f t="shared" si="23"/>
        <v>151200</v>
      </c>
    </row>
    <row r="206" spans="1:20" ht="15" customHeight="1" x14ac:dyDescent="0.25">
      <c r="A206" s="29">
        <f t="shared" si="22"/>
        <v>200</v>
      </c>
      <c r="B206" s="93" t="s">
        <v>420</v>
      </c>
      <c r="C206" s="30" t="s">
        <v>421</v>
      </c>
      <c r="D206" s="30" t="s">
        <v>7</v>
      </c>
      <c r="E206" s="30" t="s">
        <v>1211</v>
      </c>
      <c r="F206" s="31" t="s">
        <v>4650</v>
      </c>
      <c r="G206" s="32" t="s">
        <v>4651</v>
      </c>
      <c r="H206" s="32" t="s">
        <v>1763</v>
      </c>
      <c r="I206" s="33" t="s">
        <v>1120</v>
      </c>
      <c r="J206" s="30" t="s">
        <v>339</v>
      </c>
      <c r="K206" s="40" t="s">
        <v>4652</v>
      </c>
      <c r="L206" s="49">
        <f>VLOOKUP(B206,'Enrolment data 2023'!$A$13:$I$596,9,FALSE)</f>
        <v>54</v>
      </c>
      <c r="M206" s="49">
        <v>9000</v>
      </c>
      <c r="N206" s="49">
        <f t="shared" si="19"/>
        <v>486000</v>
      </c>
      <c r="O206" s="49">
        <f t="shared" si="20"/>
        <v>145800</v>
      </c>
      <c r="P206" s="49">
        <f>VLOOKUP(B206,'[1]ECCE Trnch 1 Master List'!B$3:T$679,19,FALSE)</f>
        <v>0</v>
      </c>
      <c r="Q206" s="50">
        <f t="shared" si="21"/>
        <v>145800</v>
      </c>
      <c r="R206" s="50">
        <f t="shared" si="18"/>
        <v>145800</v>
      </c>
      <c r="S206" s="54">
        <f>VLOOKUP(B206,'Tranche 2 2024 Actuals'!$B$7:$T$486,19,FALSE)</f>
        <v>145800</v>
      </c>
      <c r="T206" s="147">
        <f t="shared" si="23"/>
        <v>291600</v>
      </c>
    </row>
    <row r="207" spans="1:20" ht="15" customHeight="1" x14ac:dyDescent="0.25">
      <c r="A207" s="29">
        <f t="shared" si="22"/>
        <v>201</v>
      </c>
      <c r="B207" s="93" t="s">
        <v>472</v>
      </c>
      <c r="C207" s="30" t="s">
        <v>473</v>
      </c>
      <c r="D207" s="30" t="s">
        <v>7</v>
      </c>
      <c r="E207" s="30" t="s">
        <v>1324</v>
      </c>
      <c r="F207" s="57" t="s">
        <v>1820</v>
      </c>
      <c r="G207" s="32" t="s">
        <v>3660</v>
      </c>
      <c r="H207" s="32" t="s">
        <v>3661</v>
      </c>
      <c r="I207" s="33" t="s">
        <v>1120</v>
      </c>
      <c r="J207" s="30" t="s">
        <v>339</v>
      </c>
      <c r="K207" s="30" t="s">
        <v>3662</v>
      </c>
      <c r="L207" s="49">
        <f>VLOOKUP(B207,'Enrolment data 2023'!$A$13:$I$596,9,FALSE)</f>
        <v>5</v>
      </c>
      <c r="M207" s="49">
        <v>9000</v>
      </c>
      <c r="N207" s="49">
        <f t="shared" si="19"/>
        <v>45000</v>
      </c>
      <c r="O207" s="49">
        <f t="shared" si="20"/>
        <v>13500</v>
      </c>
      <c r="P207" s="49">
        <f>VLOOKUP(B207,'[1]ECCE Trnch 1 Master List'!B$3:T$679,19,FALSE)</f>
        <v>0</v>
      </c>
      <c r="Q207" s="50">
        <f t="shared" si="21"/>
        <v>13500</v>
      </c>
      <c r="R207" s="50">
        <f t="shared" si="18"/>
        <v>13500</v>
      </c>
      <c r="S207" s="54">
        <f>VLOOKUP(B207,'Tranche 2 2024 Actuals'!$B$7:$T$486,19,FALSE)</f>
        <v>13500</v>
      </c>
      <c r="T207" s="147">
        <f t="shared" si="23"/>
        <v>27000</v>
      </c>
    </row>
    <row r="208" spans="1:20" ht="15" customHeight="1" x14ac:dyDescent="0.25">
      <c r="A208" s="29">
        <f t="shared" si="22"/>
        <v>202</v>
      </c>
      <c r="B208" s="93" t="s">
        <v>364</v>
      </c>
      <c r="C208" s="30" t="s">
        <v>365</v>
      </c>
      <c r="D208" s="30" t="s">
        <v>7</v>
      </c>
      <c r="E208" s="30" t="s">
        <v>1211</v>
      </c>
      <c r="F208" s="38" t="s">
        <v>1650</v>
      </c>
      <c r="G208" s="39" t="s">
        <v>1651</v>
      </c>
      <c r="H208" s="39" t="s">
        <v>1769</v>
      </c>
      <c r="I208" s="20" t="s">
        <v>1120</v>
      </c>
      <c r="J208" s="29" t="s">
        <v>339</v>
      </c>
      <c r="K208" s="40" t="s">
        <v>1652</v>
      </c>
      <c r="L208" s="49">
        <f>VLOOKUP(B208,'Enrolment data 2023'!$A$13:$I$596,9,FALSE)</f>
        <v>13</v>
      </c>
      <c r="M208" s="49">
        <v>9000</v>
      </c>
      <c r="N208" s="49">
        <f t="shared" si="19"/>
        <v>117000</v>
      </c>
      <c r="O208" s="49">
        <f t="shared" si="20"/>
        <v>35100</v>
      </c>
      <c r="P208" s="49">
        <f>VLOOKUP(B208,'[1]ECCE Trnch 1 Master List'!B$3:T$679,19,FALSE)</f>
        <v>0</v>
      </c>
      <c r="Q208" s="50">
        <f t="shared" si="21"/>
        <v>35100</v>
      </c>
      <c r="R208" s="50">
        <f t="shared" si="18"/>
        <v>35100</v>
      </c>
      <c r="S208" s="54">
        <f>VLOOKUP(B208,'Tranche 2 2024 Actuals'!$B$7:$T$486,19,FALSE)</f>
        <v>35100</v>
      </c>
      <c r="T208" s="147">
        <f t="shared" si="23"/>
        <v>70200</v>
      </c>
    </row>
    <row r="209" spans="1:20" ht="15" customHeight="1" x14ac:dyDescent="0.25">
      <c r="A209" s="29">
        <f t="shared" si="22"/>
        <v>203</v>
      </c>
      <c r="B209" s="92" t="s">
        <v>2124</v>
      </c>
      <c r="C209" s="17" t="s">
        <v>2125</v>
      </c>
      <c r="D209" s="17" t="s">
        <v>7</v>
      </c>
      <c r="E209" s="29" t="s">
        <v>1118</v>
      </c>
      <c r="F209" s="38" t="s">
        <v>1774</v>
      </c>
      <c r="G209" s="39" t="s">
        <v>2190</v>
      </c>
      <c r="H209" s="39" t="s">
        <v>1769</v>
      </c>
      <c r="I209" s="20" t="s">
        <v>1120</v>
      </c>
      <c r="J209" s="29" t="s">
        <v>339</v>
      </c>
      <c r="K209" s="40" t="s">
        <v>1328</v>
      </c>
      <c r="L209" s="49">
        <f>VLOOKUP(B209,'Enrolment data 2023'!$A$13:$I$596,9,FALSE)</f>
        <v>14</v>
      </c>
      <c r="M209" s="49">
        <v>9000</v>
      </c>
      <c r="N209" s="49">
        <f t="shared" si="19"/>
        <v>126000</v>
      </c>
      <c r="O209" s="49">
        <f t="shared" si="20"/>
        <v>37800</v>
      </c>
      <c r="P209" s="49">
        <f>VLOOKUP(B209,'[1]ECCE Trnch 1 Master List'!B$3:T$679,19,FALSE)</f>
        <v>0</v>
      </c>
      <c r="Q209" s="50">
        <f t="shared" si="21"/>
        <v>37800</v>
      </c>
      <c r="R209" s="50">
        <f t="shared" si="18"/>
        <v>37800</v>
      </c>
      <c r="S209" s="54">
        <f>VLOOKUP(B209,'Tranche 2 2024 Actuals'!$B$7:$T$486,19,FALSE)</f>
        <v>37800</v>
      </c>
      <c r="T209" s="147">
        <f t="shared" si="23"/>
        <v>75600</v>
      </c>
    </row>
    <row r="210" spans="1:20" ht="15" customHeight="1" x14ac:dyDescent="0.25">
      <c r="A210" s="29">
        <f t="shared" si="22"/>
        <v>204</v>
      </c>
      <c r="B210" s="93" t="s">
        <v>456</v>
      </c>
      <c r="C210" s="30" t="s">
        <v>457</v>
      </c>
      <c r="D210" s="30" t="s">
        <v>7</v>
      </c>
      <c r="E210" s="30" t="s">
        <v>1324</v>
      </c>
      <c r="F210" s="57" t="s">
        <v>1674</v>
      </c>
      <c r="G210" s="32" t="s">
        <v>3665</v>
      </c>
      <c r="H210" s="32" t="s">
        <v>1763</v>
      </c>
      <c r="I210" s="33" t="s">
        <v>1120</v>
      </c>
      <c r="J210" s="30" t="s">
        <v>339</v>
      </c>
      <c r="K210" s="30" t="s">
        <v>1344</v>
      </c>
      <c r="L210" s="49">
        <f>VLOOKUP(B210,'Enrolment data 2023'!$A$13:$I$596,9,FALSE)</f>
        <v>18</v>
      </c>
      <c r="M210" s="49">
        <v>9000</v>
      </c>
      <c r="N210" s="49">
        <f t="shared" si="19"/>
        <v>162000</v>
      </c>
      <c r="O210" s="49">
        <f t="shared" si="20"/>
        <v>48600</v>
      </c>
      <c r="P210" s="49"/>
      <c r="Q210" s="50">
        <f t="shared" si="21"/>
        <v>48600</v>
      </c>
      <c r="R210" s="50">
        <f t="shared" si="18"/>
        <v>48600</v>
      </c>
      <c r="S210" s="54">
        <f>VLOOKUP(B210,'Tranche 2 2024 Actuals'!$B$7:$T$486,19,FALSE)</f>
        <v>48600</v>
      </c>
      <c r="T210" s="147">
        <f t="shared" si="23"/>
        <v>97200</v>
      </c>
    </row>
    <row r="211" spans="1:20" ht="15" customHeight="1" x14ac:dyDescent="0.25">
      <c r="A211" s="29">
        <f t="shared" si="22"/>
        <v>205</v>
      </c>
      <c r="B211" s="93" t="s">
        <v>352</v>
      </c>
      <c r="C211" s="30" t="s">
        <v>353</v>
      </c>
      <c r="D211" s="30" t="s">
        <v>7</v>
      </c>
      <c r="E211" s="30" t="s">
        <v>1324</v>
      </c>
      <c r="F211" s="57" t="s">
        <v>1772</v>
      </c>
      <c r="G211" s="32" t="s">
        <v>353</v>
      </c>
      <c r="H211" s="32" t="s">
        <v>1769</v>
      </c>
      <c r="I211" s="33" t="s">
        <v>1120</v>
      </c>
      <c r="J211" s="30" t="s">
        <v>339</v>
      </c>
      <c r="K211" s="30" t="s">
        <v>3659</v>
      </c>
      <c r="L211" s="49">
        <f>VLOOKUP(B211,'Enrolment data 2023'!$A$13:$I$596,9,FALSE)</f>
        <v>18</v>
      </c>
      <c r="M211" s="49">
        <v>9000</v>
      </c>
      <c r="N211" s="49">
        <f t="shared" si="19"/>
        <v>162000</v>
      </c>
      <c r="O211" s="49">
        <f t="shared" si="20"/>
        <v>48600</v>
      </c>
      <c r="P211" s="49">
        <f>VLOOKUP(B211,'[1]ECCE Trnch 1 Master List'!B$3:T$679,19,FALSE)</f>
        <v>0</v>
      </c>
      <c r="Q211" s="50">
        <f t="shared" si="21"/>
        <v>48600</v>
      </c>
      <c r="R211" s="50">
        <f t="shared" ref="R211:R254" si="24">IF(Q211&gt;=0,Q211,0)</f>
        <v>48600</v>
      </c>
      <c r="S211" s="54">
        <f>VLOOKUP(B211,'Tranche 2 2024 Actuals'!$B$7:$T$486,19,FALSE)</f>
        <v>48600</v>
      </c>
      <c r="T211" s="147">
        <f t="shared" si="23"/>
        <v>97200</v>
      </c>
    </row>
    <row r="212" spans="1:20" ht="15" customHeight="1" x14ac:dyDescent="0.25">
      <c r="A212" s="29">
        <f t="shared" si="22"/>
        <v>206</v>
      </c>
      <c r="B212" s="93" t="s">
        <v>424</v>
      </c>
      <c r="C212" s="30" t="s">
        <v>4572</v>
      </c>
      <c r="D212" s="30" t="s">
        <v>7</v>
      </c>
      <c r="E212" s="30" t="s">
        <v>1324</v>
      </c>
      <c r="F212" s="57" t="s">
        <v>1776</v>
      </c>
      <c r="G212" s="32" t="s">
        <v>1341</v>
      </c>
      <c r="H212" s="32" t="s">
        <v>1763</v>
      </c>
      <c r="I212" s="33" t="s">
        <v>1120</v>
      </c>
      <c r="J212" s="30" t="s">
        <v>339</v>
      </c>
      <c r="K212" s="30" t="s">
        <v>1342</v>
      </c>
      <c r="L212" s="49">
        <f>VLOOKUP(B212,'Enrolment data 2023'!$A$13:$I$596,9,FALSE)</f>
        <v>70</v>
      </c>
      <c r="M212" s="49">
        <v>9000</v>
      </c>
      <c r="N212" s="49">
        <f t="shared" ref="N212:N255" si="25">L212*M212</f>
        <v>630000</v>
      </c>
      <c r="O212" s="49">
        <f t="shared" ref="O212:O214" si="26">N212*30%</f>
        <v>189000</v>
      </c>
      <c r="P212" s="49"/>
      <c r="Q212" s="50">
        <f t="shared" ref="Q212:Q255" si="27">O212-P212</f>
        <v>189000</v>
      </c>
      <c r="R212" s="50">
        <f t="shared" si="24"/>
        <v>189000</v>
      </c>
      <c r="S212" s="54">
        <f>VLOOKUP(B212,'Tranche 2 2024 Actuals'!$B$7:$T$486,19,FALSE)</f>
        <v>189000</v>
      </c>
      <c r="T212" s="147">
        <f t="shared" si="23"/>
        <v>378000</v>
      </c>
    </row>
    <row r="213" spans="1:20" ht="15" customHeight="1" x14ac:dyDescent="0.25">
      <c r="A213" s="29">
        <f t="shared" si="22"/>
        <v>207</v>
      </c>
      <c r="B213" s="93" t="s">
        <v>388</v>
      </c>
      <c r="C213" s="30" t="s">
        <v>389</v>
      </c>
      <c r="D213" s="30" t="s">
        <v>7</v>
      </c>
      <c r="E213" s="30" t="s">
        <v>1123</v>
      </c>
      <c r="F213" s="31" t="s">
        <v>1646</v>
      </c>
      <c r="G213" s="32" t="s">
        <v>361</v>
      </c>
      <c r="H213" s="32" t="s">
        <v>1769</v>
      </c>
      <c r="I213" s="33" t="s">
        <v>1120</v>
      </c>
      <c r="J213" s="30" t="s">
        <v>339</v>
      </c>
      <c r="K213" s="34" t="s">
        <v>1326</v>
      </c>
      <c r="L213" s="49">
        <f>VLOOKUP(B213,'Enrolment data 2023'!$A$13:$I$596,9,FALSE)</f>
        <v>11</v>
      </c>
      <c r="M213" s="49">
        <v>9000</v>
      </c>
      <c r="N213" s="49">
        <f t="shared" si="25"/>
        <v>99000</v>
      </c>
      <c r="O213" s="49">
        <f t="shared" si="26"/>
        <v>29700</v>
      </c>
      <c r="P213" s="49">
        <f>VLOOKUP(B213,'[1]ECCE Trnch 1 Master List'!B$3:T$679,19,FALSE)</f>
        <v>0</v>
      </c>
      <c r="Q213" s="50">
        <f t="shared" si="27"/>
        <v>29700</v>
      </c>
      <c r="R213" s="50">
        <f t="shared" si="24"/>
        <v>29700</v>
      </c>
      <c r="S213" s="54">
        <f>VLOOKUP(B213,'Tranche 2 2024 Actuals'!$B$7:$T$486,19,FALSE)</f>
        <v>29700</v>
      </c>
      <c r="T213" s="147">
        <f t="shared" si="23"/>
        <v>59400</v>
      </c>
    </row>
    <row r="214" spans="1:20" ht="15" customHeight="1" x14ac:dyDescent="0.25">
      <c r="A214" s="29">
        <f t="shared" si="22"/>
        <v>208</v>
      </c>
      <c r="B214" s="93" t="s">
        <v>348</v>
      </c>
      <c r="C214" s="30" t="s">
        <v>349</v>
      </c>
      <c r="D214" s="30" t="s">
        <v>7</v>
      </c>
      <c r="E214" s="30" t="s">
        <v>1211</v>
      </c>
      <c r="F214" s="57" t="s">
        <v>1768</v>
      </c>
      <c r="G214" s="32" t="s">
        <v>3666</v>
      </c>
      <c r="H214" s="32" t="s">
        <v>3667</v>
      </c>
      <c r="I214" s="33" t="s">
        <v>1120</v>
      </c>
      <c r="J214" s="30" t="s">
        <v>339</v>
      </c>
      <c r="K214" s="30" t="s">
        <v>3668</v>
      </c>
      <c r="L214" s="49">
        <f>VLOOKUP(B214,'Enrolment data 2023'!$A$13:$I$596,9,FALSE)</f>
        <v>7</v>
      </c>
      <c r="M214" s="49">
        <v>9000</v>
      </c>
      <c r="N214" s="49">
        <f t="shared" si="25"/>
        <v>63000</v>
      </c>
      <c r="O214" s="49">
        <f t="shared" si="26"/>
        <v>18900</v>
      </c>
      <c r="P214" s="49"/>
      <c r="Q214" s="50">
        <f t="shared" si="27"/>
        <v>18900</v>
      </c>
      <c r="R214" s="50">
        <f t="shared" si="24"/>
        <v>18900</v>
      </c>
      <c r="S214" s="54">
        <f>VLOOKUP(B214,'Tranche 2 2024 Actuals'!$B$7:$T$486,19,FALSE)</f>
        <v>18900</v>
      </c>
      <c r="T214" s="147">
        <f t="shared" si="23"/>
        <v>37800</v>
      </c>
    </row>
    <row r="215" spans="1:20" ht="15" customHeight="1" x14ac:dyDescent="0.25">
      <c r="A215" s="29">
        <f t="shared" si="22"/>
        <v>209</v>
      </c>
      <c r="B215" s="92" t="s">
        <v>2149</v>
      </c>
      <c r="C215" s="17" t="s">
        <v>2150</v>
      </c>
      <c r="D215" s="17" t="s">
        <v>7</v>
      </c>
      <c r="E215" s="17" t="s">
        <v>1123</v>
      </c>
      <c r="F215" s="38" t="s">
        <v>4644</v>
      </c>
      <c r="G215" s="39" t="s">
        <v>4645</v>
      </c>
      <c r="H215" s="39" t="s">
        <v>1763</v>
      </c>
      <c r="I215" s="20" t="s">
        <v>1120</v>
      </c>
      <c r="J215" s="29" t="s">
        <v>339</v>
      </c>
      <c r="K215" s="40" t="s">
        <v>4646</v>
      </c>
      <c r="L215" s="49">
        <f>VLOOKUP(B215,'Enrolment data 2023'!$A$13:$I$596,9,FALSE)</f>
        <v>16</v>
      </c>
      <c r="M215" s="49">
        <v>9000</v>
      </c>
      <c r="N215" s="49">
        <f t="shared" si="25"/>
        <v>144000</v>
      </c>
      <c r="O215" s="49">
        <f t="shared" ref="O215:O248" si="28">N215*30%</f>
        <v>43200</v>
      </c>
      <c r="P215" s="49">
        <f>VLOOKUP(B215,'[1]ECCE Trnch 1 Master List'!B$3:T$679,19,FALSE)</f>
        <v>0</v>
      </c>
      <c r="Q215" s="50">
        <f t="shared" si="27"/>
        <v>43200</v>
      </c>
      <c r="R215" s="50">
        <f t="shared" si="24"/>
        <v>43200</v>
      </c>
      <c r="S215" s="54">
        <f>VLOOKUP(B215,'Tranche 2 2024 Actuals'!$B$7:$T$486,19,FALSE)</f>
        <v>43200</v>
      </c>
      <c r="T215" s="147">
        <f t="shared" si="23"/>
        <v>86400</v>
      </c>
    </row>
    <row r="216" spans="1:20" ht="15" customHeight="1" x14ac:dyDescent="0.25">
      <c r="A216" s="29">
        <f t="shared" si="22"/>
        <v>210</v>
      </c>
      <c r="B216" s="92" t="s">
        <v>378</v>
      </c>
      <c r="C216" s="17" t="s">
        <v>379</v>
      </c>
      <c r="D216" s="17" t="s">
        <v>7</v>
      </c>
      <c r="E216" s="17" t="s">
        <v>1211</v>
      </c>
      <c r="F216" s="22" t="s">
        <v>1771</v>
      </c>
      <c r="G216" s="19" t="s">
        <v>373</v>
      </c>
      <c r="H216" s="19" t="s">
        <v>1769</v>
      </c>
      <c r="I216" s="20" t="s">
        <v>1120</v>
      </c>
      <c r="J216" s="17" t="s">
        <v>339</v>
      </c>
      <c r="K216" s="17" t="s">
        <v>3664</v>
      </c>
      <c r="L216" s="49">
        <f>VLOOKUP(B216,'Enrolment data 2023'!$A$13:$I$596,9,FALSE)</f>
        <v>29</v>
      </c>
      <c r="M216" s="49">
        <v>9000</v>
      </c>
      <c r="N216" s="49">
        <f t="shared" si="25"/>
        <v>261000</v>
      </c>
      <c r="O216" s="49">
        <f t="shared" si="28"/>
        <v>78300</v>
      </c>
      <c r="P216" s="49">
        <f>VLOOKUP(B216,'[1]ECCE Trnch 1 Master List'!B$3:T$679,19,FALSE)</f>
        <v>0</v>
      </c>
      <c r="Q216" s="50">
        <f t="shared" si="27"/>
        <v>78300</v>
      </c>
      <c r="R216" s="50">
        <f t="shared" si="24"/>
        <v>78300</v>
      </c>
      <c r="S216" s="54">
        <f>VLOOKUP(B216,'Tranche 2 2024 Actuals'!$B$7:$T$486,19,FALSE)</f>
        <v>78300</v>
      </c>
      <c r="T216" s="147">
        <f t="shared" si="23"/>
        <v>156600</v>
      </c>
    </row>
    <row r="217" spans="1:20" ht="15" customHeight="1" x14ac:dyDescent="0.25">
      <c r="A217" s="29">
        <f t="shared" si="22"/>
        <v>211</v>
      </c>
      <c r="B217" s="92" t="s">
        <v>344</v>
      </c>
      <c r="C217" s="17" t="s">
        <v>345</v>
      </c>
      <c r="D217" s="17" t="s">
        <v>7</v>
      </c>
      <c r="E217" s="17" t="s">
        <v>1211</v>
      </c>
      <c r="F217" s="18" t="s">
        <v>1643</v>
      </c>
      <c r="G217" s="19" t="s">
        <v>1644</v>
      </c>
      <c r="H217" s="19" t="s">
        <v>3663</v>
      </c>
      <c r="I217" s="20" t="s">
        <v>1120</v>
      </c>
      <c r="J217" s="17" t="s">
        <v>339</v>
      </c>
      <c r="K217" s="17" t="s">
        <v>1645</v>
      </c>
      <c r="L217" s="49">
        <f>VLOOKUP(B217,'Enrolment data 2023'!$A$13:$I$596,9,FALSE)</f>
        <v>19</v>
      </c>
      <c r="M217" s="49">
        <v>9000</v>
      </c>
      <c r="N217" s="49">
        <f t="shared" si="25"/>
        <v>171000</v>
      </c>
      <c r="O217" s="49">
        <f t="shared" si="28"/>
        <v>51300</v>
      </c>
      <c r="P217" s="49">
        <f>VLOOKUP(B217,'[1]ECCE Trnch 1 Master List'!B$3:T$679,19,FALSE)</f>
        <v>0</v>
      </c>
      <c r="Q217" s="50">
        <f t="shared" si="27"/>
        <v>51300</v>
      </c>
      <c r="R217" s="50">
        <f t="shared" si="24"/>
        <v>51300</v>
      </c>
      <c r="S217" s="54">
        <f>VLOOKUP(B217,'Tranche 2 2024 Actuals'!$B$7:$T$486,19,FALSE)</f>
        <v>51300</v>
      </c>
      <c r="T217" s="147">
        <f t="shared" si="23"/>
        <v>102600</v>
      </c>
    </row>
    <row r="218" spans="1:20" ht="15" customHeight="1" x14ac:dyDescent="0.25">
      <c r="A218" s="29">
        <f t="shared" si="22"/>
        <v>212</v>
      </c>
      <c r="B218" s="92" t="s">
        <v>406</v>
      </c>
      <c r="C218" s="17" t="s">
        <v>407</v>
      </c>
      <c r="D218" s="17" t="s">
        <v>7</v>
      </c>
      <c r="E218" s="17" t="s">
        <v>1324</v>
      </c>
      <c r="F218" s="22" t="s">
        <v>1778</v>
      </c>
      <c r="G218" s="19" t="s">
        <v>407</v>
      </c>
      <c r="H218" s="19" t="s">
        <v>1763</v>
      </c>
      <c r="I218" s="20" t="s">
        <v>1120</v>
      </c>
      <c r="J218" s="17" t="s">
        <v>339</v>
      </c>
      <c r="K218" s="17" t="s">
        <v>3669</v>
      </c>
      <c r="L218" s="49">
        <f>VLOOKUP(B218,'Enrolment data 2023'!$A$13:$I$596,9,FALSE)</f>
        <v>14</v>
      </c>
      <c r="M218" s="49">
        <v>9000</v>
      </c>
      <c r="N218" s="49">
        <f t="shared" si="25"/>
        <v>126000</v>
      </c>
      <c r="O218" s="49">
        <f t="shared" si="28"/>
        <v>37800</v>
      </c>
      <c r="P218" s="49">
        <f>VLOOKUP(B218,'[1]ECCE Trnch 1 Master List'!B$3:T$679,19,FALSE)</f>
        <v>0</v>
      </c>
      <c r="Q218" s="50">
        <f t="shared" si="27"/>
        <v>37800</v>
      </c>
      <c r="R218" s="50">
        <f t="shared" si="24"/>
        <v>37800</v>
      </c>
      <c r="S218" s="54">
        <f>VLOOKUP(B218,'Tranche 2 2024 Actuals'!$B$7:$T$486,19,FALSE)</f>
        <v>37800</v>
      </c>
      <c r="T218" s="147">
        <f t="shared" si="23"/>
        <v>75600</v>
      </c>
    </row>
    <row r="219" spans="1:20" ht="15" customHeight="1" x14ac:dyDescent="0.25">
      <c r="A219" s="29">
        <f t="shared" si="22"/>
        <v>213</v>
      </c>
      <c r="B219" s="92" t="s">
        <v>430</v>
      </c>
      <c r="C219" s="17" t="s">
        <v>431</v>
      </c>
      <c r="D219" s="17" t="s">
        <v>7</v>
      </c>
      <c r="E219" s="17" t="s">
        <v>1211</v>
      </c>
      <c r="F219" s="22" t="s">
        <v>1776</v>
      </c>
      <c r="G219" s="19" t="s">
        <v>1341</v>
      </c>
      <c r="H219" s="19" t="s">
        <v>1763</v>
      </c>
      <c r="I219" s="20" t="s">
        <v>1120</v>
      </c>
      <c r="J219" s="17" t="s">
        <v>339</v>
      </c>
      <c r="K219" s="17" t="s">
        <v>1342</v>
      </c>
      <c r="L219" s="49">
        <f>VLOOKUP(B219,'Enrolment data 2023'!$A$13:$I$596,9,FALSE)</f>
        <v>93</v>
      </c>
      <c r="M219" s="49">
        <v>9000</v>
      </c>
      <c r="N219" s="49">
        <f t="shared" si="25"/>
        <v>837000</v>
      </c>
      <c r="O219" s="49">
        <f t="shared" si="28"/>
        <v>251100</v>
      </c>
      <c r="P219" s="49">
        <f>VLOOKUP(B219,'[1]ECCE Trnch 1 Master List'!B$3:T$679,19,FALSE)</f>
        <v>0</v>
      </c>
      <c r="Q219" s="50">
        <f t="shared" si="27"/>
        <v>251100</v>
      </c>
      <c r="R219" s="50">
        <f t="shared" si="24"/>
        <v>251100</v>
      </c>
      <c r="S219" s="54">
        <f>VLOOKUP(B219,'Tranche 2 2024 Actuals'!$B$7:$T$486,19,FALSE)</f>
        <v>251100</v>
      </c>
      <c r="T219" s="147">
        <f t="shared" si="23"/>
        <v>502200</v>
      </c>
    </row>
    <row r="220" spans="1:20" ht="15" customHeight="1" x14ac:dyDescent="0.25">
      <c r="A220" s="29">
        <f t="shared" si="22"/>
        <v>214</v>
      </c>
      <c r="B220" s="92" t="s">
        <v>436</v>
      </c>
      <c r="C220" s="17" t="s">
        <v>437</v>
      </c>
      <c r="D220" s="17" t="s">
        <v>7</v>
      </c>
      <c r="E220" s="17" t="s">
        <v>1211</v>
      </c>
      <c r="F220" s="22" t="s">
        <v>1677</v>
      </c>
      <c r="G220" s="19" t="s">
        <v>1336</v>
      </c>
      <c r="H220" s="19" t="s">
        <v>1763</v>
      </c>
      <c r="I220" s="20" t="s">
        <v>1120</v>
      </c>
      <c r="J220" s="17" t="s">
        <v>339</v>
      </c>
      <c r="K220" s="17" t="s">
        <v>1337</v>
      </c>
      <c r="L220" s="49">
        <f>VLOOKUP(B220,'Enrolment data 2023'!$A$13:$I$596,9,FALSE)</f>
        <v>61</v>
      </c>
      <c r="M220" s="49">
        <v>9000</v>
      </c>
      <c r="N220" s="49">
        <f t="shared" si="25"/>
        <v>549000</v>
      </c>
      <c r="O220" s="49">
        <f t="shared" si="28"/>
        <v>164700</v>
      </c>
      <c r="P220" s="49">
        <f>VLOOKUP(B220,'[1]ECCE Trnch 1 Master List'!B$3:T$679,19,FALSE)</f>
        <v>0</v>
      </c>
      <c r="Q220" s="50">
        <f t="shared" si="27"/>
        <v>164700</v>
      </c>
      <c r="R220" s="50">
        <f t="shared" si="24"/>
        <v>164700</v>
      </c>
      <c r="S220" s="54">
        <f>VLOOKUP(B220,'Tranche 2 2024 Actuals'!$B$7:$T$486,19,FALSE)</f>
        <v>164700</v>
      </c>
      <c r="T220" s="147">
        <f t="shared" si="23"/>
        <v>329400</v>
      </c>
    </row>
    <row r="221" spans="1:20" ht="15" customHeight="1" x14ac:dyDescent="0.25">
      <c r="A221" s="29">
        <f t="shared" si="22"/>
        <v>215</v>
      </c>
      <c r="B221" s="92" t="s">
        <v>342</v>
      </c>
      <c r="C221" s="17" t="s">
        <v>343</v>
      </c>
      <c r="D221" s="17" t="s">
        <v>7</v>
      </c>
      <c r="E221" s="17" t="s">
        <v>1123</v>
      </c>
      <c r="F221" s="22" t="s">
        <v>1642</v>
      </c>
      <c r="G221" s="19" t="s">
        <v>343</v>
      </c>
      <c r="H221" s="19" t="s">
        <v>3663</v>
      </c>
      <c r="I221" s="20" t="s">
        <v>1120</v>
      </c>
      <c r="J221" s="17" t="s">
        <v>339</v>
      </c>
      <c r="K221" s="17" t="s">
        <v>1323</v>
      </c>
      <c r="L221" s="49">
        <f>VLOOKUP(B221,'Enrolment data 2023'!$A$13:$I$596,9,FALSE)</f>
        <v>5</v>
      </c>
      <c r="M221" s="49">
        <v>9000</v>
      </c>
      <c r="N221" s="49">
        <f t="shared" si="25"/>
        <v>45000</v>
      </c>
      <c r="O221" s="49">
        <f t="shared" si="28"/>
        <v>13500</v>
      </c>
      <c r="P221" s="49"/>
      <c r="Q221" s="50">
        <f t="shared" si="27"/>
        <v>13500</v>
      </c>
      <c r="R221" s="50">
        <f t="shared" si="24"/>
        <v>13500</v>
      </c>
      <c r="S221" s="54">
        <f>VLOOKUP(B221,'Tranche 2 2024 Actuals'!$B$7:$T$486,19,FALSE)</f>
        <v>13500</v>
      </c>
      <c r="T221" s="147">
        <f t="shared" si="23"/>
        <v>27000</v>
      </c>
    </row>
    <row r="222" spans="1:20" ht="15" customHeight="1" x14ac:dyDescent="0.25">
      <c r="A222" s="29">
        <f t="shared" si="22"/>
        <v>216</v>
      </c>
      <c r="B222" s="92" t="s">
        <v>396</v>
      </c>
      <c r="C222" s="17" t="s">
        <v>397</v>
      </c>
      <c r="D222" s="17" t="s">
        <v>7</v>
      </c>
      <c r="E222" s="17" t="s">
        <v>1324</v>
      </c>
      <c r="F222" s="22" t="s">
        <v>1879</v>
      </c>
      <c r="G222" s="19" t="s">
        <v>3670</v>
      </c>
      <c r="H222" s="19" t="s">
        <v>1763</v>
      </c>
      <c r="I222" s="20" t="s">
        <v>1120</v>
      </c>
      <c r="J222" s="17" t="s">
        <v>339</v>
      </c>
      <c r="K222" s="21" t="s">
        <v>3671</v>
      </c>
      <c r="L222" s="49">
        <f>VLOOKUP(B222,'Enrolment data 2023'!$A$13:$I$596,9,FALSE)</f>
        <v>8</v>
      </c>
      <c r="M222" s="49">
        <v>9000</v>
      </c>
      <c r="N222" s="49">
        <f t="shared" si="25"/>
        <v>72000</v>
      </c>
      <c r="O222" s="49">
        <f t="shared" si="28"/>
        <v>21600</v>
      </c>
      <c r="P222" s="49">
        <f>VLOOKUP(B222,'[1]ECCE Trnch 1 Master List'!B$3:T$679,19,FALSE)</f>
        <v>0</v>
      </c>
      <c r="Q222" s="50">
        <f t="shared" si="27"/>
        <v>21600</v>
      </c>
      <c r="R222" s="50">
        <f t="shared" si="24"/>
        <v>21600</v>
      </c>
      <c r="S222" s="54">
        <f>VLOOKUP(B222,'Tranche 2 2024 Actuals'!$B$7:$T$486,19,FALSE)</f>
        <v>21600</v>
      </c>
      <c r="T222" s="147">
        <f t="shared" si="23"/>
        <v>43200</v>
      </c>
    </row>
    <row r="223" spans="1:20" ht="15" customHeight="1" x14ac:dyDescent="0.25">
      <c r="A223" s="29">
        <f t="shared" si="22"/>
        <v>217</v>
      </c>
      <c r="B223" s="92" t="s">
        <v>346</v>
      </c>
      <c r="C223" s="17" t="s">
        <v>347</v>
      </c>
      <c r="D223" s="17" t="s">
        <v>7</v>
      </c>
      <c r="E223" s="17" t="s">
        <v>1123</v>
      </c>
      <c r="F223" s="22" t="s">
        <v>1643</v>
      </c>
      <c r="G223" s="19" t="s">
        <v>1644</v>
      </c>
      <c r="H223" s="19" t="s">
        <v>3672</v>
      </c>
      <c r="I223" s="20" t="s">
        <v>1120</v>
      </c>
      <c r="J223" s="17" t="s">
        <v>339</v>
      </c>
      <c r="K223" s="17" t="s">
        <v>1645</v>
      </c>
      <c r="L223" s="49">
        <f>VLOOKUP(B223,'Enrolment data 2023'!$A$13:$I$596,9,FALSE)</f>
        <v>12</v>
      </c>
      <c r="M223" s="49">
        <v>9000</v>
      </c>
      <c r="N223" s="49">
        <f t="shared" si="25"/>
        <v>108000</v>
      </c>
      <c r="O223" s="49">
        <f t="shared" si="28"/>
        <v>32400</v>
      </c>
      <c r="P223" s="49">
        <f>VLOOKUP(B223,'[1]ECCE Trnch 1 Master List'!B$3:T$679,19,FALSE)</f>
        <v>0</v>
      </c>
      <c r="Q223" s="50">
        <f t="shared" si="27"/>
        <v>32400</v>
      </c>
      <c r="R223" s="50">
        <f t="shared" si="24"/>
        <v>32400</v>
      </c>
      <c r="S223" s="54">
        <f>VLOOKUP(B223,'Tranche 2 2024 Actuals'!$B$7:$T$486,19,FALSE)</f>
        <v>32400</v>
      </c>
      <c r="T223" s="147">
        <f t="shared" si="23"/>
        <v>64800</v>
      </c>
    </row>
    <row r="224" spans="1:20" ht="15" customHeight="1" x14ac:dyDescent="0.25">
      <c r="A224" s="29">
        <f t="shared" si="22"/>
        <v>218</v>
      </c>
      <c r="B224" s="92" t="s">
        <v>580</v>
      </c>
      <c r="C224" s="17" t="s">
        <v>581</v>
      </c>
      <c r="D224" s="17" t="s">
        <v>7</v>
      </c>
      <c r="E224" s="17" t="s">
        <v>1118</v>
      </c>
      <c r="F224" s="22" t="s">
        <v>1677</v>
      </c>
      <c r="G224" s="19" t="s">
        <v>1336</v>
      </c>
      <c r="H224" s="19" t="s">
        <v>1763</v>
      </c>
      <c r="I224" s="20" t="s">
        <v>1120</v>
      </c>
      <c r="J224" s="17" t="s">
        <v>339</v>
      </c>
      <c r="K224" s="17" t="s">
        <v>1337</v>
      </c>
      <c r="L224" s="49">
        <f>VLOOKUP(B224,'Enrolment data 2023'!$A$13:$I$596,9,FALSE)</f>
        <v>9</v>
      </c>
      <c r="M224" s="49">
        <v>9000</v>
      </c>
      <c r="N224" s="49">
        <f t="shared" si="25"/>
        <v>81000</v>
      </c>
      <c r="O224" s="49">
        <f t="shared" si="28"/>
        <v>24300</v>
      </c>
      <c r="P224" s="49">
        <f>VLOOKUP(B224,'[1]ECCE Trnch 1 Master List'!B$3:T$679,19,FALSE)</f>
        <v>0</v>
      </c>
      <c r="Q224" s="50">
        <f t="shared" si="27"/>
        <v>24300</v>
      </c>
      <c r="R224" s="50">
        <f t="shared" si="24"/>
        <v>24300</v>
      </c>
      <c r="S224" s="54">
        <f>VLOOKUP(B224,'Tranche 2 2024 Actuals'!$B$7:$T$486,19,FALSE)</f>
        <v>24300</v>
      </c>
      <c r="T224" s="147">
        <f t="shared" si="23"/>
        <v>48600</v>
      </c>
    </row>
    <row r="225" spans="1:20" x14ac:dyDescent="0.25">
      <c r="A225" s="29">
        <f t="shared" si="22"/>
        <v>219</v>
      </c>
      <c r="B225" s="92" t="s">
        <v>570</v>
      </c>
      <c r="C225" s="17" t="s">
        <v>571</v>
      </c>
      <c r="D225" s="17" t="s">
        <v>7</v>
      </c>
      <c r="E225" s="17" t="s">
        <v>1324</v>
      </c>
      <c r="F225" s="22" t="s">
        <v>1780</v>
      </c>
      <c r="G225" s="19" t="s">
        <v>1781</v>
      </c>
      <c r="H225" s="19" t="s">
        <v>1763</v>
      </c>
      <c r="I225" s="20" t="s">
        <v>1120</v>
      </c>
      <c r="J225" s="17" t="s">
        <v>339</v>
      </c>
      <c r="K225" s="17" t="s">
        <v>1402</v>
      </c>
      <c r="L225" s="49">
        <f>VLOOKUP(B225,'Enrolment data 2023'!$A$13:$I$596,9,FALSE)</f>
        <v>19</v>
      </c>
      <c r="M225" s="49">
        <v>9000</v>
      </c>
      <c r="N225" s="49">
        <f t="shared" si="25"/>
        <v>171000</v>
      </c>
      <c r="O225" s="49">
        <f t="shared" si="28"/>
        <v>51300</v>
      </c>
      <c r="P225" s="11">
        <f>VLOOKUP(B225,'[1]ECCE Trnch 1 Master List'!B$3:T$679,19,FALSE)</f>
        <v>0</v>
      </c>
      <c r="Q225" s="50">
        <f t="shared" si="27"/>
        <v>51300</v>
      </c>
      <c r="R225" s="50">
        <f t="shared" si="24"/>
        <v>51300</v>
      </c>
      <c r="S225" s="54">
        <f>VLOOKUP(B225,'Tranche 2 2024 Actuals'!$B$7:$T$486,19,FALSE)</f>
        <v>51300</v>
      </c>
      <c r="T225" s="147">
        <f t="shared" si="23"/>
        <v>102600</v>
      </c>
    </row>
    <row r="226" spans="1:20" ht="15" customHeight="1" x14ac:dyDescent="0.25">
      <c r="A226" s="29">
        <f t="shared" si="22"/>
        <v>220</v>
      </c>
      <c r="B226" s="93" t="s">
        <v>553</v>
      </c>
      <c r="C226" s="30" t="s">
        <v>554</v>
      </c>
      <c r="D226" s="30" t="s">
        <v>7</v>
      </c>
      <c r="E226" s="30" t="s">
        <v>1211</v>
      </c>
      <c r="F226" s="57" t="s">
        <v>1779</v>
      </c>
      <c r="G226" s="32" t="s">
        <v>1345</v>
      </c>
      <c r="H226" s="32" t="s">
        <v>1763</v>
      </c>
      <c r="I226" s="33" t="s">
        <v>1120</v>
      </c>
      <c r="J226" s="30" t="s">
        <v>339</v>
      </c>
      <c r="K226" s="30" t="s">
        <v>1346</v>
      </c>
      <c r="L226" s="49">
        <f>VLOOKUP(B226,'Enrolment data 2023'!$A$13:$I$596,9,FALSE)</f>
        <v>18</v>
      </c>
      <c r="M226" s="49">
        <v>9000</v>
      </c>
      <c r="N226" s="49">
        <f t="shared" si="25"/>
        <v>162000</v>
      </c>
      <c r="O226" s="49">
        <f t="shared" si="28"/>
        <v>48600</v>
      </c>
      <c r="P226" s="49">
        <f>VLOOKUP(B226,'[1]ECCE Trnch 1 Master List'!B$3:T$679,19,FALSE)</f>
        <v>0</v>
      </c>
      <c r="Q226" s="50">
        <f t="shared" si="27"/>
        <v>48600</v>
      </c>
      <c r="R226" s="50">
        <f t="shared" si="24"/>
        <v>48600</v>
      </c>
      <c r="S226" s="54">
        <f>VLOOKUP(B226,'Tranche 2 2024 Actuals'!$B$7:$T$486,19,FALSE)</f>
        <v>48600</v>
      </c>
      <c r="T226" s="147">
        <f t="shared" si="23"/>
        <v>97200</v>
      </c>
    </row>
    <row r="227" spans="1:20" ht="15" customHeight="1" x14ac:dyDescent="0.25">
      <c r="A227" s="29">
        <f t="shared" si="22"/>
        <v>221</v>
      </c>
      <c r="B227" s="93" t="s">
        <v>576</v>
      </c>
      <c r="C227" s="30" t="s">
        <v>577</v>
      </c>
      <c r="D227" s="30" t="s">
        <v>7</v>
      </c>
      <c r="E227" s="30" t="s">
        <v>1118</v>
      </c>
      <c r="F227" s="57" t="s">
        <v>1677</v>
      </c>
      <c r="G227" s="32" t="s">
        <v>1336</v>
      </c>
      <c r="H227" s="32" t="s">
        <v>1763</v>
      </c>
      <c r="I227" s="33" t="s">
        <v>1120</v>
      </c>
      <c r="J227" s="30" t="s">
        <v>339</v>
      </c>
      <c r="K227" s="34" t="s">
        <v>1337</v>
      </c>
      <c r="L227" s="49">
        <f>VLOOKUP(B227,'Enrolment data 2023'!$A$13:$I$596,9,FALSE)</f>
        <v>17</v>
      </c>
      <c r="M227" s="49">
        <v>9000</v>
      </c>
      <c r="N227" s="49">
        <f t="shared" si="25"/>
        <v>153000</v>
      </c>
      <c r="O227" s="49">
        <f t="shared" si="28"/>
        <v>45900</v>
      </c>
      <c r="P227" s="49">
        <f>VLOOKUP(B227,'[1]ECCE Trnch 1 Master List'!B$3:T$679,19,FALSE)</f>
        <v>0</v>
      </c>
      <c r="Q227" s="50">
        <f t="shared" si="27"/>
        <v>45900</v>
      </c>
      <c r="R227" s="50">
        <f t="shared" si="24"/>
        <v>45900</v>
      </c>
      <c r="S227" s="54">
        <f>VLOOKUP(B227,'Tranche 2 2024 Actuals'!$B$7:$T$486,19,FALSE)</f>
        <v>45900</v>
      </c>
      <c r="T227" s="147">
        <f t="shared" si="23"/>
        <v>91800</v>
      </c>
    </row>
    <row r="228" spans="1:20" ht="15" customHeight="1" x14ac:dyDescent="0.25">
      <c r="A228" s="29">
        <f t="shared" si="22"/>
        <v>222</v>
      </c>
      <c r="B228" s="92" t="s">
        <v>568</v>
      </c>
      <c r="C228" s="17" t="s">
        <v>569</v>
      </c>
      <c r="D228" s="17" t="s">
        <v>7</v>
      </c>
      <c r="E228" s="17" t="s">
        <v>1211</v>
      </c>
      <c r="F228" s="22" t="s">
        <v>1780</v>
      </c>
      <c r="G228" s="19" t="s">
        <v>3673</v>
      </c>
      <c r="H228" s="19" t="s">
        <v>1763</v>
      </c>
      <c r="I228" s="20" t="s">
        <v>1120</v>
      </c>
      <c r="J228" s="17" t="s">
        <v>339</v>
      </c>
      <c r="K228" s="17" t="s">
        <v>1402</v>
      </c>
      <c r="L228" s="49">
        <f>VLOOKUP(B228,'Enrolment data 2023'!$A$13:$I$596,9,FALSE)</f>
        <v>41</v>
      </c>
      <c r="M228" s="49">
        <v>9000</v>
      </c>
      <c r="N228" s="49">
        <f t="shared" si="25"/>
        <v>369000</v>
      </c>
      <c r="O228" s="49">
        <f t="shared" si="28"/>
        <v>110700</v>
      </c>
      <c r="P228" s="49"/>
      <c r="Q228" s="49">
        <f>N228*30%</f>
        <v>110700</v>
      </c>
      <c r="R228" s="49">
        <f>VLOOKUP(B228,'[1]ECCE Trnch 1 Master List'!B$3:T$679,19,FALSE)</f>
        <v>0</v>
      </c>
      <c r="S228" s="50">
        <f t="shared" ref="S228" si="29">O228+Q228-R228</f>
        <v>221400</v>
      </c>
      <c r="T228" s="147">
        <f t="shared" si="23"/>
        <v>221400</v>
      </c>
    </row>
    <row r="229" spans="1:20" ht="15" customHeight="1" x14ac:dyDescent="0.25">
      <c r="A229" s="29">
        <f>A227+1</f>
        <v>222</v>
      </c>
      <c r="B229" s="93" t="s">
        <v>476</v>
      </c>
      <c r="C229" s="30" t="s">
        <v>477</v>
      </c>
      <c r="D229" s="30" t="s">
        <v>7</v>
      </c>
      <c r="E229" s="30" t="s">
        <v>1211</v>
      </c>
      <c r="F229" s="57" t="s">
        <v>1779</v>
      </c>
      <c r="G229" s="32" t="s">
        <v>1345</v>
      </c>
      <c r="H229" s="32" t="s">
        <v>1763</v>
      </c>
      <c r="I229" s="33" t="s">
        <v>1120</v>
      </c>
      <c r="J229" s="30" t="s">
        <v>339</v>
      </c>
      <c r="K229" s="30" t="s">
        <v>1346</v>
      </c>
      <c r="L229" s="49">
        <f>VLOOKUP(B229,'Enrolment data 2023'!$A$13:$I$596,9,FALSE)</f>
        <v>3</v>
      </c>
      <c r="M229" s="49">
        <v>9000</v>
      </c>
      <c r="N229" s="49">
        <f t="shared" si="25"/>
        <v>27000</v>
      </c>
      <c r="O229" s="49">
        <f t="shared" si="28"/>
        <v>8100</v>
      </c>
      <c r="P229" s="49"/>
      <c r="Q229" s="50">
        <f t="shared" si="27"/>
        <v>8100</v>
      </c>
      <c r="R229" s="50">
        <f t="shared" si="24"/>
        <v>8100</v>
      </c>
      <c r="S229" s="54">
        <f>VLOOKUP(B229,'Tranche 2 2024 Actuals'!$B$7:$T$486,19,FALSE)</f>
        <v>8100</v>
      </c>
      <c r="T229" s="147">
        <f t="shared" si="23"/>
        <v>16200</v>
      </c>
    </row>
    <row r="230" spans="1:20" ht="15" customHeight="1" x14ac:dyDescent="0.25">
      <c r="A230" s="29">
        <f t="shared" si="22"/>
        <v>223</v>
      </c>
      <c r="B230" s="93" t="s">
        <v>504</v>
      </c>
      <c r="C230" s="30" t="s">
        <v>505</v>
      </c>
      <c r="D230" s="30" t="s">
        <v>7</v>
      </c>
      <c r="E230" s="30" t="s">
        <v>1211</v>
      </c>
      <c r="F230" s="57" t="s">
        <v>1664</v>
      </c>
      <c r="G230" s="32" t="s">
        <v>3674</v>
      </c>
      <c r="H230" s="32" t="s">
        <v>1763</v>
      </c>
      <c r="I230" s="33" t="s">
        <v>1120</v>
      </c>
      <c r="J230" s="30" t="s">
        <v>339</v>
      </c>
      <c r="K230" s="30" t="s">
        <v>1373</v>
      </c>
      <c r="L230" s="49">
        <f>VLOOKUP(B230,'Enrolment data 2023'!$A$13:$I$596,9,FALSE)</f>
        <v>8</v>
      </c>
      <c r="M230" s="49">
        <v>9000</v>
      </c>
      <c r="N230" s="49">
        <f t="shared" si="25"/>
        <v>72000</v>
      </c>
      <c r="O230" s="49">
        <f t="shared" si="28"/>
        <v>21600</v>
      </c>
      <c r="P230" s="49">
        <f>VLOOKUP(B230,'[1]ECCE Trnch 1 Master List'!B$3:T$679,19,FALSE)</f>
        <v>0</v>
      </c>
      <c r="Q230" s="50">
        <f t="shared" si="27"/>
        <v>21600</v>
      </c>
      <c r="R230" s="50">
        <f t="shared" si="24"/>
        <v>21600</v>
      </c>
      <c r="S230" s="54">
        <f>VLOOKUP(B230,'Tranche 2 2024 Actuals'!$B$7:$T$486,19,FALSE)</f>
        <v>21600</v>
      </c>
      <c r="T230" s="147">
        <f t="shared" si="23"/>
        <v>43200</v>
      </c>
    </row>
    <row r="231" spans="1:20" ht="15" customHeight="1" x14ac:dyDescent="0.25">
      <c r="A231" s="29">
        <f t="shared" si="22"/>
        <v>224</v>
      </c>
      <c r="B231" s="93" t="s">
        <v>444</v>
      </c>
      <c r="C231" s="30" t="s">
        <v>445</v>
      </c>
      <c r="D231" s="30" t="s">
        <v>7</v>
      </c>
      <c r="E231" s="30" t="s">
        <v>1324</v>
      </c>
      <c r="F231" s="57" t="s">
        <v>1658</v>
      </c>
      <c r="G231" s="32" t="s">
        <v>445</v>
      </c>
      <c r="H231" s="32" t="s">
        <v>1763</v>
      </c>
      <c r="I231" s="33" t="s">
        <v>1120</v>
      </c>
      <c r="J231" s="30" t="s">
        <v>339</v>
      </c>
      <c r="K231" s="30" t="s">
        <v>1343</v>
      </c>
      <c r="L231" s="49">
        <f>VLOOKUP(B231,'Enrolment data 2023'!$A$13:$I$596,9,FALSE)</f>
        <v>29</v>
      </c>
      <c r="M231" s="49">
        <v>9000</v>
      </c>
      <c r="N231" s="49">
        <f t="shared" si="25"/>
        <v>261000</v>
      </c>
      <c r="O231" s="49">
        <f t="shared" si="28"/>
        <v>78300</v>
      </c>
      <c r="P231" s="49">
        <f>VLOOKUP(B231,'[1]ECCE Trnch 1 Master List'!B$3:T$679,19,FALSE)</f>
        <v>0</v>
      </c>
      <c r="Q231" s="50">
        <f t="shared" si="27"/>
        <v>78300</v>
      </c>
      <c r="R231" s="50">
        <f t="shared" si="24"/>
        <v>78300</v>
      </c>
      <c r="S231" s="54">
        <f>VLOOKUP(B231,'Tranche 2 2024 Actuals'!$B$7:$T$486,19,FALSE)</f>
        <v>78300</v>
      </c>
      <c r="T231" s="147">
        <f t="shared" si="23"/>
        <v>156600</v>
      </c>
    </row>
    <row r="232" spans="1:20" x14ac:dyDescent="0.25">
      <c r="A232" s="29">
        <f t="shared" si="22"/>
        <v>225</v>
      </c>
      <c r="B232" s="93" t="s">
        <v>546</v>
      </c>
      <c r="C232" s="30" t="s">
        <v>547</v>
      </c>
      <c r="D232" s="30" t="s">
        <v>7</v>
      </c>
      <c r="E232" s="30" t="s">
        <v>1324</v>
      </c>
      <c r="F232" s="57" t="s">
        <v>1804</v>
      </c>
      <c r="G232" s="32" t="s">
        <v>547</v>
      </c>
      <c r="H232" s="32" t="s">
        <v>1763</v>
      </c>
      <c r="I232" s="33" t="s">
        <v>1120</v>
      </c>
      <c r="J232" s="30" t="s">
        <v>339</v>
      </c>
      <c r="K232" s="30" t="s">
        <v>1386</v>
      </c>
      <c r="L232" s="49">
        <f>VLOOKUP(B232,'Enrolment data 2023'!$A$13:$I$596,9,FALSE)</f>
        <v>11</v>
      </c>
      <c r="M232" s="49">
        <v>9000</v>
      </c>
      <c r="N232" s="49">
        <f t="shared" si="25"/>
        <v>99000</v>
      </c>
      <c r="O232" s="49">
        <f t="shared" si="28"/>
        <v>29700</v>
      </c>
      <c r="P232" s="49"/>
      <c r="Q232" s="49">
        <f>N232*30%</f>
        <v>29700</v>
      </c>
      <c r="R232" s="49">
        <v>15600</v>
      </c>
      <c r="S232" s="50">
        <f t="shared" ref="S232" si="30">O232+Q232-R232</f>
        <v>43800</v>
      </c>
      <c r="T232" s="147">
        <f t="shared" si="23"/>
        <v>59400</v>
      </c>
    </row>
    <row r="233" spans="1:20" ht="15" customHeight="1" x14ac:dyDescent="0.25">
      <c r="A233" s="29">
        <f>A231+1</f>
        <v>225</v>
      </c>
      <c r="B233" s="93" t="s">
        <v>428</v>
      </c>
      <c r="C233" s="30" t="s">
        <v>429</v>
      </c>
      <c r="D233" s="30" t="s">
        <v>7</v>
      </c>
      <c r="E233" s="30" t="s">
        <v>1118</v>
      </c>
      <c r="F233" s="57" t="s">
        <v>1654</v>
      </c>
      <c r="G233" s="32" t="s">
        <v>1655</v>
      </c>
      <c r="H233" s="32" t="s">
        <v>1763</v>
      </c>
      <c r="I233" s="33" t="s">
        <v>1120</v>
      </c>
      <c r="J233" s="30" t="s">
        <v>339</v>
      </c>
      <c r="K233" s="30" t="s">
        <v>1340</v>
      </c>
      <c r="L233" s="49">
        <f>VLOOKUP(B233,'Enrolment data 2023'!$A$13:$I$596,9,FALSE)</f>
        <v>23</v>
      </c>
      <c r="M233" s="49">
        <v>9000</v>
      </c>
      <c r="N233" s="49">
        <f t="shared" si="25"/>
        <v>207000</v>
      </c>
      <c r="O233" s="49">
        <f t="shared" si="28"/>
        <v>62100</v>
      </c>
      <c r="P233" s="49">
        <f>VLOOKUP(B233,'[1]ECCE Trnch 1 Master List'!B$3:T$679,19,FALSE)</f>
        <v>0</v>
      </c>
      <c r="Q233" s="50">
        <f t="shared" si="27"/>
        <v>62100</v>
      </c>
      <c r="R233" s="50">
        <f t="shared" si="24"/>
        <v>62100</v>
      </c>
      <c r="S233" s="54">
        <f>VLOOKUP(B233,'Tranche 2 2024 Actuals'!$B$7:$T$486,19,FALSE)</f>
        <v>62100</v>
      </c>
      <c r="T233" s="147">
        <f t="shared" si="23"/>
        <v>124200</v>
      </c>
    </row>
    <row r="234" spans="1:20" ht="15" customHeight="1" x14ac:dyDescent="0.25">
      <c r="A234" s="29">
        <f t="shared" si="22"/>
        <v>226</v>
      </c>
      <c r="B234" s="93" t="s">
        <v>360</v>
      </c>
      <c r="C234" s="30" t="s">
        <v>361</v>
      </c>
      <c r="D234" s="30" t="s">
        <v>7</v>
      </c>
      <c r="E234" s="30" t="s">
        <v>1324</v>
      </c>
      <c r="F234" s="57" t="s">
        <v>1646</v>
      </c>
      <c r="G234" s="32" t="s">
        <v>1325</v>
      </c>
      <c r="H234" s="32" t="s">
        <v>1769</v>
      </c>
      <c r="I234" s="33" t="s">
        <v>1120</v>
      </c>
      <c r="J234" s="30" t="s">
        <v>339</v>
      </c>
      <c r="K234" s="30" t="s">
        <v>1326</v>
      </c>
      <c r="L234" s="49">
        <f>VLOOKUP(B234,'Enrolment data 2023'!$A$13:$I$596,9,FALSE)</f>
        <v>19</v>
      </c>
      <c r="M234" s="49">
        <v>9000</v>
      </c>
      <c r="N234" s="49">
        <f t="shared" si="25"/>
        <v>171000</v>
      </c>
      <c r="O234" s="49">
        <f t="shared" si="28"/>
        <v>51300</v>
      </c>
      <c r="P234" s="49">
        <f>VLOOKUP(B234,'[1]ECCE Trnch 1 Master List'!B$3:T$679,19,FALSE)</f>
        <v>0</v>
      </c>
      <c r="Q234" s="50">
        <f t="shared" si="27"/>
        <v>51300</v>
      </c>
      <c r="R234" s="50">
        <f t="shared" si="24"/>
        <v>51300</v>
      </c>
      <c r="S234" s="54">
        <f>VLOOKUP(B234,'Tranche 2 2024 Actuals'!$B$7:$T$486,19,FALSE)</f>
        <v>51300</v>
      </c>
      <c r="T234" s="147">
        <f t="shared" si="23"/>
        <v>102600</v>
      </c>
    </row>
    <row r="235" spans="1:20" ht="15" customHeight="1" x14ac:dyDescent="0.25">
      <c r="A235" s="29">
        <f t="shared" si="22"/>
        <v>227</v>
      </c>
      <c r="B235" s="93" t="s">
        <v>452</v>
      </c>
      <c r="C235" s="30" t="s">
        <v>453</v>
      </c>
      <c r="D235" s="30" t="s">
        <v>7</v>
      </c>
      <c r="E235" s="30" t="s">
        <v>1211</v>
      </c>
      <c r="F235" s="57" t="s">
        <v>1792</v>
      </c>
      <c r="G235" s="32" t="s">
        <v>3675</v>
      </c>
      <c r="H235" s="32" t="s">
        <v>1763</v>
      </c>
      <c r="I235" s="33" t="s">
        <v>1120</v>
      </c>
      <c r="J235" s="30" t="s">
        <v>339</v>
      </c>
      <c r="K235" s="30" t="s">
        <v>3676</v>
      </c>
      <c r="L235" s="49">
        <f>VLOOKUP(B235,'Enrolment data 2023'!$A$13:$I$596,9,FALSE)</f>
        <v>9</v>
      </c>
      <c r="M235" s="49">
        <v>9000</v>
      </c>
      <c r="N235" s="49">
        <f t="shared" si="25"/>
        <v>81000</v>
      </c>
      <c r="O235" s="49">
        <f t="shared" si="28"/>
        <v>24300</v>
      </c>
      <c r="P235" s="49">
        <f>VLOOKUP(B235,'[1]ECCE Trnch 1 Master List'!B$3:T$679,19,FALSE)</f>
        <v>0</v>
      </c>
      <c r="Q235" s="50">
        <f t="shared" si="27"/>
        <v>24300</v>
      </c>
      <c r="R235" s="50">
        <f t="shared" si="24"/>
        <v>24300</v>
      </c>
      <c r="S235" s="54">
        <f>VLOOKUP(B235,'Tranche 2 2024 Actuals'!$B$7:$T$486,19,FALSE)</f>
        <v>24300</v>
      </c>
      <c r="T235" s="147">
        <f t="shared" si="23"/>
        <v>48600</v>
      </c>
    </row>
    <row r="236" spans="1:20" ht="15" customHeight="1" x14ac:dyDescent="0.25">
      <c r="A236" s="29">
        <f t="shared" si="22"/>
        <v>228</v>
      </c>
      <c r="B236" s="93" t="s">
        <v>442</v>
      </c>
      <c r="C236" s="30" t="s">
        <v>443</v>
      </c>
      <c r="D236" s="30" t="s">
        <v>7</v>
      </c>
      <c r="E236" s="30" t="s">
        <v>1123</v>
      </c>
      <c r="F236" s="57" t="s">
        <v>1656</v>
      </c>
      <c r="G236" s="32" t="s">
        <v>1657</v>
      </c>
      <c r="H236" s="32" t="s">
        <v>1763</v>
      </c>
      <c r="I236" s="33" t="s">
        <v>1120</v>
      </c>
      <c r="J236" s="30" t="s">
        <v>339</v>
      </c>
      <c r="K236" s="30" t="s">
        <v>1340</v>
      </c>
      <c r="L236" s="49">
        <f>VLOOKUP(B236,'Enrolment data 2023'!$A$13:$I$596,9,FALSE)</f>
        <v>46</v>
      </c>
      <c r="M236" s="49">
        <v>9000</v>
      </c>
      <c r="N236" s="49">
        <f t="shared" si="25"/>
        <v>414000</v>
      </c>
      <c r="O236" s="49">
        <f t="shared" si="28"/>
        <v>124200</v>
      </c>
      <c r="P236" s="49">
        <f>VLOOKUP(B236,'[1]ECCE Trnch 1 Master List'!B$3:T$679,19,FALSE)</f>
        <v>0</v>
      </c>
      <c r="Q236" s="50">
        <f t="shared" si="27"/>
        <v>124200</v>
      </c>
      <c r="R236" s="50">
        <f t="shared" si="24"/>
        <v>124200</v>
      </c>
      <c r="S236" s="54">
        <f>VLOOKUP(B236,'Tranche 2 2024 Actuals'!$B$7:$T$486,19,FALSE)</f>
        <v>124200</v>
      </c>
      <c r="T236" s="147">
        <f t="shared" si="23"/>
        <v>248400</v>
      </c>
    </row>
    <row r="237" spans="1:20" ht="15" customHeight="1" x14ac:dyDescent="0.25">
      <c r="A237" s="29">
        <f t="shared" si="22"/>
        <v>229</v>
      </c>
      <c r="B237" s="92" t="s">
        <v>422</v>
      </c>
      <c r="C237" s="17" t="s">
        <v>423</v>
      </c>
      <c r="D237" s="17" t="s">
        <v>7</v>
      </c>
      <c r="E237" s="17" t="s">
        <v>1324</v>
      </c>
      <c r="F237" s="22" t="s">
        <v>1654</v>
      </c>
      <c r="G237" s="19" t="s">
        <v>3677</v>
      </c>
      <c r="H237" s="19" t="s">
        <v>1763</v>
      </c>
      <c r="I237" s="20" t="s">
        <v>1120</v>
      </c>
      <c r="J237" s="17" t="s">
        <v>339</v>
      </c>
      <c r="K237" s="17" t="s">
        <v>1340</v>
      </c>
      <c r="L237" s="49">
        <f>VLOOKUP(B237,'Enrolment data 2023'!$A$13:$I$596,9,FALSE)</f>
        <v>87</v>
      </c>
      <c r="M237" s="49">
        <v>9000</v>
      </c>
      <c r="N237" s="49">
        <f t="shared" si="25"/>
        <v>783000</v>
      </c>
      <c r="O237" s="49">
        <f t="shared" si="28"/>
        <v>234900</v>
      </c>
      <c r="P237" s="49">
        <f>VLOOKUP(B237,'[1]ECCE Trnch 1 Master List'!B$3:T$679,19,FALSE)</f>
        <v>0</v>
      </c>
      <c r="Q237" s="50">
        <f t="shared" si="27"/>
        <v>234900</v>
      </c>
      <c r="R237" s="50">
        <f t="shared" si="24"/>
        <v>234900</v>
      </c>
      <c r="S237" s="54">
        <f>VLOOKUP(B237,'Tranche 2 2024 Actuals'!$B$7:$T$486,19,FALSE)</f>
        <v>234900</v>
      </c>
      <c r="T237" s="147">
        <f t="shared" si="23"/>
        <v>469800</v>
      </c>
    </row>
    <row r="238" spans="1:20" ht="15" customHeight="1" x14ac:dyDescent="0.25">
      <c r="A238" s="29">
        <f t="shared" si="22"/>
        <v>230</v>
      </c>
      <c r="B238" s="93" t="s">
        <v>1392</v>
      </c>
      <c r="C238" s="30" t="s">
        <v>1393</v>
      </c>
      <c r="D238" s="30" t="s">
        <v>7</v>
      </c>
      <c r="E238" s="30" t="s">
        <v>1118</v>
      </c>
      <c r="F238" s="31" t="s">
        <v>1675</v>
      </c>
      <c r="G238" s="32" t="s">
        <v>1676</v>
      </c>
      <c r="H238" s="32" t="s">
        <v>1763</v>
      </c>
      <c r="I238" s="33" t="s">
        <v>1120</v>
      </c>
      <c r="J238" s="30" t="s">
        <v>339</v>
      </c>
      <c r="K238" s="34" t="s">
        <v>1330</v>
      </c>
      <c r="L238" s="49">
        <f>VLOOKUP(B238,'Enrolment data 2023'!$A$13:$I$596,9,FALSE)</f>
        <v>6</v>
      </c>
      <c r="M238" s="49">
        <v>9000</v>
      </c>
      <c r="N238" s="49">
        <f t="shared" si="25"/>
        <v>54000</v>
      </c>
      <c r="O238" s="49">
        <f t="shared" si="28"/>
        <v>16200</v>
      </c>
      <c r="P238" s="49">
        <f>VLOOKUP(B238,'[1]ECCE Trnch 1 Master List'!B$3:T$679,19,FALSE)</f>
        <v>0</v>
      </c>
      <c r="Q238" s="50">
        <f t="shared" si="27"/>
        <v>16200</v>
      </c>
      <c r="R238" s="50">
        <f t="shared" si="24"/>
        <v>16200</v>
      </c>
      <c r="S238" s="54">
        <f>VLOOKUP(B238,'Tranche 2 2024 Actuals'!$B$7:$T$486,19,FALSE)</f>
        <v>16200</v>
      </c>
      <c r="T238" s="147">
        <f t="shared" si="23"/>
        <v>32400</v>
      </c>
    </row>
    <row r="239" spans="1:20" ht="15" customHeight="1" x14ac:dyDescent="0.25">
      <c r="A239" s="29">
        <f t="shared" si="22"/>
        <v>231</v>
      </c>
      <c r="B239" s="93" t="s">
        <v>2207</v>
      </c>
      <c r="C239" s="30" t="s">
        <v>2223</v>
      </c>
      <c r="D239" s="30" t="s">
        <v>7</v>
      </c>
      <c r="E239" s="29" t="s">
        <v>1118</v>
      </c>
      <c r="F239" s="57" t="s">
        <v>1670</v>
      </c>
      <c r="G239" s="32" t="s">
        <v>545</v>
      </c>
      <c r="H239" s="32" t="s">
        <v>1763</v>
      </c>
      <c r="I239" s="33" t="s">
        <v>1120</v>
      </c>
      <c r="J239" s="30" t="s">
        <v>339</v>
      </c>
      <c r="K239" s="30" t="s">
        <v>1671</v>
      </c>
      <c r="L239" s="49">
        <f>VLOOKUP(B239,'Enrolment data 2023'!$A$13:$I$596,9,FALSE)</f>
        <v>11</v>
      </c>
      <c r="M239" s="49">
        <v>9000</v>
      </c>
      <c r="N239" s="49">
        <f t="shared" si="25"/>
        <v>99000</v>
      </c>
      <c r="O239" s="49">
        <f t="shared" si="28"/>
        <v>29700</v>
      </c>
      <c r="P239" s="49"/>
      <c r="Q239" s="50">
        <f t="shared" si="27"/>
        <v>29700</v>
      </c>
      <c r="R239" s="50">
        <f t="shared" si="24"/>
        <v>29700</v>
      </c>
      <c r="S239" s="54">
        <f>VLOOKUP(B239,'Tranche 2 2024 Actuals'!$B$7:$T$486,19,FALSE)</f>
        <v>29700</v>
      </c>
      <c r="T239" s="147">
        <f t="shared" si="23"/>
        <v>59400</v>
      </c>
    </row>
    <row r="240" spans="1:20" ht="15" customHeight="1" x14ac:dyDescent="0.25">
      <c r="A240" s="29">
        <f t="shared" si="22"/>
        <v>232</v>
      </c>
      <c r="B240" s="93" t="s">
        <v>466</v>
      </c>
      <c r="C240" s="30" t="s">
        <v>467</v>
      </c>
      <c r="D240" s="30" t="s">
        <v>7</v>
      </c>
      <c r="E240" s="30" t="s">
        <v>1324</v>
      </c>
      <c r="F240" s="57" t="s">
        <v>1790</v>
      </c>
      <c r="G240" s="32" t="s">
        <v>3680</v>
      </c>
      <c r="H240" s="32" t="s">
        <v>1763</v>
      </c>
      <c r="I240" s="33" t="s">
        <v>1120</v>
      </c>
      <c r="J240" s="30" t="s">
        <v>339</v>
      </c>
      <c r="K240" s="30" t="s">
        <v>3681</v>
      </c>
      <c r="L240" s="49">
        <f>VLOOKUP(B240,'Enrolment data 2023'!$A$13:$I$596,9,FALSE)</f>
        <v>7</v>
      </c>
      <c r="M240" s="49">
        <v>9000</v>
      </c>
      <c r="N240" s="49">
        <f t="shared" si="25"/>
        <v>63000</v>
      </c>
      <c r="O240" s="49">
        <f t="shared" si="28"/>
        <v>18900</v>
      </c>
      <c r="P240" s="49"/>
      <c r="Q240" s="50">
        <f t="shared" si="27"/>
        <v>18900</v>
      </c>
      <c r="R240" s="50">
        <f t="shared" si="24"/>
        <v>18900</v>
      </c>
      <c r="S240" s="54">
        <f>VLOOKUP(B240,'Tranche 2 2024 Actuals'!$B$7:$T$486,19,FALSE)</f>
        <v>18900</v>
      </c>
      <c r="T240" s="147">
        <f t="shared" si="23"/>
        <v>37800</v>
      </c>
    </row>
    <row r="241" spans="1:20" ht="15" customHeight="1" x14ac:dyDescent="0.25">
      <c r="A241" s="29">
        <f t="shared" si="22"/>
        <v>233</v>
      </c>
      <c r="B241" s="93" t="s">
        <v>506</v>
      </c>
      <c r="C241" s="30" t="s">
        <v>507</v>
      </c>
      <c r="D241" s="30" t="s">
        <v>7</v>
      </c>
      <c r="E241" s="30" t="s">
        <v>1211</v>
      </c>
      <c r="F241" s="57" t="s">
        <v>1664</v>
      </c>
      <c r="G241" s="32" t="s">
        <v>3674</v>
      </c>
      <c r="H241" s="32" t="s">
        <v>1763</v>
      </c>
      <c r="I241" s="33" t="s">
        <v>1120</v>
      </c>
      <c r="J241" s="30" t="s">
        <v>339</v>
      </c>
      <c r="K241" s="30" t="s">
        <v>1373</v>
      </c>
      <c r="L241" s="49">
        <f>VLOOKUP(B241,'Enrolment data 2023'!$A$13:$I$596,9,FALSE)</f>
        <v>11</v>
      </c>
      <c r="M241" s="49">
        <v>9000</v>
      </c>
      <c r="N241" s="49">
        <f t="shared" si="25"/>
        <v>99000</v>
      </c>
      <c r="O241" s="49">
        <f t="shared" si="28"/>
        <v>29700</v>
      </c>
      <c r="P241" s="49">
        <f>VLOOKUP(B241,'[1]ECCE Trnch 1 Master List'!B$3:T$679,19,FALSE)</f>
        <v>0</v>
      </c>
      <c r="Q241" s="50">
        <f t="shared" si="27"/>
        <v>29700</v>
      </c>
      <c r="R241" s="50">
        <f t="shared" si="24"/>
        <v>29700</v>
      </c>
      <c r="S241" s="54">
        <f>VLOOKUP(B241,'Tranche 2 2024 Actuals'!$B$7:$T$486,19,FALSE)</f>
        <v>29700</v>
      </c>
      <c r="T241" s="147">
        <f t="shared" si="23"/>
        <v>59400</v>
      </c>
    </row>
    <row r="242" spans="1:20" ht="15" customHeight="1" x14ac:dyDescent="0.25">
      <c r="A242" s="29">
        <f t="shared" si="22"/>
        <v>234</v>
      </c>
      <c r="B242" s="93" t="s">
        <v>528</v>
      </c>
      <c r="C242" s="30" t="s">
        <v>529</v>
      </c>
      <c r="D242" s="30" t="s">
        <v>7</v>
      </c>
      <c r="E242" s="30" t="s">
        <v>1211</v>
      </c>
      <c r="F242" s="57" t="s">
        <v>2054</v>
      </c>
      <c r="G242" s="32" t="s">
        <v>3682</v>
      </c>
      <c r="H242" s="32" t="s">
        <v>1763</v>
      </c>
      <c r="I242" s="33" t="s">
        <v>1120</v>
      </c>
      <c r="J242" s="30" t="s">
        <v>339</v>
      </c>
      <c r="K242" s="30" t="s">
        <v>3683</v>
      </c>
      <c r="L242" s="49">
        <f>VLOOKUP(B242,'Enrolment data 2023'!$A$13:$I$596,9,FALSE)</f>
        <v>2</v>
      </c>
      <c r="M242" s="49">
        <v>9000</v>
      </c>
      <c r="N242" s="49">
        <f t="shared" si="25"/>
        <v>18000</v>
      </c>
      <c r="O242" s="49">
        <f t="shared" si="28"/>
        <v>5400</v>
      </c>
      <c r="P242" s="49"/>
      <c r="Q242" s="50">
        <f t="shared" si="27"/>
        <v>5400</v>
      </c>
      <c r="R242" s="50">
        <f t="shared" si="24"/>
        <v>5400</v>
      </c>
      <c r="S242" s="54">
        <f>VLOOKUP(B242,'Tranche 2 2024 Actuals'!$B$7:$T$486,19,FALSE)</f>
        <v>5400</v>
      </c>
      <c r="T242" s="147">
        <f t="shared" si="23"/>
        <v>10800</v>
      </c>
    </row>
    <row r="243" spans="1:20" ht="15" customHeight="1" x14ac:dyDescent="0.25">
      <c r="A243" s="29">
        <f t="shared" si="22"/>
        <v>235</v>
      </c>
      <c r="B243" s="93" t="s">
        <v>446</v>
      </c>
      <c r="C243" s="30" t="s">
        <v>447</v>
      </c>
      <c r="D243" s="30" t="s">
        <v>7</v>
      </c>
      <c r="E243" s="30" t="s">
        <v>1324</v>
      </c>
      <c r="F243" s="57" t="s">
        <v>1783</v>
      </c>
      <c r="G243" s="32" t="s">
        <v>447</v>
      </c>
      <c r="H243" s="32" t="s">
        <v>1763</v>
      </c>
      <c r="I243" s="33" t="s">
        <v>1120</v>
      </c>
      <c r="J243" s="30" t="s">
        <v>339</v>
      </c>
      <c r="K243" s="30" t="s">
        <v>3684</v>
      </c>
      <c r="L243" s="49">
        <f>VLOOKUP(B243,'Enrolment data 2023'!$A$13:$I$596,9,FALSE)</f>
        <v>10</v>
      </c>
      <c r="M243" s="49">
        <v>9000</v>
      </c>
      <c r="N243" s="49">
        <f t="shared" si="25"/>
        <v>90000</v>
      </c>
      <c r="O243" s="49">
        <f t="shared" si="28"/>
        <v>27000</v>
      </c>
      <c r="P243" s="49">
        <f>VLOOKUP(B243,'[1]ECCE Trnch 1 Master List'!B$3:T$679,19,FALSE)</f>
        <v>0</v>
      </c>
      <c r="Q243" s="50">
        <f t="shared" si="27"/>
        <v>27000</v>
      </c>
      <c r="R243" s="50">
        <f t="shared" si="24"/>
        <v>27000</v>
      </c>
      <c r="S243" s="54">
        <f>VLOOKUP(B243,'Tranche 2 2024 Actuals'!$B$7:$T$486,19,FALSE)</f>
        <v>27000</v>
      </c>
      <c r="T243" s="147">
        <f t="shared" si="23"/>
        <v>54000</v>
      </c>
    </row>
    <row r="244" spans="1:20" ht="15" customHeight="1" x14ac:dyDescent="0.25">
      <c r="A244" s="29">
        <f t="shared" si="22"/>
        <v>236</v>
      </c>
      <c r="B244" s="93" t="s">
        <v>578</v>
      </c>
      <c r="C244" s="30" t="s">
        <v>579</v>
      </c>
      <c r="D244" s="30" t="s">
        <v>7</v>
      </c>
      <c r="E244" s="30" t="s">
        <v>1118</v>
      </c>
      <c r="F244" s="57" t="s">
        <v>1677</v>
      </c>
      <c r="G244" s="32" t="s">
        <v>1336</v>
      </c>
      <c r="H244" s="32" t="s">
        <v>1763</v>
      </c>
      <c r="I244" s="33" t="s">
        <v>1120</v>
      </c>
      <c r="J244" s="30" t="s">
        <v>339</v>
      </c>
      <c r="K244" s="30" t="s">
        <v>1337</v>
      </c>
      <c r="L244" s="49">
        <f>VLOOKUP(B244,'Enrolment data 2023'!$A$13:$I$596,9,FALSE)</f>
        <v>34</v>
      </c>
      <c r="M244" s="49">
        <v>9000</v>
      </c>
      <c r="N244" s="49">
        <f t="shared" si="25"/>
        <v>306000</v>
      </c>
      <c r="O244" s="49">
        <f t="shared" si="28"/>
        <v>91800</v>
      </c>
      <c r="P244" s="49">
        <f>VLOOKUP(B244,'[1]ECCE Trnch 1 Master List'!B$3:T$679,19,FALSE)</f>
        <v>0</v>
      </c>
      <c r="Q244" s="50">
        <f t="shared" si="27"/>
        <v>91800</v>
      </c>
      <c r="R244" s="50">
        <f t="shared" si="24"/>
        <v>91800</v>
      </c>
      <c r="S244" s="54">
        <f>VLOOKUP(B244,'Tranche 2 2024 Actuals'!$B$7:$T$486,19,FALSE)</f>
        <v>91800</v>
      </c>
      <c r="T244" s="147">
        <f t="shared" si="23"/>
        <v>183600</v>
      </c>
    </row>
    <row r="245" spans="1:20" ht="15" customHeight="1" x14ac:dyDescent="0.25">
      <c r="A245" s="29">
        <f t="shared" si="22"/>
        <v>237</v>
      </c>
      <c r="B245" s="93" t="s">
        <v>490</v>
      </c>
      <c r="C245" s="30" t="s">
        <v>491</v>
      </c>
      <c r="D245" s="30" t="s">
        <v>7</v>
      </c>
      <c r="E245" s="30" t="s">
        <v>1211</v>
      </c>
      <c r="F245" s="31" t="s">
        <v>4643</v>
      </c>
      <c r="G245" s="32" t="s">
        <v>4641</v>
      </c>
      <c r="H245" s="32" t="s">
        <v>1763</v>
      </c>
      <c r="I245" s="33" t="s">
        <v>1120</v>
      </c>
      <c r="J245" s="30" t="s">
        <v>339</v>
      </c>
      <c r="K245" s="34" t="s">
        <v>4642</v>
      </c>
      <c r="L245" s="49">
        <f>VLOOKUP(B245,'Enrolment data 2023'!$A$13:$I$596,9,FALSE)</f>
        <v>16</v>
      </c>
      <c r="M245" s="49">
        <v>9000</v>
      </c>
      <c r="N245" s="49">
        <f t="shared" si="25"/>
        <v>144000</v>
      </c>
      <c r="O245" s="49">
        <f t="shared" si="28"/>
        <v>43200</v>
      </c>
      <c r="P245" s="49">
        <f>VLOOKUP(B245,'[1]ECCE Trnch 1 Master List'!B$3:T$679,19,FALSE)</f>
        <v>0</v>
      </c>
      <c r="Q245" s="50">
        <f t="shared" si="27"/>
        <v>43200</v>
      </c>
      <c r="R245" s="50">
        <f t="shared" si="24"/>
        <v>43200</v>
      </c>
      <c r="S245" s="54">
        <f>VLOOKUP(B245,'Tranche 2 2024 Actuals'!$B$7:$T$486,19,FALSE)</f>
        <v>43200</v>
      </c>
      <c r="T245" s="147">
        <f t="shared" si="23"/>
        <v>86400</v>
      </c>
    </row>
    <row r="246" spans="1:20" ht="15" customHeight="1" x14ac:dyDescent="0.25">
      <c r="A246" s="29">
        <f t="shared" si="22"/>
        <v>238</v>
      </c>
      <c r="B246" s="93" t="s">
        <v>460</v>
      </c>
      <c r="C246" s="30" t="s">
        <v>461</v>
      </c>
      <c r="D246" s="30" t="s">
        <v>7</v>
      </c>
      <c r="E246" s="30" t="s">
        <v>1324</v>
      </c>
      <c r="F246" s="57" t="s">
        <v>1785</v>
      </c>
      <c r="G246" s="32" t="s">
        <v>461</v>
      </c>
      <c r="H246" s="32" t="s">
        <v>1763</v>
      </c>
      <c r="I246" s="33" t="s">
        <v>1120</v>
      </c>
      <c r="J246" s="30" t="s">
        <v>339</v>
      </c>
      <c r="K246" s="30" t="s">
        <v>3685</v>
      </c>
      <c r="L246" s="49">
        <f>VLOOKUP(B246,'Enrolment data 2023'!$A$13:$I$596,9,FALSE)</f>
        <v>16</v>
      </c>
      <c r="M246" s="49">
        <v>9000</v>
      </c>
      <c r="N246" s="49">
        <f t="shared" si="25"/>
        <v>144000</v>
      </c>
      <c r="O246" s="49">
        <f t="shared" si="28"/>
        <v>43200</v>
      </c>
      <c r="P246" s="49">
        <f>VLOOKUP(B246,'[1]ECCE Trnch 1 Master List'!B$3:T$679,19,FALSE)</f>
        <v>0</v>
      </c>
      <c r="Q246" s="50">
        <f t="shared" si="27"/>
        <v>43200</v>
      </c>
      <c r="R246" s="50">
        <f t="shared" si="24"/>
        <v>43200</v>
      </c>
      <c r="S246" s="54">
        <f>VLOOKUP(B246,'Tranche 2 2024 Actuals'!$B$7:$T$486,19,FALSE)</f>
        <v>43200</v>
      </c>
      <c r="T246" s="147">
        <f t="shared" si="23"/>
        <v>86400</v>
      </c>
    </row>
    <row r="247" spans="1:20" ht="15" customHeight="1" x14ac:dyDescent="0.25">
      <c r="A247" s="29">
        <f t="shared" si="22"/>
        <v>239</v>
      </c>
      <c r="B247" s="93" t="s">
        <v>462</v>
      </c>
      <c r="C247" s="30" t="s">
        <v>463</v>
      </c>
      <c r="D247" s="30" t="s">
        <v>7</v>
      </c>
      <c r="E247" s="30" t="s">
        <v>1324</v>
      </c>
      <c r="F247" s="57" t="s">
        <v>1786</v>
      </c>
      <c r="G247" s="32" t="s">
        <v>3686</v>
      </c>
      <c r="H247" s="32" t="s">
        <v>1763</v>
      </c>
      <c r="I247" s="33" t="s">
        <v>1120</v>
      </c>
      <c r="J247" s="30" t="s">
        <v>339</v>
      </c>
      <c r="K247" s="30" t="s">
        <v>3687</v>
      </c>
      <c r="L247" s="49">
        <f>VLOOKUP(B247,'Enrolment data 2023'!$A$13:$I$596,9,FALSE)</f>
        <v>16</v>
      </c>
      <c r="M247" s="49">
        <v>9000</v>
      </c>
      <c r="N247" s="49">
        <f t="shared" si="25"/>
        <v>144000</v>
      </c>
      <c r="O247" s="49">
        <f t="shared" si="28"/>
        <v>43200</v>
      </c>
      <c r="P247" s="49">
        <f>VLOOKUP(B247,'[1]ECCE Trnch 1 Master List'!B$3:T$679,19,FALSE)</f>
        <v>0</v>
      </c>
      <c r="Q247" s="50">
        <f t="shared" si="27"/>
        <v>43200</v>
      </c>
      <c r="R247" s="50">
        <f t="shared" si="24"/>
        <v>43200</v>
      </c>
      <c r="S247" s="54">
        <f>VLOOKUP(B247,'Tranche 2 2024 Actuals'!$B$7:$T$486,19,FALSE)</f>
        <v>43200</v>
      </c>
      <c r="T247" s="147">
        <f t="shared" si="23"/>
        <v>86400</v>
      </c>
    </row>
    <row r="248" spans="1:20" ht="15" customHeight="1" x14ac:dyDescent="0.25">
      <c r="A248" s="29">
        <f t="shared" si="22"/>
        <v>240</v>
      </c>
      <c r="B248" s="93" t="s">
        <v>584</v>
      </c>
      <c r="C248" s="30" t="s">
        <v>585</v>
      </c>
      <c r="D248" s="30" t="s">
        <v>7</v>
      </c>
      <c r="E248" s="30" t="s">
        <v>1123</v>
      </c>
      <c r="F248" s="57" t="s">
        <v>1679</v>
      </c>
      <c r="G248" s="32" t="s">
        <v>1680</v>
      </c>
      <c r="H248" s="32" t="s">
        <v>1763</v>
      </c>
      <c r="I248" s="33" t="s">
        <v>1120</v>
      </c>
      <c r="J248" s="30" t="s">
        <v>339</v>
      </c>
      <c r="K248" s="30" t="s">
        <v>1681</v>
      </c>
      <c r="L248" s="49">
        <f>VLOOKUP(B248,'Enrolment data 2023'!$A$13:$I$596,9,FALSE)</f>
        <v>3</v>
      </c>
      <c r="M248" s="49">
        <v>9000</v>
      </c>
      <c r="N248" s="49">
        <f t="shared" si="25"/>
        <v>27000</v>
      </c>
      <c r="O248" s="49">
        <f t="shared" si="28"/>
        <v>8100</v>
      </c>
      <c r="P248" s="49">
        <v>5000</v>
      </c>
      <c r="Q248" s="50">
        <f t="shared" si="27"/>
        <v>3100</v>
      </c>
      <c r="R248" s="50">
        <f t="shared" si="24"/>
        <v>3100</v>
      </c>
      <c r="S248" s="54">
        <f>VLOOKUP(B248,'Tranche 2 2024 Actuals'!$B$7:$T$486,19,FALSE)</f>
        <v>3100</v>
      </c>
      <c r="T248" s="147">
        <f t="shared" si="23"/>
        <v>6200</v>
      </c>
    </row>
    <row r="249" spans="1:20" ht="15" customHeight="1" x14ac:dyDescent="0.25">
      <c r="A249" s="29">
        <f t="shared" si="22"/>
        <v>241</v>
      </c>
      <c r="B249" s="93" t="s">
        <v>4661</v>
      </c>
      <c r="C249" s="30" t="s">
        <v>4662</v>
      </c>
      <c r="D249" s="30" t="s">
        <v>7</v>
      </c>
      <c r="E249" s="29" t="s">
        <v>1118</v>
      </c>
      <c r="F249" s="57" t="s">
        <v>1670</v>
      </c>
      <c r="G249" s="32" t="s">
        <v>545</v>
      </c>
      <c r="H249" s="32" t="s">
        <v>1763</v>
      </c>
      <c r="I249" s="33" t="s">
        <v>1120</v>
      </c>
      <c r="J249" s="30" t="s">
        <v>339</v>
      </c>
      <c r="K249" s="30" t="s">
        <v>1671</v>
      </c>
      <c r="L249" s="49">
        <f>VLOOKUP(B249,'Enrolment data 2023'!$A$13:$I$596,9,FALSE)</f>
        <v>12</v>
      </c>
      <c r="M249" s="49">
        <v>9000</v>
      </c>
      <c r="N249" s="49">
        <f t="shared" si="25"/>
        <v>108000</v>
      </c>
      <c r="O249" s="49">
        <f>N249*30%</f>
        <v>32400</v>
      </c>
      <c r="P249" s="49"/>
      <c r="Q249" s="50">
        <f t="shared" si="27"/>
        <v>32400</v>
      </c>
      <c r="R249" s="50">
        <f t="shared" si="24"/>
        <v>32400</v>
      </c>
      <c r="S249" s="54">
        <f>VLOOKUP(B249,'Tranche 2 2024 Actuals'!$B$7:$T$486,19,FALSE)</f>
        <v>32400</v>
      </c>
      <c r="T249" s="147">
        <f t="shared" si="23"/>
        <v>64800</v>
      </c>
    </row>
    <row r="250" spans="1:20" ht="15" customHeight="1" x14ac:dyDescent="0.25">
      <c r="A250" s="29">
        <f t="shared" si="22"/>
        <v>242</v>
      </c>
      <c r="B250" s="93" t="s">
        <v>530</v>
      </c>
      <c r="C250" s="30" t="s">
        <v>531</v>
      </c>
      <c r="D250" s="30" t="s">
        <v>7</v>
      </c>
      <c r="E250" s="30" t="s">
        <v>1211</v>
      </c>
      <c r="F250" s="57" t="s">
        <v>1677</v>
      </c>
      <c r="G250" s="32" t="s">
        <v>1336</v>
      </c>
      <c r="H250" s="32" t="s">
        <v>1763</v>
      </c>
      <c r="I250" s="33" t="s">
        <v>1120</v>
      </c>
      <c r="J250" s="30" t="s">
        <v>339</v>
      </c>
      <c r="K250" s="30" t="s">
        <v>1337</v>
      </c>
      <c r="L250" s="49">
        <f>VLOOKUP(B250,'Enrolment data 2023'!$A$13:$I$596,9,FALSE)</f>
        <v>58</v>
      </c>
      <c r="M250" s="49">
        <v>9000</v>
      </c>
      <c r="N250" s="49">
        <f t="shared" si="25"/>
        <v>522000</v>
      </c>
      <c r="O250" s="49">
        <f t="shared" ref="O250:O288" si="31">N250*30%</f>
        <v>156600</v>
      </c>
      <c r="P250" s="49">
        <f>VLOOKUP(B250,'[1]ECCE Trnch 1 Master List'!B$3:T$679,19,FALSE)</f>
        <v>0</v>
      </c>
      <c r="Q250" s="50">
        <f t="shared" si="27"/>
        <v>156600</v>
      </c>
      <c r="R250" s="50">
        <f t="shared" si="24"/>
        <v>156600</v>
      </c>
      <c r="S250" s="54">
        <f>VLOOKUP(B250,'Tranche 2 2024 Actuals'!$B$7:$T$486,19,FALSE)</f>
        <v>156600</v>
      </c>
      <c r="T250" s="147">
        <f t="shared" si="23"/>
        <v>313200</v>
      </c>
    </row>
    <row r="251" spans="1:20" ht="15" customHeight="1" x14ac:dyDescent="0.25">
      <c r="A251" s="29">
        <f t="shared" si="22"/>
        <v>243</v>
      </c>
      <c r="B251" s="93" t="s">
        <v>1382</v>
      </c>
      <c r="C251" s="30" t="s">
        <v>1383</v>
      </c>
      <c r="D251" s="30" t="s">
        <v>7</v>
      </c>
      <c r="E251" s="30" t="s">
        <v>1118</v>
      </c>
      <c r="F251" s="31" t="s">
        <v>1767</v>
      </c>
      <c r="G251" s="32" t="s">
        <v>2185</v>
      </c>
      <c r="H251" s="32" t="s">
        <v>1763</v>
      </c>
      <c r="I251" s="33" t="s">
        <v>1120</v>
      </c>
      <c r="J251" s="30" t="s">
        <v>339</v>
      </c>
      <c r="K251" s="21" t="s">
        <v>3691</v>
      </c>
      <c r="L251" s="49">
        <f>VLOOKUP(B251,'Enrolment data 2023'!$A$13:$I$596,9,FALSE)</f>
        <v>9</v>
      </c>
      <c r="M251" s="49">
        <v>9000</v>
      </c>
      <c r="N251" s="49">
        <f t="shared" si="25"/>
        <v>81000</v>
      </c>
      <c r="O251" s="49">
        <f t="shared" si="31"/>
        <v>24300</v>
      </c>
      <c r="P251" s="49">
        <f>VLOOKUP(B251,'[1]ECCE Trnch 1 Master List'!B$3:T$679,19,FALSE)</f>
        <v>0</v>
      </c>
      <c r="Q251" s="50">
        <f t="shared" si="27"/>
        <v>24300</v>
      </c>
      <c r="R251" s="50">
        <f t="shared" si="24"/>
        <v>24300</v>
      </c>
      <c r="S251" s="54">
        <f>VLOOKUP(B251,'Tranche 2 2024 Actuals'!$B$7:$T$486,19,FALSE)</f>
        <v>24300</v>
      </c>
      <c r="T251" s="147">
        <f t="shared" si="23"/>
        <v>48600</v>
      </c>
    </row>
    <row r="252" spans="1:20" ht="15" customHeight="1" x14ac:dyDescent="0.25">
      <c r="A252" s="29">
        <f t="shared" si="22"/>
        <v>244</v>
      </c>
      <c r="B252" s="93" t="s">
        <v>434</v>
      </c>
      <c r="C252" s="30" t="s">
        <v>435</v>
      </c>
      <c r="D252" s="30" t="s">
        <v>7</v>
      </c>
      <c r="E252" s="30" t="s">
        <v>1211</v>
      </c>
      <c r="F252" s="57" t="s">
        <v>1815</v>
      </c>
      <c r="G252" s="32" t="s">
        <v>4637</v>
      </c>
      <c r="H252" s="32" t="s">
        <v>1763</v>
      </c>
      <c r="I252" s="33" t="s">
        <v>1120</v>
      </c>
      <c r="J252" s="30" t="s">
        <v>339</v>
      </c>
      <c r="K252" s="30" t="s">
        <v>3688</v>
      </c>
      <c r="L252" s="49">
        <f>VLOOKUP(B252,'Enrolment data 2023'!$A$13:$I$596,9,FALSE)</f>
        <v>35</v>
      </c>
      <c r="M252" s="49">
        <v>9000</v>
      </c>
      <c r="N252" s="49">
        <f t="shared" si="25"/>
        <v>315000</v>
      </c>
      <c r="O252" s="49">
        <f t="shared" si="31"/>
        <v>94500</v>
      </c>
      <c r="P252" s="49">
        <f>VLOOKUP(B252,'[1]ECCE Trnch 1 Master List'!B$3:T$679,19,FALSE)</f>
        <v>0</v>
      </c>
      <c r="Q252" s="50">
        <f t="shared" si="27"/>
        <v>94500</v>
      </c>
      <c r="R252" s="50">
        <f t="shared" si="24"/>
        <v>94500</v>
      </c>
      <c r="S252" s="54">
        <f>VLOOKUP(B252,'Tranche 2 2024 Actuals'!$B$7:$T$486,19,FALSE)</f>
        <v>94500</v>
      </c>
      <c r="T252" s="147">
        <f t="shared" si="23"/>
        <v>189000</v>
      </c>
    </row>
    <row r="253" spans="1:20" ht="15" customHeight="1" x14ac:dyDescent="0.25">
      <c r="A253" s="29">
        <f t="shared" si="22"/>
        <v>245</v>
      </c>
      <c r="B253" s="92" t="s">
        <v>2142</v>
      </c>
      <c r="C253" s="29" t="s">
        <v>2143</v>
      </c>
      <c r="D253" s="29" t="s">
        <v>7</v>
      </c>
      <c r="E253" s="17" t="s">
        <v>1123</v>
      </c>
      <c r="F253" s="38" t="s">
        <v>1784</v>
      </c>
      <c r="G253" s="39" t="s">
        <v>1365</v>
      </c>
      <c r="H253" s="39" t="s">
        <v>1763</v>
      </c>
      <c r="I253" s="20" t="s">
        <v>1120</v>
      </c>
      <c r="J253" s="29" t="s">
        <v>339</v>
      </c>
      <c r="K253" s="40" t="s">
        <v>1366</v>
      </c>
      <c r="L253" s="49">
        <f>VLOOKUP(B253,'Enrolment data 2023'!$A$13:$I$596,9,FALSE)</f>
        <v>7</v>
      </c>
      <c r="M253" s="49">
        <v>9000</v>
      </c>
      <c r="N253" s="49">
        <f t="shared" si="25"/>
        <v>63000</v>
      </c>
      <c r="O253" s="49">
        <f t="shared" si="31"/>
        <v>18900</v>
      </c>
      <c r="P253" s="49">
        <f>VLOOKUP(B253,'[1]ECCE Trnch 1 Master List'!B$3:T$679,19,FALSE)</f>
        <v>0</v>
      </c>
      <c r="Q253" s="50">
        <f t="shared" si="27"/>
        <v>18900</v>
      </c>
      <c r="R253" s="50">
        <f t="shared" si="24"/>
        <v>18900</v>
      </c>
      <c r="S253" s="54">
        <f>VLOOKUP(B253,'Tranche 2 2024 Actuals'!$B$7:$T$486,19,FALSE)</f>
        <v>18900</v>
      </c>
      <c r="T253" s="147">
        <f t="shared" si="23"/>
        <v>37800</v>
      </c>
    </row>
    <row r="254" spans="1:20" ht="15" customHeight="1" x14ac:dyDescent="0.25">
      <c r="A254" s="29">
        <f t="shared" si="22"/>
        <v>246</v>
      </c>
      <c r="B254" s="93" t="s">
        <v>412</v>
      </c>
      <c r="C254" s="30" t="s">
        <v>413</v>
      </c>
      <c r="D254" s="30" t="s">
        <v>7</v>
      </c>
      <c r="E254" s="30" t="s">
        <v>1324</v>
      </c>
      <c r="F254" s="57" t="s">
        <v>1789</v>
      </c>
      <c r="G254" s="32" t="s">
        <v>413</v>
      </c>
      <c r="H254" s="32" t="s">
        <v>1763</v>
      </c>
      <c r="I254" s="33" t="s">
        <v>1120</v>
      </c>
      <c r="J254" s="30" t="s">
        <v>339</v>
      </c>
      <c r="K254" s="30" t="s">
        <v>1334</v>
      </c>
      <c r="L254" s="49">
        <f>VLOOKUP(B254,'Enrolment data 2023'!$A$13:$I$596,9,FALSE)</f>
        <v>11</v>
      </c>
      <c r="M254" s="49">
        <v>9000</v>
      </c>
      <c r="N254" s="49">
        <f t="shared" si="25"/>
        <v>99000</v>
      </c>
      <c r="O254" s="49">
        <f t="shared" si="31"/>
        <v>29700</v>
      </c>
      <c r="P254" s="49">
        <v>0</v>
      </c>
      <c r="Q254" s="50">
        <f t="shared" si="27"/>
        <v>29700</v>
      </c>
      <c r="R254" s="50">
        <f t="shared" si="24"/>
        <v>29700</v>
      </c>
      <c r="S254" s="54">
        <f>VLOOKUP(B254,'Tranche 2 2024 Actuals'!$B$7:$T$486,19,FALSE)</f>
        <v>29700</v>
      </c>
      <c r="T254" s="147">
        <f t="shared" si="23"/>
        <v>59400</v>
      </c>
    </row>
    <row r="255" spans="1:20" ht="15" customHeight="1" x14ac:dyDescent="0.25">
      <c r="A255" s="29">
        <f t="shared" si="22"/>
        <v>247</v>
      </c>
      <c r="B255" s="93" t="s">
        <v>1389</v>
      </c>
      <c r="C255" s="30" t="s">
        <v>1390</v>
      </c>
      <c r="D255" s="30" t="s">
        <v>7</v>
      </c>
      <c r="E255" s="30" t="s">
        <v>1123</v>
      </c>
      <c r="F255" s="31" t="s">
        <v>1817</v>
      </c>
      <c r="G255" s="32" t="s">
        <v>1390</v>
      </c>
      <c r="H255" s="32" t="s">
        <v>1763</v>
      </c>
      <c r="I255" s="33" t="s">
        <v>1120</v>
      </c>
      <c r="J255" s="30" t="s">
        <v>339</v>
      </c>
      <c r="K255" s="34" t="s">
        <v>1391</v>
      </c>
      <c r="L255" s="49">
        <f>VLOOKUP(B255,'Enrolment data 2023'!$A$13:$I$596,9,FALSE)</f>
        <v>29</v>
      </c>
      <c r="M255" s="49">
        <v>9000</v>
      </c>
      <c r="N255" s="49">
        <f t="shared" si="25"/>
        <v>261000</v>
      </c>
      <c r="O255" s="49">
        <f t="shared" si="31"/>
        <v>78300</v>
      </c>
      <c r="P255" s="49">
        <v>10000</v>
      </c>
      <c r="Q255" s="50">
        <f t="shared" si="27"/>
        <v>68300</v>
      </c>
      <c r="R255" s="50">
        <f t="shared" ref="R255:R294" si="32">IF(Q255&gt;=0,Q255,0)</f>
        <v>68300</v>
      </c>
      <c r="S255" s="54">
        <f>VLOOKUP(B255,'Tranche 2 2024 Actuals'!$B$7:$T$486,19,FALSE)</f>
        <v>62900</v>
      </c>
      <c r="T255" s="147">
        <f t="shared" si="23"/>
        <v>131200</v>
      </c>
    </row>
    <row r="256" spans="1:20" ht="15" customHeight="1" x14ac:dyDescent="0.25">
      <c r="A256" s="29">
        <f t="shared" si="22"/>
        <v>248</v>
      </c>
      <c r="B256" s="93" t="s">
        <v>566</v>
      </c>
      <c r="C256" s="30" t="s">
        <v>567</v>
      </c>
      <c r="D256" s="30" t="s">
        <v>7</v>
      </c>
      <c r="E256" s="30" t="s">
        <v>1211</v>
      </c>
      <c r="F256" s="57" t="s">
        <v>1767</v>
      </c>
      <c r="G256" s="32" t="s">
        <v>3690</v>
      </c>
      <c r="H256" s="32" t="s">
        <v>1763</v>
      </c>
      <c r="I256" s="33" t="s">
        <v>1120</v>
      </c>
      <c r="J256" s="30" t="s">
        <v>339</v>
      </c>
      <c r="K256" s="30" t="s">
        <v>3691</v>
      </c>
      <c r="L256" s="49">
        <f>VLOOKUP(B256,'Enrolment data 2023'!$A$13:$I$596,9,FALSE)</f>
        <v>5</v>
      </c>
      <c r="M256" s="49">
        <v>9000</v>
      </c>
      <c r="N256" s="49">
        <f t="shared" ref="N256:N295" si="33">L256*M256</f>
        <v>45000</v>
      </c>
      <c r="O256" s="49">
        <f t="shared" si="31"/>
        <v>13500</v>
      </c>
      <c r="P256" s="49">
        <f>VLOOKUP(B256,'[1]ECCE Trnch 1 Master List'!B$3:T$679,19,FALSE)</f>
        <v>0</v>
      </c>
      <c r="Q256" s="50">
        <f t="shared" ref="Q256:Q295" si="34">O256-P256</f>
        <v>13500</v>
      </c>
      <c r="R256" s="50">
        <f t="shared" si="32"/>
        <v>13500</v>
      </c>
      <c r="S256" s="54">
        <f>VLOOKUP(B256,'Tranche 2 2024 Actuals'!$B$7:$T$486,19,FALSE)</f>
        <v>13500</v>
      </c>
      <c r="T256" s="147">
        <f t="shared" si="23"/>
        <v>27000</v>
      </c>
    </row>
    <row r="257" spans="1:20" ht="15" customHeight="1" x14ac:dyDescent="0.25">
      <c r="A257" s="29">
        <f t="shared" si="22"/>
        <v>249</v>
      </c>
      <c r="B257" s="93" t="s">
        <v>380</v>
      </c>
      <c r="C257" s="30" t="s">
        <v>381</v>
      </c>
      <c r="D257" s="30" t="s">
        <v>7</v>
      </c>
      <c r="E257" s="30" t="s">
        <v>1324</v>
      </c>
      <c r="F257" s="57" t="s">
        <v>2053</v>
      </c>
      <c r="G257" s="32" t="s">
        <v>381</v>
      </c>
      <c r="H257" s="32" t="s">
        <v>1769</v>
      </c>
      <c r="I257" s="33" t="s">
        <v>1120</v>
      </c>
      <c r="J257" s="30" t="s">
        <v>339</v>
      </c>
      <c r="K257" s="30" t="s">
        <v>3692</v>
      </c>
      <c r="L257" s="49">
        <f>VLOOKUP(B257,'Enrolment data 2023'!$A$13:$I$596,9,FALSE)</f>
        <v>10</v>
      </c>
      <c r="M257" s="49">
        <v>9000</v>
      </c>
      <c r="N257" s="49">
        <f t="shared" si="33"/>
        <v>90000</v>
      </c>
      <c r="O257" s="49">
        <f t="shared" si="31"/>
        <v>27000</v>
      </c>
      <c r="P257" s="49"/>
      <c r="Q257" s="50">
        <f t="shared" si="34"/>
        <v>27000</v>
      </c>
      <c r="R257" s="50">
        <f t="shared" si="32"/>
        <v>27000</v>
      </c>
      <c r="S257" s="54">
        <f>VLOOKUP(B257,'Tranche 2 2024 Actuals'!$B$7:$T$486,19,FALSE)</f>
        <v>27000</v>
      </c>
      <c r="T257" s="147">
        <f t="shared" si="23"/>
        <v>54000</v>
      </c>
    </row>
    <row r="258" spans="1:20" ht="15" customHeight="1" x14ac:dyDescent="0.25">
      <c r="A258" s="29">
        <f t="shared" si="22"/>
        <v>250</v>
      </c>
      <c r="B258" s="93" t="s">
        <v>374</v>
      </c>
      <c r="C258" s="30" t="s">
        <v>375</v>
      </c>
      <c r="D258" s="30" t="s">
        <v>7</v>
      </c>
      <c r="E258" s="30" t="s">
        <v>1324</v>
      </c>
      <c r="F258" s="57" t="s">
        <v>1774</v>
      </c>
      <c r="G258" s="32" t="s">
        <v>375</v>
      </c>
      <c r="H258" s="32" t="s">
        <v>1769</v>
      </c>
      <c r="I258" s="33" t="s">
        <v>1120</v>
      </c>
      <c r="J258" s="30" t="s">
        <v>339</v>
      </c>
      <c r="K258" s="30" t="s">
        <v>1328</v>
      </c>
      <c r="L258" s="49">
        <f>VLOOKUP(B258,'Enrolment data 2023'!$A$13:$I$596,9,FALSE)</f>
        <v>9</v>
      </c>
      <c r="M258" s="49">
        <v>9000</v>
      </c>
      <c r="N258" s="49">
        <f t="shared" si="33"/>
        <v>81000</v>
      </c>
      <c r="O258" s="49">
        <f t="shared" si="31"/>
        <v>24300</v>
      </c>
      <c r="P258" s="49"/>
      <c r="Q258" s="50">
        <f t="shared" si="34"/>
        <v>24300</v>
      </c>
      <c r="R258" s="50">
        <f t="shared" si="32"/>
        <v>24300</v>
      </c>
      <c r="S258" s="54">
        <f>VLOOKUP(B258,'Tranche 2 2024 Actuals'!$B$7:$T$486,19,FALSE)</f>
        <v>24300</v>
      </c>
      <c r="T258" s="147">
        <f t="shared" si="23"/>
        <v>48600</v>
      </c>
    </row>
    <row r="259" spans="1:20" ht="15" customHeight="1" x14ac:dyDescent="0.25">
      <c r="A259" s="29">
        <f t="shared" si="22"/>
        <v>251</v>
      </c>
      <c r="B259" s="93" t="s">
        <v>586</v>
      </c>
      <c r="C259" s="30" t="s">
        <v>587</v>
      </c>
      <c r="D259" s="30" t="s">
        <v>7</v>
      </c>
      <c r="E259" s="30" t="s">
        <v>1118</v>
      </c>
      <c r="F259" s="57" t="s">
        <v>1668</v>
      </c>
      <c r="G259" s="32" t="s">
        <v>1345</v>
      </c>
      <c r="H259" s="32" t="s">
        <v>1763</v>
      </c>
      <c r="I259" s="33" t="s">
        <v>1120</v>
      </c>
      <c r="J259" s="30" t="s">
        <v>339</v>
      </c>
      <c r="K259" s="30" t="s">
        <v>1346</v>
      </c>
      <c r="L259" s="49">
        <f>VLOOKUP(B259,'Enrolment data 2023'!$A$13:$I$596,9,FALSE)</f>
        <v>8</v>
      </c>
      <c r="M259" s="49">
        <v>9000</v>
      </c>
      <c r="N259" s="49">
        <f t="shared" si="33"/>
        <v>72000</v>
      </c>
      <c r="O259" s="49">
        <f t="shared" si="31"/>
        <v>21600</v>
      </c>
      <c r="P259" s="49">
        <f>VLOOKUP(B259,'[1]ECCE Trnch 1 Master List'!B$3:T$679,19,FALSE)</f>
        <v>0</v>
      </c>
      <c r="Q259" s="50">
        <f t="shared" si="34"/>
        <v>21600</v>
      </c>
      <c r="R259" s="50">
        <f t="shared" si="32"/>
        <v>21600</v>
      </c>
      <c r="S259" s="54">
        <f>VLOOKUP(B259,'Tranche 2 2024 Actuals'!$B$7:$T$486,19,FALSE)</f>
        <v>21600</v>
      </c>
      <c r="T259" s="147">
        <f t="shared" si="23"/>
        <v>43200</v>
      </c>
    </row>
    <row r="260" spans="1:20" ht="15" customHeight="1" x14ac:dyDescent="0.25">
      <c r="A260" s="29">
        <f t="shared" si="22"/>
        <v>252</v>
      </c>
      <c r="B260" s="93" t="s">
        <v>564</v>
      </c>
      <c r="C260" s="30" t="s">
        <v>565</v>
      </c>
      <c r="D260" s="30" t="s">
        <v>7</v>
      </c>
      <c r="E260" s="30" t="s">
        <v>1211</v>
      </c>
      <c r="F260" s="57" t="s">
        <v>1791</v>
      </c>
      <c r="G260" s="32" t="s">
        <v>1353</v>
      </c>
      <c r="H260" s="32" t="s">
        <v>1763</v>
      </c>
      <c r="I260" s="33" t="s">
        <v>1120</v>
      </c>
      <c r="J260" s="30" t="s">
        <v>339</v>
      </c>
      <c r="K260" s="30" t="s">
        <v>1354</v>
      </c>
      <c r="L260" s="49">
        <f>VLOOKUP(B260,'Enrolment data 2023'!$A$13:$I$596,9,FALSE)</f>
        <v>17</v>
      </c>
      <c r="M260" s="49">
        <v>9000</v>
      </c>
      <c r="N260" s="49">
        <f t="shared" si="33"/>
        <v>153000</v>
      </c>
      <c r="O260" s="49">
        <f t="shared" si="31"/>
        <v>45900</v>
      </c>
      <c r="P260" s="49">
        <f>VLOOKUP(B260,'[1]ECCE Trnch 1 Master List'!B$3:T$679,19,FALSE)</f>
        <v>0</v>
      </c>
      <c r="Q260" s="50">
        <f t="shared" si="34"/>
        <v>45900</v>
      </c>
      <c r="R260" s="50">
        <f t="shared" si="32"/>
        <v>45900</v>
      </c>
      <c r="S260" s="54">
        <f>VLOOKUP(B260,'Tranche 2 2024 Actuals'!$B$7:$T$486,19,FALSE)</f>
        <v>45900</v>
      </c>
      <c r="T260" s="147">
        <f t="shared" si="23"/>
        <v>91800</v>
      </c>
    </row>
    <row r="261" spans="1:20" ht="15" customHeight="1" x14ac:dyDescent="0.25">
      <c r="A261" s="29">
        <f t="shared" si="22"/>
        <v>253</v>
      </c>
      <c r="B261" s="93" t="s">
        <v>494</v>
      </c>
      <c r="C261" s="30" t="s">
        <v>495</v>
      </c>
      <c r="D261" s="30" t="s">
        <v>7</v>
      </c>
      <c r="E261" s="30" t="s">
        <v>1324</v>
      </c>
      <c r="F261" s="57" t="s">
        <v>1818</v>
      </c>
      <c r="G261" s="32" t="s">
        <v>3693</v>
      </c>
      <c r="H261" s="32" t="s">
        <v>1763</v>
      </c>
      <c r="I261" s="33" t="s">
        <v>1120</v>
      </c>
      <c r="J261" s="30" t="s">
        <v>339</v>
      </c>
      <c r="K261" s="30" t="s">
        <v>1367</v>
      </c>
      <c r="L261" s="49">
        <f>VLOOKUP(B261,'Enrolment data 2023'!$A$13:$I$596,9,FALSE)</f>
        <v>24</v>
      </c>
      <c r="M261" s="49">
        <v>9000</v>
      </c>
      <c r="N261" s="49">
        <f t="shared" si="33"/>
        <v>216000</v>
      </c>
      <c r="O261" s="49">
        <f t="shared" si="31"/>
        <v>64800</v>
      </c>
      <c r="P261" s="49">
        <f>VLOOKUP(B261,'[1]ECCE Trnch 1 Master List'!B$3:T$679,19,FALSE)</f>
        <v>0</v>
      </c>
      <c r="Q261" s="50">
        <f t="shared" si="34"/>
        <v>64800</v>
      </c>
      <c r="R261" s="50">
        <f t="shared" si="32"/>
        <v>64800</v>
      </c>
      <c r="S261" s="54">
        <f>VLOOKUP(B261,'Tranche 2 2024 Actuals'!$B$7:$T$486,19,FALSE)</f>
        <v>64800</v>
      </c>
      <c r="T261" s="147">
        <f t="shared" si="23"/>
        <v>129600</v>
      </c>
    </row>
    <row r="262" spans="1:20" ht="15" customHeight="1" x14ac:dyDescent="0.25">
      <c r="A262" s="29">
        <f t="shared" si="22"/>
        <v>254</v>
      </c>
      <c r="B262" s="93" t="s">
        <v>514</v>
      </c>
      <c r="C262" s="30" t="s">
        <v>515</v>
      </c>
      <c r="D262" s="30" t="s">
        <v>7</v>
      </c>
      <c r="E262" s="30" t="s">
        <v>1324</v>
      </c>
      <c r="F262" s="57" t="s">
        <v>1792</v>
      </c>
      <c r="G262" s="32" t="s">
        <v>3675</v>
      </c>
      <c r="H262" s="32" t="s">
        <v>1763</v>
      </c>
      <c r="I262" s="33" t="s">
        <v>1120</v>
      </c>
      <c r="J262" s="30" t="s">
        <v>339</v>
      </c>
      <c r="K262" s="30" t="s">
        <v>3676</v>
      </c>
      <c r="L262" s="49">
        <f>VLOOKUP(B262,'Enrolment data 2023'!$A$13:$I$596,9,FALSE)</f>
        <v>34</v>
      </c>
      <c r="M262" s="49">
        <v>9000</v>
      </c>
      <c r="N262" s="49">
        <f t="shared" si="33"/>
        <v>306000</v>
      </c>
      <c r="O262" s="49">
        <f t="shared" si="31"/>
        <v>91800</v>
      </c>
      <c r="P262" s="49">
        <f>VLOOKUP(B262,'[1]ECCE Trnch 1 Master List'!B$3:T$679,19,FALSE)</f>
        <v>0</v>
      </c>
      <c r="Q262" s="50">
        <f t="shared" si="34"/>
        <v>91800</v>
      </c>
      <c r="R262" s="50">
        <f t="shared" si="32"/>
        <v>91800</v>
      </c>
      <c r="S262" s="54">
        <f>VLOOKUP(B262,'Tranche 2 2024 Actuals'!$B$7:$T$486,19,FALSE)</f>
        <v>91800</v>
      </c>
      <c r="T262" s="147">
        <f t="shared" si="23"/>
        <v>183600</v>
      </c>
    </row>
    <row r="263" spans="1:20" ht="15" customHeight="1" x14ac:dyDescent="0.25">
      <c r="A263" s="29">
        <f t="shared" si="22"/>
        <v>255</v>
      </c>
      <c r="B263" s="93" t="s">
        <v>540</v>
      </c>
      <c r="C263" s="30" t="s">
        <v>541</v>
      </c>
      <c r="D263" s="30" t="s">
        <v>7</v>
      </c>
      <c r="E263" s="30" t="s">
        <v>1211</v>
      </c>
      <c r="F263" s="57" t="s">
        <v>1804</v>
      </c>
      <c r="G263" s="32" t="s">
        <v>547</v>
      </c>
      <c r="H263" s="32" t="s">
        <v>1763</v>
      </c>
      <c r="I263" s="33" t="s">
        <v>1120</v>
      </c>
      <c r="J263" s="30" t="s">
        <v>339</v>
      </c>
      <c r="K263" s="30" t="s">
        <v>1386</v>
      </c>
      <c r="L263" s="49">
        <f>VLOOKUP(B263,'Enrolment data 2023'!$A$13:$I$596,9,FALSE)</f>
        <v>8</v>
      </c>
      <c r="M263" s="49">
        <v>9000</v>
      </c>
      <c r="N263" s="49">
        <f t="shared" si="33"/>
        <v>72000</v>
      </c>
      <c r="O263" s="49">
        <f t="shared" si="31"/>
        <v>21600</v>
      </c>
      <c r="P263" s="49">
        <f>VLOOKUP(B263,'[1]ECCE Trnch 1 Master List'!B$3:T$679,19,FALSE)</f>
        <v>0</v>
      </c>
      <c r="Q263" s="50">
        <f t="shared" si="34"/>
        <v>21600</v>
      </c>
      <c r="R263" s="50">
        <f t="shared" si="32"/>
        <v>21600</v>
      </c>
      <c r="S263" s="54">
        <f>VLOOKUP(B263,'Tranche 2 2024 Actuals'!$B$7:$T$486,19,FALSE)</f>
        <v>21600</v>
      </c>
      <c r="T263" s="147">
        <f t="shared" si="23"/>
        <v>43200</v>
      </c>
    </row>
    <row r="264" spans="1:20" ht="15" customHeight="1" x14ac:dyDescent="0.25">
      <c r="A264" s="29">
        <f t="shared" si="22"/>
        <v>256</v>
      </c>
      <c r="B264" s="93" t="s">
        <v>382</v>
      </c>
      <c r="C264" s="30" t="s">
        <v>383</v>
      </c>
      <c r="D264" s="30" t="s">
        <v>7</v>
      </c>
      <c r="E264" s="30" t="s">
        <v>1324</v>
      </c>
      <c r="F264" s="57" t="s">
        <v>1775</v>
      </c>
      <c r="G264" s="32" t="s">
        <v>383</v>
      </c>
      <c r="H264" s="32" t="s">
        <v>1769</v>
      </c>
      <c r="I264" s="33" t="s">
        <v>1120</v>
      </c>
      <c r="J264" s="30" t="s">
        <v>339</v>
      </c>
      <c r="K264" s="30" t="s">
        <v>3694</v>
      </c>
      <c r="L264" s="49">
        <f>VLOOKUP(B264,'Enrolment data 2023'!$A$13:$I$596,9,FALSE)</f>
        <v>14</v>
      </c>
      <c r="M264" s="49">
        <v>9000</v>
      </c>
      <c r="N264" s="49">
        <f t="shared" si="33"/>
        <v>126000</v>
      </c>
      <c r="O264" s="49">
        <f t="shared" si="31"/>
        <v>37800</v>
      </c>
      <c r="P264" s="49">
        <f>VLOOKUP(B264,'[1]ECCE Trnch 1 Master List'!B$3:T$679,19,FALSE)</f>
        <v>0</v>
      </c>
      <c r="Q264" s="50">
        <f t="shared" si="34"/>
        <v>37800</v>
      </c>
      <c r="R264" s="50">
        <f t="shared" si="32"/>
        <v>37800</v>
      </c>
      <c r="S264" s="54">
        <f>VLOOKUP(B264,'Tranche 2 2024 Actuals'!$B$7:$T$486,19,FALSE)</f>
        <v>37800</v>
      </c>
      <c r="T264" s="147">
        <f t="shared" ref="T264:T327" si="35">R264+S264</f>
        <v>75600</v>
      </c>
    </row>
    <row r="265" spans="1:20" ht="15" customHeight="1" x14ac:dyDescent="0.25">
      <c r="A265" s="29">
        <f t="shared" si="22"/>
        <v>257</v>
      </c>
      <c r="B265" s="93" t="s">
        <v>508</v>
      </c>
      <c r="C265" s="30" t="s">
        <v>509</v>
      </c>
      <c r="D265" s="30" t="s">
        <v>7</v>
      </c>
      <c r="E265" s="30" t="s">
        <v>1211</v>
      </c>
      <c r="F265" s="57" t="s">
        <v>1794</v>
      </c>
      <c r="G265" s="32" t="s">
        <v>3695</v>
      </c>
      <c r="H265" s="32" t="s">
        <v>1763</v>
      </c>
      <c r="I265" s="33" t="s">
        <v>1120</v>
      </c>
      <c r="J265" s="30" t="s">
        <v>339</v>
      </c>
      <c r="K265" s="30" t="s">
        <v>3696</v>
      </c>
      <c r="L265" s="49">
        <f>VLOOKUP(B265,'Enrolment data 2023'!$A$13:$I$596,9,FALSE)</f>
        <v>7</v>
      </c>
      <c r="M265" s="49">
        <v>9000</v>
      </c>
      <c r="N265" s="49">
        <f t="shared" si="33"/>
        <v>63000</v>
      </c>
      <c r="O265" s="49">
        <f t="shared" si="31"/>
        <v>18900</v>
      </c>
      <c r="P265" s="49">
        <f>VLOOKUP(B265,'[1]ECCE Trnch 1 Master List'!B$3:T$679,19,FALSE)</f>
        <v>0</v>
      </c>
      <c r="Q265" s="50">
        <f t="shared" si="34"/>
        <v>18900</v>
      </c>
      <c r="R265" s="50">
        <f t="shared" si="32"/>
        <v>18900</v>
      </c>
      <c r="S265" s="54">
        <f>VLOOKUP(B265,'Tranche 2 2024 Actuals'!$B$7:$T$486,19,FALSE)</f>
        <v>18900</v>
      </c>
      <c r="T265" s="147">
        <f t="shared" si="35"/>
        <v>37800</v>
      </c>
    </row>
    <row r="266" spans="1:20" ht="15" customHeight="1" x14ac:dyDescent="0.25">
      <c r="A266" s="29">
        <f t="shared" ref="A266:A333" si="36">A265+1</f>
        <v>258</v>
      </c>
      <c r="B266" s="93" t="s">
        <v>518</v>
      </c>
      <c r="C266" s="30" t="s">
        <v>519</v>
      </c>
      <c r="D266" s="30" t="s">
        <v>7</v>
      </c>
      <c r="E266" s="30" t="s">
        <v>1324</v>
      </c>
      <c r="F266" s="57" t="s">
        <v>1640</v>
      </c>
      <c r="G266" s="32" t="s">
        <v>519</v>
      </c>
      <c r="H266" s="32" t="s">
        <v>1763</v>
      </c>
      <c r="I266" s="33" t="s">
        <v>1120</v>
      </c>
      <c r="J266" s="30" t="s">
        <v>339</v>
      </c>
      <c r="K266" s="30" t="s">
        <v>1379</v>
      </c>
      <c r="L266" s="49">
        <f>VLOOKUP(B266,'Enrolment data 2023'!$A$13:$I$596,9,FALSE)</f>
        <v>35</v>
      </c>
      <c r="M266" s="49">
        <v>9000</v>
      </c>
      <c r="N266" s="49">
        <f t="shared" si="33"/>
        <v>315000</v>
      </c>
      <c r="O266" s="49">
        <f t="shared" si="31"/>
        <v>94500</v>
      </c>
      <c r="P266" s="49">
        <f>VLOOKUP(B266,'[1]ECCE Trnch 1 Master List'!B$3:T$679,19,FALSE)</f>
        <v>0</v>
      </c>
      <c r="Q266" s="50">
        <f t="shared" si="34"/>
        <v>94500</v>
      </c>
      <c r="R266" s="50">
        <f t="shared" si="32"/>
        <v>94500</v>
      </c>
      <c r="S266" s="54">
        <f>VLOOKUP(B266,'Tranche 2 2024 Actuals'!$B$7:$T$486,19,FALSE)</f>
        <v>94500</v>
      </c>
      <c r="T266" s="147">
        <f t="shared" si="35"/>
        <v>189000</v>
      </c>
    </row>
    <row r="267" spans="1:20" ht="15" customHeight="1" x14ac:dyDescent="0.25">
      <c r="A267" s="29">
        <f t="shared" si="36"/>
        <v>259</v>
      </c>
      <c r="B267" s="93" t="s">
        <v>536</v>
      </c>
      <c r="C267" s="30" t="s">
        <v>537</v>
      </c>
      <c r="D267" s="30" t="s">
        <v>7</v>
      </c>
      <c r="E267" s="30" t="s">
        <v>1118</v>
      </c>
      <c r="F267" s="57" t="s">
        <v>1669</v>
      </c>
      <c r="G267" s="32" t="s">
        <v>1368</v>
      </c>
      <c r="H267" s="32" t="s">
        <v>1763</v>
      </c>
      <c r="I267" s="33" t="s">
        <v>1120</v>
      </c>
      <c r="J267" s="30" t="s">
        <v>339</v>
      </c>
      <c r="K267" s="30" t="s">
        <v>1369</v>
      </c>
      <c r="L267" s="49">
        <f>VLOOKUP(B267,'Enrolment data 2023'!$A$13:$I$596,9,FALSE)</f>
        <v>5</v>
      </c>
      <c r="M267" s="49">
        <v>9000</v>
      </c>
      <c r="N267" s="49">
        <f t="shared" si="33"/>
        <v>45000</v>
      </c>
      <c r="O267" s="49">
        <f t="shared" si="31"/>
        <v>13500</v>
      </c>
      <c r="P267" s="49">
        <f>VLOOKUP(B267,'[1]ECCE Trnch 1 Master List'!B$3:T$679,19,FALSE)</f>
        <v>0</v>
      </c>
      <c r="Q267" s="50">
        <f t="shared" si="34"/>
        <v>13500</v>
      </c>
      <c r="R267" s="50">
        <f t="shared" si="32"/>
        <v>13500</v>
      </c>
      <c r="S267" s="54">
        <f>VLOOKUP(B267,'Tranche 2 2024 Actuals'!$B$7:$T$486,19,FALSE)</f>
        <v>13500</v>
      </c>
      <c r="T267" s="147">
        <f t="shared" si="35"/>
        <v>27000</v>
      </c>
    </row>
    <row r="268" spans="1:20" ht="15" customHeight="1" x14ac:dyDescent="0.25">
      <c r="A268" s="29">
        <f t="shared" si="36"/>
        <v>260</v>
      </c>
      <c r="B268" s="92" t="s">
        <v>394</v>
      </c>
      <c r="C268" s="17" t="s">
        <v>395</v>
      </c>
      <c r="D268" s="17" t="s">
        <v>7</v>
      </c>
      <c r="E268" s="17" t="s">
        <v>1211</v>
      </c>
      <c r="F268" s="22" t="s">
        <v>1647</v>
      </c>
      <c r="G268" s="19" t="s">
        <v>401</v>
      </c>
      <c r="H268" s="19" t="s">
        <v>1763</v>
      </c>
      <c r="I268" s="20" t="s">
        <v>1120</v>
      </c>
      <c r="J268" s="17" t="s">
        <v>339</v>
      </c>
      <c r="K268" s="17" t="s">
        <v>1329</v>
      </c>
      <c r="L268" s="49">
        <f>VLOOKUP(B268,'Enrolment data 2023'!$A$13:$I$596,9,FALSE)</f>
        <v>9</v>
      </c>
      <c r="M268" s="49">
        <v>9000</v>
      </c>
      <c r="N268" s="49">
        <f t="shared" si="33"/>
        <v>81000</v>
      </c>
      <c r="O268" s="49">
        <f t="shared" si="31"/>
        <v>24300</v>
      </c>
      <c r="P268" s="49">
        <f>VLOOKUP(B268,'[1]ECCE Trnch 1 Master List'!B$3:T$679,19,FALSE)</f>
        <v>0</v>
      </c>
      <c r="Q268" s="50">
        <f t="shared" si="34"/>
        <v>24300</v>
      </c>
      <c r="R268" s="50">
        <f t="shared" si="32"/>
        <v>24300</v>
      </c>
      <c r="S268" s="54">
        <f>VLOOKUP(B268,'Tranche 2 2024 Actuals'!$B$7:$T$486,19,FALSE)</f>
        <v>24300</v>
      </c>
      <c r="T268" s="147">
        <f t="shared" si="35"/>
        <v>48600</v>
      </c>
    </row>
    <row r="269" spans="1:20" ht="15" customHeight="1" x14ac:dyDescent="0.25">
      <c r="A269" s="29">
        <f t="shared" si="36"/>
        <v>261</v>
      </c>
      <c r="B269" s="92" t="s">
        <v>400</v>
      </c>
      <c r="C269" s="17" t="s">
        <v>401</v>
      </c>
      <c r="D269" s="17" t="s">
        <v>7</v>
      </c>
      <c r="E269" s="17" t="s">
        <v>1324</v>
      </c>
      <c r="F269" s="22" t="s">
        <v>1647</v>
      </c>
      <c r="G269" s="19" t="s">
        <v>401</v>
      </c>
      <c r="H269" s="19" t="s">
        <v>1763</v>
      </c>
      <c r="I269" s="20" t="s">
        <v>1120</v>
      </c>
      <c r="J269" s="17" t="s">
        <v>339</v>
      </c>
      <c r="K269" s="17" t="s">
        <v>1329</v>
      </c>
      <c r="L269" s="49">
        <f>VLOOKUP(B269,'Enrolment data 2023'!$A$13:$I$596,9,FALSE)</f>
        <v>11</v>
      </c>
      <c r="M269" s="49">
        <v>9000</v>
      </c>
      <c r="N269" s="49">
        <f t="shared" si="33"/>
        <v>99000</v>
      </c>
      <c r="O269" s="49">
        <f t="shared" si="31"/>
        <v>29700</v>
      </c>
      <c r="P269" s="49">
        <f>VLOOKUP(B269,'[1]ECCE Trnch 1 Master List'!B$3:T$679,19,FALSE)</f>
        <v>0</v>
      </c>
      <c r="Q269" s="50">
        <f t="shared" si="34"/>
        <v>29700</v>
      </c>
      <c r="R269" s="50">
        <f t="shared" si="32"/>
        <v>29700</v>
      </c>
      <c r="S269" s="54">
        <f>VLOOKUP(B269,'Tranche 2 2024 Actuals'!$B$7:$T$486,19,FALSE)</f>
        <v>29700</v>
      </c>
      <c r="T269" s="147">
        <f t="shared" si="35"/>
        <v>59400</v>
      </c>
    </row>
    <row r="270" spans="1:20" ht="15" customHeight="1" x14ac:dyDescent="0.25">
      <c r="A270" s="29">
        <f t="shared" si="36"/>
        <v>262</v>
      </c>
      <c r="B270" s="92" t="s">
        <v>1399</v>
      </c>
      <c r="C270" s="17" t="s">
        <v>1400</v>
      </c>
      <c r="D270" s="17" t="s">
        <v>7</v>
      </c>
      <c r="E270" s="17" t="s">
        <v>1118</v>
      </c>
      <c r="F270" s="18" t="s">
        <v>1797</v>
      </c>
      <c r="G270" s="19" t="s">
        <v>1798</v>
      </c>
      <c r="H270" s="19" t="s">
        <v>1763</v>
      </c>
      <c r="I270" s="20" t="s">
        <v>1120</v>
      </c>
      <c r="J270" s="17" t="s">
        <v>339</v>
      </c>
      <c r="K270" s="21" t="s">
        <v>1401</v>
      </c>
      <c r="L270" s="49">
        <f>VLOOKUP(B270,'Enrolment data 2023'!$A$13:$I$596,9,FALSE)</f>
        <v>8</v>
      </c>
      <c r="M270" s="49">
        <v>9000</v>
      </c>
      <c r="N270" s="49">
        <f t="shared" si="33"/>
        <v>72000</v>
      </c>
      <c r="O270" s="49">
        <f t="shared" si="31"/>
        <v>21600</v>
      </c>
      <c r="P270" s="49">
        <f>VLOOKUP(B270,'[1]ECCE Trnch 1 Master List'!B$3:T$679,19,FALSE)</f>
        <v>0</v>
      </c>
      <c r="Q270" s="50">
        <f t="shared" si="34"/>
        <v>21600</v>
      </c>
      <c r="R270" s="50">
        <f t="shared" si="32"/>
        <v>21600</v>
      </c>
      <c r="S270" s="54">
        <f>VLOOKUP(B270,'Tranche 2 2024 Actuals'!$B$7:$T$486,19,FALSE)</f>
        <v>21600</v>
      </c>
      <c r="T270" s="147">
        <f t="shared" si="35"/>
        <v>43200</v>
      </c>
    </row>
    <row r="271" spans="1:20" ht="15" customHeight="1" x14ac:dyDescent="0.25">
      <c r="A271" s="29">
        <f t="shared" si="36"/>
        <v>263</v>
      </c>
      <c r="B271" s="92" t="s">
        <v>484</v>
      </c>
      <c r="C271" s="17" t="s">
        <v>485</v>
      </c>
      <c r="D271" s="17" t="s">
        <v>7</v>
      </c>
      <c r="E271" s="17" t="s">
        <v>1211</v>
      </c>
      <c r="F271" s="22" t="s">
        <v>1782</v>
      </c>
      <c r="G271" s="19" t="s">
        <v>3699</v>
      </c>
      <c r="H271" s="19" t="s">
        <v>1763</v>
      </c>
      <c r="I271" s="20" t="s">
        <v>1120</v>
      </c>
      <c r="J271" s="17" t="s">
        <v>339</v>
      </c>
      <c r="K271" s="17" t="s">
        <v>3700</v>
      </c>
      <c r="L271" s="49">
        <f>VLOOKUP(B271,'Enrolment data 2023'!$A$13:$I$596,9,FALSE)</f>
        <v>23</v>
      </c>
      <c r="M271" s="49">
        <v>9000</v>
      </c>
      <c r="N271" s="49">
        <f t="shared" si="33"/>
        <v>207000</v>
      </c>
      <c r="O271" s="49">
        <f t="shared" si="31"/>
        <v>62100</v>
      </c>
      <c r="P271" s="49"/>
      <c r="Q271" s="50">
        <f t="shared" si="34"/>
        <v>62100</v>
      </c>
      <c r="R271" s="50">
        <f t="shared" si="32"/>
        <v>62100</v>
      </c>
      <c r="S271" s="54">
        <f>VLOOKUP(B271,'Tranche 2 2024 Actuals'!$B$7:$T$486,19,FALSE)</f>
        <v>62100</v>
      </c>
      <c r="T271" s="147">
        <f t="shared" si="35"/>
        <v>124200</v>
      </c>
    </row>
    <row r="272" spans="1:20" ht="15" customHeight="1" x14ac:dyDescent="0.25">
      <c r="A272" s="29">
        <f t="shared" si="36"/>
        <v>264</v>
      </c>
      <c r="B272" s="92" t="s">
        <v>478</v>
      </c>
      <c r="C272" s="17" t="s">
        <v>479</v>
      </c>
      <c r="D272" s="17" t="s">
        <v>7</v>
      </c>
      <c r="E272" s="17" t="s">
        <v>1211</v>
      </c>
      <c r="F272" s="22" t="s">
        <v>1800</v>
      </c>
      <c r="G272" s="19" t="s">
        <v>3701</v>
      </c>
      <c r="H272" s="19" t="s">
        <v>1763</v>
      </c>
      <c r="I272" s="20" t="s">
        <v>1120</v>
      </c>
      <c r="J272" s="17" t="s">
        <v>339</v>
      </c>
      <c r="K272" s="17" t="s">
        <v>3702</v>
      </c>
      <c r="L272" s="49">
        <f>VLOOKUP(B272,'Enrolment data 2023'!$A$13:$I$596,9,FALSE)</f>
        <v>9</v>
      </c>
      <c r="M272" s="49">
        <v>9000</v>
      </c>
      <c r="N272" s="49">
        <f t="shared" si="33"/>
        <v>81000</v>
      </c>
      <c r="O272" s="49">
        <f t="shared" si="31"/>
        <v>24300</v>
      </c>
      <c r="P272" s="49">
        <f>VLOOKUP(B272,'[1]ECCE Trnch 1 Master List'!B$3:T$679,19,FALSE)</f>
        <v>0</v>
      </c>
      <c r="Q272" s="50">
        <f t="shared" si="34"/>
        <v>24300</v>
      </c>
      <c r="R272" s="50">
        <f t="shared" si="32"/>
        <v>24300</v>
      </c>
      <c r="S272" s="54">
        <f>VLOOKUP(B272,'Tranche 2 2024 Actuals'!$B$7:$T$486,19,FALSE)</f>
        <v>24300</v>
      </c>
      <c r="T272" s="147">
        <f t="shared" si="35"/>
        <v>48600</v>
      </c>
    </row>
    <row r="273" spans="1:20" ht="15" customHeight="1" x14ac:dyDescent="0.25">
      <c r="A273" s="29">
        <f t="shared" si="36"/>
        <v>265</v>
      </c>
      <c r="B273" s="92" t="s">
        <v>2126</v>
      </c>
      <c r="C273" s="17" t="s">
        <v>2127</v>
      </c>
      <c r="D273" s="17" t="s">
        <v>7</v>
      </c>
      <c r="E273" s="29" t="s">
        <v>1118</v>
      </c>
      <c r="F273" s="38" t="s">
        <v>1650</v>
      </c>
      <c r="G273" s="39" t="s">
        <v>1651</v>
      </c>
      <c r="H273" s="39" t="s">
        <v>1769</v>
      </c>
      <c r="I273" s="20" t="s">
        <v>1120</v>
      </c>
      <c r="J273" s="29" t="s">
        <v>339</v>
      </c>
      <c r="K273" s="40" t="s">
        <v>1652</v>
      </c>
      <c r="L273" s="49">
        <f>VLOOKUP(B273,'Enrolment data 2023'!$A$13:$I$596,9,FALSE)</f>
        <v>7</v>
      </c>
      <c r="M273" s="49">
        <v>9000</v>
      </c>
      <c r="N273" s="49">
        <f t="shared" si="33"/>
        <v>63000</v>
      </c>
      <c r="O273" s="49">
        <f t="shared" si="31"/>
        <v>18900</v>
      </c>
      <c r="P273" s="49">
        <f>VLOOKUP(B273,'[1]ECCE Trnch 1 Master List'!B$3:T$679,19,FALSE)</f>
        <v>0</v>
      </c>
      <c r="Q273" s="50">
        <f t="shared" si="34"/>
        <v>18900</v>
      </c>
      <c r="R273" s="50">
        <f t="shared" si="32"/>
        <v>18900</v>
      </c>
      <c r="S273" s="54">
        <f>VLOOKUP(B273,'Tranche 2 2024 Actuals'!$B$7:$T$486,19,FALSE)</f>
        <v>18900</v>
      </c>
      <c r="T273" s="147">
        <f t="shared" si="35"/>
        <v>37800</v>
      </c>
    </row>
    <row r="274" spans="1:20" ht="15" customHeight="1" x14ac:dyDescent="0.25">
      <c r="A274" s="29">
        <f t="shared" si="36"/>
        <v>266</v>
      </c>
      <c r="B274" s="92" t="s">
        <v>4433</v>
      </c>
      <c r="C274" s="17" t="s">
        <v>4585</v>
      </c>
      <c r="D274" s="17" t="s">
        <v>7</v>
      </c>
      <c r="E274" s="17" t="s">
        <v>1118</v>
      </c>
      <c r="F274" s="18" t="s">
        <v>1794</v>
      </c>
      <c r="G274" s="19" t="s">
        <v>3695</v>
      </c>
      <c r="H274" s="19" t="s">
        <v>1763</v>
      </c>
      <c r="I274" s="20" t="s">
        <v>1120</v>
      </c>
      <c r="J274" s="17" t="s">
        <v>339</v>
      </c>
      <c r="K274" s="17" t="s">
        <v>3696</v>
      </c>
      <c r="L274" s="49">
        <f>VLOOKUP(B274,'Enrolment data 2023'!$A$13:$I$596,9,FALSE)</f>
        <v>4</v>
      </c>
      <c r="M274" s="49">
        <v>9000</v>
      </c>
      <c r="N274" s="49">
        <f t="shared" si="33"/>
        <v>36000</v>
      </c>
      <c r="O274" s="49">
        <f t="shared" si="31"/>
        <v>10800</v>
      </c>
      <c r="P274" s="49"/>
      <c r="Q274" s="50">
        <f t="shared" si="34"/>
        <v>10800</v>
      </c>
      <c r="R274" s="50">
        <f t="shared" si="32"/>
        <v>10800</v>
      </c>
      <c r="S274" s="54">
        <f>VLOOKUP(B274,'Tranche 2 2024 Actuals'!$B$7:$T$486,19,FALSE)</f>
        <v>10800</v>
      </c>
      <c r="T274" s="147">
        <f t="shared" si="35"/>
        <v>21600</v>
      </c>
    </row>
    <row r="275" spans="1:20" ht="15" customHeight="1" x14ac:dyDescent="0.25">
      <c r="A275" s="29">
        <f t="shared" si="36"/>
        <v>267</v>
      </c>
      <c r="B275" s="92" t="s">
        <v>362</v>
      </c>
      <c r="C275" s="17" t="s">
        <v>363</v>
      </c>
      <c r="D275" s="17" t="s">
        <v>7</v>
      </c>
      <c r="E275" s="17" t="s">
        <v>1211</v>
      </c>
      <c r="F275" s="22" t="s">
        <v>1646</v>
      </c>
      <c r="G275" s="19" t="s">
        <v>1325</v>
      </c>
      <c r="H275" s="19" t="s">
        <v>1769</v>
      </c>
      <c r="I275" s="20" t="s">
        <v>1120</v>
      </c>
      <c r="J275" s="17" t="s">
        <v>339</v>
      </c>
      <c r="K275" s="17" t="s">
        <v>1326</v>
      </c>
      <c r="L275" s="49">
        <f>VLOOKUP(B275,'Enrolment data 2023'!$A$13:$I$596,9,FALSE)</f>
        <v>12</v>
      </c>
      <c r="M275" s="49">
        <v>9000</v>
      </c>
      <c r="N275" s="49">
        <f t="shared" si="33"/>
        <v>108000</v>
      </c>
      <c r="O275" s="49">
        <f t="shared" si="31"/>
        <v>32400</v>
      </c>
      <c r="P275" s="49">
        <f>VLOOKUP(B275,'[1]ECCE Trnch 1 Master List'!B$3:T$679,19,FALSE)</f>
        <v>0</v>
      </c>
      <c r="Q275" s="50">
        <f t="shared" si="34"/>
        <v>32400</v>
      </c>
      <c r="R275" s="50">
        <f t="shared" si="32"/>
        <v>32400</v>
      </c>
      <c r="S275" s="54">
        <f>VLOOKUP(B275,'Tranche 2 2024 Actuals'!$B$7:$T$486,19,FALSE)</f>
        <v>32400</v>
      </c>
      <c r="T275" s="147">
        <f t="shared" si="35"/>
        <v>64800</v>
      </c>
    </row>
    <row r="276" spans="1:20" ht="15" customHeight="1" x14ac:dyDescent="0.25">
      <c r="A276" s="29">
        <f t="shared" si="36"/>
        <v>268</v>
      </c>
      <c r="B276" s="92" t="s">
        <v>432</v>
      </c>
      <c r="C276" s="17" t="s">
        <v>433</v>
      </c>
      <c r="D276" s="17" t="s">
        <v>7</v>
      </c>
      <c r="E276" s="17" t="s">
        <v>1324</v>
      </c>
      <c r="F276" s="22" t="s">
        <v>1766</v>
      </c>
      <c r="G276" s="19" t="s">
        <v>433</v>
      </c>
      <c r="H276" s="19" t="s">
        <v>1763</v>
      </c>
      <c r="I276" s="20" t="s">
        <v>1120</v>
      </c>
      <c r="J276" s="17" t="s">
        <v>339</v>
      </c>
      <c r="K276" s="17" t="s">
        <v>3703</v>
      </c>
      <c r="L276" s="49">
        <f>VLOOKUP(B276,'Enrolment data 2023'!$A$13:$I$596,9,FALSE)</f>
        <v>24</v>
      </c>
      <c r="M276" s="49">
        <v>9000</v>
      </c>
      <c r="N276" s="49">
        <f t="shared" si="33"/>
        <v>216000</v>
      </c>
      <c r="O276" s="49">
        <f t="shared" si="31"/>
        <v>64800</v>
      </c>
      <c r="P276" s="49"/>
      <c r="Q276" s="50">
        <f t="shared" si="34"/>
        <v>64800</v>
      </c>
      <c r="R276" s="50">
        <f t="shared" si="32"/>
        <v>64800</v>
      </c>
      <c r="S276" s="54">
        <f>VLOOKUP(B276,'Tranche 2 2024 Actuals'!$B$7:$T$486,19,FALSE)</f>
        <v>64800</v>
      </c>
      <c r="T276" s="147">
        <f t="shared" si="35"/>
        <v>129600</v>
      </c>
    </row>
    <row r="277" spans="1:20" ht="15" customHeight="1" x14ac:dyDescent="0.25">
      <c r="A277" s="29">
        <f t="shared" si="36"/>
        <v>269</v>
      </c>
      <c r="B277" s="92" t="s">
        <v>358</v>
      </c>
      <c r="C277" s="17" t="s">
        <v>359</v>
      </c>
      <c r="D277" s="17" t="s">
        <v>7</v>
      </c>
      <c r="E277" s="17" t="s">
        <v>1118</v>
      </c>
      <c r="F277" s="18" t="s">
        <v>1775</v>
      </c>
      <c r="G277" s="19" t="s">
        <v>383</v>
      </c>
      <c r="H277" s="19" t="s">
        <v>1769</v>
      </c>
      <c r="I277" s="20" t="s">
        <v>1120</v>
      </c>
      <c r="J277" s="17" t="s">
        <v>339</v>
      </c>
      <c r="K277" s="21" t="s">
        <v>3694</v>
      </c>
      <c r="L277" s="49">
        <f>VLOOKUP(B277,'Enrolment data 2023'!$A$13:$I$596,9,FALSE)</f>
        <v>9</v>
      </c>
      <c r="M277" s="49">
        <v>9000</v>
      </c>
      <c r="N277" s="49">
        <f t="shared" si="33"/>
        <v>81000</v>
      </c>
      <c r="O277" s="49">
        <f t="shared" si="31"/>
        <v>24300</v>
      </c>
      <c r="P277" s="49">
        <f>VLOOKUP(B277,'[1]ECCE Trnch 1 Master List'!B$3:T$679,19,FALSE)</f>
        <v>0</v>
      </c>
      <c r="Q277" s="50">
        <f t="shared" si="34"/>
        <v>24300</v>
      </c>
      <c r="R277" s="50">
        <f t="shared" si="32"/>
        <v>24300</v>
      </c>
      <c r="S277" s="54">
        <f>VLOOKUP(B277,'Tranche 2 2024 Actuals'!$B$7:$T$486,19,FALSE)</f>
        <v>24300</v>
      </c>
      <c r="T277" s="147">
        <f t="shared" si="35"/>
        <v>48600</v>
      </c>
    </row>
    <row r="278" spans="1:20" ht="15" customHeight="1" x14ac:dyDescent="0.25">
      <c r="A278" s="29">
        <f t="shared" si="36"/>
        <v>270</v>
      </c>
      <c r="B278" s="92" t="s">
        <v>368</v>
      </c>
      <c r="C278" s="17" t="s">
        <v>369</v>
      </c>
      <c r="D278" s="17" t="s">
        <v>7</v>
      </c>
      <c r="E278" s="17" t="s">
        <v>1211</v>
      </c>
      <c r="F278" s="22" t="s">
        <v>1648</v>
      </c>
      <c r="G278" s="19" t="s">
        <v>3658</v>
      </c>
      <c r="H278" s="19" t="s">
        <v>1769</v>
      </c>
      <c r="I278" s="20" t="s">
        <v>1120</v>
      </c>
      <c r="J278" s="17" t="s">
        <v>339</v>
      </c>
      <c r="K278" s="17" t="s">
        <v>1327</v>
      </c>
      <c r="L278" s="49">
        <f>VLOOKUP(B278,'Enrolment data 2023'!$A$13:$I$596,9,FALSE)</f>
        <v>8</v>
      </c>
      <c r="M278" s="49">
        <v>9000</v>
      </c>
      <c r="N278" s="49">
        <f t="shared" si="33"/>
        <v>72000</v>
      </c>
      <c r="O278" s="49">
        <f t="shared" si="31"/>
        <v>21600</v>
      </c>
      <c r="P278" s="49">
        <f>VLOOKUP(B278,'[1]ECCE Trnch 1 Master List'!B$3:T$679,19,FALSE)</f>
        <v>0</v>
      </c>
      <c r="Q278" s="50">
        <f t="shared" si="34"/>
        <v>21600</v>
      </c>
      <c r="R278" s="50">
        <f t="shared" si="32"/>
        <v>21600</v>
      </c>
      <c r="S278" s="54">
        <f>VLOOKUP(B278,'Tranche 2 2024 Actuals'!$B$7:$T$486,19,FALSE)</f>
        <v>21600</v>
      </c>
      <c r="T278" s="147">
        <f t="shared" si="35"/>
        <v>43200</v>
      </c>
    </row>
    <row r="279" spans="1:20" ht="15" customHeight="1" x14ac:dyDescent="0.25">
      <c r="A279" s="29">
        <f t="shared" si="36"/>
        <v>271</v>
      </c>
      <c r="B279" s="92" t="s">
        <v>440</v>
      </c>
      <c r="C279" s="17" t="s">
        <v>441</v>
      </c>
      <c r="D279" s="17" t="s">
        <v>7</v>
      </c>
      <c r="E279" s="17" t="s">
        <v>1324</v>
      </c>
      <c r="F279" s="22" t="s">
        <v>1767</v>
      </c>
      <c r="G279" s="19" t="s">
        <v>3690</v>
      </c>
      <c r="H279" s="19" t="s">
        <v>1763</v>
      </c>
      <c r="I279" s="20" t="s">
        <v>1120</v>
      </c>
      <c r="J279" s="17" t="s">
        <v>339</v>
      </c>
      <c r="K279" s="17" t="s">
        <v>3691</v>
      </c>
      <c r="L279" s="49">
        <f>VLOOKUP(B279,'Enrolment data 2023'!$A$13:$I$596,9,FALSE)</f>
        <v>118</v>
      </c>
      <c r="M279" s="49">
        <v>9000</v>
      </c>
      <c r="N279" s="49">
        <f t="shared" si="33"/>
        <v>1062000</v>
      </c>
      <c r="O279" s="49">
        <f t="shared" si="31"/>
        <v>318600</v>
      </c>
      <c r="P279" s="49">
        <f>VLOOKUP(B279,'[1]ECCE Trnch 1 Master List'!B$3:T$679,19,FALSE)</f>
        <v>0</v>
      </c>
      <c r="Q279" s="50">
        <f t="shared" si="34"/>
        <v>318600</v>
      </c>
      <c r="R279" s="50">
        <f t="shared" si="32"/>
        <v>318600</v>
      </c>
      <c r="S279" s="54">
        <f>VLOOKUP(B279,'Tranche 2 2024 Actuals'!$B$7:$T$486,19,FALSE)</f>
        <v>318600</v>
      </c>
      <c r="T279" s="147">
        <f t="shared" si="35"/>
        <v>637200</v>
      </c>
    </row>
    <row r="280" spans="1:20" ht="15" customHeight="1" x14ac:dyDescent="0.25">
      <c r="A280" s="29">
        <f t="shared" si="36"/>
        <v>272</v>
      </c>
      <c r="B280" s="92" t="s">
        <v>438</v>
      </c>
      <c r="C280" s="17" t="s">
        <v>4698</v>
      </c>
      <c r="D280" s="17" t="s">
        <v>7</v>
      </c>
      <c r="E280" s="17" t="s">
        <v>1324</v>
      </c>
      <c r="F280" s="22" t="s">
        <v>1764</v>
      </c>
      <c r="G280" s="19" t="s">
        <v>3706</v>
      </c>
      <c r="H280" s="19" t="s">
        <v>1763</v>
      </c>
      <c r="I280" s="20" t="s">
        <v>1120</v>
      </c>
      <c r="J280" s="17" t="s">
        <v>339</v>
      </c>
      <c r="K280" s="17" t="s">
        <v>3707</v>
      </c>
      <c r="L280" s="49">
        <f>VLOOKUP(B280,'Enrolment data 2023'!$A$13:$I$596,9,FALSE)</f>
        <v>62</v>
      </c>
      <c r="M280" s="49">
        <v>9000</v>
      </c>
      <c r="N280" s="49">
        <f t="shared" si="33"/>
        <v>558000</v>
      </c>
      <c r="O280" s="49">
        <f t="shared" si="31"/>
        <v>167400</v>
      </c>
      <c r="P280" s="49">
        <f>VLOOKUP(B280,'[1]ECCE Trnch 1 Master List'!B$3:T$679,19,FALSE)</f>
        <v>0</v>
      </c>
      <c r="Q280" s="50">
        <f t="shared" si="34"/>
        <v>167400</v>
      </c>
      <c r="R280" s="50">
        <f t="shared" si="32"/>
        <v>167400</v>
      </c>
      <c r="S280" s="54">
        <f>VLOOKUP(B280,'Tranche 2 2024 Actuals'!$B$7:$T$486,19,FALSE)</f>
        <v>167400</v>
      </c>
      <c r="T280" s="147">
        <f t="shared" si="35"/>
        <v>334800</v>
      </c>
    </row>
    <row r="281" spans="1:20" ht="15" customHeight="1" x14ac:dyDescent="0.25">
      <c r="A281" s="29">
        <f t="shared" si="36"/>
        <v>273</v>
      </c>
      <c r="B281" s="92" t="s">
        <v>555</v>
      </c>
      <c r="C281" s="17" t="s">
        <v>556</v>
      </c>
      <c r="D281" s="17" t="s">
        <v>7</v>
      </c>
      <c r="E281" s="17" t="s">
        <v>1324</v>
      </c>
      <c r="F281" s="22" t="s">
        <v>1802</v>
      </c>
      <c r="G281" s="19" t="s">
        <v>3708</v>
      </c>
      <c r="H281" s="19" t="s">
        <v>1763</v>
      </c>
      <c r="I281" s="20" t="s">
        <v>1120</v>
      </c>
      <c r="J281" s="17" t="s">
        <v>339</v>
      </c>
      <c r="K281" s="17" t="s">
        <v>3709</v>
      </c>
      <c r="L281" s="49">
        <f>VLOOKUP(B281,'Enrolment data 2023'!$A$13:$I$596,9,FALSE)</f>
        <v>13</v>
      </c>
      <c r="M281" s="49">
        <v>9000</v>
      </c>
      <c r="N281" s="49">
        <f t="shared" si="33"/>
        <v>117000</v>
      </c>
      <c r="O281" s="49">
        <f t="shared" si="31"/>
        <v>35100</v>
      </c>
      <c r="P281" s="49">
        <f>VLOOKUP(B281,'[1]ECCE Trnch 1 Master List'!B$3:T$679,19,FALSE)</f>
        <v>0</v>
      </c>
      <c r="Q281" s="50">
        <f t="shared" si="34"/>
        <v>35100</v>
      </c>
      <c r="R281" s="50">
        <f t="shared" si="32"/>
        <v>35100</v>
      </c>
      <c r="S281" s="54">
        <f>VLOOKUP(B281,'Tranche 2 2024 Actuals'!$B$7:$T$486,19,FALSE)</f>
        <v>35100</v>
      </c>
      <c r="T281" s="147">
        <f t="shared" si="35"/>
        <v>70200</v>
      </c>
    </row>
    <row r="282" spans="1:20" ht="15" customHeight="1" x14ac:dyDescent="0.25">
      <c r="A282" s="29">
        <f t="shared" si="36"/>
        <v>274</v>
      </c>
      <c r="B282" s="92" t="s">
        <v>2231</v>
      </c>
      <c r="C282" s="17" t="s">
        <v>2232</v>
      </c>
      <c r="D282" s="17" t="s">
        <v>7</v>
      </c>
      <c r="E282" s="17" t="s">
        <v>1118</v>
      </c>
      <c r="F282" s="18" t="s">
        <v>1767</v>
      </c>
      <c r="G282" s="19" t="s">
        <v>3730</v>
      </c>
      <c r="H282" s="19" t="s">
        <v>1763</v>
      </c>
      <c r="I282" s="20" t="s">
        <v>1120</v>
      </c>
      <c r="J282" s="17" t="s">
        <v>339</v>
      </c>
      <c r="K282" s="21" t="s">
        <v>3691</v>
      </c>
      <c r="L282" s="49">
        <f>VLOOKUP(B282,'Enrolment data 2023'!$A$13:$I$596,9,FALSE)</f>
        <v>21</v>
      </c>
      <c r="M282" s="49">
        <v>9000</v>
      </c>
      <c r="N282" s="49">
        <f t="shared" si="33"/>
        <v>189000</v>
      </c>
      <c r="O282" s="49">
        <f t="shared" si="31"/>
        <v>56700</v>
      </c>
      <c r="P282" s="49"/>
      <c r="Q282" s="50">
        <f t="shared" si="34"/>
        <v>56700</v>
      </c>
      <c r="R282" s="50">
        <f t="shared" si="32"/>
        <v>56700</v>
      </c>
      <c r="S282" s="54">
        <f>VLOOKUP(B282,'Tranche 2 2024 Actuals'!$B$7:$T$486,19,FALSE)</f>
        <v>56700</v>
      </c>
      <c r="T282" s="147">
        <f t="shared" si="35"/>
        <v>113400</v>
      </c>
    </row>
    <row r="283" spans="1:20" ht="15" customHeight="1" x14ac:dyDescent="0.25">
      <c r="A283" s="29">
        <f t="shared" si="36"/>
        <v>275</v>
      </c>
      <c r="B283" s="93" t="s">
        <v>1370</v>
      </c>
      <c r="C283" s="30" t="s">
        <v>1371</v>
      </c>
      <c r="D283" s="30" t="s">
        <v>7</v>
      </c>
      <c r="E283" s="30" t="s">
        <v>1118</v>
      </c>
      <c r="F283" s="31" t="s">
        <v>1803</v>
      </c>
      <c r="G283" s="32" t="s">
        <v>1378</v>
      </c>
      <c r="H283" s="32" t="s">
        <v>1763</v>
      </c>
      <c r="I283" s="33" t="s">
        <v>1120</v>
      </c>
      <c r="J283" s="30" t="s">
        <v>339</v>
      </c>
      <c r="K283" s="34" t="s">
        <v>1372</v>
      </c>
      <c r="L283" s="49">
        <f>VLOOKUP(B283,'Enrolment data 2023'!$A$13:$I$596,9,FALSE)</f>
        <v>10</v>
      </c>
      <c r="M283" s="49">
        <v>9000</v>
      </c>
      <c r="N283" s="49">
        <f t="shared" si="33"/>
        <v>90000</v>
      </c>
      <c r="O283" s="49">
        <f t="shared" si="31"/>
        <v>27000</v>
      </c>
      <c r="P283" s="49">
        <f>VLOOKUP(B283,'[1]ECCE Trnch 1 Master List'!B$3:T$679,19,FALSE)</f>
        <v>0</v>
      </c>
      <c r="Q283" s="50">
        <f t="shared" si="34"/>
        <v>27000</v>
      </c>
      <c r="R283" s="50">
        <f t="shared" si="32"/>
        <v>27000</v>
      </c>
      <c r="S283" s="54">
        <f>VLOOKUP(B283,'Tranche 2 2024 Actuals'!$B$7:$T$486,19,FALSE)</f>
        <v>27000</v>
      </c>
      <c r="T283" s="147">
        <f t="shared" si="35"/>
        <v>54000</v>
      </c>
    </row>
    <row r="284" spans="1:20" ht="15" customHeight="1" x14ac:dyDescent="0.25">
      <c r="A284" s="29">
        <f t="shared" si="36"/>
        <v>276</v>
      </c>
      <c r="B284" s="92" t="s">
        <v>574</v>
      </c>
      <c r="C284" s="17" t="s">
        <v>575</v>
      </c>
      <c r="D284" s="17" t="s">
        <v>7</v>
      </c>
      <c r="E284" s="17" t="s">
        <v>1118</v>
      </c>
      <c r="F284" s="22" t="s">
        <v>1675</v>
      </c>
      <c r="G284" s="19" t="s">
        <v>1676</v>
      </c>
      <c r="H284" s="19" t="s">
        <v>1763</v>
      </c>
      <c r="I284" s="20" t="s">
        <v>1120</v>
      </c>
      <c r="J284" s="17" t="s">
        <v>339</v>
      </c>
      <c r="K284" s="17" t="s">
        <v>1330</v>
      </c>
      <c r="L284" s="49">
        <f>VLOOKUP(B284,'Enrolment data 2023'!$A$13:$I$596,9,FALSE)</f>
        <v>5</v>
      </c>
      <c r="M284" s="49">
        <v>9000</v>
      </c>
      <c r="N284" s="49">
        <f t="shared" si="33"/>
        <v>45000</v>
      </c>
      <c r="O284" s="49">
        <f t="shared" si="31"/>
        <v>13500</v>
      </c>
      <c r="P284" s="49">
        <f>VLOOKUP(B284,'[1]ECCE Trnch 1 Master List'!B$3:T$679,19,FALSE)</f>
        <v>0</v>
      </c>
      <c r="Q284" s="50">
        <f t="shared" si="34"/>
        <v>13500</v>
      </c>
      <c r="R284" s="50">
        <f t="shared" si="32"/>
        <v>13500</v>
      </c>
      <c r="S284" s="54">
        <f>VLOOKUP(B284,'Tranche 2 2024 Actuals'!$B$7:$T$486,19,FALSE)</f>
        <v>13500</v>
      </c>
      <c r="T284" s="147">
        <f t="shared" si="35"/>
        <v>27000</v>
      </c>
    </row>
    <row r="285" spans="1:20" ht="15" customHeight="1" x14ac:dyDescent="0.25">
      <c r="A285" s="29">
        <f t="shared" si="36"/>
        <v>277</v>
      </c>
      <c r="B285" s="92" t="s">
        <v>2145</v>
      </c>
      <c r="C285" s="17" t="s">
        <v>2146</v>
      </c>
      <c r="D285" s="17" t="s">
        <v>7</v>
      </c>
      <c r="E285" s="29" t="s">
        <v>1123</v>
      </c>
      <c r="F285" s="38" t="s">
        <v>1780</v>
      </c>
      <c r="G285" s="39" t="s">
        <v>1781</v>
      </c>
      <c r="H285" s="39" t="s">
        <v>1763</v>
      </c>
      <c r="I285" s="20" t="s">
        <v>1120</v>
      </c>
      <c r="J285" s="29" t="s">
        <v>339</v>
      </c>
      <c r="K285" s="40" t="s">
        <v>1402</v>
      </c>
      <c r="L285" s="49">
        <f>VLOOKUP(B285,'Enrolment data 2023'!$A$13:$I$596,9,FALSE)</f>
        <v>5</v>
      </c>
      <c r="M285" s="49">
        <v>9000</v>
      </c>
      <c r="N285" s="49">
        <f t="shared" si="33"/>
        <v>45000</v>
      </c>
      <c r="O285" s="49">
        <f t="shared" si="31"/>
        <v>13500</v>
      </c>
      <c r="P285" s="49">
        <f>VLOOKUP(B285,'[1]ECCE Trnch 1 Master List'!B$3:T$679,19,FALSE)</f>
        <v>0</v>
      </c>
      <c r="Q285" s="50">
        <f t="shared" si="34"/>
        <v>13500</v>
      </c>
      <c r="R285" s="50">
        <f t="shared" si="32"/>
        <v>13500</v>
      </c>
      <c r="S285" s="54">
        <f>VLOOKUP(B285,'Tranche 2 2024 Actuals'!$B$7:$T$486,19,FALSE)</f>
        <v>13500</v>
      </c>
      <c r="T285" s="147">
        <f t="shared" si="35"/>
        <v>27000</v>
      </c>
    </row>
    <row r="286" spans="1:20" ht="15" customHeight="1" x14ac:dyDescent="0.25">
      <c r="A286" s="29">
        <f t="shared" si="36"/>
        <v>278</v>
      </c>
      <c r="B286" s="92" t="s">
        <v>450</v>
      </c>
      <c r="C286" s="17" t="s">
        <v>451</v>
      </c>
      <c r="D286" s="17" t="s">
        <v>7</v>
      </c>
      <c r="E286" s="17" t="s">
        <v>1324</v>
      </c>
      <c r="F286" s="22" t="s">
        <v>1799</v>
      </c>
      <c r="G286" s="19" t="s">
        <v>3710</v>
      </c>
      <c r="H286" s="19" t="s">
        <v>1763</v>
      </c>
      <c r="I286" s="20" t="s">
        <v>1120</v>
      </c>
      <c r="J286" s="17" t="s">
        <v>339</v>
      </c>
      <c r="K286" s="17" t="s">
        <v>3711</v>
      </c>
      <c r="L286" s="49">
        <f>VLOOKUP(B286,'Enrolment data 2023'!$A$13:$I$596,9,FALSE)</f>
        <v>105</v>
      </c>
      <c r="M286" s="49">
        <v>9000</v>
      </c>
      <c r="N286" s="49">
        <f t="shared" si="33"/>
        <v>945000</v>
      </c>
      <c r="O286" s="49">
        <f t="shared" si="31"/>
        <v>283500</v>
      </c>
      <c r="P286" s="49">
        <f>VLOOKUP(B286,'[1]ECCE Trnch 1 Master List'!B$3:T$679,19,FALSE)</f>
        <v>0</v>
      </c>
      <c r="Q286" s="50">
        <f t="shared" si="34"/>
        <v>283500</v>
      </c>
      <c r="R286" s="50">
        <f t="shared" si="32"/>
        <v>283500</v>
      </c>
      <c r="S286" s="54">
        <f>VLOOKUP(B286,'Tranche 2 2024 Actuals'!$B$7:$T$486,19,FALSE)</f>
        <v>283500</v>
      </c>
      <c r="T286" s="147">
        <f t="shared" si="35"/>
        <v>567000</v>
      </c>
    </row>
    <row r="287" spans="1:20" ht="15" customHeight="1" x14ac:dyDescent="0.25">
      <c r="A287" s="29">
        <f t="shared" si="36"/>
        <v>279</v>
      </c>
      <c r="B287" s="92" t="s">
        <v>398</v>
      </c>
      <c r="C287" s="17" t="s">
        <v>399</v>
      </c>
      <c r="D287" s="17" t="s">
        <v>7</v>
      </c>
      <c r="E287" s="17" t="s">
        <v>1324</v>
      </c>
      <c r="F287" s="22" t="s">
        <v>1777</v>
      </c>
      <c r="G287" s="19" t="s">
        <v>3712</v>
      </c>
      <c r="H287" s="19" t="s">
        <v>1763</v>
      </c>
      <c r="I287" s="20" t="s">
        <v>1120</v>
      </c>
      <c r="J287" s="17" t="s">
        <v>339</v>
      </c>
      <c r="K287" s="17" t="s">
        <v>3713</v>
      </c>
      <c r="L287" s="49">
        <f>VLOOKUP(B287,'Enrolment data 2023'!$A$13:$I$596,9,FALSE)</f>
        <v>18</v>
      </c>
      <c r="M287" s="49">
        <v>9000</v>
      </c>
      <c r="N287" s="49">
        <f t="shared" si="33"/>
        <v>162000</v>
      </c>
      <c r="O287" s="49">
        <f t="shared" si="31"/>
        <v>48600</v>
      </c>
      <c r="P287" s="49"/>
      <c r="Q287" s="50">
        <f t="shared" si="34"/>
        <v>48600</v>
      </c>
      <c r="R287" s="50">
        <f t="shared" si="32"/>
        <v>48600</v>
      </c>
      <c r="S287" s="54">
        <f>VLOOKUP(B287,'Tranche 2 2024 Actuals'!$B$7:$T$486,19,FALSE)</f>
        <v>48600</v>
      </c>
      <c r="T287" s="147">
        <f t="shared" si="35"/>
        <v>97200</v>
      </c>
    </row>
    <row r="288" spans="1:20" ht="15" customHeight="1" x14ac:dyDescent="0.25">
      <c r="A288" s="29">
        <f t="shared" si="36"/>
        <v>280</v>
      </c>
      <c r="B288" s="92" t="s">
        <v>542</v>
      </c>
      <c r="C288" s="17" t="s">
        <v>543</v>
      </c>
      <c r="D288" s="17" t="s">
        <v>7</v>
      </c>
      <c r="E288" s="17" t="s">
        <v>1324</v>
      </c>
      <c r="F288" s="22" t="s">
        <v>1801</v>
      </c>
      <c r="G288" s="19" t="s">
        <v>3714</v>
      </c>
      <c r="H288" s="19" t="s">
        <v>1763</v>
      </c>
      <c r="I288" s="20" t="s">
        <v>1120</v>
      </c>
      <c r="J288" s="17" t="s">
        <v>339</v>
      </c>
      <c r="K288" s="17" t="s">
        <v>3715</v>
      </c>
      <c r="L288" s="49">
        <f>VLOOKUP(B288,'Enrolment data 2023'!$A$13:$I$596,9,FALSE)</f>
        <v>23</v>
      </c>
      <c r="M288" s="49">
        <v>9000</v>
      </c>
      <c r="N288" s="49">
        <f t="shared" si="33"/>
        <v>207000</v>
      </c>
      <c r="O288" s="49">
        <f t="shared" si="31"/>
        <v>62100</v>
      </c>
      <c r="P288" s="49">
        <f>VLOOKUP(B288,'[1]ECCE Trnch 1 Master List'!B$3:T$679,19,FALSE)</f>
        <v>0</v>
      </c>
      <c r="Q288" s="50">
        <f t="shared" si="34"/>
        <v>62100</v>
      </c>
      <c r="R288" s="50">
        <f t="shared" si="32"/>
        <v>62100</v>
      </c>
      <c r="S288" s="54">
        <f>VLOOKUP(B288,'Tranche 2 2024 Actuals'!$B$7:$T$486,19,FALSE)</f>
        <v>62100</v>
      </c>
      <c r="T288" s="147">
        <f t="shared" si="35"/>
        <v>124200</v>
      </c>
    </row>
    <row r="289" spans="1:20" ht="15" customHeight="1" x14ac:dyDescent="0.25">
      <c r="A289" s="29">
        <f t="shared" si="36"/>
        <v>281</v>
      </c>
      <c r="B289" s="92" t="s">
        <v>426</v>
      </c>
      <c r="C289" s="17" t="s">
        <v>427</v>
      </c>
      <c r="D289" s="17" t="s">
        <v>7</v>
      </c>
      <c r="E289" s="17" t="s">
        <v>1211</v>
      </c>
      <c r="F289" s="22" t="s">
        <v>1765</v>
      </c>
      <c r="G289" s="19" t="s">
        <v>3716</v>
      </c>
      <c r="H289" s="19" t="s">
        <v>1763</v>
      </c>
      <c r="I289" s="20" t="s">
        <v>1120</v>
      </c>
      <c r="J289" s="17" t="s">
        <v>339</v>
      </c>
      <c r="K289" s="17" t="s">
        <v>3717</v>
      </c>
      <c r="L289" s="49">
        <f>VLOOKUP(B289,'Enrolment data 2023'!$A$13:$I$596,9,FALSE)</f>
        <v>7</v>
      </c>
      <c r="M289" s="49">
        <v>9000</v>
      </c>
      <c r="N289" s="49">
        <f t="shared" si="33"/>
        <v>63000</v>
      </c>
      <c r="O289" s="49">
        <f t="shared" ref="O289:O329" si="37">N289*30%</f>
        <v>18900</v>
      </c>
      <c r="P289" s="49">
        <f>VLOOKUP(B289,'[1]ECCE Trnch 1 Master List'!B$3:T$679,19,FALSE)</f>
        <v>0</v>
      </c>
      <c r="Q289" s="50">
        <f t="shared" si="34"/>
        <v>18900</v>
      </c>
      <c r="R289" s="50">
        <f t="shared" si="32"/>
        <v>18900</v>
      </c>
      <c r="S289" s="54">
        <f>VLOOKUP(B289,'Tranche 2 2024 Actuals'!$B$7:$T$486,19,FALSE)</f>
        <v>18900</v>
      </c>
      <c r="T289" s="147">
        <f t="shared" si="35"/>
        <v>37800</v>
      </c>
    </row>
    <row r="290" spans="1:20" ht="15" customHeight="1" x14ac:dyDescent="0.25">
      <c r="A290" s="29">
        <f t="shared" si="36"/>
        <v>282</v>
      </c>
      <c r="B290" s="92" t="s">
        <v>582</v>
      </c>
      <c r="C290" s="17" t="s">
        <v>583</v>
      </c>
      <c r="D290" s="17" t="s">
        <v>7</v>
      </c>
      <c r="E290" s="17" t="s">
        <v>1118</v>
      </c>
      <c r="F290" s="22" t="s">
        <v>1678</v>
      </c>
      <c r="G290" s="19" t="s">
        <v>469</v>
      </c>
      <c r="H290" s="19" t="s">
        <v>1763</v>
      </c>
      <c r="I290" s="20" t="s">
        <v>1120</v>
      </c>
      <c r="J290" s="17" t="s">
        <v>339</v>
      </c>
      <c r="K290" s="17" t="s">
        <v>1347</v>
      </c>
      <c r="L290" s="49">
        <f>VLOOKUP(B290,'Enrolment data 2023'!$A$13:$I$596,9,FALSE)</f>
        <v>8</v>
      </c>
      <c r="M290" s="49">
        <v>9000</v>
      </c>
      <c r="N290" s="49">
        <f t="shared" si="33"/>
        <v>72000</v>
      </c>
      <c r="O290" s="49">
        <f t="shared" si="37"/>
        <v>21600</v>
      </c>
      <c r="P290" s="49">
        <f>VLOOKUP(B290,'[1]ECCE Trnch 1 Master List'!B$3:T$679,19,FALSE)</f>
        <v>0</v>
      </c>
      <c r="Q290" s="50">
        <f t="shared" si="34"/>
        <v>21600</v>
      </c>
      <c r="R290" s="50">
        <f t="shared" si="32"/>
        <v>21600</v>
      </c>
      <c r="S290" s="54">
        <f>VLOOKUP(B290,'Tranche 2 2024 Actuals'!$B$7:$T$486,19,FALSE)</f>
        <v>21600</v>
      </c>
      <c r="T290" s="147">
        <f t="shared" si="35"/>
        <v>43200</v>
      </c>
    </row>
    <row r="291" spans="1:20" ht="15" customHeight="1" x14ac:dyDescent="0.25">
      <c r="A291" s="29">
        <f t="shared" si="36"/>
        <v>283</v>
      </c>
      <c r="B291" s="92" t="s">
        <v>2144</v>
      </c>
      <c r="C291" s="17" t="s">
        <v>4665</v>
      </c>
      <c r="D291" s="17" t="s">
        <v>7</v>
      </c>
      <c r="E291" s="29" t="s">
        <v>1118</v>
      </c>
      <c r="F291" s="38" t="s">
        <v>1803</v>
      </c>
      <c r="G291" s="39" t="s">
        <v>1378</v>
      </c>
      <c r="H291" s="39" t="s">
        <v>1763</v>
      </c>
      <c r="I291" s="20" t="s">
        <v>1120</v>
      </c>
      <c r="J291" s="29" t="s">
        <v>339</v>
      </c>
      <c r="K291" s="40" t="s">
        <v>1372</v>
      </c>
      <c r="L291" s="49">
        <f>VLOOKUP(B291,'Enrolment data 2023'!$A$13:$I$596,9,FALSE)</f>
        <v>8</v>
      </c>
      <c r="M291" s="49">
        <v>9000</v>
      </c>
      <c r="N291" s="49">
        <f t="shared" si="33"/>
        <v>72000</v>
      </c>
      <c r="O291" s="49">
        <f t="shared" si="37"/>
        <v>21600</v>
      </c>
      <c r="P291" s="49"/>
      <c r="Q291" s="49">
        <f>N291*30%</f>
        <v>21600</v>
      </c>
      <c r="R291" s="49">
        <f>VLOOKUP(B291,'[1]ECCE Trnch 1 Master List'!B$3:T$679,19,FALSE)</f>
        <v>0</v>
      </c>
      <c r="S291" s="50">
        <f t="shared" ref="S291" si="38">O291+Q291-R291</f>
        <v>43200</v>
      </c>
      <c r="T291" s="147">
        <f t="shared" si="35"/>
        <v>43200</v>
      </c>
    </row>
    <row r="292" spans="1:20" ht="15" customHeight="1" x14ac:dyDescent="0.25">
      <c r="A292" s="29">
        <f>A290+1</f>
        <v>283</v>
      </c>
      <c r="B292" s="92" t="s">
        <v>416</v>
      </c>
      <c r="C292" s="17" t="s">
        <v>417</v>
      </c>
      <c r="D292" s="17" t="s">
        <v>7</v>
      </c>
      <c r="E292" s="17" t="s">
        <v>1324</v>
      </c>
      <c r="F292" s="22" t="s">
        <v>1765</v>
      </c>
      <c r="G292" s="19" t="s">
        <v>3716</v>
      </c>
      <c r="H292" s="19" t="s">
        <v>1763</v>
      </c>
      <c r="I292" s="20" t="s">
        <v>1120</v>
      </c>
      <c r="J292" s="17" t="s">
        <v>339</v>
      </c>
      <c r="K292" s="17" t="s">
        <v>3717</v>
      </c>
      <c r="L292" s="49">
        <f>VLOOKUP(B292,'Enrolment data 2023'!$A$13:$I$596,9,FALSE)</f>
        <v>76</v>
      </c>
      <c r="M292" s="49">
        <v>9000</v>
      </c>
      <c r="N292" s="49">
        <f t="shared" si="33"/>
        <v>684000</v>
      </c>
      <c r="O292" s="49">
        <f t="shared" si="37"/>
        <v>205200</v>
      </c>
      <c r="P292" s="49">
        <f>VLOOKUP(B292,'[1]ECCE Trnch 1 Master List'!B$3:T$679,19,FALSE)</f>
        <v>0</v>
      </c>
      <c r="Q292" s="50">
        <f t="shared" si="34"/>
        <v>205200</v>
      </c>
      <c r="R292" s="50">
        <f t="shared" si="32"/>
        <v>205200</v>
      </c>
      <c r="S292" s="54">
        <f>VLOOKUP(B292,'Tranche 2 2024 Actuals'!$B$7:$T$486,19,FALSE)</f>
        <v>205200</v>
      </c>
      <c r="T292" s="147">
        <f t="shared" si="35"/>
        <v>410400</v>
      </c>
    </row>
    <row r="293" spans="1:20" ht="15" customHeight="1" x14ac:dyDescent="0.25">
      <c r="A293" s="29">
        <f t="shared" si="36"/>
        <v>284</v>
      </c>
      <c r="B293" s="92" t="s">
        <v>354</v>
      </c>
      <c r="C293" s="17" t="s">
        <v>355</v>
      </c>
      <c r="D293" s="17" t="s">
        <v>7</v>
      </c>
      <c r="E293" s="17" t="s">
        <v>1211</v>
      </c>
      <c r="F293" s="22" t="s">
        <v>1770</v>
      </c>
      <c r="G293" s="19" t="s">
        <v>3718</v>
      </c>
      <c r="H293" s="19" t="s">
        <v>1769</v>
      </c>
      <c r="I293" s="20" t="s">
        <v>1120</v>
      </c>
      <c r="J293" s="17" t="s">
        <v>339</v>
      </c>
      <c r="K293" s="17" t="s">
        <v>3719</v>
      </c>
      <c r="L293" s="49">
        <f>VLOOKUP(B293,'Enrolment data 2023'!$A$13:$I$596,9,FALSE)</f>
        <v>13</v>
      </c>
      <c r="M293" s="49">
        <v>9000</v>
      </c>
      <c r="N293" s="49">
        <f t="shared" si="33"/>
        <v>117000</v>
      </c>
      <c r="O293" s="49">
        <f t="shared" si="37"/>
        <v>35100</v>
      </c>
      <c r="P293" s="49">
        <f>VLOOKUP(B293,'[1]ECCE Trnch 1 Master List'!B$3:T$679,19,FALSE)</f>
        <v>0</v>
      </c>
      <c r="Q293" s="50">
        <f t="shared" si="34"/>
        <v>35100</v>
      </c>
      <c r="R293" s="50">
        <f t="shared" si="32"/>
        <v>35100</v>
      </c>
      <c r="S293" s="54">
        <f>VLOOKUP(B293,'Tranche 2 2024 Actuals'!$B$7:$T$486,19,FALSE)</f>
        <v>35100</v>
      </c>
      <c r="T293" s="147">
        <f t="shared" si="35"/>
        <v>70200</v>
      </c>
    </row>
    <row r="294" spans="1:20" x14ac:dyDescent="0.25">
      <c r="A294" s="29">
        <f t="shared" si="36"/>
        <v>285</v>
      </c>
      <c r="B294" s="92" t="s">
        <v>384</v>
      </c>
      <c r="C294" s="17" t="s">
        <v>385</v>
      </c>
      <c r="D294" s="17" t="s">
        <v>7</v>
      </c>
      <c r="E294" s="17" t="s">
        <v>1211</v>
      </c>
      <c r="F294" s="22" t="s">
        <v>1773</v>
      </c>
      <c r="G294" s="19" t="s">
        <v>3678</v>
      </c>
      <c r="H294" s="19" t="s">
        <v>1769</v>
      </c>
      <c r="I294" s="20" t="s">
        <v>1120</v>
      </c>
      <c r="J294" s="17" t="s">
        <v>339</v>
      </c>
      <c r="K294" s="17" t="s">
        <v>3679</v>
      </c>
      <c r="L294" s="49">
        <f>VLOOKUP(B294,'Enrolment data 2023'!$A$13:$I$596,9,FALSE)</f>
        <v>14</v>
      </c>
      <c r="M294" s="49">
        <v>9000</v>
      </c>
      <c r="N294" s="49">
        <f t="shared" si="33"/>
        <v>126000</v>
      </c>
      <c r="O294" s="49">
        <f t="shared" si="37"/>
        <v>37800</v>
      </c>
      <c r="P294" s="11">
        <f>VLOOKUP(B294,'[1]ECCE Trnch 1 Master List'!B$3:T$679,19,FALSE)</f>
        <v>0</v>
      </c>
      <c r="Q294" s="50">
        <f t="shared" si="34"/>
        <v>37800</v>
      </c>
      <c r="R294" s="50">
        <f t="shared" si="32"/>
        <v>37800</v>
      </c>
      <c r="S294" s="54">
        <f>VLOOKUP(B294,'Tranche 2 2024 Actuals'!$B$7:$T$486,19,FALSE)</f>
        <v>37800</v>
      </c>
      <c r="T294" s="147">
        <f t="shared" si="35"/>
        <v>75600</v>
      </c>
    </row>
    <row r="295" spans="1:20" ht="15" customHeight="1" x14ac:dyDescent="0.25">
      <c r="A295" s="29">
        <f t="shared" si="36"/>
        <v>286</v>
      </c>
      <c r="B295" s="115" t="s">
        <v>4570</v>
      </c>
      <c r="C295" s="30" t="s">
        <v>340</v>
      </c>
      <c r="D295" s="30" t="s">
        <v>7</v>
      </c>
      <c r="E295" s="30" t="s">
        <v>1118</v>
      </c>
      <c r="F295" s="57" t="s">
        <v>1640</v>
      </c>
      <c r="G295" s="32" t="s">
        <v>1641</v>
      </c>
      <c r="H295" s="32" t="s">
        <v>1763</v>
      </c>
      <c r="I295" s="33" t="s">
        <v>1120</v>
      </c>
      <c r="J295" s="30" t="s">
        <v>339</v>
      </c>
      <c r="K295" s="30" t="s">
        <v>1379</v>
      </c>
      <c r="L295" s="49">
        <f>VLOOKUP(B295,'Enrolment data 2023'!$A$13:$I$596,9,FALSE)</f>
        <v>8</v>
      </c>
      <c r="M295" s="49">
        <v>9000</v>
      </c>
      <c r="N295" s="49">
        <f t="shared" si="33"/>
        <v>72000</v>
      </c>
      <c r="O295" s="49">
        <f t="shared" si="37"/>
        <v>21600</v>
      </c>
      <c r="P295" s="49"/>
      <c r="Q295" s="50">
        <f t="shared" si="34"/>
        <v>21600</v>
      </c>
      <c r="R295" s="50">
        <f t="shared" ref="R295:R332" si="39">IF(Q295&gt;=0,Q295,0)</f>
        <v>21600</v>
      </c>
      <c r="S295" s="54">
        <f>VLOOKUP(B295,'Tranche 2 2024 Actuals'!$B$7:$T$486,19,FALSE)</f>
        <v>21600</v>
      </c>
      <c r="T295" s="147">
        <f t="shared" si="35"/>
        <v>43200</v>
      </c>
    </row>
    <row r="296" spans="1:20" ht="15" customHeight="1" x14ac:dyDescent="0.25">
      <c r="A296" s="29">
        <f t="shared" si="36"/>
        <v>287</v>
      </c>
      <c r="B296" s="92" t="s">
        <v>480</v>
      </c>
      <c r="C296" s="17" t="s">
        <v>481</v>
      </c>
      <c r="D296" s="17" t="s">
        <v>7</v>
      </c>
      <c r="E296" s="17" t="s">
        <v>1211</v>
      </c>
      <c r="F296" s="22" t="s">
        <v>1805</v>
      </c>
      <c r="G296" s="19" t="s">
        <v>1355</v>
      </c>
      <c r="H296" s="19" t="s">
        <v>1763</v>
      </c>
      <c r="I296" s="20" t="s">
        <v>1120</v>
      </c>
      <c r="J296" s="17" t="s">
        <v>339</v>
      </c>
      <c r="K296" s="17" t="s">
        <v>1356</v>
      </c>
      <c r="L296" s="49">
        <f>VLOOKUP(B296,'Enrolment data 2023'!$A$13:$I$596,9,FALSE)</f>
        <v>9</v>
      </c>
      <c r="M296" s="49">
        <v>9000</v>
      </c>
      <c r="N296" s="49">
        <f t="shared" ref="N296:N332" si="40">L296*M296</f>
        <v>81000</v>
      </c>
      <c r="O296" s="49">
        <f t="shared" si="37"/>
        <v>24300</v>
      </c>
      <c r="P296" s="49">
        <f>VLOOKUP(B296,'[1]ECCE Trnch 1 Master List'!B$3:T$679,19,FALSE)</f>
        <v>0</v>
      </c>
      <c r="Q296" s="50">
        <f t="shared" ref="Q296:Q332" si="41">O296-P296</f>
        <v>24300</v>
      </c>
      <c r="R296" s="50">
        <f t="shared" si="39"/>
        <v>24300</v>
      </c>
      <c r="S296" s="54">
        <f>VLOOKUP(B296,'Tranche 2 2024 Actuals'!$B$7:$T$486,19,FALSE)</f>
        <v>24300</v>
      </c>
      <c r="T296" s="147">
        <f t="shared" si="35"/>
        <v>48600</v>
      </c>
    </row>
    <row r="297" spans="1:20" ht="15" customHeight="1" x14ac:dyDescent="0.25">
      <c r="A297" s="29">
        <f t="shared" si="36"/>
        <v>288</v>
      </c>
      <c r="B297" s="92" t="s">
        <v>2147</v>
      </c>
      <c r="C297" s="17" t="s">
        <v>2148</v>
      </c>
      <c r="D297" s="17" t="s">
        <v>7</v>
      </c>
      <c r="E297" s="29" t="s">
        <v>1118</v>
      </c>
      <c r="F297" s="38" t="s">
        <v>1776</v>
      </c>
      <c r="G297" s="39" t="s">
        <v>1341</v>
      </c>
      <c r="H297" s="39" t="s">
        <v>1763</v>
      </c>
      <c r="I297" s="20" t="s">
        <v>1120</v>
      </c>
      <c r="J297" s="29" t="s">
        <v>339</v>
      </c>
      <c r="K297" s="40" t="s">
        <v>1342</v>
      </c>
      <c r="L297" s="49">
        <f>VLOOKUP(B297,'Enrolment data 2023'!$A$13:$I$596,9,FALSE)</f>
        <v>21</v>
      </c>
      <c r="M297" s="49">
        <v>9000</v>
      </c>
      <c r="N297" s="49">
        <f t="shared" si="40"/>
        <v>189000</v>
      </c>
      <c r="O297" s="49">
        <f t="shared" si="37"/>
        <v>56700</v>
      </c>
      <c r="P297" s="49">
        <f>VLOOKUP(B297,'[1]ECCE Trnch 1 Master List'!B$3:T$679,19,FALSE)</f>
        <v>0</v>
      </c>
      <c r="Q297" s="50">
        <f t="shared" si="41"/>
        <v>56700</v>
      </c>
      <c r="R297" s="50">
        <f t="shared" si="39"/>
        <v>56700</v>
      </c>
      <c r="S297" s="54">
        <f>VLOOKUP(B297,'Tranche 2 2024 Actuals'!$B$7:$T$486,19,FALSE)</f>
        <v>56700</v>
      </c>
      <c r="T297" s="147">
        <f t="shared" si="35"/>
        <v>113400</v>
      </c>
    </row>
    <row r="298" spans="1:20" ht="15" customHeight="1" x14ac:dyDescent="0.25">
      <c r="A298" s="29">
        <f t="shared" si="36"/>
        <v>289</v>
      </c>
      <c r="B298" s="92" t="s">
        <v>496</v>
      </c>
      <c r="C298" s="17" t="s">
        <v>497</v>
      </c>
      <c r="D298" s="17" t="s">
        <v>7</v>
      </c>
      <c r="E298" s="17" t="s">
        <v>1211</v>
      </c>
      <c r="F298" s="22" t="s">
        <v>1805</v>
      </c>
      <c r="G298" s="19" t="s">
        <v>1355</v>
      </c>
      <c r="H298" s="19" t="s">
        <v>1763</v>
      </c>
      <c r="I298" s="20" t="s">
        <v>1120</v>
      </c>
      <c r="J298" s="17" t="s">
        <v>339</v>
      </c>
      <c r="K298" s="17" t="s">
        <v>1356</v>
      </c>
      <c r="L298" s="49">
        <f>VLOOKUP(B298,'Enrolment data 2023'!$A$13:$I$596,9,FALSE)</f>
        <v>9</v>
      </c>
      <c r="M298" s="49">
        <v>9000</v>
      </c>
      <c r="N298" s="49">
        <f t="shared" si="40"/>
        <v>81000</v>
      </c>
      <c r="O298" s="49">
        <f t="shared" si="37"/>
        <v>24300</v>
      </c>
      <c r="P298" s="49">
        <f>VLOOKUP(B298,'[1]ECCE Trnch 1 Master List'!B$3:T$679,19,FALSE)</f>
        <v>0</v>
      </c>
      <c r="Q298" s="50">
        <f t="shared" si="41"/>
        <v>24300</v>
      </c>
      <c r="R298" s="50">
        <f t="shared" si="39"/>
        <v>24300</v>
      </c>
      <c r="S298" s="54">
        <f>VLOOKUP(B298,'Tranche 2 2024 Actuals'!$B$7:$T$486,19,FALSE)</f>
        <v>24300</v>
      </c>
      <c r="T298" s="147">
        <f t="shared" si="35"/>
        <v>48600</v>
      </c>
    </row>
    <row r="299" spans="1:20" ht="15" customHeight="1" x14ac:dyDescent="0.25">
      <c r="A299" s="29">
        <f t="shared" si="36"/>
        <v>290</v>
      </c>
      <c r="B299" s="92" t="s">
        <v>376</v>
      </c>
      <c r="C299" s="17" t="s">
        <v>377</v>
      </c>
      <c r="D299" s="17" t="s">
        <v>7</v>
      </c>
      <c r="E299" s="17" t="s">
        <v>1211</v>
      </c>
      <c r="F299" s="57" t="s">
        <v>1774</v>
      </c>
      <c r="G299" s="32" t="s">
        <v>375</v>
      </c>
      <c r="H299" s="32" t="s">
        <v>1769</v>
      </c>
      <c r="I299" s="33" t="s">
        <v>1120</v>
      </c>
      <c r="J299" s="30" t="s">
        <v>339</v>
      </c>
      <c r="K299" s="30" t="s">
        <v>1328</v>
      </c>
      <c r="L299" s="49">
        <f>VLOOKUP(B299,'Enrolment data 2023'!$A$13:$I$596,9,FALSE)</f>
        <v>17</v>
      </c>
      <c r="M299" s="49">
        <v>9000</v>
      </c>
      <c r="N299" s="49">
        <f t="shared" si="40"/>
        <v>153000</v>
      </c>
      <c r="O299" s="49">
        <f t="shared" si="37"/>
        <v>45900</v>
      </c>
      <c r="P299" s="49">
        <f>VLOOKUP(B299,'[1]ECCE Trnch 1 Master List'!B$3:T$679,19,FALSE)</f>
        <v>0</v>
      </c>
      <c r="Q299" s="50">
        <f t="shared" si="41"/>
        <v>45900</v>
      </c>
      <c r="R299" s="50">
        <f t="shared" si="39"/>
        <v>45900</v>
      </c>
      <c r="S299" s="54">
        <f>VLOOKUP(B299,'Tranche 2 2024 Actuals'!$B$7:$T$486,19,FALSE)</f>
        <v>45900</v>
      </c>
      <c r="T299" s="147">
        <f t="shared" si="35"/>
        <v>91800</v>
      </c>
    </row>
    <row r="300" spans="1:20" ht="15" customHeight="1" x14ac:dyDescent="0.25">
      <c r="A300" s="29">
        <f t="shared" si="36"/>
        <v>291</v>
      </c>
      <c r="B300" s="93" t="s">
        <v>488</v>
      </c>
      <c r="C300" s="30" t="s">
        <v>489</v>
      </c>
      <c r="D300" s="30" t="s">
        <v>7</v>
      </c>
      <c r="E300" s="30" t="s">
        <v>1123</v>
      </c>
      <c r="F300" s="57" t="s">
        <v>1788</v>
      </c>
      <c r="G300" s="32" t="s">
        <v>1363</v>
      </c>
      <c r="H300" s="32" t="s">
        <v>1763</v>
      </c>
      <c r="I300" s="33" t="s">
        <v>1120</v>
      </c>
      <c r="J300" s="30" t="s">
        <v>339</v>
      </c>
      <c r="K300" s="30" t="s">
        <v>1364</v>
      </c>
      <c r="L300" s="49">
        <f>VLOOKUP(B300,'Enrolment data 2023'!$A$13:$I$596,9,FALSE)</f>
        <v>15</v>
      </c>
      <c r="M300" s="49">
        <v>9000</v>
      </c>
      <c r="N300" s="49">
        <f t="shared" si="40"/>
        <v>135000</v>
      </c>
      <c r="O300" s="49">
        <f t="shared" si="37"/>
        <v>40500</v>
      </c>
      <c r="P300" s="11">
        <v>0</v>
      </c>
      <c r="Q300" s="50">
        <f t="shared" si="41"/>
        <v>40500</v>
      </c>
      <c r="R300" s="50">
        <f t="shared" si="39"/>
        <v>40500</v>
      </c>
      <c r="S300" s="54">
        <f>VLOOKUP(B300,'Tranche 2 2024 Actuals'!$B$7:$T$486,19,FALSE)</f>
        <v>40500</v>
      </c>
      <c r="T300" s="147">
        <f t="shared" si="35"/>
        <v>81000</v>
      </c>
    </row>
    <row r="301" spans="1:20" ht="15" customHeight="1" x14ac:dyDescent="0.25">
      <c r="A301" s="29">
        <f t="shared" si="36"/>
        <v>292</v>
      </c>
      <c r="B301" s="93" t="s">
        <v>524</v>
      </c>
      <c r="C301" s="30" t="s">
        <v>525</v>
      </c>
      <c r="D301" s="30" t="s">
        <v>7</v>
      </c>
      <c r="E301" s="30" t="s">
        <v>1211</v>
      </c>
      <c r="F301" s="57" t="s">
        <v>1675</v>
      </c>
      <c r="G301" s="32" t="s">
        <v>3689</v>
      </c>
      <c r="H301" s="32" t="s">
        <v>1763</v>
      </c>
      <c r="I301" s="33" t="s">
        <v>1120</v>
      </c>
      <c r="J301" s="30" t="s">
        <v>339</v>
      </c>
      <c r="K301" s="30" t="s">
        <v>1330</v>
      </c>
      <c r="L301" s="49">
        <f>VLOOKUP(B301,'Enrolment data 2023'!$A$13:$I$596,9,FALSE)</f>
        <v>6</v>
      </c>
      <c r="M301" s="49">
        <v>9000</v>
      </c>
      <c r="N301" s="49">
        <f t="shared" si="40"/>
        <v>54000</v>
      </c>
      <c r="O301" s="49">
        <f t="shared" si="37"/>
        <v>16200</v>
      </c>
      <c r="P301" s="49">
        <f>VLOOKUP(B301,'[1]ECCE Trnch 1 Master List'!B$3:T$679,19,FALSE)</f>
        <v>0</v>
      </c>
      <c r="Q301" s="50">
        <f t="shared" si="41"/>
        <v>16200</v>
      </c>
      <c r="R301" s="50">
        <f t="shared" si="39"/>
        <v>16200</v>
      </c>
      <c r="S301" s="54">
        <f>VLOOKUP(B301,'Tranche 2 2024 Actuals'!$B$7:$T$486,19,FALSE)</f>
        <v>16200</v>
      </c>
      <c r="T301" s="147">
        <f t="shared" si="35"/>
        <v>32400</v>
      </c>
    </row>
    <row r="302" spans="1:20" ht="15" customHeight="1" x14ac:dyDescent="0.25">
      <c r="A302" s="29">
        <f t="shared" si="36"/>
        <v>293</v>
      </c>
      <c r="B302" s="93" t="s">
        <v>386</v>
      </c>
      <c r="C302" s="30" t="s">
        <v>387</v>
      </c>
      <c r="D302" s="30" t="s">
        <v>7</v>
      </c>
      <c r="E302" s="30" t="s">
        <v>1211</v>
      </c>
      <c r="F302" s="57" t="s">
        <v>1771</v>
      </c>
      <c r="G302" s="32" t="s">
        <v>373</v>
      </c>
      <c r="H302" s="32" t="s">
        <v>1769</v>
      </c>
      <c r="I302" s="33" t="s">
        <v>1120</v>
      </c>
      <c r="J302" s="30" t="s">
        <v>339</v>
      </c>
      <c r="K302" s="30" t="s">
        <v>3664</v>
      </c>
      <c r="L302" s="49">
        <f>VLOOKUP(B302,'Enrolment data 2023'!$A$13:$I$596,9,FALSE)</f>
        <v>7</v>
      </c>
      <c r="M302" s="49">
        <v>9000</v>
      </c>
      <c r="N302" s="49">
        <f t="shared" si="40"/>
        <v>63000</v>
      </c>
      <c r="O302" s="49">
        <f t="shared" si="37"/>
        <v>18900</v>
      </c>
      <c r="P302" s="49">
        <f>VLOOKUP(B302,'[1]ECCE Trnch 1 Master List'!B$3:T$679,19,FALSE)</f>
        <v>0</v>
      </c>
      <c r="Q302" s="50">
        <f t="shared" si="41"/>
        <v>18900</v>
      </c>
      <c r="R302" s="50">
        <f t="shared" si="39"/>
        <v>18900</v>
      </c>
      <c r="S302" s="54">
        <f>VLOOKUP(B302,'Tranche 2 2024 Actuals'!$B$7:$T$486,19,FALSE)</f>
        <v>18900</v>
      </c>
      <c r="T302" s="147">
        <f t="shared" si="35"/>
        <v>37800</v>
      </c>
    </row>
    <row r="303" spans="1:20" ht="15" customHeight="1" x14ac:dyDescent="0.25">
      <c r="A303" s="29">
        <f t="shared" si="36"/>
        <v>294</v>
      </c>
      <c r="B303" s="93" t="s">
        <v>1357</v>
      </c>
      <c r="C303" s="30" t="s">
        <v>1358</v>
      </c>
      <c r="D303" s="30" t="s">
        <v>7</v>
      </c>
      <c r="E303" s="30" t="s">
        <v>1123</v>
      </c>
      <c r="F303" s="57" t="s">
        <v>1672</v>
      </c>
      <c r="G303" s="32" t="s">
        <v>1673</v>
      </c>
      <c r="H303" s="32" t="s">
        <v>1763</v>
      </c>
      <c r="I303" s="33" t="s">
        <v>1120</v>
      </c>
      <c r="J303" s="30" t="s">
        <v>339</v>
      </c>
      <c r="K303" s="30" t="s">
        <v>1359</v>
      </c>
      <c r="L303" s="49">
        <f>VLOOKUP(B303,'Enrolment data 2023'!$A$13:$I$596,9,FALSE)</f>
        <v>19</v>
      </c>
      <c r="M303" s="49">
        <v>9000</v>
      </c>
      <c r="N303" s="49">
        <f t="shared" si="40"/>
        <v>171000</v>
      </c>
      <c r="O303" s="49">
        <f t="shared" si="37"/>
        <v>51300</v>
      </c>
      <c r="P303" s="49">
        <f>VLOOKUP(B303,'[1]ECCE Trnch 1 Master List'!B$3:T$679,19,FALSE)</f>
        <v>0</v>
      </c>
      <c r="Q303" s="50">
        <f t="shared" si="41"/>
        <v>51300</v>
      </c>
      <c r="R303" s="50">
        <f t="shared" si="39"/>
        <v>51300</v>
      </c>
      <c r="S303" s="54">
        <f>VLOOKUP(B303,'Tranche 2 2024 Actuals'!$B$7:$T$486,19,FALSE)</f>
        <v>51300</v>
      </c>
      <c r="T303" s="147">
        <f t="shared" si="35"/>
        <v>102600</v>
      </c>
    </row>
    <row r="304" spans="1:20" ht="15" customHeight="1" x14ac:dyDescent="0.25">
      <c r="A304" s="29">
        <f t="shared" si="36"/>
        <v>295</v>
      </c>
      <c r="B304" s="93" t="s">
        <v>1376</v>
      </c>
      <c r="C304" s="30" t="s">
        <v>1377</v>
      </c>
      <c r="D304" s="30" t="s">
        <v>7</v>
      </c>
      <c r="E304" s="30" t="s">
        <v>1123</v>
      </c>
      <c r="F304" s="31" t="s">
        <v>1803</v>
      </c>
      <c r="G304" s="32" t="s">
        <v>1378</v>
      </c>
      <c r="H304" s="32" t="s">
        <v>1763</v>
      </c>
      <c r="I304" s="33" t="s">
        <v>1120</v>
      </c>
      <c r="J304" s="30" t="s">
        <v>339</v>
      </c>
      <c r="K304" s="34" t="s">
        <v>1372</v>
      </c>
      <c r="L304" s="49">
        <f>VLOOKUP(B304,'Enrolment data 2023'!$A$13:$I$596,9,FALSE)</f>
        <v>9</v>
      </c>
      <c r="M304" s="49">
        <v>9000</v>
      </c>
      <c r="N304" s="49">
        <f t="shared" si="40"/>
        <v>81000</v>
      </c>
      <c r="O304" s="49">
        <f t="shared" si="37"/>
        <v>24300</v>
      </c>
      <c r="P304" s="49">
        <f>VLOOKUP(B304,'[1]ECCE Trnch 1 Master List'!B$3:T$679,19,FALSE)</f>
        <v>0</v>
      </c>
      <c r="Q304" s="50">
        <f t="shared" si="41"/>
        <v>24300</v>
      </c>
      <c r="R304" s="50">
        <f t="shared" si="39"/>
        <v>24300</v>
      </c>
      <c r="S304" s="54">
        <f>VLOOKUP(B304,'Tranche 2 2024 Actuals'!$B$7:$T$486,19,FALSE)</f>
        <v>24300</v>
      </c>
      <c r="T304" s="147">
        <f t="shared" si="35"/>
        <v>48600</v>
      </c>
    </row>
    <row r="305" spans="1:20" ht="15" customHeight="1" x14ac:dyDescent="0.25">
      <c r="A305" s="29">
        <f t="shared" si="36"/>
        <v>296</v>
      </c>
      <c r="B305" s="93" t="s">
        <v>498</v>
      </c>
      <c r="C305" s="30" t="s">
        <v>499</v>
      </c>
      <c r="D305" s="30" t="s">
        <v>7</v>
      </c>
      <c r="E305" s="30" t="s">
        <v>1324</v>
      </c>
      <c r="F305" s="57" t="s">
        <v>1784</v>
      </c>
      <c r="G305" s="32" t="s">
        <v>1365</v>
      </c>
      <c r="H305" s="32" t="s">
        <v>1763</v>
      </c>
      <c r="I305" s="33" t="s">
        <v>1120</v>
      </c>
      <c r="J305" s="30" t="s">
        <v>339</v>
      </c>
      <c r="K305" s="30" t="s">
        <v>1366</v>
      </c>
      <c r="L305" s="49">
        <f>VLOOKUP(B305,'Enrolment data 2023'!$A$13:$I$596,9,FALSE)</f>
        <v>10</v>
      </c>
      <c r="M305" s="49">
        <v>9000</v>
      </c>
      <c r="N305" s="49">
        <f t="shared" si="40"/>
        <v>90000</v>
      </c>
      <c r="O305" s="49">
        <f t="shared" si="37"/>
        <v>27000</v>
      </c>
      <c r="P305" s="49">
        <f>VLOOKUP(B305,'[1]ECCE Trnch 1 Master List'!B$3:T$679,19,FALSE)</f>
        <v>0</v>
      </c>
      <c r="Q305" s="50">
        <f t="shared" si="41"/>
        <v>27000</v>
      </c>
      <c r="R305" s="50">
        <f t="shared" si="39"/>
        <v>27000</v>
      </c>
      <c r="S305" s="54">
        <f>VLOOKUP(B305,'Tranche 2 2024 Actuals'!$B$7:$T$486,19,FALSE)</f>
        <v>27000</v>
      </c>
      <c r="T305" s="147">
        <f t="shared" si="35"/>
        <v>54000</v>
      </c>
    </row>
    <row r="306" spans="1:20" ht="15" customHeight="1" x14ac:dyDescent="0.25">
      <c r="A306" s="29">
        <f t="shared" si="36"/>
        <v>297</v>
      </c>
      <c r="B306" s="92" t="s">
        <v>538</v>
      </c>
      <c r="C306" s="17" t="s">
        <v>539</v>
      </c>
      <c r="D306" s="17" t="s">
        <v>7</v>
      </c>
      <c r="E306" s="17" t="s">
        <v>1211</v>
      </c>
      <c r="F306" s="22" t="s">
        <v>1674</v>
      </c>
      <c r="G306" s="19" t="s">
        <v>3665</v>
      </c>
      <c r="H306" s="19" t="s">
        <v>1763</v>
      </c>
      <c r="I306" s="20" t="s">
        <v>1120</v>
      </c>
      <c r="J306" s="17" t="s">
        <v>339</v>
      </c>
      <c r="K306" s="17" t="s">
        <v>1344</v>
      </c>
      <c r="L306" s="49">
        <f>VLOOKUP(B306,'Enrolment data 2023'!$A$13:$I$596,9,FALSE)</f>
        <v>5</v>
      </c>
      <c r="M306" s="49">
        <v>9000</v>
      </c>
      <c r="N306" s="49">
        <f t="shared" si="40"/>
        <v>45000</v>
      </c>
      <c r="O306" s="49">
        <f t="shared" si="37"/>
        <v>13500</v>
      </c>
      <c r="P306" s="49">
        <f>VLOOKUP(B306,'[1]ECCE Trnch 1 Master List'!B$3:T$679,19,FALSE)</f>
        <v>0</v>
      </c>
      <c r="Q306" s="50">
        <f t="shared" si="41"/>
        <v>13500</v>
      </c>
      <c r="R306" s="50">
        <f t="shared" si="39"/>
        <v>13500</v>
      </c>
      <c r="S306" s="54">
        <f>VLOOKUP(B306,'Tranche 2 2024 Actuals'!$B$7:$T$486,19,FALSE)</f>
        <v>13500</v>
      </c>
      <c r="T306" s="147">
        <f t="shared" si="35"/>
        <v>27000</v>
      </c>
    </row>
    <row r="307" spans="1:20" ht="15" customHeight="1" x14ac:dyDescent="0.25">
      <c r="A307" s="29">
        <f t="shared" si="36"/>
        <v>298</v>
      </c>
      <c r="B307" s="92" t="s">
        <v>534</v>
      </c>
      <c r="C307" s="17" t="s">
        <v>535</v>
      </c>
      <c r="D307" s="17" t="s">
        <v>7</v>
      </c>
      <c r="E307" s="17" t="s">
        <v>1211</v>
      </c>
      <c r="F307" s="22" t="s">
        <v>1807</v>
      </c>
      <c r="G307" s="19" t="s">
        <v>3732</v>
      </c>
      <c r="H307" s="19" t="s">
        <v>1763</v>
      </c>
      <c r="I307" s="20" t="s">
        <v>1120</v>
      </c>
      <c r="J307" s="17" t="s">
        <v>339</v>
      </c>
      <c r="K307" s="17" t="s">
        <v>3733</v>
      </c>
      <c r="L307" s="49">
        <f>VLOOKUP(B307,'Enrolment data 2023'!$A$13:$I$596,9,FALSE)</f>
        <v>18</v>
      </c>
      <c r="M307" s="49">
        <v>9000</v>
      </c>
      <c r="N307" s="49">
        <f t="shared" si="40"/>
        <v>162000</v>
      </c>
      <c r="O307" s="49">
        <f t="shared" si="37"/>
        <v>48600</v>
      </c>
      <c r="P307" s="49">
        <f>VLOOKUP(B307,'[1]ECCE Trnch 1 Master List'!B$3:T$679,19,FALSE)</f>
        <v>0</v>
      </c>
      <c r="Q307" s="50">
        <f t="shared" si="41"/>
        <v>48600</v>
      </c>
      <c r="R307" s="50">
        <f t="shared" si="39"/>
        <v>48600</v>
      </c>
      <c r="S307" s="54">
        <f>VLOOKUP(B307,'Tranche 2 2024 Actuals'!$B$7:$T$486,19,FALSE)</f>
        <v>48600</v>
      </c>
      <c r="T307" s="147">
        <f t="shared" si="35"/>
        <v>97200</v>
      </c>
    </row>
    <row r="308" spans="1:20" ht="15" customHeight="1" x14ac:dyDescent="0.25">
      <c r="A308" s="29">
        <f t="shared" si="36"/>
        <v>299</v>
      </c>
      <c r="B308" s="92" t="s">
        <v>551</v>
      </c>
      <c r="C308" s="17" t="s">
        <v>552</v>
      </c>
      <c r="D308" s="17" t="s">
        <v>7</v>
      </c>
      <c r="E308" s="17" t="s">
        <v>1118</v>
      </c>
      <c r="F308" s="22" t="s">
        <v>1668</v>
      </c>
      <c r="G308" s="19" t="s">
        <v>1345</v>
      </c>
      <c r="H308" s="19" t="s">
        <v>1763</v>
      </c>
      <c r="I308" s="20" t="s">
        <v>1120</v>
      </c>
      <c r="J308" s="17" t="s">
        <v>339</v>
      </c>
      <c r="K308" s="17" t="s">
        <v>1346</v>
      </c>
      <c r="L308" s="49">
        <f>VLOOKUP(B308,'Enrolment data 2023'!$A$13:$I$596,9,FALSE)</f>
        <v>10</v>
      </c>
      <c r="M308" s="49">
        <v>9000</v>
      </c>
      <c r="N308" s="49">
        <f t="shared" si="40"/>
        <v>90000</v>
      </c>
      <c r="O308" s="49">
        <f t="shared" si="37"/>
        <v>27000</v>
      </c>
      <c r="P308" s="49">
        <v>10000</v>
      </c>
      <c r="Q308" s="50">
        <f t="shared" si="41"/>
        <v>17000</v>
      </c>
      <c r="R308" s="50">
        <f t="shared" si="39"/>
        <v>17000</v>
      </c>
      <c r="S308" s="54">
        <f>VLOOKUP(B308,'Tranche 2 2024 Actuals'!$B$7:$T$486,19,FALSE)</f>
        <v>17000</v>
      </c>
      <c r="T308" s="147">
        <f t="shared" si="35"/>
        <v>34000</v>
      </c>
    </row>
    <row r="309" spans="1:20" ht="15" customHeight="1" x14ac:dyDescent="0.25">
      <c r="A309" s="29">
        <f t="shared" si="36"/>
        <v>300</v>
      </c>
      <c r="B309" s="92" t="s">
        <v>674</v>
      </c>
      <c r="C309" s="17" t="s">
        <v>675</v>
      </c>
      <c r="D309" s="17" t="s">
        <v>7</v>
      </c>
      <c r="E309" s="17" t="s">
        <v>1211</v>
      </c>
      <c r="F309" s="22" t="s">
        <v>1693</v>
      </c>
      <c r="G309" s="19" t="s">
        <v>1418</v>
      </c>
      <c r="H309" s="19" t="s">
        <v>1950</v>
      </c>
      <c r="I309" s="20" t="s">
        <v>1120</v>
      </c>
      <c r="J309" s="17" t="s">
        <v>592</v>
      </c>
      <c r="K309" s="17" t="s">
        <v>1419</v>
      </c>
      <c r="L309" s="49">
        <f>VLOOKUP(B309,'Enrolment data 2023'!$A$13:$I$596,9,FALSE)</f>
        <v>32</v>
      </c>
      <c r="M309" s="49">
        <v>9000</v>
      </c>
      <c r="N309" s="49">
        <f t="shared" si="40"/>
        <v>288000</v>
      </c>
      <c r="O309" s="49">
        <f t="shared" si="37"/>
        <v>86400</v>
      </c>
      <c r="P309" s="49">
        <f>VLOOKUP(B309,'[1]ECCE Trnch 1 Master List'!B$3:T$679,19,FALSE)</f>
        <v>0</v>
      </c>
      <c r="Q309" s="50">
        <f t="shared" si="41"/>
        <v>86400</v>
      </c>
      <c r="R309" s="50">
        <f t="shared" si="39"/>
        <v>86400</v>
      </c>
      <c r="S309" s="54">
        <f>VLOOKUP(B309,'Tranche 2 2024 Actuals'!$B$7:$T$486,19,FALSE)</f>
        <v>86400</v>
      </c>
      <c r="T309" s="147">
        <f t="shared" si="35"/>
        <v>172800</v>
      </c>
    </row>
    <row r="310" spans="1:20" ht="15" customHeight="1" x14ac:dyDescent="0.25">
      <c r="A310" s="29">
        <f t="shared" si="36"/>
        <v>301</v>
      </c>
      <c r="B310" s="92" t="s">
        <v>601</v>
      </c>
      <c r="C310" s="17" t="s">
        <v>602</v>
      </c>
      <c r="D310" s="17" t="s">
        <v>7</v>
      </c>
      <c r="E310" s="17" t="s">
        <v>1324</v>
      </c>
      <c r="F310" s="22" t="s">
        <v>1711</v>
      </c>
      <c r="G310" s="19" t="s">
        <v>3738</v>
      </c>
      <c r="H310" s="19" t="s">
        <v>1958</v>
      </c>
      <c r="I310" s="20" t="s">
        <v>1120</v>
      </c>
      <c r="J310" s="17" t="s">
        <v>592</v>
      </c>
      <c r="K310" s="17" t="s">
        <v>3739</v>
      </c>
      <c r="L310" s="49">
        <f>VLOOKUP(B310,'Enrolment data 2023'!$A$13:$I$596,9,FALSE)</f>
        <v>36</v>
      </c>
      <c r="M310" s="49">
        <v>9000</v>
      </c>
      <c r="N310" s="49">
        <f t="shared" si="40"/>
        <v>324000</v>
      </c>
      <c r="O310" s="49">
        <f t="shared" si="37"/>
        <v>97200</v>
      </c>
      <c r="P310" s="49"/>
      <c r="Q310" s="50">
        <f t="shared" si="41"/>
        <v>97200</v>
      </c>
      <c r="R310" s="50">
        <f t="shared" si="39"/>
        <v>97200</v>
      </c>
      <c r="S310" s="54">
        <f>VLOOKUP(B310,'Tranche 2 2024 Actuals'!$B$7:$T$486,19,FALSE)</f>
        <v>97200</v>
      </c>
      <c r="T310" s="147">
        <f t="shared" si="35"/>
        <v>194400</v>
      </c>
    </row>
    <row r="311" spans="1:20" ht="15" customHeight="1" x14ac:dyDescent="0.25">
      <c r="A311" s="29">
        <f t="shared" si="36"/>
        <v>302</v>
      </c>
      <c r="B311" s="92" t="s">
        <v>798</v>
      </c>
      <c r="C311" s="17" t="s">
        <v>799</v>
      </c>
      <c r="D311" s="17" t="s">
        <v>7</v>
      </c>
      <c r="E311" s="17" t="s">
        <v>1324</v>
      </c>
      <c r="F311" s="22" t="s">
        <v>1995</v>
      </c>
      <c r="G311" s="19" t="s">
        <v>3740</v>
      </c>
      <c r="H311" s="19" t="s">
        <v>3741</v>
      </c>
      <c r="I311" s="20" t="s">
        <v>1120</v>
      </c>
      <c r="J311" s="17" t="s">
        <v>592</v>
      </c>
      <c r="K311" s="17" t="s">
        <v>3742</v>
      </c>
      <c r="L311" s="49">
        <f>VLOOKUP(B311,'Enrolment data 2023'!$A$13:$I$596,9,FALSE)</f>
        <v>35</v>
      </c>
      <c r="M311" s="49">
        <v>9000</v>
      </c>
      <c r="N311" s="49">
        <f t="shared" si="40"/>
        <v>315000</v>
      </c>
      <c r="O311" s="49">
        <f t="shared" si="37"/>
        <v>94500</v>
      </c>
      <c r="P311" s="49">
        <f>VLOOKUP(B311,'[1]ECCE Trnch 1 Master List'!B$3:T$679,19,FALSE)</f>
        <v>0</v>
      </c>
      <c r="Q311" s="50">
        <f t="shared" si="41"/>
        <v>94500</v>
      </c>
      <c r="R311" s="50">
        <f t="shared" si="39"/>
        <v>94500</v>
      </c>
      <c r="S311" s="54">
        <f>VLOOKUP(B311,'Tranche 2 2024 Actuals'!$B$7:$T$486,19,FALSE)</f>
        <v>94500</v>
      </c>
      <c r="T311" s="147">
        <f t="shared" si="35"/>
        <v>189000</v>
      </c>
    </row>
    <row r="312" spans="1:20" ht="15" customHeight="1" x14ac:dyDescent="0.25">
      <c r="A312" s="29">
        <f t="shared" si="36"/>
        <v>303</v>
      </c>
      <c r="B312" s="92" t="s">
        <v>792</v>
      </c>
      <c r="C312" s="17" t="s">
        <v>793</v>
      </c>
      <c r="D312" s="17" t="s">
        <v>7</v>
      </c>
      <c r="E312" s="17" t="s">
        <v>1118</v>
      </c>
      <c r="F312" s="18" t="s">
        <v>1994</v>
      </c>
      <c r="G312" s="19" t="s">
        <v>3743</v>
      </c>
      <c r="H312" s="19" t="s">
        <v>1950</v>
      </c>
      <c r="I312" s="20" t="s">
        <v>1587</v>
      </c>
      <c r="J312" s="17" t="s">
        <v>592</v>
      </c>
      <c r="K312" s="21" t="s">
        <v>3744</v>
      </c>
      <c r="L312" s="49">
        <f>VLOOKUP(B312,'Enrolment data 2023'!$A$13:$I$596,9,FALSE)</f>
        <v>4</v>
      </c>
      <c r="M312" s="49">
        <v>9000</v>
      </c>
      <c r="N312" s="49">
        <f t="shared" si="40"/>
        <v>36000</v>
      </c>
      <c r="O312" s="49">
        <f t="shared" si="37"/>
        <v>10800</v>
      </c>
      <c r="P312" s="49">
        <f>VLOOKUP(B312,'[1]ECCE Trnch 1 Master List'!B$3:T$679,19,FALSE)</f>
        <v>0</v>
      </c>
      <c r="Q312" s="50">
        <f t="shared" si="41"/>
        <v>10800</v>
      </c>
      <c r="R312" s="50">
        <f t="shared" si="39"/>
        <v>10800</v>
      </c>
      <c r="S312" s="54">
        <f>VLOOKUP(B312,'Tranche 2 2024 Actuals'!$B$7:$T$486,19,FALSE)</f>
        <v>10800</v>
      </c>
      <c r="T312" s="147">
        <f t="shared" si="35"/>
        <v>21600</v>
      </c>
    </row>
    <row r="313" spans="1:20" ht="15" customHeight="1" x14ac:dyDescent="0.25">
      <c r="A313" s="29">
        <f t="shared" si="36"/>
        <v>304</v>
      </c>
      <c r="B313" s="92" t="s">
        <v>686</v>
      </c>
      <c r="C313" s="17" t="s">
        <v>687</v>
      </c>
      <c r="D313" s="17" t="s">
        <v>7</v>
      </c>
      <c r="E313" s="17" t="s">
        <v>1211</v>
      </c>
      <c r="F313" s="22" t="s">
        <v>1701</v>
      </c>
      <c r="G313" s="19" t="s">
        <v>3745</v>
      </c>
      <c r="H313" s="19" t="s">
        <v>1950</v>
      </c>
      <c r="I313" s="20" t="s">
        <v>1120</v>
      </c>
      <c r="J313" s="17" t="s">
        <v>592</v>
      </c>
      <c r="K313" s="17" t="s">
        <v>1424</v>
      </c>
      <c r="L313" s="49">
        <f>VLOOKUP(B313,'Enrolment data 2023'!$A$13:$I$596,9,FALSE)</f>
        <v>61</v>
      </c>
      <c r="M313" s="49">
        <v>9000</v>
      </c>
      <c r="N313" s="49">
        <f t="shared" si="40"/>
        <v>549000</v>
      </c>
      <c r="O313" s="49">
        <f t="shared" si="37"/>
        <v>164700</v>
      </c>
      <c r="P313" s="49">
        <f>VLOOKUP(B313,'[1]ECCE Trnch 1 Master List'!B$3:T$679,19,FALSE)</f>
        <v>0</v>
      </c>
      <c r="Q313" s="50">
        <f t="shared" si="41"/>
        <v>164700</v>
      </c>
      <c r="R313" s="50">
        <f t="shared" si="39"/>
        <v>164700</v>
      </c>
      <c r="S313" s="54">
        <f>VLOOKUP(B313,'Tranche 2 2024 Actuals'!$B$7:$T$486,19,FALSE)</f>
        <v>164700</v>
      </c>
      <c r="T313" s="147">
        <f t="shared" si="35"/>
        <v>329400</v>
      </c>
    </row>
    <row r="314" spans="1:20" ht="15" customHeight="1" x14ac:dyDescent="0.25">
      <c r="A314" s="29">
        <f t="shared" si="36"/>
        <v>305</v>
      </c>
      <c r="B314" s="92" t="s">
        <v>629</v>
      </c>
      <c r="C314" s="17" t="s">
        <v>630</v>
      </c>
      <c r="D314" s="17" t="s">
        <v>7</v>
      </c>
      <c r="E314" s="17" t="s">
        <v>1324</v>
      </c>
      <c r="F314" s="22" t="s">
        <v>1712</v>
      </c>
      <c r="G314" s="19" t="s">
        <v>3748</v>
      </c>
      <c r="H314" s="19" t="s">
        <v>1958</v>
      </c>
      <c r="I314" s="20" t="s">
        <v>1120</v>
      </c>
      <c r="J314" s="17" t="s">
        <v>592</v>
      </c>
      <c r="K314" s="17" t="s">
        <v>1410</v>
      </c>
      <c r="L314" s="49">
        <f>VLOOKUP(B314,'Enrolment data 2023'!$A$13:$I$596,9,FALSE)</f>
        <v>19</v>
      </c>
      <c r="M314" s="49">
        <v>9000</v>
      </c>
      <c r="N314" s="49">
        <f t="shared" si="40"/>
        <v>171000</v>
      </c>
      <c r="O314" s="49">
        <f t="shared" si="37"/>
        <v>51300</v>
      </c>
      <c r="P314" s="49">
        <f>VLOOKUP(B314,'[1]ECCE Trnch 1 Master List'!B$3:T$679,19,FALSE)</f>
        <v>0</v>
      </c>
      <c r="Q314" s="50">
        <f t="shared" si="41"/>
        <v>51300</v>
      </c>
      <c r="R314" s="50">
        <f t="shared" si="39"/>
        <v>51300</v>
      </c>
      <c r="S314" s="54">
        <f>VLOOKUP(B314,'Tranche 2 2024 Actuals'!$B$7:$T$486,19,FALSE)</f>
        <v>51300</v>
      </c>
      <c r="T314" s="147">
        <f t="shared" si="35"/>
        <v>102600</v>
      </c>
    </row>
    <row r="315" spans="1:20" ht="15" customHeight="1" x14ac:dyDescent="0.25">
      <c r="A315" s="29">
        <f t="shared" si="36"/>
        <v>306</v>
      </c>
      <c r="B315" s="93" t="s">
        <v>2246</v>
      </c>
      <c r="C315" s="30" t="s">
        <v>2247</v>
      </c>
      <c r="D315" s="30" t="s">
        <v>7</v>
      </c>
      <c r="E315" s="17" t="s">
        <v>1118</v>
      </c>
      <c r="F315" s="22" t="s">
        <v>1693</v>
      </c>
      <c r="G315" s="19" t="s">
        <v>1418</v>
      </c>
      <c r="H315" s="19" t="s">
        <v>1950</v>
      </c>
      <c r="I315" s="20" t="s">
        <v>1120</v>
      </c>
      <c r="J315" s="17" t="s">
        <v>592</v>
      </c>
      <c r="K315" s="17" t="s">
        <v>1419</v>
      </c>
      <c r="L315" s="49">
        <f>VLOOKUP(B315,'Enrolment data 2023'!$A$13:$I$596,9,FALSE)</f>
        <v>9</v>
      </c>
      <c r="M315" s="49">
        <v>9000</v>
      </c>
      <c r="N315" s="49">
        <f t="shared" si="40"/>
        <v>81000</v>
      </c>
      <c r="O315" s="49">
        <f t="shared" si="37"/>
        <v>24300</v>
      </c>
      <c r="P315" s="49"/>
      <c r="Q315" s="50">
        <f t="shared" si="41"/>
        <v>24300</v>
      </c>
      <c r="R315" s="50">
        <f t="shared" si="39"/>
        <v>24300</v>
      </c>
      <c r="S315" s="54">
        <f>VLOOKUP(B315,'Tranche 2 2024 Actuals'!$B$7:$T$486,19,FALSE)</f>
        <v>24300</v>
      </c>
      <c r="T315" s="147">
        <f t="shared" si="35"/>
        <v>48600</v>
      </c>
    </row>
    <row r="316" spans="1:20" ht="15" customHeight="1" x14ac:dyDescent="0.25">
      <c r="A316" s="29">
        <f t="shared" si="36"/>
        <v>307</v>
      </c>
      <c r="B316" s="92" t="s">
        <v>688</v>
      </c>
      <c r="C316" s="17" t="s">
        <v>689</v>
      </c>
      <c r="D316" s="17" t="s">
        <v>7</v>
      </c>
      <c r="E316" s="17" t="s">
        <v>1324</v>
      </c>
      <c r="F316" s="22" t="s">
        <v>1701</v>
      </c>
      <c r="G316" s="19" t="s">
        <v>3745</v>
      </c>
      <c r="H316" s="19" t="s">
        <v>1950</v>
      </c>
      <c r="I316" s="20" t="s">
        <v>1120</v>
      </c>
      <c r="J316" s="17" t="s">
        <v>592</v>
      </c>
      <c r="K316" s="17" t="s">
        <v>1424</v>
      </c>
      <c r="L316" s="49">
        <f>VLOOKUP(B316,'Enrolment data 2023'!$A$13:$I$596,9,FALSE)</f>
        <v>89</v>
      </c>
      <c r="M316" s="49">
        <v>9000</v>
      </c>
      <c r="N316" s="49">
        <f t="shared" si="40"/>
        <v>801000</v>
      </c>
      <c r="O316" s="49">
        <f t="shared" si="37"/>
        <v>240300</v>
      </c>
      <c r="P316" s="49">
        <f>VLOOKUP(B316,'[1]ECCE Trnch 1 Master List'!B$3:T$679,19,FALSE)</f>
        <v>0</v>
      </c>
      <c r="Q316" s="50">
        <f t="shared" si="41"/>
        <v>240300</v>
      </c>
      <c r="R316" s="50">
        <f t="shared" si="39"/>
        <v>240300</v>
      </c>
      <c r="S316" s="54">
        <f>VLOOKUP(B316,'Tranche 2 2024 Actuals'!$B$7:$T$486,19,FALSE)</f>
        <v>240300</v>
      </c>
      <c r="T316" s="147">
        <f t="shared" si="35"/>
        <v>480600</v>
      </c>
    </row>
    <row r="317" spans="1:20" ht="15" customHeight="1" x14ac:dyDescent="0.25">
      <c r="A317" s="29">
        <f t="shared" si="36"/>
        <v>308</v>
      </c>
      <c r="B317" s="92" t="s">
        <v>682</v>
      </c>
      <c r="C317" s="17" t="s">
        <v>683</v>
      </c>
      <c r="D317" s="17" t="s">
        <v>7</v>
      </c>
      <c r="E317" s="17" t="s">
        <v>1324</v>
      </c>
      <c r="F317" s="22" t="s">
        <v>1951</v>
      </c>
      <c r="G317" s="19" t="s">
        <v>4588</v>
      </c>
      <c r="H317" s="19" t="s">
        <v>1950</v>
      </c>
      <c r="I317" s="20" t="s">
        <v>1120</v>
      </c>
      <c r="J317" s="17" t="s">
        <v>592</v>
      </c>
      <c r="K317" s="17" t="s">
        <v>3749</v>
      </c>
      <c r="L317" s="49">
        <f>VLOOKUP(B317,'Enrolment data 2023'!$A$13:$I$596,9,FALSE)</f>
        <v>122</v>
      </c>
      <c r="M317" s="49">
        <v>9000</v>
      </c>
      <c r="N317" s="49">
        <f t="shared" si="40"/>
        <v>1098000</v>
      </c>
      <c r="O317" s="49">
        <f t="shared" si="37"/>
        <v>329400</v>
      </c>
      <c r="P317" s="49">
        <f>VLOOKUP(B317,'[1]ECCE Trnch 1 Master List'!B$3:T$679,19,FALSE)</f>
        <v>0</v>
      </c>
      <c r="Q317" s="50">
        <f t="shared" si="41"/>
        <v>329400</v>
      </c>
      <c r="R317" s="50">
        <f t="shared" si="39"/>
        <v>329400</v>
      </c>
      <c r="S317" s="54">
        <f>VLOOKUP(B317,'Tranche 2 2024 Actuals'!$B$7:$T$486,19,FALSE)</f>
        <v>329400</v>
      </c>
      <c r="T317" s="147">
        <f t="shared" si="35"/>
        <v>658800</v>
      </c>
    </row>
    <row r="318" spans="1:20" x14ac:dyDescent="0.25">
      <c r="A318" s="29">
        <f t="shared" si="36"/>
        <v>309</v>
      </c>
      <c r="B318" s="92" t="s">
        <v>676</v>
      </c>
      <c r="C318" s="17" t="s">
        <v>677</v>
      </c>
      <c r="D318" s="17" t="s">
        <v>7</v>
      </c>
      <c r="E318" s="17" t="s">
        <v>1324</v>
      </c>
      <c r="F318" s="22" t="s">
        <v>1699</v>
      </c>
      <c r="G318" s="19" t="s">
        <v>3750</v>
      </c>
      <c r="H318" s="19" t="s">
        <v>1950</v>
      </c>
      <c r="I318" s="20" t="s">
        <v>1120</v>
      </c>
      <c r="J318" s="17" t="s">
        <v>592</v>
      </c>
      <c r="K318" s="17" t="s">
        <v>1420</v>
      </c>
      <c r="L318" s="49">
        <f>VLOOKUP(B318,'Enrolment data 2023'!$A$13:$I$596,9,FALSE)</f>
        <v>87</v>
      </c>
      <c r="M318" s="49">
        <v>9000</v>
      </c>
      <c r="N318" s="49">
        <f t="shared" si="40"/>
        <v>783000</v>
      </c>
      <c r="O318" s="49">
        <f t="shared" si="37"/>
        <v>234900</v>
      </c>
      <c r="P318" s="49">
        <f>VLOOKUP(B318,'[1]ECCE Trnch 1 Master List'!B$3:T$679,19,FALSE)</f>
        <v>0</v>
      </c>
      <c r="Q318" s="50">
        <f t="shared" si="41"/>
        <v>234900</v>
      </c>
      <c r="R318" s="50">
        <f t="shared" si="39"/>
        <v>234900</v>
      </c>
      <c r="S318" s="54">
        <f>VLOOKUP(B318,'Tranche 2 2024 Actuals'!$B$7:$T$486,19,FALSE)</f>
        <v>234900</v>
      </c>
      <c r="T318" s="147">
        <f t="shared" si="35"/>
        <v>469800</v>
      </c>
    </row>
    <row r="319" spans="1:20" x14ac:dyDescent="0.25">
      <c r="A319" s="29">
        <f t="shared" si="36"/>
        <v>310</v>
      </c>
      <c r="B319" s="93" t="s">
        <v>2256</v>
      </c>
      <c r="C319" s="30" t="s">
        <v>2257</v>
      </c>
      <c r="D319" s="30" t="s">
        <v>7</v>
      </c>
      <c r="E319" s="17" t="s">
        <v>1118</v>
      </c>
      <c r="F319" s="22" t="s">
        <v>1693</v>
      </c>
      <c r="G319" s="19" t="s">
        <v>1418</v>
      </c>
      <c r="H319" s="19" t="s">
        <v>1950</v>
      </c>
      <c r="I319" s="20" t="s">
        <v>1120</v>
      </c>
      <c r="J319" s="17" t="s">
        <v>592</v>
      </c>
      <c r="K319" s="17" t="s">
        <v>1419</v>
      </c>
      <c r="L319" s="49">
        <f>VLOOKUP(B319,'Enrolment data 2023'!$A$13:$I$596,9,FALSE)</f>
        <v>19</v>
      </c>
      <c r="M319" s="49">
        <v>9000</v>
      </c>
      <c r="N319" s="49">
        <f t="shared" si="40"/>
        <v>171000</v>
      </c>
      <c r="O319" s="49">
        <f t="shared" si="37"/>
        <v>51300</v>
      </c>
      <c r="P319" s="49"/>
      <c r="Q319" s="49">
        <f>N319*30%</f>
        <v>51300</v>
      </c>
      <c r="R319" s="49"/>
      <c r="S319" s="50">
        <f t="shared" ref="S319:S321" si="42">O319+Q319-R319</f>
        <v>102600</v>
      </c>
      <c r="T319" s="147">
        <f t="shared" si="35"/>
        <v>102600</v>
      </c>
    </row>
    <row r="320" spans="1:20" x14ac:dyDescent="0.25">
      <c r="A320" s="29">
        <f t="shared" si="36"/>
        <v>311</v>
      </c>
      <c r="B320" s="92" t="s">
        <v>597</v>
      </c>
      <c r="C320" s="17" t="s">
        <v>598</v>
      </c>
      <c r="D320" s="17" t="s">
        <v>7</v>
      </c>
      <c r="E320" s="17" t="s">
        <v>1324</v>
      </c>
      <c r="F320" s="22" t="s">
        <v>1964</v>
      </c>
      <c r="G320" s="19" t="s">
        <v>3803</v>
      </c>
      <c r="H320" s="19" t="s">
        <v>1958</v>
      </c>
      <c r="I320" s="20" t="s">
        <v>1120</v>
      </c>
      <c r="J320" s="17" t="s">
        <v>592</v>
      </c>
      <c r="K320" s="17" t="s">
        <v>3804</v>
      </c>
      <c r="L320" s="49">
        <f>VLOOKUP(B320,'Enrolment data 2023'!$A$13:$I$596,9,FALSE)</f>
        <v>26</v>
      </c>
      <c r="M320" s="49">
        <v>9000</v>
      </c>
      <c r="N320" s="49">
        <f t="shared" si="40"/>
        <v>234000</v>
      </c>
      <c r="O320" s="49">
        <f t="shared" si="37"/>
        <v>70200</v>
      </c>
      <c r="P320" s="49"/>
      <c r="Q320" s="49">
        <f>N320*30%</f>
        <v>70200</v>
      </c>
      <c r="R320" s="49">
        <f>VLOOKUP(B320,'[1]ECCE Trnch 1 Master List'!B$3:T$679,19,FALSE)</f>
        <v>0</v>
      </c>
      <c r="S320" s="50">
        <f t="shared" si="42"/>
        <v>140400</v>
      </c>
      <c r="T320" s="147">
        <f t="shared" si="35"/>
        <v>140400</v>
      </c>
    </row>
    <row r="321" spans="1:20" x14ac:dyDescent="0.25">
      <c r="A321" s="29">
        <f t="shared" si="36"/>
        <v>312</v>
      </c>
      <c r="B321" s="92" t="s">
        <v>641</v>
      </c>
      <c r="C321" s="17" t="s">
        <v>642</v>
      </c>
      <c r="D321" s="17" t="s">
        <v>7</v>
      </c>
      <c r="E321" s="17" t="s">
        <v>1211</v>
      </c>
      <c r="F321" s="22" t="s">
        <v>1974</v>
      </c>
      <c r="G321" s="19" t="s">
        <v>3840</v>
      </c>
      <c r="H321" s="19" t="s">
        <v>3755</v>
      </c>
      <c r="I321" s="20" t="s">
        <v>1120</v>
      </c>
      <c r="J321" s="17" t="s">
        <v>592</v>
      </c>
      <c r="K321" s="17" t="s">
        <v>3841</v>
      </c>
      <c r="L321" s="49">
        <f>VLOOKUP(B321,'Enrolment data 2023'!$A$13:$I$596,9,FALSE)</f>
        <v>14</v>
      </c>
      <c r="M321" s="49">
        <v>9000</v>
      </c>
      <c r="N321" s="49">
        <f t="shared" si="40"/>
        <v>126000</v>
      </c>
      <c r="O321" s="49">
        <f t="shared" si="37"/>
        <v>37800</v>
      </c>
      <c r="P321" s="49"/>
      <c r="Q321" s="49">
        <f>N321*30%</f>
        <v>37800</v>
      </c>
      <c r="R321" s="49">
        <f>VLOOKUP(B321,'[1]ECCE Trnch 1 Master List'!B$3:T$679,19,FALSE)</f>
        <v>0</v>
      </c>
      <c r="S321" s="50">
        <f t="shared" si="42"/>
        <v>75600</v>
      </c>
      <c r="T321" s="147">
        <f t="shared" si="35"/>
        <v>75600</v>
      </c>
    </row>
    <row r="322" spans="1:20" ht="15" customHeight="1" x14ac:dyDescent="0.25">
      <c r="A322" s="29">
        <f>A318+1</f>
        <v>310</v>
      </c>
      <c r="B322" s="92" t="s">
        <v>2164</v>
      </c>
      <c r="C322" s="17" t="s">
        <v>1439</v>
      </c>
      <c r="D322" s="17" t="s">
        <v>7</v>
      </c>
      <c r="E322" s="17" t="s">
        <v>1123</v>
      </c>
      <c r="F322" s="22" t="s">
        <v>2072</v>
      </c>
      <c r="G322" s="19" t="s">
        <v>1440</v>
      </c>
      <c r="H322" s="19" t="s">
        <v>1950</v>
      </c>
      <c r="I322" s="20" t="s">
        <v>1120</v>
      </c>
      <c r="J322" s="17" t="s">
        <v>592</v>
      </c>
      <c r="K322" s="17" t="s">
        <v>1441</v>
      </c>
      <c r="L322" s="49">
        <f>VLOOKUP(B322,'Enrolment data 2023'!$A$13:$I$596,9,FALSE)</f>
        <v>15</v>
      </c>
      <c r="M322" s="49">
        <v>9000</v>
      </c>
      <c r="N322" s="49">
        <f t="shared" si="40"/>
        <v>135000</v>
      </c>
      <c r="O322" s="49">
        <f t="shared" si="37"/>
        <v>40500</v>
      </c>
      <c r="P322" s="49">
        <f>VLOOKUP(B322,'[1]ECCE Trnch 1 Master List'!B$3:T$679,19,FALSE)</f>
        <v>0</v>
      </c>
      <c r="Q322" s="50">
        <f t="shared" si="41"/>
        <v>40500</v>
      </c>
      <c r="R322" s="50">
        <f t="shared" si="39"/>
        <v>40500</v>
      </c>
      <c r="S322" s="54">
        <f>VLOOKUP(B322,'Tranche 2 2024 Actuals'!$B$7:$T$486,19,FALSE)</f>
        <v>40500</v>
      </c>
      <c r="T322" s="147">
        <f t="shared" si="35"/>
        <v>81000</v>
      </c>
    </row>
    <row r="323" spans="1:20" x14ac:dyDescent="0.25">
      <c r="A323" s="29">
        <f t="shared" si="36"/>
        <v>311</v>
      </c>
      <c r="B323" s="92" t="s">
        <v>647</v>
      </c>
      <c r="C323" s="95" t="s">
        <v>648</v>
      </c>
      <c r="D323" s="17" t="s">
        <v>7</v>
      </c>
      <c r="E323" s="17" t="s">
        <v>1123</v>
      </c>
      <c r="F323" s="22" t="s">
        <v>1688</v>
      </c>
      <c r="G323" s="19" t="s">
        <v>1442</v>
      </c>
      <c r="H323" s="19" t="s">
        <v>3751</v>
      </c>
      <c r="I323" s="20" t="s">
        <v>1120</v>
      </c>
      <c r="J323" s="17" t="s">
        <v>592</v>
      </c>
      <c r="K323" s="17" t="s">
        <v>1443</v>
      </c>
      <c r="L323" s="49">
        <f>VLOOKUP(B323,'Enrolment data 2023'!$A$13:$I$596,9,FALSE)</f>
        <v>16</v>
      </c>
      <c r="M323" s="49">
        <v>9000</v>
      </c>
      <c r="N323" s="49">
        <f t="shared" si="40"/>
        <v>144000</v>
      </c>
      <c r="O323" s="49">
        <f t="shared" si="37"/>
        <v>43200</v>
      </c>
      <c r="P323" s="49">
        <f>VLOOKUP(B323,'[1]ECCE Trnch 1 Master List'!B$3:T$679,19,FALSE)</f>
        <v>0</v>
      </c>
      <c r="Q323" s="50">
        <f t="shared" si="41"/>
        <v>43200</v>
      </c>
      <c r="R323" s="50">
        <f t="shared" si="39"/>
        <v>43200</v>
      </c>
      <c r="S323" s="54">
        <f>VLOOKUP(B323,'Tranche 2 2024 Actuals'!$B$7:$T$486,19,FALSE)</f>
        <v>43200</v>
      </c>
      <c r="T323" s="147">
        <f t="shared" si="35"/>
        <v>86400</v>
      </c>
    </row>
    <row r="324" spans="1:20" ht="15" customHeight="1" x14ac:dyDescent="0.25">
      <c r="A324" s="29">
        <f t="shared" si="36"/>
        <v>312</v>
      </c>
      <c r="B324" s="92" t="s">
        <v>684</v>
      </c>
      <c r="C324" s="17" t="s">
        <v>685</v>
      </c>
      <c r="D324" s="17" t="s">
        <v>7</v>
      </c>
      <c r="E324" s="17" t="s">
        <v>1324</v>
      </c>
      <c r="F324" s="22" t="s">
        <v>1949</v>
      </c>
      <c r="G324" s="19" t="s">
        <v>3752</v>
      </c>
      <c r="H324" s="19" t="s">
        <v>1950</v>
      </c>
      <c r="I324" s="20" t="s">
        <v>1120</v>
      </c>
      <c r="J324" s="17" t="s">
        <v>592</v>
      </c>
      <c r="K324" s="17" t="s">
        <v>3753</v>
      </c>
      <c r="L324" s="49">
        <f>VLOOKUP(B324,'Enrolment data 2023'!$A$13:$I$596,9,FALSE)</f>
        <v>127</v>
      </c>
      <c r="M324" s="49">
        <v>9000</v>
      </c>
      <c r="N324" s="49">
        <f t="shared" si="40"/>
        <v>1143000</v>
      </c>
      <c r="O324" s="49">
        <f t="shared" si="37"/>
        <v>342900</v>
      </c>
      <c r="P324" s="49">
        <f>VLOOKUP(B324,'[1]ECCE Trnch 1 Master List'!B$3:T$679,19,FALSE)</f>
        <v>0</v>
      </c>
      <c r="Q324" s="50">
        <f t="shared" si="41"/>
        <v>342900</v>
      </c>
      <c r="R324" s="50">
        <f t="shared" si="39"/>
        <v>342900</v>
      </c>
      <c r="S324" s="54">
        <f>VLOOKUP(B324,'Tranche 2 2024 Actuals'!$B$7:$T$486,19,FALSE)</f>
        <v>342900</v>
      </c>
      <c r="T324" s="147">
        <f t="shared" si="35"/>
        <v>685800</v>
      </c>
    </row>
    <row r="325" spans="1:20" ht="15" customHeight="1" x14ac:dyDescent="0.25">
      <c r="A325" s="29">
        <f t="shared" si="36"/>
        <v>313</v>
      </c>
      <c r="B325" s="93" t="s">
        <v>734</v>
      </c>
      <c r="C325" s="30" t="s">
        <v>735</v>
      </c>
      <c r="D325" s="30" t="s">
        <v>7</v>
      </c>
      <c r="E325" s="30" t="s">
        <v>1324</v>
      </c>
      <c r="F325" s="57" t="s">
        <v>1982</v>
      </c>
      <c r="G325" s="32" t="s">
        <v>1436</v>
      </c>
      <c r="H325" s="32" t="s">
        <v>1950</v>
      </c>
      <c r="I325" s="33" t="s">
        <v>1120</v>
      </c>
      <c r="J325" s="30" t="s">
        <v>592</v>
      </c>
      <c r="K325" s="30" t="s">
        <v>1437</v>
      </c>
      <c r="L325" s="49">
        <f>VLOOKUP(B325,'Enrolment data 2023'!$A$13:$I$596,9,FALSE)</f>
        <v>14</v>
      </c>
      <c r="M325" s="49">
        <v>9000</v>
      </c>
      <c r="N325" s="49">
        <f t="shared" si="40"/>
        <v>126000</v>
      </c>
      <c r="O325" s="49">
        <f t="shared" si="37"/>
        <v>37800</v>
      </c>
      <c r="P325" s="49">
        <v>10000</v>
      </c>
      <c r="Q325" s="50">
        <f t="shared" si="41"/>
        <v>27800</v>
      </c>
      <c r="R325" s="50">
        <f t="shared" si="39"/>
        <v>27800</v>
      </c>
      <c r="S325" s="54">
        <f>VLOOKUP(B325,'Tranche 2 2024 Actuals'!$B$7:$T$486,19,FALSE)</f>
        <v>27800</v>
      </c>
      <c r="T325" s="147">
        <f t="shared" si="35"/>
        <v>55600</v>
      </c>
    </row>
    <row r="326" spans="1:20" ht="15" customHeight="1" x14ac:dyDescent="0.25">
      <c r="A326" s="29">
        <f t="shared" si="36"/>
        <v>314</v>
      </c>
      <c r="B326" s="92" t="s">
        <v>748</v>
      </c>
      <c r="C326" s="17" t="s">
        <v>749</v>
      </c>
      <c r="D326" s="17" t="s">
        <v>7</v>
      </c>
      <c r="E326" s="17" t="s">
        <v>1123</v>
      </c>
      <c r="F326" s="18" t="s">
        <v>4695</v>
      </c>
      <c r="G326" s="19" t="s">
        <v>4696</v>
      </c>
      <c r="H326" s="19" t="s">
        <v>1950</v>
      </c>
      <c r="I326" s="20" t="s">
        <v>1120</v>
      </c>
      <c r="J326" s="17" t="s">
        <v>592</v>
      </c>
      <c r="K326" s="21" t="s">
        <v>4697</v>
      </c>
      <c r="L326" s="49">
        <f>VLOOKUP(B326,'Enrolment data 2023'!$A$13:$I$596,9,FALSE)</f>
        <v>23</v>
      </c>
      <c r="M326" s="49">
        <v>9000</v>
      </c>
      <c r="N326" s="49">
        <f t="shared" si="40"/>
        <v>207000</v>
      </c>
      <c r="O326" s="49">
        <f t="shared" si="37"/>
        <v>62100</v>
      </c>
      <c r="P326" s="49">
        <f>VLOOKUP(B326,'[1]ECCE Trnch 1 Master List'!B$3:T$679,19,FALSE)</f>
        <v>0</v>
      </c>
      <c r="Q326" s="50">
        <f t="shared" si="41"/>
        <v>62100</v>
      </c>
      <c r="R326" s="50">
        <f t="shared" si="39"/>
        <v>62100</v>
      </c>
      <c r="S326" s="54">
        <f>VLOOKUP(B326,'Tranche 2 2024 Actuals'!$B$7:$T$486,19,FALSE)</f>
        <v>62100</v>
      </c>
      <c r="T326" s="147">
        <f t="shared" si="35"/>
        <v>124200</v>
      </c>
    </row>
    <row r="327" spans="1:20" ht="15" customHeight="1" x14ac:dyDescent="0.25">
      <c r="A327" s="29">
        <f t="shared" si="36"/>
        <v>315</v>
      </c>
      <c r="B327" s="93" t="s">
        <v>752</v>
      </c>
      <c r="C327" s="30" t="s">
        <v>753</v>
      </c>
      <c r="D327" s="30" t="s">
        <v>7</v>
      </c>
      <c r="E327" s="30" t="s">
        <v>1324</v>
      </c>
      <c r="F327" s="57" t="s">
        <v>1700</v>
      </c>
      <c r="G327" s="32" t="s">
        <v>1444</v>
      </c>
      <c r="H327" s="32" t="s">
        <v>1950</v>
      </c>
      <c r="I327" s="33" t="s">
        <v>1120</v>
      </c>
      <c r="J327" s="30" t="s">
        <v>592</v>
      </c>
      <c r="K327" s="30" t="s">
        <v>1445</v>
      </c>
      <c r="L327" s="49">
        <f>VLOOKUP(B327,'Enrolment data 2023'!$A$13:$I$596,9,FALSE)</f>
        <v>67</v>
      </c>
      <c r="M327" s="49">
        <v>9000</v>
      </c>
      <c r="N327" s="49">
        <f t="shared" si="40"/>
        <v>603000</v>
      </c>
      <c r="O327" s="49">
        <f t="shared" si="37"/>
        <v>180900</v>
      </c>
      <c r="P327" s="49">
        <f>VLOOKUP(B327,'[1]ECCE Trnch 1 Master List'!B$3:T$679,19,FALSE)</f>
        <v>0</v>
      </c>
      <c r="Q327" s="50">
        <f t="shared" si="41"/>
        <v>180900</v>
      </c>
      <c r="R327" s="50">
        <f t="shared" si="39"/>
        <v>180900</v>
      </c>
      <c r="S327" s="54">
        <f>VLOOKUP(B327,'Tranche 2 2024 Actuals'!$B$7:$T$486,19,FALSE)</f>
        <v>180900</v>
      </c>
      <c r="T327" s="147">
        <f t="shared" si="35"/>
        <v>361800</v>
      </c>
    </row>
    <row r="328" spans="1:20" ht="15" customHeight="1" x14ac:dyDescent="0.25">
      <c r="A328" s="29">
        <f t="shared" si="36"/>
        <v>316</v>
      </c>
      <c r="B328" s="93" t="s">
        <v>702</v>
      </c>
      <c r="C328" s="30" t="s">
        <v>703</v>
      </c>
      <c r="D328" s="30" t="s">
        <v>7</v>
      </c>
      <c r="E328" s="30" t="s">
        <v>1324</v>
      </c>
      <c r="F328" s="57" t="s">
        <v>1983</v>
      </c>
      <c r="G328" s="32" t="s">
        <v>1425</v>
      </c>
      <c r="H328" s="32" t="s">
        <v>1950</v>
      </c>
      <c r="I328" s="33" t="s">
        <v>1120</v>
      </c>
      <c r="J328" s="30" t="s">
        <v>592</v>
      </c>
      <c r="K328" s="30" t="s">
        <v>1426</v>
      </c>
      <c r="L328" s="49">
        <f>VLOOKUP(B328,'Enrolment data 2023'!$A$13:$I$596,9,FALSE)</f>
        <v>56</v>
      </c>
      <c r="M328" s="49">
        <v>9000</v>
      </c>
      <c r="N328" s="49">
        <f t="shared" si="40"/>
        <v>504000</v>
      </c>
      <c r="O328" s="49">
        <f t="shared" si="37"/>
        <v>151200</v>
      </c>
      <c r="P328" s="49"/>
      <c r="Q328" s="50">
        <f t="shared" si="41"/>
        <v>151200</v>
      </c>
      <c r="R328" s="50">
        <f t="shared" si="39"/>
        <v>151200</v>
      </c>
      <c r="S328" s="54">
        <f>VLOOKUP(B328,'Tranche 2 2024 Actuals'!$B$7:$T$486,19,FALSE)</f>
        <v>151200</v>
      </c>
      <c r="T328" s="147">
        <f t="shared" ref="T328:T391" si="43">R328+S328</f>
        <v>302400</v>
      </c>
    </row>
    <row r="329" spans="1:20" ht="15" customHeight="1" x14ac:dyDescent="0.25">
      <c r="A329" s="29">
        <f t="shared" si="36"/>
        <v>317</v>
      </c>
      <c r="B329" s="92" t="s">
        <v>639</v>
      </c>
      <c r="C329" s="17" t="s">
        <v>640</v>
      </c>
      <c r="D329" s="17" t="s">
        <v>7</v>
      </c>
      <c r="E329" s="17" t="s">
        <v>1324</v>
      </c>
      <c r="F329" s="22" t="s">
        <v>1969</v>
      </c>
      <c r="G329" s="19" t="s">
        <v>3754</v>
      </c>
      <c r="H329" s="19" t="s">
        <v>3755</v>
      </c>
      <c r="I329" s="20" t="s">
        <v>1120</v>
      </c>
      <c r="J329" s="17" t="s">
        <v>592</v>
      </c>
      <c r="K329" s="17" t="s">
        <v>3756</v>
      </c>
      <c r="L329" s="49">
        <f>VLOOKUP(B329,'Enrolment data 2023'!$A$13:$I$596,9,FALSE)</f>
        <v>10</v>
      </c>
      <c r="M329" s="49">
        <v>9000</v>
      </c>
      <c r="N329" s="49">
        <f t="shared" si="40"/>
        <v>90000</v>
      </c>
      <c r="O329" s="49">
        <f t="shared" si="37"/>
        <v>27000</v>
      </c>
      <c r="P329" s="49"/>
      <c r="Q329" s="50">
        <f t="shared" si="41"/>
        <v>27000</v>
      </c>
      <c r="R329" s="50">
        <f t="shared" si="39"/>
        <v>27000</v>
      </c>
      <c r="S329" s="54">
        <f>VLOOKUP(B329,'Tranche 2 2024 Actuals'!$B$7:$T$486,19,FALSE)</f>
        <v>27000</v>
      </c>
      <c r="T329" s="147">
        <f t="shared" si="43"/>
        <v>54000</v>
      </c>
    </row>
    <row r="330" spans="1:20" ht="15" customHeight="1" x14ac:dyDescent="0.25">
      <c r="A330" s="29">
        <f t="shared" si="36"/>
        <v>318</v>
      </c>
      <c r="B330" s="92" t="s">
        <v>740</v>
      </c>
      <c r="C330" s="17" t="s">
        <v>741</v>
      </c>
      <c r="D330" s="17" t="s">
        <v>7</v>
      </c>
      <c r="E330" s="17" t="s">
        <v>1324</v>
      </c>
      <c r="F330" s="22" t="s">
        <v>2070</v>
      </c>
      <c r="G330" s="19" t="s">
        <v>3758</v>
      </c>
      <c r="H330" s="19" t="s">
        <v>1950</v>
      </c>
      <c r="I330" s="20" t="s">
        <v>1120</v>
      </c>
      <c r="J330" s="17" t="s">
        <v>592</v>
      </c>
      <c r="K330" s="17" t="s">
        <v>3759</v>
      </c>
      <c r="L330" s="49">
        <f>VLOOKUP(B330,'Enrolment data 2023'!$A$13:$I$596,9,FALSE)</f>
        <v>68</v>
      </c>
      <c r="M330" s="49">
        <v>9000</v>
      </c>
      <c r="N330" s="49">
        <f t="shared" si="40"/>
        <v>612000</v>
      </c>
      <c r="O330" s="49">
        <f t="shared" ref="O330:O374" si="44">N330*30%</f>
        <v>183600</v>
      </c>
      <c r="P330" s="49">
        <f>VLOOKUP(B330,'[1]ECCE Trnch 1 Master List'!B$3:T$679,19,FALSE)</f>
        <v>0</v>
      </c>
      <c r="Q330" s="50">
        <f t="shared" si="41"/>
        <v>183600</v>
      </c>
      <c r="R330" s="50">
        <f t="shared" si="39"/>
        <v>183600</v>
      </c>
      <c r="S330" s="54">
        <f>VLOOKUP(B330,'Tranche 2 2024 Actuals'!$B$7:$T$486,19,FALSE)</f>
        <v>183600</v>
      </c>
      <c r="T330" s="147">
        <f t="shared" si="43"/>
        <v>367200</v>
      </c>
    </row>
    <row r="331" spans="1:20" ht="15" customHeight="1" x14ac:dyDescent="0.25">
      <c r="A331" s="29">
        <f t="shared" si="36"/>
        <v>319</v>
      </c>
      <c r="B331" s="92" t="s">
        <v>666</v>
      </c>
      <c r="C331" s="17" t="s">
        <v>667</v>
      </c>
      <c r="D331" s="17" t="s">
        <v>7</v>
      </c>
      <c r="E331" s="17" t="s">
        <v>1324</v>
      </c>
      <c r="F331" s="22" t="s">
        <v>1984</v>
      </c>
      <c r="G331" s="19" t="s">
        <v>667</v>
      </c>
      <c r="H331" s="19" t="s">
        <v>1950</v>
      </c>
      <c r="I331" s="20" t="s">
        <v>1120</v>
      </c>
      <c r="J331" s="17" t="s">
        <v>592</v>
      </c>
      <c r="K331" s="17" t="s">
        <v>3760</v>
      </c>
      <c r="L331" s="49">
        <f>VLOOKUP(B331,'Enrolment data 2023'!$A$13:$I$596,9,FALSE)</f>
        <v>11</v>
      </c>
      <c r="M331" s="49">
        <v>9000</v>
      </c>
      <c r="N331" s="49">
        <f t="shared" si="40"/>
        <v>99000</v>
      </c>
      <c r="O331" s="49">
        <f t="shared" si="44"/>
        <v>29700</v>
      </c>
      <c r="P331" s="49">
        <f>VLOOKUP(B331,'[1]ECCE Trnch 1 Master List'!B$3:T$679,19,FALSE)</f>
        <v>0</v>
      </c>
      <c r="Q331" s="50">
        <f t="shared" si="41"/>
        <v>29700</v>
      </c>
      <c r="R331" s="50">
        <f t="shared" si="39"/>
        <v>29700</v>
      </c>
      <c r="S331" s="54">
        <f>VLOOKUP(B331,'Tranche 2 2024 Actuals'!$B$7:$T$486,19,FALSE)</f>
        <v>29700</v>
      </c>
      <c r="T331" s="147">
        <f t="shared" si="43"/>
        <v>59400</v>
      </c>
    </row>
    <row r="332" spans="1:20" ht="15" customHeight="1" x14ac:dyDescent="0.25">
      <c r="A332" s="29">
        <f t="shared" si="36"/>
        <v>320</v>
      </c>
      <c r="B332" s="92" t="s">
        <v>696</v>
      </c>
      <c r="C332" s="17" t="s">
        <v>697</v>
      </c>
      <c r="D332" s="17" t="s">
        <v>7</v>
      </c>
      <c r="E332" s="17" t="s">
        <v>1324</v>
      </c>
      <c r="F332" s="22" t="s">
        <v>1952</v>
      </c>
      <c r="G332" s="19" t="s">
        <v>3763</v>
      </c>
      <c r="H332" s="19" t="s">
        <v>1950</v>
      </c>
      <c r="I332" s="20" t="s">
        <v>1120</v>
      </c>
      <c r="J332" s="17" t="s">
        <v>592</v>
      </c>
      <c r="K332" s="17" t="s">
        <v>3764</v>
      </c>
      <c r="L332" s="49">
        <f>VLOOKUP(B332,'Enrolment data 2023'!$A$13:$I$596,9,FALSE)</f>
        <v>113</v>
      </c>
      <c r="M332" s="49">
        <v>9000</v>
      </c>
      <c r="N332" s="49">
        <f t="shared" si="40"/>
        <v>1017000</v>
      </c>
      <c r="O332" s="49">
        <f t="shared" si="44"/>
        <v>305100</v>
      </c>
      <c r="P332" s="49">
        <f>VLOOKUP(B332,'[1]ECCE Trnch 1 Master List'!B$3:T$679,19,FALSE)</f>
        <v>0</v>
      </c>
      <c r="Q332" s="50">
        <f t="shared" si="41"/>
        <v>305100</v>
      </c>
      <c r="R332" s="50">
        <f t="shared" si="39"/>
        <v>305100</v>
      </c>
      <c r="S332" s="54">
        <f>VLOOKUP(B332,'Tranche 2 2024 Actuals'!$B$7:$T$486,19,FALSE)</f>
        <v>305100</v>
      </c>
      <c r="T332" s="147">
        <f t="shared" si="43"/>
        <v>610200</v>
      </c>
    </row>
    <row r="333" spans="1:20" ht="15" customHeight="1" x14ac:dyDescent="0.25">
      <c r="A333" s="29">
        <f t="shared" si="36"/>
        <v>321</v>
      </c>
      <c r="B333" s="92" t="s">
        <v>774</v>
      </c>
      <c r="C333" s="17" t="s">
        <v>775</v>
      </c>
      <c r="D333" s="17" t="s">
        <v>7</v>
      </c>
      <c r="E333" s="17" t="s">
        <v>1123</v>
      </c>
      <c r="F333" s="22" t="s">
        <v>2078</v>
      </c>
      <c r="G333" s="19" t="s">
        <v>3766</v>
      </c>
      <c r="H333" s="19" t="s">
        <v>1950</v>
      </c>
      <c r="I333" s="20" t="s">
        <v>1120</v>
      </c>
      <c r="J333" s="17" t="s">
        <v>592</v>
      </c>
      <c r="K333" s="17" t="s">
        <v>3767</v>
      </c>
      <c r="L333" s="49">
        <f>VLOOKUP(B333,'Enrolment data 2023'!$A$13:$I$596,9,FALSE)</f>
        <v>12</v>
      </c>
      <c r="M333" s="49">
        <v>9000</v>
      </c>
      <c r="N333" s="49">
        <f t="shared" ref="N333:N376" si="45">L333*M333</f>
        <v>108000</v>
      </c>
      <c r="O333" s="49">
        <f t="shared" si="44"/>
        <v>32400</v>
      </c>
      <c r="P333" s="49">
        <v>10000</v>
      </c>
      <c r="Q333" s="50">
        <f t="shared" ref="Q333:Q376" si="46">O333-P333</f>
        <v>22400</v>
      </c>
      <c r="R333" s="50">
        <f t="shared" ref="R333:R376" si="47">IF(Q333&gt;=0,Q333,0)</f>
        <v>22400</v>
      </c>
      <c r="S333" s="54"/>
      <c r="T333" s="147">
        <f t="shared" si="43"/>
        <v>22400</v>
      </c>
    </row>
    <row r="334" spans="1:20" ht="15" customHeight="1" x14ac:dyDescent="0.25">
      <c r="A334" s="29">
        <f t="shared" ref="A334" si="48">A333+1</f>
        <v>322</v>
      </c>
      <c r="B334" s="93" t="s">
        <v>886</v>
      </c>
      <c r="C334" s="97" t="s">
        <v>887</v>
      </c>
      <c r="D334" s="30" t="s">
        <v>7</v>
      </c>
      <c r="E334" s="30" t="s">
        <v>1123</v>
      </c>
      <c r="F334" s="57" t="s">
        <v>803</v>
      </c>
      <c r="G334" s="32" t="s">
        <v>804</v>
      </c>
      <c r="H334" s="32" t="s">
        <v>2002</v>
      </c>
      <c r="I334" s="33" t="s">
        <v>1120</v>
      </c>
      <c r="J334" s="30" t="s">
        <v>802</v>
      </c>
      <c r="K334" s="30" t="s">
        <v>1490</v>
      </c>
      <c r="L334" s="49">
        <f>VLOOKUP(B334,'Enrolment data 2023'!$A$13:$I$596,9,FALSE)</f>
        <v>24</v>
      </c>
      <c r="M334" s="49">
        <v>9000</v>
      </c>
      <c r="N334" s="49">
        <f t="shared" si="45"/>
        <v>216000</v>
      </c>
      <c r="O334" s="49">
        <f t="shared" si="44"/>
        <v>64800</v>
      </c>
      <c r="P334" s="49"/>
      <c r="Q334" s="49">
        <f>N334*30%</f>
        <v>64800</v>
      </c>
      <c r="R334" s="49"/>
      <c r="S334" s="50">
        <f t="shared" ref="S334" si="49">O334+Q334-R334</f>
        <v>129600</v>
      </c>
      <c r="T334" s="147">
        <f t="shared" si="43"/>
        <v>129600</v>
      </c>
    </row>
    <row r="335" spans="1:20" ht="15" customHeight="1" x14ac:dyDescent="0.25">
      <c r="A335" s="29">
        <f>A333+1</f>
        <v>322</v>
      </c>
      <c r="B335" s="93" t="s">
        <v>2260</v>
      </c>
      <c r="C335" s="30" t="s">
        <v>2261</v>
      </c>
      <c r="D335" s="30" t="s">
        <v>7</v>
      </c>
      <c r="E335" s="30" t="s">
        <v>1118</v>
      </c>
      <c r="F335" s="22" t="s">
        <v>1952</v>
      </c>
      <c r="G335" s="19" t="s">
        <v>3763</v>
      </c>
      <c r="H335" s="19" t="s">
        <v>1950</v>
      </c>
      <c r="I335" s="20" t="s">
        <v>1120</v>
      </c>
      <c r="J335" s="17" t="s">
        <v>592</v>
      </c>
      <c r="K335" s="17" t="s">
        <v>3764</v>
      </c>
      <c r="L335" s="49">
        <f>VLOOKUP(B335,'Enrolment data 2023'!$A$13:$I$596,9,FALSE)</f>
        <v>10</v>
      </c>
      <c r="M335" s="49">
        <v>9000</v>
      </c>
      <c r="N335" s="49">
        <f t="shared" si="45"/>
        <v>90000</v>
      </c>
      <c r="O335" s="49">
        <f t="shared" si="44"/>
        <v>27000</v>
      </c>
      <c r="P335" s="49"/>
      <c r="Q335" s="50">
        <f t="shared" si="46"/>
        <v>27000</v>
      </c>
      <c r="R335" s="50">
        <f t="shared" si="47"/>
        <v>27000</v>
      </c>
      <c r="S335" s="54">
        <f>VLOOKUP(B335,'Tranche 2 2024 Actuals'!$B$7:$T$486,19,FALSE)</f>
        <v>27000</v>
      </c>
      <c r="T335" s="147">
        <f t="shared" si="43"/>
        <v>54000</v>
      </c>
    </row>
    <row r="336" spans="1:20" ht="15" customHeight="1" x14ac:dyDescent="0.25">
      <c r="A336" s="29">
        <f t="shared" ref="A336:A337" si="50">A335+1</f>
        <v>323</v>
      </c>
      <c r="B336" s="93" t="s">
        <v>1502</v>
      </c>
      <c r="C336" s="30" t="s">
        <v>1503</v>
      </c>
      <c r="D336" s="30" t="s">
        <v>7</v>
      </c>
      <c r="E336" s="30" t="s">
        <v>1123</v>
      </c>
      <c r="F336" s="31" t="s">
        <v>2031</v>
      </c>
      <c r="G336" s="32" t="s">
        <v>1503</v>
      </c>
      <c r="H336" s="32" t="s">
        <v>2002</v>
      </c>
      <c r="I336" s="33" t="s">
        <v>1120</v>
      </c>
      <c r="J336" s="30" t="s">
        <v>802</v>
      </c>
      <c r="K336" s="34" t="s">
        <v>1504</v>
      </c>
      <c r="L336" s="49">
        <f>VLOOKUP(B336,'Enrolment data 2023'!$A$13:$I$596,9,FALSE)</f>
        <v>20</v>
      </c>
      <c r="M336" s="49">
        <v>9000</v>
      </c>
      <c r="N336" s="49">
        <f t="shared" si="45"/>
        <v>180000</v>
      </c>
      <c r="O336" s="49">
        <f t="shared" si="44"/>
        <v>54000</v>
      </c>
      <c r="P336" s="49"/>
      <c r="Q336" s="49">
        <f>N336*30%</f>
        <v>54000</v>
      </c>
      <c r="R336" s="49"/>
      <c r="S336" s="50">
        <f t="shared" ref="S336:S337" si="51">O336+Q336-R336</f>
        <v>108000</v>
      </c>
      <c r="T336" s="147">
        <f t="shared" si="43"/>
        <v>108000</v>
      </c>
    </row>
    <row r="337" spans="1:20" ht="15" customHeight="1" x14ac:dyDescent="0.25">
      <c r="A337" s="29">
        <f t="shared" si="50"/>
        <v>324</v>
      </c>
      <c r="B337" s="92" t="s">
        <v>930</v>
      </c>
      <c r="C337" s="17" t="s">
        <v>931</v>
      </c>
      <c r="D337" s="17" t="s">
        <v>7</v>
      </c>
      <c r="E337" s="17" t="s">
        <v>1123</v>
      </c>
      <c r="F337" s="22" t="s">
        <v>2032</v>
      </c>
      <c r="G337" s="19" t="s">
        <v>1507</v>
      </c>
      <c r="H337" s="19" t="s">
        <v>2002</v>
      </c>
      <c r="I337" s="20" t="s">
        <v>1120</v>
      </c>
      <c r="J337" s="17" t="s">
        <v>802</v>
      </c>
      <c r="K337" s="17" t="s">
        <v>1508</v>
      </c>
      <c r="L337" s="49">
        <f>VLOOKUP(B337,'Enrolment data 2023'!$A$13:$I$596,9,FALSE)</f>
        <v>25</v>
      </c>
      <c r="M337" s="49">
        <v>9000</v>
      </c>
      <c r="N337" s="49">
        <f t="shared" si="45"/>
        <v>225000</v>
      </c>
      <c r="O337" s="49">
        <f t="shared" si="44"/>
        <v>67500</v>
      </c>
      <c r="P337" s="49"/>
      <c r="Q337" s="49">
        <f>N337*30%</f>
        <v>67500</v>
      </c>
      <c r="R337" s="49">
        <f>VLOOKUP(B337,'[1]ECCE Trnch 1 Master List'!B$3:T$679,19,FALSE)</f>
        <v>0</v>
      </c>
      <c r="S337" s="50">
        <f t="shared" si="51"/>
        <v>135000</v>
      </c>
      <c r="T337" s="147">
        <f t="shared" si="43"/>
        <v>135000</v>
      </c>
    </row>
    <row r="338" spans="1:20" ht="15" customHeight="1" x14ac:dyDescent="0.25">
      <c r="A338" s="29">
        <f>A335+1</f>
        <v>323</v>
      </c>
      <c r="B338" s="92" t="s">
        <v>637</v>
      </c>
      <c r="C338" s="17" t="s">
        <v>638</v>
      </c>
      <c r="D338" s="17" t="s">
        <v>7</v>
      </c>
      <c r="E338" s="17" t="s">
        <v>1324</v>
      </c>
      <c r="F338" s="22" t="s">
        <v>1971</v>
      </c>
      <c r="G338" s="19" t="s">
        <v>3770</v>
      </c>
      <c r="H338" s="19" t="s">
        <v>3755</v>
      </c>
      <c r="I338" s="20" t="s">
        <v>1120</v>
      </c>
      <c r="J338" s="17" t="s">
        <v>592</v>
      </c>
      <c r="K338" s="17" t="s">
        <v>3771</v>
      </c>
      <c r="L338" s="49">
        <f>VLOOKUP(B338,'Enrolment data 2023'!$A$13:$I$596,9,FALSE)</f>
        <v>29</v>
      </c>
      <c r="M338" s="49">
        <v>9000</v>
      </c>
      <c r="N338" s="49">
        <f t="shared" si="45"/>
        <v>261000</v>
      </c>
      <c r="O338" s="49">
        <f t="shared" si="44"/>
        <v>78300</v>
      </c>
      <c r="P338" s="49">
        <f>VLOOKUP(B338,'[1]ECCE Trnch 1 Master List'!B$3:T$679,19,FALSE)</f>
        <v>0</v>
      </c>
      <c r="Q338" s="50">
        <f t="shared" si="46"/>
        <v>78300</v>
      </c>
      <c r="R338" s="50">
        <f t="shared" si="47"/>
        <v>78300</v>
      </c>
      <c r="S338" s="54">
        <f>VLOOKUP(B338,'Tranche 2 2024 Actuals'!$B$7:$T$486,19,FALSE)</f>
        <v>78300</v>
      </c>
      <c r="T338" s="147">
        <f t="shared" si="43"/>
        <v>156600</v>
      </c>
    </row>
    <row r="339" spans="1:20" ht="15" customHeight="1" x14ac:dyDescent="0.25">
      <c r="A339" s="29">
        <f t="shared" ref="A339" si="52">A338+1</f>
        <v>324</v>
      </c>
      <c r="B339" s="92" t="s">
        <v>988</v>
      </c>
      <c r="C339" s="17" t="s">
        <v>989</v>
      </c>
      <c r="D339" s="17" t="s">
        <v>7</v>
      </c>
      <c r="E339" s="17" t="s">
        <v>1123</v>
      </c>
      <c r="F339" s="22" t="s">
        <v>2040</v>
      </c>
      <c r="G339" s="19" t="s">
        <v>1527</v>
      </c>
      <c r="H339" s="19" t="s">
        <v>2002</v>
      </c>
      <c r="I339" s="20" t="s">
        <v>1120</v>
      </c>
      <c r="J339" s="17" t="s">
        <v>802</v>
      </c>
      <c r="K339" s="17" t="s">
        <v>1528</v>
      </c>
      <c r="L339" s="49">
        <f>VLOOKUP(B339,'Enrolment data 2023'!$A$13:$I$596,9,FALSE)</f>
        <v>38</v>
      </c>
      <c r="M339" s="49">
        <v>9000</v>
      </c>
      <c r="N339" s="49">
        <f t="shared" si="45"/>
        <v>342000</v>
      </c>
      <c r="O339" s="49">
        <f t="shared" si="44"/>
        <v>102600</v>
      </c>
      <c r="P339" s="49"/>
      <c r="Q339" s="49">
        <f>N339*30%</f>
        <v>102600</v>
      </c>
      <c r="R339" s="49"/>
      <c r="S339" s="50">
        <f t="shared" ref="S339" si="53">O339+Q339-R339</f>
        <v>205200</v>
      </c>
      <c r="T339" s="147">
        <f t="shared" si="43"/>
        <v>205200</v>
      </c>
    </row>
    <row r="340" spans="1:20" ht="15" customHeight="1" x14ac:dyDescent="0.25">
      <c r="A340" s="29">
        <f>A338+1</f>
        <v>324</v>
      </c>
      <c r="B340" s="92" t="s">
        <v>1421</v>
      </c>
      <c r="C340" s="17" t="s">
        <v>1422</v>
      </c>
      <c r="D340" s="17" t="s">
        <v>7</v>
      </c>
      <c r="E340" s="17" t="s">
        <v>1123</v>
      </c>
      <c r="F340" s="18" t="s">
        <v>1957</v>
      </c>
      <c r="G340" s="19" t="s">
        <v>1422</v>
      </c>
      <c r="H340" s="19" t="s">
        <v>1950</v>
      </c>
      <c r="I340" s="20" t="s">
        <v>1120</v>
      </c>
      <c r="J340" s="17" t="s">
        <v>592</v>
      </c>
      <c r="K340" s="21" t="s">
        <v>1423</v>
      </c>
      <c r="L340" s="49">
        <f>VLOOKUP(B340,'Enrolment data 2023'!$A$13:$I$596,9,FALSE)</f>
        <v>75</v>
      </c>
      <c r="M340" s="49">
        <v>9000</v>
      </c>
      <c r="N340" s="49">
        <f t="shared" si="45"/>
        <v>675000</v>
      </c>
      <c r="O340" s="49">
        <f t="shared" si="44"/>
        <v>202500</v>
      </c>
      <c r="P340" s="49">
        <f>VLOOKUP(B340,'[1]ECCE Trnch 1 Master List'!B$3:T$679,19,FALSE)</f>
        <v>0</v>
      </c>
      <c r="Q340" s="50">
        <f t="shared" si="46"/>
        <v>202500</v>
      </c>
      <c r="R340" s="50">
        <f t="shared" si="47"/>
        <v>202500</v>
      </c>
      <c r="S340" s="54">
        <f>VLOOKUP(B340,'Tranche 2 2024 Actuals'!$B$7:$T$486,19,FALSE)</f>
        <v>202500</v>
      </c>
      <c r="T340" s="147">
        <f t="shared" si="43"/>
        <v>405000</v>
      </c>
    </row>
    <row r="341" spans="1:20" x14ac:dyDescent="0.25">
      <c r="A341" s="29">
        <f t="shared" ref="A341:A406" si="54">A340+1</f>
        <v>325</v>
      </c>
      <c r="B341" s="42" t="s">
        <v>1541</v>
      </c>
      <c r="C341" s="29" t="s">
        <v>1542</v>
      </c>
      <c r="D341" s="29" t="s">
        <v>7</v>
      </c>
      <c r="E341" s="29" t="s">
        <v>1123</v>
      </c>
      <c r="F341" s="38" t="s">
        <v>1727</v>
      </c>
      <c r="G341" s="39" t="s">
        <v>1543</v>
      </c>
      <c r="H341" s="19" t="s">
        <v>2041</v>
      </c>
      <c r="I341" s="20" t="s">
        <v>1120</v>
      </c>
      <c r="J341" s="17" t="s">
        <v>802</v>
      </c>
      <c r="K341" s="17" t="s">
        <v>1544</v>
      </c>
      <c r="L341" s="49">
        <f>VLOOKUP(B341,'Enrolment data 2023'!$A$13:$I$596,9,FALSE)</f>
        <v>23</v>
      </c>
      <c r="M341" s="49">
        <v>9000</v>
      </c>
      <c r="N341" s="49">
        <f t="shared" si="45"/>
        <v>207000</v>
      </c>
      <c r="O341" s="49">
        <f t="shared" si="44"/>
        <v>62100</v>
      </c>
      <c r="P341" s="49"/>
      <c r="Q341" s="49">
        <f>N341*30%</f>
        <v>62100</v>
      </c>
      <c r="R341" s="49">
        <f>VLOOKUP(B341,'[1]ECCE Trnch 1 Master List'!B$3:T$679,19,FALSE)</f>
        <v>0</v>
      </c>
      <c r="S341" s="50">
        <f t="shared" ref="S341" si="55">O341+Q341-R341</f>
        <v>124200</v>
      </c>
      <c r="T341" s="147">
        <f t="shared" si="43"/>
        <v>124200</v>
      </c>
    </row>
    <row r="342" spans="1:20" ht="15" customHeight="1" x14ac:dyDescent="0.25">
      <c r="A342" s="29">
        <f>A340+1</f>
        <v>325</v>
      </c>
      <c r="B342" s="92" t="s">
        <v>643</v>
      </c>
      <c r="C342" s="17" t="s">
        <v>644</v>
      </c>
      <c r="D342" s="17" t="s">
        <v>7</v>
      </c>
      <c r="E342" s="17" t="s">
        <v>1123</v>
      </c>
      <c r="F342" s="18" t="s">
        <v>2450</v>
      </c>
      <c r="G342" s="19" t="s">
        <v>3774</v>
      </c>
      <c r="H342" s="19" t="s">
        <v>1950</v>
      </c>
      <c r="I342" s="59" t="s">
        <v>1120</v>
      </c>
      <c r="J342" s="17" t="s">
        <v>592</v>
      </c>
      <c r="K342" s="21" t="s">
        <v>3775</v>
      </c>
      <c r="L342" s="49">
        <f>VLOOKUP(B342,'Enrolment data 2023'!$A$13:$I$596,9,FALSE)</f>
        <v>19</v>
      </c>
      <c r="M342" s="49">
        <v>9000</v>
      </c>
      <c r="N342" s="49">
        <f t="shared" si="45"/>
        <v>171000</v>
      </c>
      <c r="O342" s="49">
        <f t="shared" si="44"/>
        <v>51300</v>
      </c>
      <c r="P342" s="49">
        <f>VLOOKUP(B342,'[1]ECCE Trnch 1 Master List'!B$3:T$679,19,FALSE)</f>
        <v>0</v>
      </c>
      <c r="Q342" s="50">
        <f t="shared" si="46"/>
        <v>51300</v>
      </c>
      <c r="R342" s="50">
        <f t="shared" si="47"/>
        <v>51300</v>
      </c>
      <c r="S342" s="54">
        <f>VLOOKUP(B342,'Tranche 2 2024 Actuals'!$B$7:$T$486,19,FALSE)</f>
        <v>51300</v>
      </c>
      <c r="T342" s="147">
        <f t="shared" si="43"/>
        <v>102600</v>
      </c>
    </row>
    <row r="343" spans="1:20" ht="15" customHeight="1" x14ac:dyDescent="0.25">
      <c r="A343" s="29">
        <f t="shared" ref="A343" si="56">A342+1</f>
        <v>326</v>
      </c>
      <c r="B343" s="93" t="s">
        <v>805</v>
      </c>
      <c r="C343" s="30" t="s">
        <v>4569</v>
      </c>
      <c r="D343" s="30" t="s">
        <v>7</v>
      </c>
      <c r="E343" s="30" t="s">
        <v>1123</v>
      </c>
      <c r="F343" s="57" t="s">
        <v>1999</v>
      </c>
      <c r="G343" s="32" t="s">
        <v>1451</v>
      </c>
      <c r="H343" s="32" t="s">
        <v>1997</v>
      </c>
      <c r="I343" s="33" t="s">
        <v>1120</v>
      </c>
      <c r="J343" s="30" t="s">
        <v>802</v>
      </c>
      <c r="K343" s="30" t="s">
        <v>2272</v>
      </c>
      <c r="L343" s="49">
        <f>VLOOKUP(B343,'Enrolment data 2023'!$A$13:$I$596,9,FALSE)</f>
        <v>36</v>
      </c>
      <c r="M343" s="49">
        <v>9000</v>
      </c>
      <c r="N343" s="49">
        <f t="shared" si="45"/>
        <v>324000</v>
      </c>
      <c r="O343" s="49">
        <f t="shared" si="44"/>
        <v>97200</v>
      </c>
      <c r="P343" s="49"/>
      <c r="Q343" s="49">
        <f>N343*30%</f>
        <v>97200</v>
      </c>
      <c r="R343" s="49">
        <f>VLOOKUP(B343,'[1]ECCE Trnch 1 Master List'!B$3:T$679,19,FALSE)</f>
        <v>0</v>
      </c>
      <c r="S343" s="50">
        <f t="shared" ref="S343" si="57">O343+Q343-R343</f>
        <v>194400</v>
      </c>
      <c r="T343" s="147">
        <f t="shared" si="43"/>
        <v>194400</v>
      </c>
    </row>
    <row r="344" spans="1:20" ht="15" customHeight="1" x14ac:dyDescent="0.25">
      <c r="A344" s="29">
        <f>A342+1</f>
        <v>326</v>
      </c>
      <c r="B344" s="92" t="s">
        <v>756</v>
      </c>
      <c r="C344" s="17" t="s">
        <v>757</v>
      </c>
      <c r="D344" s="17" t="s">
        <v>7</v>
      </c>
      <c r="E344" s="17" t="s">
        <v>1118</v>
      </c>
      <c r="F344" s="22" t="s">
        <v>1696</v>
      </c>
      <c r="G344" s="19" t="s">
        <v>1697</v>
      </c>
      <c r="H344" s="19" t="s">
        <v>1950</v>
      </c>
      <c r="I344" s="20" t="s">
        <v>1120</v>
      </c>
      <c r="J344" s="17" t="s">
        <v>592</v>
      </c>
      <c r="K344" s="17" t="s">
        <v>1435</v>
      </c>
      <c r="L344" s="49">
        <f>VLOOKUP(B344,'Enrolment data 2023'!$A$13:$I$596,9,FALSE)</f>
        <v>37</v>
      </c>
      <c r="M344" s="49">
        <v>9000</v>
      </c>
      <c r="N344" s="49">
        <f t="shared" si="45"/>
        <v>333000</v>
      </c>
      <c r="O344" s="49">
        <f t="shared" si="44"/>
        <v>99900</v>
      </c>
      <c r="P344" s="49">
        <f>VLOOKUP(B344,'[1]ECCE Trnch 1 Master List'!B$3:T$679,19,FALSE)</f>
        <v>0</v>
      </c>
      <c r="Q344" s="50">
        <f t="shared" si="46"/>
        <v>99900</v>
      </c>
      <c r="R344" s="50">
        <f t="shared" si="47"/>
        <v>99900</v>
      </c>
      <c r="S344" s="54">
        <f>VLOOKUP(B344,'Tranche 2 2024 Actuals'!$B$7:$T$486,19,FALSE)</f>
        <v>99900</v>
      </c>
      <c r="T344" s="147">
        <f t="shared" si="43"/>
        <v>199800</v>
      </c>
    </row>
    <row r="345" spans="1:20" ht="15" customHeight="1" x14ac:dyDescent="0.25">
      <c r="A345" s="29">
        <f t="shared" si="54"/>
        <v>327</v>
      </c>
      <c r="B345" s="92" t="s">
        <v>788</v>
      </c>
      <c r="C345" s="17" t="s">
        <v>789</v>
      </c>
      <c r="D345" s="17" t="s">
        <v>7</v>
      </c>
      <c r="E345" s="17" t="s">
        <v>1324</v>
      </c>
      <c r="F345" s="22" t="s">
        <v>1985</v>
      </c>
      <c r="G345" s="19" t="s">
        <v>3778</v>
      </c>
      <c r="H345" s="19" t="s">
        <v>1986</v>
      </c>
      <c r="I345" s="20" t="s">
        <v>1120</v>
      </c>
      <c r="J345" s="17" t="s">
        <v>592</v>
      </c>
      <c r="K345" s="17" t="s">
        <v>3779</v>
      </c>
      <c r="L345" s="49">
        <f>VLOOKUP(B345,'Enrolment data 2023'!$A$13:$I$596,9,FALSE)</f>
        <v>11</v>
      </c>
      <c r="M345" s="49">
        <v>9000</v>
      </c>
      <c r="N345" s="49">
        <f t="shared" si="45"/>
        <v>99000</v>
      </c>
      <c r="O345" s="49">
        <f t="shared" si="44"/>
        <v>29700</v>
      </c>
      <c r="P345" s="49">
        <f>VLOOKUP(B345,'[1]ECCE Trnch 1 Master List'!B$3:T$679,19,FALSE)</f>
        <v>0</v>
      </c>
      <c r="Q345" s="50">
        <f t="shared" si="46"/>
        <v>29700</v>
      </c>
      <c r="R345" s="50">
        <f t="shared" si="47"/>
        <v>29700</v>
      </c>
      <c r="S345" s="54">
        <f>VLOOKUP(B345,'Tranche 2 2024 Actuals'!$B$7:$T$486,19,FALSE)</f>
        <v>29700</v>
      </c>
      <c r="T345" s="147">
        <f t="shared" si="43"/>
        <v>59400</v>
      </c>
    </row>
    <row r="346" spans="1:20" ht="15" customHeight="1" x14ac:dyDescent="0.25">
      <c r="A346" s="29">
        <f t="shared" si="54"/>
        <v>328</v>
      </c>
      <c r="B346" s="92" t="s">
        <v>704</v>
      </c>
      <c r="C346" s="17" t="s">
        <v>705</v>
      </c>
      <c r="D346" s="17" t="s">
        <v>7</v>
      </c>
      <c r="E346" s="17" t="s">
        <v>1324</v>
      </c>
      <c r="F346" s="22" t="s">
        <v>2064</v>
      </c>
      <c r="G346" s="19" t="s">
        <v>3782</v>
      </c>
      <c r="H346" s="19" t="s">
        <v>1950</v>
      </c>
      <c r="I346" s="20" t="s">
        <v>1120</v>
      </c>
      <c r="J346" s="17" t="s">
        <v>592</v>
      </c>
      <c r="K346" s="17" t="s">
        <v>3783</v>
      </c>
      <c r="L346" s="49">
        <f>VLOOKUP(B346,'Enrolment data 2023'!$A$13:$I$596,9,FALSE)</f>
        <v>8</v>
      </c>
      <c r="M346" s="49">
        <v>9000</v>
      </c>
      <c r="N346" s="49">
        <f t="shared" si="45"/>
        <v>72000</v>
      </c>
      <c r="O346" s="49">
        <f t="shared" si="44"/>
        <v>21600</v>
      </c>
      <c r="P346" s="49">
        <f>VLOOKUP(B346,'[1]ECCE Trnch 1 Master List'!B$3:T$679,19,FALSE)</f>
        <v>0</v>
      </c>
      <c r="Q346" s="50">
        <f t="shared" si="46"/>
        <v>21600</v>
      </c>
      <c r="R346" s="50">
        <f t="shared" si="47"/>
        <v>21600</v>
      </c>
      <c r="S346" s="54">
        <f>VLOOKUP(B346,'Tranche 2 2024 Actuals'!$B$7:$T$486,19,FALSE)</f>
        <v>21600</v>
      </c>
      <c r="T346" s="147">
        <f t="shared" si="43"/>
        <v>43200</v>
      </c>
    </row>
    <row r="347" spans="1:20" ht="15" customHeight="1" x14ac:dyDescent="0.25">
      <c r="A347" s="29">
        <f t="shared" si="54"/>
        <v>329</v>
      </c>
      <c r="B347" s="92" t="s">
        <v>627</v>
      </c>
      <c r="C347" s="17" t="s">
        <v>628</v>
      </c>
      <c r="D347" s="17" t="s">
        <v>7</v>
      </c>
      <c r="E347" s="17" t="s">
        <v>1123</v>
      </c>
      <c r="F347" s="18" t="s">
        <v>1686</v>
      </c>
      <c r="G347" s="19" t="s">
        <v>1687</v>
      </c>
      <c r="H347" s="19" t="s">
        <v>1958</v>
      </c>
      <c r="I347" s="20" t="s">
        <v>1120</v>
      </c>
      <c r="J347" s="17" t="s">
        <v>592</v>
      </c>
      <c r="K347" s="17" t="s">
        <v>1409</v>
      </c>
      <c r="L347" s="49">
        <f>VLOOKUP(B347,'Enrolment data 2023'!$A$13:$I$596,9,FALSE)</f>
        <v>11</v>
      </c>
      <c r="M347" s="49">
        <v>9000</v>
      </c>
      <c r="N347" s="49">
        <f t="shared" si="45"/>
        <v>99000</v>
      </c>
      <c r="O347" s="49">
        <f t="shared" si="44"/>
        <v>29700</v>
      </c>
      <c r="P347" s="49">
        <f>VLOOKUP(B347,'[1]ECCE Trnch 1 Master List'!B$3:T$679,19,FALSE)</f>
        <v>0</v>
      </c>
      <c r="Q347" s="50">
        <f t="shared" si="46"/>
        <v>29700</v>
      </c>
      <c r="R347" s="50">
        <f t="shared" si="47"/>
        <v>29700</v>
      </c>
      <c r="S347" s="54">
        <f>VLOOKUP(B347,'Tranche 2 2024 Actuals'!$B$7:$T$486,19,FALSE)</f>
        <v>29700</v>
      </c>
      <c r="T347" s="147">
        <f t="shared" si="43"/>
        <v>59400</v>
      </c>
    </row>
    <row r="348" spans="1:20" ht="15" customHeight="1" x14ac:dyDescent="0.25">
      <c r="A348" s="29">
        <f t="shared" si="54"/>
        <v>330</v>
      </c>
      <c r="B348" s="92" t="s">
        <v>623</v>
      </c>
      <c r="C348" s="17" t="s">
        <v>624</v>
      </c>
      <c r="D348" s="17" t="s">
        <v>7</v>
      </c>
      <c r="E348" s="17" t="s">
        <v>1324</v>
      </c>
      <c r="F348" s="22" t="s">
        <v>2063</v>
      </c>
      <c r="G348" s="19" t="s">
        <v>3784</v>
      </c>
      <c r="H348" s="19" t="s">
        <v>1958</v>
      </c>
      <c r="I348" s="20" t="s">
        <v>1120</v>
      </c>
      <c r="J348" s="17" t="s">
        <v>592</v>
      </c>
      <c r="K348" s="17" t="s">
        <v>3785</v>
      </c>
      <c r="L348" s="49">
        <f>VLOOKUP(B348,'Enrolment data 2023'!$A$13:$I$596,9,FALSE)</f>
        <v>25</v>
      </c>
      <c r="M348" s="49">
        <v>9000</v>
      </c>
      <c r="N348" s="49">
        <f t="shared" si="45"/>
        <v>225000</v>
      </c>
      <c r="O348" s="49">
        <f t="shared" si="44"/>
        <v>67500</v>
      </c>
      <c r="P348" s="49"/>
      <c r="Q348" s="50">
        <f t="shared" si="46"/>
        <v>67500</v>
      </c>
      <c r="R348" s="50">
        <f t="shared" si="47"/>
        <v>67500</v>
      </c>
      <c r="S348" s="54">
        <f>VLOOKUP(B348,'Tranche 2 2024 Actuals'!$B$7:$T$486,19,FALSE)</f>
        <v>67500</v>
      </c>
      <c r="T348" s="147">
        <f t="shared" si="43"/>
        <v>135000</v>
      </c>
    </row>
    <row r="349" spans="1:20" ht="15" customHeight="1" x14ac:dyDescent="0.25">
      <c r="A349" s="29">
        <f t="shared" si="54"/>
        <v>331</v>
      </c>
      <c r="B349" s="92" t="s">
        <v>668</v>
      </c>
      <c r="C349" s="17" t="s">
        <v>669</v>
      </c>
      <c r="D349" s="17" t="s">
        <v>7</v>
      </c>
      <c r="E349" s="17" t="s">
        <v>1118</v>
      </c>
      <c r="F349" s="22" t="s">
        <v>1690</v>
      </c>
      <c r="G349" s="19" t="s">
        <v>1691</v>
      </c>
      <c r="H349" s="19" t="s">
        <v>1950</v>
      </c>
      <c r="I349" s="20" t="s">
        <v>1120</v>
      </c>
      <c r="J349" s="17" t="s">
        <v>592</v>
      </c>
      <c r="K349" s="17" t="s">
        <v>1692</v>
      </c>
      <c r="L349" s="49">
        <f>VLOOKUP(B349,'Enrolment data 2023'!$A$13:$I$596,9,FALSE)</f>
        <v>34</v>
      </c>
      <c r="M349" s="49">
        <v>9000</v>
      </c>
      <c r="N349" s="49">
        <f t="shared" si="45"/>
        <v>306000</v>
      </c>
      <c r="O349" s="49">
        <f t="shared" si="44"/>
        <v>91800</v>
      </c>
      <c r="P349" s="49">
        <f>VLOOKUP(B349,'[1]ECCE Trnch 1 Master List'!B$3:T$679,19,FALSE)</f>
        <v>0</v>
      </c>
      <c r="Q349" s="50">
        <f t="shared" si="46"/>
        <v>91800</v>
      </c>
      <c r="R349" s="50">
        <f t="shared" si="47"/>
        <v>91800</v>
      </c>
      <c r="S349" s="54">
        <f>VLOOKUP(B349,'Tranche 2 2024 Actuals'!$B$7:$T$486,19,FALSE)</f>
        <v>91800</v>
      </c>
      <c r="T349" s="147">
        <f t="shared" si="43"/>
        <v>183600</v>
      </c>
    </row>
    <row r="350" spans="1:20" ht="15" customHeight="1" x14ac:dyDescent="0.25">
      <c r="A350" s="29">
        <f t="shared" si="54"/>
        <v>332</v>
      </c>
      <c r="B350" s="92" t="s">
        <v>655</v>
      </c>
      <c r="C350" s="17" t="s">
        <v>656</v>
      </c>
      <c r="D350" s="17" t="s">
        <v>7</v>
      </c>
      <c r="E350" s="17" t="s">
        <v>1324</v>
      </c>
      <c r="F350" s="22" t="s">
        <v>1980</v>
      </c>
      <c r="G350" s="19" t="s">
        <v>2893</v>
      </c>
      <c r="H350" s="19" t="s">
        <v>2893</v>
      </c>
      <c r="I350" s="20" t="s">
        <v>1120</v>
      </c>
      <c r="J350" s="17" t="s">
        <v>592</v>
      </c>
      <c r="K350" s="17" t="s">
        <v>3788</v>
      </c>
      <c r="L350" s="49">
        <f>VLOOKUP(B350,'Enrolment data 2023'!$A$13:$I$596,9,FALSE)</f>
        <v>8</v>
      </c>
      <c r="M350" s="49">
        <v>9000</v>
      </c>
      <c r="N350" s="49">
        <f t="shared" si="45"/>
        <v>72000</v>
      </c>
      <c r="O350" s="49">
        <f t="shared" si="44"/>
        <v>21600</v>
      </c>
      <c r="P350" s="49">
        <f>VLOOKUP(B350,'[1]ECCE Trnch 1 Master List'!B$3:T$679,19,FALSE)</f>
        <v>0</v>
      </c>
      <c r="Q350" s="50">
        <f t="shared" si="46"/>
        <v>21600</v>
      </c>
      <c r="R350" s="50">
        <f t="shared" si="47"/>
        <v>21600</v>
      </c>
      <c r="S350" s="54">
        <f>VLOOKUP(B350,'Tranche 2 2024 Actuals'!$B$7:$T$486,19,FALSE)</f>
        <v>21600</v>
      </c>
      <c r="T350" s="147">
        <f t="shared" si="43"/>
        <v>43200</v>
      </c>
    </row>
    <row r="351" spans="1:20" ht="15" customHeight="1" x14ac:dyDescent="0.25">
      <c r="A351" s="29">
        <f t="shared" si="54"/>
        <v>333</v>
      </c>
      <c r="B351" s="92" t="s">
        <v>750</v>
      </c>
      <c r="C351" s="17" t="s">
        <v>751</v>
      </c>
      <c r="D351" s="17" t="s">
        <v>7</v>
      </c>
      <c r="E351" s="17" t="s">
        <v>1324</v>
      </c>
      <c r="F351" s="22" t="s">
        <v>2071</v>
      </c>
      <c r="G351" s="19" t="s">
        <v>3789</v>
      </c>
      <c r="H351" s="19" t="s">
        <v>1950</v>
      </c>
      <c r="I351" s="20" t="s">
        <v>1120</v>
      </c>
      <c r="J351" s="17" t="s">
        <v>592</v>
      </c>
      <c r="K351" s="17" t="s">
        <v>3790</v>
      </c>
      <c r="L351" s="49">
        <f>VLOOKUP(B351,'Enrolment data 2023'!$A$13:$I$596,9,FALSE)</f>
        <v>59</v>
      </c>
      <c r="M351" s="49">
        <v>9000</v>
      </c>
      <c r="N351" s="49">
        <f t="shared" si="45"/>
        <v>531000</v>
      </c>
      <c r="O351" s="49">
        <f t="shared" si="44"/>
        <v>159300</v>
      </c>
      <c r="P351" s="49">
        <f>VLOOKUP(B351,'[1]ECCE Trnch 1 Master List'!B$3:T$679,19,FALSE)</f>
        <v>0</v>
      </c>
      <c r="Q351" s="50">
        <f t="shared" si="46"/>
        <v>159300</v>
      </c>
      <c r="R351" s="50">
        <f t="shared" si="47"/>
        <v>159300</v>
      </c>
      <c r="S351" s="54">
        <f>VLOOKUP(B351,'Tranche 2 2024 Actuals'!$B$7:$T$486,19,FALSE)</f>
        <v>159300</v>
      </c>
      <c r="T351" s="147">
        <f t="shared" si="43"/>
        <v>318600</v>
      </c>
    </row>
    <row r="352" spans="1:20" ht="15" customHeight="1" x14ac:dyDescent="0.25">
      <c r="A352" s="29">
        <f t="shared" si="54"/>
        <v>334</v>
      </c>
      <c r="B352" s="92" t="s">
        <v>770</v>
      </c>
      <c r="C352" s="17" t="s">
        <v>771</v>
      </c>
      <c r="D352" s="17" t="s">
        <v>7</v>
      </c>
      <c r="E352" s="17" t="s">
        <v>1123</v>
      </c>
      <c r="F352" s="22" t="s">
        <v>1703</v>
      </c>
      <c r="G352" s="19" t="s">
        <v>1429</v>
      </c>
      <c r="H352" s="19" t="s">
        <v>1950</v>
      </c>
      <c r="I352" s="20" t="s">
        <v>1120</v>
      </c>
      <c r="J352" s="17" t="s">
        <v>592</v>
      </c>
      <c r="K352" s="17" t="s">
        <v>1430</v>
      </c>
      <c r="L352" s="49">
        <f>VLOOKUP(B352,'Enrolment data 2023'!$A$13:$I$596,9,FALSE)</f>
        <v>24</v>
      </c>
      <c r="M352" s="49">
        <v>9000</v>
      </c>
      <c r="N352" s="49">
        <f t="shared" si="45"/>
        <v>216000</v>
      </c>
      <c r="O352" s="49">
        <f t="shared" si="44"/>
        <v>64800</v>
      </c>
      <c r="P352" s="49">
        <f>VLOOKUP(B352,'[1]ECCE Trnch 1 Master List'!B$3:T$679,19,FALSE)</f>
        <v>0</v>
      </c>
      <c r="Q352" s="50">
        <f t="shared" si="46"/>
        <v>64800</v>
      </c>
      <c r="R352" s="50">
        <f t="shared" si="47"/>
        <v>64800</v>
      </c>
      <c r="S352" s="54">
        <f>VLOOKUP(B352,'Tranche 2 2024 Actuals'!$B$7:$T$486,19,FALSE)</f>
        <v>64800</v>
      </c>
      <c r="T352" s="147">
        <f t="shared" si="43"/>
        <v>129600</v>
      </c>
    </row>
    <row r="353" spans="1:20" ht="15" customHeight="1" x14ac:dyDescent="0.25">
      <c r="A353" s="29">
        <f t="shared" si="54"/>
        <v>335</v>
      </c>
      <c r="B353" s="92" t="s">
        <v>2151</v>
      </c>
      <c r="C353" s="17" t="s">
        <v>2179</v>
      </c>
      <c r="D353" s="17" t="s">
        <v>7</v>
      </c>
      <c r="E353" s="17" t="s">
        <v>1123</v>
      </c>
      <c r="F353" s="22" t="s">
        <v>1972</v>
      </c>
      <c r="G353" s="19" t="s">
        <v>2195</v>
      </c>
      <c r="H353" s="19" t="s">
        <v>1950</v>
      </c>
      <c r="I353" s="20" t="s">
        <v>1120</v>
      </c>
      <c r="J353" s="17" t="s">
        <v>592</v>
      </c>
      <c r="K353" s="17" t="s">
        <v>1973</v>
      </c>
      <c r="L353" s="49">
        <f>VLOOKUP(B353,'Enrolment data 2023'!$A$13:$I$596,9,FALSE)</f>
        <v>8</v>
      </c>
      <c r="M353" s="49">
        <v>9000</v>
      </c>
      <c r="N353" s="49">
        <f t="shared" si="45"/>
        <v>72000</v>
      </c>
      <c r="O353" s="49">
        <f t="shared" si="44"/>
        <v>21600</v>
      </c>
      <c r="P353" s="49">
        <f>VLOOKUP(B353,'[1]ECCE Trnch 1 Master List'!B$3:T$679,19,FALSE)</f>
        <v>0</v>
      </c>
      <c r="Q353" s="50">
        <f t="shared" si="46"/>
        <v>21600</v>
      </c>
      <c r="R353" s="50">
        <f t="shared" si="47"/>
        <v>21600</v>
      </c>
      <c r="S353" s="54">
        <f>VLOOKUP(B353,'Tranche 2 2024 Actuals'!$B$7:$T$486,19,FALSE)</f>
        <v>21600</v>
      </c>
      <c r="T353" s="147">
        <f t="shared" si="43"/>
        <v>43200</v>
      </c>
    </row>
    <row r="354" spans="1:20" ht="15" customHeight="1" x14ac:dyDescent="0.25">
      <c r="A354" s="29">
        <f t="shared" si="54"/>
        <v>336</v>
      </c>
      <c r="B354" s="93" t="s">
        <v>593</v>
      </c>
      <c r="C354" s="30" t="s">
        <v>594</v>
      </c>
      <c r="D354" s="30" t="s">
        <v>7</v>
      </c>
      <c r="E354" s="30" t="s">
        <v>1324</v>
      </c>
      <c r="F354" s="57" t="s">
        <v>1963</v>
      </c>
      <c r="G354" s="32" t="s">
        <v>1403</v>
      </c>
      <c r="H354" s="32" t="s">
        <v>1958</v>
      </c>
      <c r="I354" s="33" t="s">
        <v>1120</v>
      </c>
      <c r="J354" s="30" t="s">
        <v>592</v>
      </c>
      <c r="K354" s="30" t="s">
        <v>1404</v>
      </c>
      <c r="L354" s="49">
        <f>VLOOKUP(B354,'Enrolment data 2023'!$A$13:$I$596,9,FALSE)</f>
        <v>19</v>
      </c>
      <c r="M354" s="49">
        <v>9000</v>
      </c>
      <c r="N354" s="49">
        <f t="shared" si="45"/>
        <v>171000</v>
      </c>
      <c r="O354" s="49">
        <f t="shared" si="44"/>
        <v>51300</v>
      </c>
      <c r="P354" s="49">
        <v>20000</v>
      </c>
      <c r="Q354" s="50">
        <f t="shared" si="46"/>
        <v>31300</v>
      </c>
      <c r="R354" s="50">
        <f t="shared" si="47"/>
        <v>31300</v>
      </c>
      <c r="S354" s="54">
        <f>VLOOKUP(B354,'Tranche 2 2024 Actuals'!$B$7:$T$486,19,FALSE)</f>
        <v>37100</v>
      </c>
      <c r="T354" s="147">
        <f t="shared" si="43"/>
        <v>68400</v>
      </c>
    </row>
    <row r="355" spans="1:20" ht="15" customHeight="1" x14ac:dyDescent="0.25">
      <c r="A355" s="29">
        <f t="shared" si="54"/>
        <v>337</v>
      </c>
      <c r="B355" s="42" t="s">
        <v>1172</v>
      </c>
      <c r="C355" s="29" t="s">
        <v>1173</v>
      </c>
      <c r="D355" s="29" t="s">
        <v>7</v>
      </c>
      <c r="E355" s="29" t="s">
        <v>1118</v>
      </c>
      <c r="F355" s="38" t="s">
        <v>1903</v>
      </c>
      <c r="G355" s="39" t="s">
        <v>1119</v>
      </c>
      <c r="H355" s="39" t="s">
        <v>1876</v>
      </c>
      <c r="I355" s="29" t="s">
        <v>1120</v>
      </c>
      <c r="J355" s="29" t="s">
        <v>4</v>
      </c>
      <c r="K355" s="40" t="s">
        <v>1121</v>
      </c>
      <c r="L355" s="49">
        <f>VLOOKUP(B355,'Enrolment data 2023'!$A$13:$I$596,9,FALSE)</f>
        <v>3</v>
      </c>
      <c r="M355" s="49">
        <v>9000</v>
      </c>
      <c r="N355" s="49">
        <f t="shared" si="45"/>
        <v>27000</v>
      </c>
      <c r="O355" s="49">
        <f t="shared" si="44"/>
        <v>8100</v>
      </c>
      <c r="P355" s="49"/>
      <c r="Q355" s="49">
        <f>N355*30%</f>
        <v>8100</v>
      </c>
      <c r="R355" s="49">
        <f>VLOOKUP(B355,'[1]ECCE Trnch 1 Master List'!B$3:T$679,19,FALSE)</f>
        <v>0</v>
      </c>
      <c r="S355" s="50">
        <f t="shared" ref="S355:S357" si="58">O355+Q355-R355</f>
        <v>16200</v>
      </c>
      <c r="T355" s="147">
        <f t="shared" si="43"/>
        <v>16200</v>
      </c>
    </row>
    <row r="356" spans="1:20" ht="15" customHeight="1" x14ac:dyDescent="0.25">
      <c r="A356" s="29">
        <f t="shared" si="54"/>
        <v>338</v>
      </c>
      <c r="B356" s="92" t="s">
        <v>916</v>
      </c>
      <c r="C356" s="17" t="s">
        <v>917</v>
      </c>
      <c r="D356" s="17" t="s">
        <v>7</v>
      </c>
      <c r="E356" s="17" t="s">
        <v>1123</v>
      </c>
      <c r="F356" s="22" t="s">
        <v>2044</v>
      </c>
      <c r="G356" s="32" t="s">
        <v>2045</v>
      </c>
      <c r="H356" s="19" t="s">
        <v>2002</v>
      </c>
      <c r="I356" s="20" t="s">
        <v>1120</v>
      </c>
      <c r="J356" s="17" t="s">
        <v>802</v>
      </c>
      <c r="K356" s="17" t="s">
        <v>1501</v>
      </c>
      <c r="L356" s="49">
        <f>VLOOKUP(B356,'Enrolment data 2023'!$A$13:$I$596,9,FALSE)</f>
        <v>15</v>
      </c>
      <c r="M356" s="49">
        <v>9000</v>
      </c>
      <c r="N356" s="49">
        <f t="shared" si="45"/>
        <v>135000</v>
      </c>
      <c r="O356" s="49">
        <f t="shared" si="44"/>
        <v>40500</v>
      </c>
      <c r="P356" s="49"/>
      <c r="Q356" s="49">
        <f>N356*30%</f>
        <v>40500</v>
      </c>
      <c r="R356" s="49"/>
      <c r="S356" s="50">
        <f t="shared" si="58"/>
        <v>81000</v>
      </c>
      <c r="T356" s="147">
        <f t="shared" si="43"/>
        <v>81000</v>
      </c>
    </row>
    <row r="357" spans="1:20" ht="15.75" customHeight="1" x14ac:dyDescent="0.25">
      <c r="A357" s="29">
        <f t="shared" si="54"/>
        <v>339</v>
      </c>
      <c r="B357" s="92" t="s">
        <v>911</v>
      </c>
      <c r="C357" s="17" t="s">
        <v>912</v>
      </c>
      <c r="D357" s="17" t="s">
        <v>7</v>
      </c>
      <c r="E357" s="17" t="s">
        <v>1123</v>
      </c>
      <c r="F357" s="22" t="s">
        <v>2046</v>
      </c>
      <c r="G357" s="19" t="s">
        <v>912</v>
      </c>
      <c r="H357" s="19" t="s">
        <v>2002</v>
      </c>
      <c r="I357" s="20" t="s">
        <v>1120</v>
      </c>
      <c r="J357" s="17" t="s">
        <v>802</v>
      </c>
      <c r="K357" s="17" t="s">
        <v>1498</v>
      </c>
      <c r="L357" s="49">
        <f>VLOOKUP(B357,'Enrolment data 2023'!$A$13:$I$596,9,FALSE)</f>
        <v>2</v>
      </c>
      <c r="M357" s="49">
        <v>9000</v>
      </c>
      <c r="N357" s="49">
        <f t="shared" si="45"/>
        <v>18000</v>
      </c>
      <c r="O357" s="49">
        <f t="shared" si="44"/>
        <v>5400</v>
      </c>
      <c r="P357" s="49"/>
      <c r="Q357" s="49">
        <f>N357*30%</f>
        <v>5400</v>
      </c>
      <c r="R357" s="49">
        <f>VLOOKUP(B357,'[1]ECCE Trnch 1 Master List'!B$3:T$679,19,FALSE)</f>
        <v>0</v>
      </c>
      <c r="S357" s="50">
        <f t="shared" si="58"/>
        <v>10800</v>
      </c>
      <c r="T357" s="147">
        <f t="shared" si="43"/>
        <v>10800</v>
      </c>
    </row>
    <row r="358" spans="1:20" ht="15" customHeight="1" x14ac:dyDescent="0.25">
      <c r="A358" s="29">
        <f>A354+1</f>
        <v>337</v>
      </c>
      <c r="B358" s="92" t="s">
        <v>786</v>
      </c>
      <c r="C358" s="17" t="s">
        <v>787</v>
      </c>
      <c r="D358" s="17" t="s">
        <v>7</v>
      </c>
      <c r="E358" s="17" t="s">
        <v>1123</v>
      </c>
      <c r="F358" s="22" t="s">
        <v>1685</v>
      </c>
      <c r="G358" s="19" t="s">
        <v>787</v>
      </c>
      <c r="H358" s="19" t="s">
        <v>1986</v>
      </c>
      <c r="I358" s="20" t="s">
        <v>1120</v>
      </c>
      <c r="J358" s="17" t="s">
        <v>592</v>
      </c>
      <c r="K358" s="17" t="s">
        <v>1448</v>
      </c>
      <c r="L358" s="49">
        <f>VLOOKUP(B358,'Enrolment data 2023'!$A$13:$I$596,9,FALSE)</f>
        <v>14</v>
      </c>
      <c r="M358" s="49">
        <v>9000</v>
      </c>
      <c r="N358" s="49">
        <f t="shared" si="45"/>
        <v>126000</v>
      </c>
      <c r="O358" s="49">
        <f t="shared" si="44"/>
        <v>37800</v>
      </c>
      <c r="P358" s="49">
        <f>VLOOKUP(B358,'[1]ECCE Trnch 1 Master List'!B$3:T$679,19,FALSE)</f>
        <v>0</v>
      </c>
      <c r="Q358" s="50">
        <f t="shared" si="46"/>
        <v>37800</v>
      </c>
      <c r="R358" s="50">
        <f t="shared" si="47"/>
        <v>37800</v>
      </c>
      <c r="S358" s="54">
        <f>VLOOKUP(B358,'Tranche 2 2024 Actuals'!$B$7:$T$486,19,FALSE)</f>
        <v>37800</v>
      </c>
      <c r="T358" s="147">
        <f t="shared" si="43"/>
        <v>75600</v>
      </c>
    </row>
    <row r="359" spans="1:20" ht="15" customHeight="1" x14ac:dyDescent="0.25">
      <c r="A359" s="29">
        <f t="shared" si="54"/>
        <v>338</v>
      </c>
      <c r="B359" s="92" t="s">
        <v>754</v>
      </c>
      <c r="C359" s="17" t="s">
        <v>4649</v>
      </c>
      <c r="D359" s="17" t="s">
        <v>7</v>
      </c>
      <c r="E359" s="17" t="s">
        <v>1324</v>
      </c>
      <c r="F359" s="22" t="s">
        <v>1987</v>
      </c>
      <c r="G359" s="19" t="s">
        <v>3066</v>
      </c>
      <c r="H359" s="19" t="s">
        <v>1950</v>
      </c>
      <c r="I359" s="20" t="s">
        <v>1120</v>
      </c>
      <c r="J359" s="17" t="s">
        <v>592</v>
      </c>
      <c r="K359" s="17" t="s">
        <v>3818</v>
      </c>
      <c r="L359" s="49">
        <f>VLOOKUP(B359,'Enrolment data 2023'!$A$13:$I$596,9,FALSE)</f>
        <v>69</v>
      </c>
      <c r="M359" s="49">
        <v>9000</v>
      </c>
      <c r="N359" s="49">
        <f t="shared" si="45"/>
        <v>621000</v>
      </c>
      <c r="O359" s="49">
        <f t="shared" si="44"/>
        <v>186300</v>
      </c>
      <c r="P359" s="49"/>
      <c r="Q359" s="50">
        <f t="shared" si="46"/>
        <v>186300</v>
      </c>
      <c r="R359" s="50">
        <f t="shared" si="47"/>
        <v>186300</v>
      </c>
      <c r="S359" s="54">
        <f>VLOOKUP(B359,'Tranche 2 2024 Actuals'!$B$7:$T$486,19,FALSE)</f>
        <v>186300</v>
      </c>
      <c r="T359" s="147">
        <f t="shared" si="43"/>
        <v>372600</v>
      </c>
    </row>
    <row r="360" spans="1:20" ht="15" customHeight="1" x14ac:dyDescent="0.25">
      <c r="A360" s="29">
        <f t="shared" si="54"/>
        <v>339</v>
      </c>
      <c r="B360" s="93" t="s">
        <v>2250</v>
      </c>
      <c r="C360" s="30" t="s">
        <v>2251</v>
      </c>
      <c r="D360" s="30" t="s">
        <v>7</v>
      </c>
      <c r="E360" s="17" t="s">
        <v>1118</v>
      </c>
      <c r="F360" s="22" t="s">
        <v>1956</v>
      </c>
      <c r="G360" s="19" t="s">
        <v>1427</v>
      </c>
      <c r="H360" s="19" t="s">
        <v>1950</v>
      </c>
      <c r="I360" s="20" t="s">
        <v>1120</v>
      </c>
      <c r="J360" s="17" t="s">
        <v>592</v>
      </c>
      <c r="K360" s="17" t="s">
        <v>1428</v>
      </c>
      <c r="L360" s="49">
        <f>VLOOKUP(B360,'Enrolment data 2023'!$A$13:$I$596,9,FALSE)</f>
        <v>8</v>
      </c>
      <c r="M360" s="49">
        <v>9000</v>
      </c>
      <c r="N360" s="49">
        <f t="shared" si="45"/>
        <v>72000</v>
      </c>
      <c r="O360" s="49">
        <f t="shared" si="44"/>
        <v>21600</v>
      </c>
      <c r="P360" s="49"/>
      <c r="Q360" s="50">
        <f t="shared" si="46"/>
        <v>21600</v>
      </c>
      <c r="R360" s="50">
        <f t="shared" si="47"/>
        <v>21600</v>
      </c>
      <c r="S360" s="54">
        <f>VLOOKUP(B360,'Tranche 2 2024 Actuals'!$B$7:$T$486,19,FALSE)</f>
        <v>21600</v>
      </c>
      <c r="T360" s="147">
        <f t="shared" si="43"/>
        <v>43200</v>
      </c>
    </row>
    <row r="361" spans="1:20" ht="15" customHeight="1" x14ac:dyDescent="0.25">
      <c r="A361" s="29">
        <f t="shared" si="54"/>
        <v>340</v>
      </c>
      <c r="B361" s="93" t="s">
        <v>1446</v>
      </c>
      <c r="C361" s="30" t="s">
        <v>1447</v>
      </c>
      <c r="D361" s="30" t="s">
        <v>7</v>
      </c>
      <c r="E361" s="30" t="s">
        <v>1118</v>
      </c>
      <c r="F361" s="31" t="s">
        <v>1685</v>
      </c>
      <c r="G361" s="32" t="s">
        <v>787</v>
      </c>
      <c r="H361" s="32" t="s">
        <v>1986</v>
      </c>
      <c r="I361" s="33" t="s">
        <v>1120</v>
      </c>
      <c r="J361" s="30" t="s">
        <v>592</v>
      </c>
      <c r="K361" s="34" t="s">
        <v>1448</v>
      </c>
      <c r="L361" s="49">
        <f>VLOOKUP(B361,'Enrolment data 2023'!$A$13:$I$596,9,FALSE)</f>
        <v>11</v>
      </c>
      <c r="M361" s="49">
        <v>9000</v>
      </c>
      <c r="N361" s="49">
        <f t="shared" si="45"/>
        <v>99000</v>
      </c>
      <c r="O361" s="49">
        <f t="shared" si="44"/>
        <v>29700</v>
      </c>
      <c r="P361" s="49">
        <v>5000</v>
      </c>
      <c r="Q361" s="50">
        <f t="shared" si="46"/>
        <v>24700</v>
      </c>
      <c r="R361" s="50">
        <f t="shared" si="47"/>
        <v>24700</v>
      </c>
      <c r="S361" s="54">
        <f>VLOOKUP(B361,'Tranche 2 2024 Actuals'!$B$7:$T$486,19,FALSE)</f>
        <v>24700</v>
      </c>
      <c r="T361" s="147">
        <f t="shared" si="43"/>
        <v>49400</v>
      </c>
    </row>
    <row r="362" spans="1:20" ht="15" customHeight="1" x14ac:dyDescent="0.25">
      <c r="A362" s="29">
        <f t="shared" si="54"/>
        <v>341</v>
      </c>
      <c r="B362" s="92" t="s">
        <v>736</v>
      </c>
      <c r="C362" s="17" t="s">
        <v>737</v>
      </c>
      <c r="D362" s="17" t="s">
        <v>7</v>
      </c>
      <c r="E362" s="17" t="s">
        <v>1324</v>
      </c>
      <c r="F362" s="22" t="s">
        <v>1988</v>
      </c>
      <c r="G362" s="19" t="s">
        <v>3791</v>
      </c>
      <c r="H362" s="19" t="s">
        <v>1950</v>
      </c>
      <c r="I362" s="20" t="s">
        <v>1120</v>
      </c>
      <c r="J362" s="17" t="s">
        <v>592</v>
      </c>
      <c r="K362" s="17" t="s">
        <v>1438</v>
      </c>
      <c r="L362" s="49">
        <f>VLOOKUP(B362,'Enrolment data 2023'!$A$13:$I$596,9,FALSE)</f>
        <v>25</v>
      </c>
      <c r="M362" s="49">
        <v>9000</v>
      </c>
      <c r="N362" s="49">
        <f t="shared" si="45"/>
        <v>225000</v>
      </c>
      <c r="O362" s="49">
        <f t="shared" si="44"/>
        <v>67500</v>
      </c>
      <c r="P362" s="49">
        <f>VLOOKUP(B362,'[1]ECCE Trnch 1 Master List'!B$3:T$679,19,FALSE)</f>
        <v>0</v>
      </c>
      <c r="Q362" s="50">
        <f t="shared" si="46"/>
        <v>67500</v>
      </c>
      <c r="R362" s="50">
        <f t="shared" si="47"/>
        <v>67500</v>
      </c>
      <c r="S362" s="54">
        <f>VLOOKUP(B362,'Tranche 2 2024 Actuals'!$B$7:$T$486,19,FALSE)</f>
        <v>67500</v>
      </c>
      <c r="T362" s="147">
        <f t="shared" si="43"/>
        <v>135000</v>
      </c>
    </row>
    <row r="363" spans="1:20" ht="15" customHeight="1" x14ac:dyDescent="0.25">
      <c r="A363" s="29">
        <f t="shared" si="54"/>
        <v>342</v>
      </c>
      <c r="B363" s="92" t="s">
        <v>738</v>
      </c>
      <c r="C363" s="17" t="s">
        <v>739</v>
      </c>
      <c r="D363" s="17" t="s">
        <v>7</v>
      </c>
      <c r="E363" s="17" t="s">
        <v>1324</v>
      </c>
      <c r="F363" s="22" t="s">
        <v>2067</v>
      </c>
      <c r="G363" s="19" t="s">
        <v>3795</v>
      </c>
      <c r="H363" s="19" t="s">
        <v>1950</v>
      </c>
      <c r="I363" s="20" t="s">
        <v>1120</v>
      </c>
      <c r="J363" s="17" t="s">
        <v>592</v>
      </c>
      <c r="K363" s="17" t="s">
        <v>3796</v>
      </c>
      <c r="L363" s="49">
        <f>VLOOKUP(B363,'Enrolment data 2023'!$A$13:$I$596,9,FALSE)</f>
        <v>14</v>
      </c>
      <c r="M363" s="49">
        <v>9000</v>
      </c>
      <c r="N363" s="49">
        <f t="shared" si="45"/>
        <v>126000</v>
      </c>
      <c r="O363" s="49">
        <f t="shared" si="44"/>
        <v>37800</v>
      </c>
      <c r="P363" s="49">
        <f>VLOOKUP(B363,'[1]ECCE Trnch 1 Master List'!B$3:T$679,19,FALSE)</f>
        <v>0</v>
      </c>
      <c r="Q363" s="50">
        <f t="shared" si="46"/>
        <v>37800</v>
      </c>
      <c r="R363" s="50">
        <f t="shared" si="47"/>
        <v>37800</v>
      </c>
      <c r="S363" s="54">
        <f>VLOOKUP(B363,'Tranche 2 2024 Actuals'!$B$7:$T$486,19,FALSE)</f>
        <v>37800</v>
      </c>
      <c r="T363" s="147">
        <f t="shared" si="43"/>
        <v>75600</v>
      </c>
    </row>
    <row r="364" spans="1:20" ht="15" customHeight="1" x14ac:dyDescent="0.25">
      <c r="A364" s="29">
        <f t="shared" si="54"/>
        <v>343</v>
      </c>
      <c r="B364" s="92" t="s">
        <v>690</v>
      </c>
      <c r="C364" s="17" t="s">
        <v>691</v>
      </c>
      <c r="D364" s="17" t="s">
        <v>7</v>
      </c>
      <c r="E364" s="17" t="s">
        <v>1123</v>
      </c>
      <c r="F364" s="22" t="s">
        <v>1693</v>
      </c>
      <c r="G364" s="19" t="s">
        <v>1418</v>
      </c>
      <c r="H364" s="19" t="s">
        <v>1950</v>
      </c>
      <c r="I364" s="20" t="s">
        <v>1120</v>
      </c>
      <c r="J364" s="17" t="s">
        <v>592</v>
      </c>
      <c r="K364" s="17" t="s">
        <v>1419</v>
      </c>
      <c r="L364" s="49">
        <f>VLOOKUP(B364,'Enrolment data 2023'!$A$13:$I$596,9,FALSE)</f>
        <v>71</v>
      </c>
      <c r="M364" s="49">
        <v>9000</v>
      </c>
      <c r="N364" s="49">
        <f t="shared" si="45"/>
        <v>639000</v>
      </c>
      <c r="O364" s="49">
        <f t="shared" si="44"/>
        <v>191700</v>
      </c>
      <c r="P364" s="49">
        <f>VLOOKUP(B364,'[1]ECCE Trnch 1 Master List'!B$3:T$679,19,FALSE)</f>
        <v>0</v>
      </c>
      <c r="Q364" s="50">
        <f t="shared" si="46"/>
        <v>191700</v>
      </c>
      <c r="R364" s="50">
        <f t="shared" si="47"/>
        <v>191700</v>
      </c>
      <c r="S364" s="54">
        <f>VLOOKUP(B364,'Tranche 2 2024 Actuals'!$B$7:$T$486,19,FALSE)</f>
        <v>191700</v>
      </c>
      <c r="T364" s="147">
        <f t="shared" si="43"/>
        <v>383400</v>
      </c>
    </row>
    <row r="365" spans="1:20" ht="15" customHeight="1" x14ac:dyDescent="0.25">
      <c r="A365" s="29">
        <f t="shared" si="54"/>
        <v>344</v>
      </c>
      <c r="B365" s="92" t="s">
        <v>692</v>
      </c>
      <c r="C365" s="17" t="s">
        <v>693</v>
      </c>
      <c r="D365" s="17" t="s">
        <v>7</v>
      </c>
      <c r="E365" s="17" t="s">
        <v>1118</v>
      </c>
      <c r="F365" s="22" t="s">
        <v>1693</v>
      </c>
      <c r="G365" s="19" t="s">
        <v>1418</v>
      </c>
      <c r="H365" s="19" t="s">
        <v>1950</v>
      </c>
      <c r="I365" s="20" t="s">
        <v>1120</v>
      </c>
      <c r="J365" s="17" t="s">
        <v>592</v>
      </c>
      <c r="K365" s="17" t="s">
        <v>1419</v>
      </c>
      <c r="L365" s="49">
        <f>VLOOKUP(B365,'Enrolment data 2023'!$A$13:$I$596,9,FALSE)</f>
        <v>21</v>
      </c>
      <c r="M365" s="49">
        <v>9000</v>
      </c>
      <c r="N365" s="49">
        <f t="shared" si="45"/>
        <v>189000</v>
      </c>
      <c r="O365" s="49">
        <f t="shared" si="44"/>
        <v>56700</v>
      </c>
      <c r="P365" s="49">
        <f>VLOOKUP(B365,'[1]ECCE Trnch 1 Master List'!B$3:T$679,19,FALSE)</f>
        <v>0</v>
      </c>
      <c r="Q365" s="50">
        <f t="shared" si="46"/>
        <v>56700</v>
      </c>
      <c r="R365" s="50">
        <f t="shared" si="47"/>
        <v>56700</v>
      </c>
      <c r="S365" s="54">
        <f>VLOOKUP(B365,'Tranche 2 2024 Actuals'!$B$7:$T$486,19,FALSE)</f>
        <v>56700</v>
      </c>
      <c r="T365" s="147">
        <f t="shared" si="43"/>
        <v>113400</v>
      </c>
    </row>
    <row r="366" spans="1:20" ht="15" customHeight="1" x14ac:dyDescent="0.25">
      <c r="A366" s="29">
        <f t="shared" si="54"/>
        <v>345</v>
      </c>
      <c r="B366" s="92" t="s">
        <v>4555</v>
      </c>
      <c r="C366" s="17" t="s">
        <v>4556</v>
      </c>
      <c r="D366" s="17" t="s">
        <v>7</v>
      </c>
      <c r="E366" s="17" t="s">
        <v>1118</v>
      </c>
      <c r="F366" s="22" t="s">
        <v>1952</v>
      </c>
      <c r="G366" s="19" t="s">
        <v>3763</v>
      </c>
      <c r="H366" s="19" t="s">
        <v>1950</v>
      </c>
      <c r="I366" s="20" t="s">
        <v>1120</v>
      </c>
      <c r="J366" s="17" t="s">
        <v>592</v>
      </c>
      <c r="K366" s="17" t="s">
        <v>3764</v>
      </c>
      <c r="L366" s="49">
        <f>VLOOKUP(B366,'Enrolment data 2023'!$A$13:$I$596,9,FALSE)</f>
        <v>26</v>
      </c>
      <c r="M366" s="49">
        <v>9000</v>
      </c>
      <c r="N366" s="49">
        <f t="shared" si="45"/>
        <v>234000</v>
      </c>
      <c r="O366" s="49">
        <f t="shared" si="44"/>
        <v>70200</v>
      </c>
      <c r="P366" s="49"/>
      <c r="Q366" s="50">
        <f t="shared" si="46"/>
        <v>70200</v>
      </c>
      <c r="R366" s="50">
        <f t="shared" si="47"/>
        <v>70200</v>
      </c>
      <c r="S366" s="54">
        <f>VLOOKUP(B366,'Tranche 2 2024 Actuals'!$B$7:$T$486,19,FALSE)</f>
        <v>70200</v>
      </c>
      <c r="T366" s="147">
        <f t="shared" si="43"/>
        <v>140400</v>
      </c>
    </row>
    <row r="367" spans="1:20" ht="15" customHeight="1" x14ac:dyDescent="0.25">
      <c r="A367" s="29">
        <f t="shared" si="54"/>
        <v>346</v>
      </c>
      <c r="B367" s="92" t="s">
        <v>617</v>
      </c>
      <c r="C367" s="17" t="s">
        <v>618</v>
      </c>
      <c r="D367" s="17" t="s">
        <v>7</v>
      </c>
      <c r="E367" s="17" t="s">
        <v>1123</v>
      </c>
      <c r="F367" s="18" t="s">
        <v>2351</v>
      </c>
      <c r="G367" s="19" t="s">
        <v>3798</v>
      </c>
      <c r="H367" s="19" t="s">
        <v>1958</v>
      </c>
      <c r="I367" s="20" t="s">
        <v>1120</v>
      </c>
      <c r="J367" s="17" t="s">
        <v>592</v>
      </c>
      <c r="K367" s="21" t="s">
        <v>3799</v>
      </c>
      <c r="L367" s="49">
        <f>VLOOKUP(B367,'Enrolment data 2023'!$A$13:$I$596,9,FALSE)</f>
        <v>10</v>
      </c>
      <c r="M367" s="49">
        <v>9000</v>
      </c>
      <c r="N367" s="49">
        <f t="shared" si="45"/>
        <v>90000</v>
      </c>
      <c r="O367" s="49">
        <f t="shared" si="44"/>
        <v>27000</v>
      </c>
      <c r="P367" s="49">
        <f>VLOOKUP(B367,'[1]ECCE Trnch 1 Master List'!B$3:T$679,19,FALSE)</f>
        <v>0</v>
      </c>
      <c r="Q367" s="50">
        <f t="shared" si="46"/>
        <v>27000</v>
      </c>
      <c r="R367" s="50">
        <f t="shared" si="47"/>
        <v>27000</v>
      </c>
      <c r="S367" s="54">
        <f>VLOOKUP(B367,'Tranche 2 2024 Actuals'!$B$7:$T$486,19,FALSE)</f>
        <v>27000</v>
      </c>
      <c r="T367" s="147">
        <f t="shared" si="43"/>
        <v>54000</v>
      </c>
    </row>
    <row r="368" spans="1:20" ht="15" customHeight="1" x14ac:dyDescent="0.25">
      <c r="A368" s="29">
        <f t="shared" si="54"/>
        <v>347</v>
      </c>
      <c r="B368" s="92" t="s">
        <v>662</v>
      </c>
      <c r="C368" s="17" t="s">
        <v>663</v>
      </c>
      <c r="D368" s="17" t="s">
        <v>7</v>
      </c>
      <c r="E368" s="17" t="s">
        <v>1211</v>
      </c>
      <c r="F368" s="22" t="s">
        <v>1994</v>
      </c>
      <c r="G368" s="19" t="s">
        <v>3743</v>
      </c>
      <c r="H368" s="19" t="s">
        <v>3800</v>
      </c>
      <c r="I368" s="20" t="s">
        <v>1120</v>
      </c>
      <c r="J368" s="17" t="s">
        <v>592</v>
      </c>
      <c r="K368" s="17" t="s">
        <v>3744</v>
      </c>
      <c r="L368" s="49">
        <f>VLOOKUP(B368,'Enrolment data 2023'!$A$13:$I$596,9,FALSE)</f>
        <v>13</v>
      </c>
      <c r="M368" s="49">
        <v>9000</v>
      </c>
      <c r="N368" s="49">
        <f t="shared" si="45"/>
        <v>117000</v>
      </c>
      <c r="O368" s="49">
        <f t="shared" si="44"/>
        <v>35100</v>
      </c>
      <c r="P368" s="49">
        <f>VLOOKUP(B368,'[1]ECCE Trnch 1 Master List'!B$3:T$679,19,FALSE)</f>
        <v>0</v>
      </c>
      <c r="Q368" s="50">
        <f t="shared" si="46"/>
        <v>35100</v>
      </c>
      <c r="R368" s="50">
        <f t="shared" si="47"/>
        <v>35100</v>
      </c>
      <c r="S368" s="54">
        <f>VLOOKUP(B368,'Tranche 2 2024 Actuals'!$B$7:$T$486,19,FALSE)</f>
        <v>35100</v>
      </c>
      <c r="T368" s="147">
        <f t="shared" si="43"/>
        <v>70200</v>
      </c>
    </row>
    <row r="369" spans="1:20" ht="15" customHeight="1" x14ac:dyDescent="0.25">
      <c r="A369" s="29">
        <f t="shared" si="54"/>
        <v>348</v>
      </c>
      <c r="B369" s="92" t="s">
        <v>742</v>
      </c>
      <c r="C369" s="17" t="s">
        <v>743</v>
      </c>
      <c r="D369" s="17" t="s">
        <v>7</v>
      </c>
      <c r="E369" s="17" t="s">
        <v>1118</v>
      </c>
      <c r="F369" s="18" t="s">
        <v>2532</v>
      </c>
      <c r="G369" s="19" t="s">
        <v>3801</v>
      </c>
      <c r="H369" s="19" t="s">
        <v>1950</v>
      </c>
      <c r="I369" s="20" t="s">
        <v>1120</v>
      </c>
      <c r="J369" s="17" t="s">
        <v>592</v>
      </c>
      <c r="K369" s="21" t="s">
        <v>3802</v>
      </c>
      <c r="L369" s="49">
        <f>VLOOKUP(B369,'Enrolment data 2023'!$A$13:$I$596,9,FALSE)</f>
        <v>12</v>
      </c>
      <c r="M369" s="49">
        <v>9000</v>
      </c>
      <c r="N369" s="49">
        <f t="shared" si="45"/>
        <v>108000</v>
      </c>
      <c r="O369" s="49">
        <f t="shared" si="44"/>
        <v>32400</v>
      </c>
      <c r="P369" s="49"/>
      <c r="Q369" s="50">
        <f t="shared" si="46"/>
        <v>32400</v>
      </c>
      <c r="R369" s="50">
        <f t="shared" si="47"/>
        <v>32400</v>
      </c>
      <c r="S369" s="54">
        <f>VLOOKUP(B369,'Tranche 2 2024 Actuals'!$B$7:$T$486,19,FALSE)</f>
        <v>32400</v>
      </c>
      <c r="T369" s="147">
        <f t="shared" si="43"/>
        <v>64800</v>
      </c>
    </row>
    <row r="370" spans="1:20" ht="15" customHeight="1" x14ac:dyDescent="0.25">
      <c r="A370" s="29">
        <f t="shared" si="54"/>
        <v>349</v>
      </c>
      <c r="B370" s="92" t="s">
        <v>613</v>
      </c>
      <c r="C370" s="17" t="s">
        <v>614</v>
      </c>
      <c r="D370" s="17" t="s">
        <v>7</v>
      </c>
      <c r="E370" s="17" t="s">
        <v>1118</v>
      </c>
      <c r="F370" s="22" t="s">
        <v>1964</v>
      </c>
      <c r="G370" s="19" t="s">
        <v>3803</v>
      </c>
      <c r="H370" s="19" t="s">
        <v>1958</v>
      </c>
      <c r="I370" s="20" t="s">
        <v>1120</v>
      </c>
      <c r="J370" s="17" t="s">
        <v>592</v>
      </c>
      <c r="K370" s="17" t="s">
        <v>3804</v>
      </c>
      <c r="L370" s="49">
        <f>VLOOKUP(B370,'Enrolment data 2023'!$A$13:$I$596,9,FALSE)</f>
        <v>5</v>
      </c>
      <c r="M370" s="49">
        <v>9000</v>
      </c>
      <c r="N370" s="49">
        <f t="shared" si="45"/>
        <v>45000</v>
      </c>
      <c r="O370" s="49">
        <f t="shared" si="44"/>
        <v>13500</v>
      </c>
      <c r="P370" s="49"/>
      <c r="Q370" s="50">
        <f t="shared" si="46"/>
        <v>13500</v>
      </c>
      <c r="R370" s="50">
        <f t="shared" si="47"/>
        <v>13500</v>
      </c>
      <c r="S370" s="54">
        <f>VLOOKUP(B370,'Tranche 2 2024 Actuals'!$B$7:$T$486,19,FALSE)</f>
        <v>13500</v>
      </c>
      <c r="T370" s="147">
        <f t="shared" si="43"/>
        <v>27000</v>
      </c>
    </row>
    <row r="371" spans="1:20" ht="15" customHeight="1" x14ac:dyDescent="0.25">
      <c r="A371" s="29">
        <f t="shared" si="54"/>
        <v>350</v>
      </c>
      <c r="B371" s="92" t="s">
        <v>660</v>
      </c>
      <c r="C371" s="17" t="s">
        <v>661</v>
      </c>
      <c r="D371" s="17" t="s">
        <v>7</v>
      </c>
      <c r="E371" s="17" t="s">
        <v>1324</v>
      </c>
      <c r="F371" s="22" t="s">
        <v>1994</v>
      </c>
      <c r="G371" s="19" t="s">
        <v>3743</v>
      </c>
      <c r="H371" s="19" t="s">
        <v>3800</v>
      </c>
      <c r="I371" s="20" t="s">
        <v>1120</v>
      </c>
      <c r="J371" s="17" t="s">
        <v>592</v>
      </c>
      <c r="K371" s="17" t="s">
        <v>3744</v>
      </c>
      <c r="L371" s="49">
        <f>VLOOKUP(B371,'Enrolment data 2023'!$A$13:$I$596,9,FALSE)</f>
        <v>5</v>
      </c>
      <c r="M371" s="49">
        <v>9000</v>
      </c>
      <c r="N371" s="49">
        <f t="shared" si="45"/>
        <v>45000</v>
      </c>
      <c r="O371" s="49">
        <f t="shared" si="44"/>
        <v>13500</v>
      </c>
      <c r="P371" s="49">
        <f>VLOOKUP(B371,'[1]ECCE Trnch 1 Master List'!B$3:T$679,19,FALSE)</f>
        <v>0</v>
      </c>
      <c r="Q371" s="50">
        <f t="shared" si="46"/>
        <v>13500</v>
      </c>
      <c r="R371" s="50">
        <f t="shared" si="47"/>
        <v>13500</v>
      </c>
      <c r="S371" s="54">
        <f>VLOOKUP(B371,'Tranche 2 2024 Actuals'!$B$7:$T$486,19,FALSE)</f>
        <v>13500</v>
      </c>
      <c r="T371" s="147">
        <f t="shared" si="43"/>
        <v>27000</v>
      </c>
    </row>
    <row r="372" spans="1:20" x14ac:dyDescent="0.25">
      <c r="A372" s="29">
        <f t="shared" si="54"/>
        <v>351</v>
      </c>
      <c r="B372" s="92" t="s">
        <v>653</v>
      </c>
      <c r="C372" s="17" t="s">
        <v>654</v>
      </c>
      <c r="D372" s="17" t="s">
        <v>7</v>
      </c>
      <c r="E372" s="17" t="s">
        <v>1324</v>
      </c>
      <c r="F372" s="22" t="s">
        <v>1978</v>
      </c>
      <c r="G372" s="19" t="s">
        <v>1415</v>
      </c>
      <c r="H372" s="19" t="s">
        <v>1979</v>
      </c>
      <c r="I372" s="20" t="s">
        <v>1120</v>
      </c>
      <c r="J372" s="17" t="s">
        <v>592</v>
      </c>
      <c r="K372" s="17" t="s">
        <v>1416</v>
      </c>
      <c r="L372" s="49">
        <f>VLOOKUP(B372,'Enrolment data 2023'!$A$13:$I$596,9,FALSE)</f>
        <v>12</v>
      </c>
      <c r="M372" s="49">
        <v>9000</v>
      </c>
      <c r="N372" s="49">
        <f t="shared" si="45"/>
        <v>108000</v>
      </c>
      <c r="O372" s="49">
        <f t="shared" si="44"/>
        <v>32400</v>
      </c>
      <c r="P372" s="49">
        <f>VLOOKUP(B372,'[1]ECCE Trnch 1 Master List'!B$3:T$679,19,FALSE)</f>
        <v>0</v>
      </c>
      <c r="Q372" s="50">
        <f t="shared" si="46"/>
        <v>32400</v>
      </c>
      <c r="R372" s="50">
        <f t="shared" si="47"/>
        <v>32400</v>
      </c>
      <c r="S372" s="54">
        <f>VLOOKUP(B372,'Tranche 2 2024 Actuals'!$B$7:$T$486,19,FALSE)</f>
        <v>32400</v>
      </c>
      <c r="T372" s="147">
        <f t="shared" si="43"/>
        <v>64800</v>
      </c>
    </row>
    <row r="373" spans="1:20" ht="15" customHeight="1" x14ac:dyDescent="0.25">
      <c r="A373" s="29">
        <f t="shared" si="54"/>
        <v>352</v>
      </c>
      <c r="B373" s="92" t="s">
        <v>635</v>
      </c>
      <c r="C373" s="17" t="s">
        <v>636</v>
      </c>
      <c r="D373" s="17" t="s">
        <v>7</v>
      </c>
      <c r="E373" s="17" t="s">
        <v>1324</v>
      </c>
      <c r="F373" s="22" t="s">
        <v>1975</v>
      </c>
      <c r="G373" s="19" t="s">
        <v>3813</v>
      </c>
      <c r="H373" s="19" t="s">
        <v>3755</v>
      </c>
      <c r="I373" s="20" t="s">
        <v>1120</v>
      </c>
      <c r="J373" s="17" t="s">
        <v>592</v>
      </c>
      <c r="K373" s="17" t="s">
        <v>3814</v>
      </c>
      <c r="L373" s="49">
        <f>VLOOKUP(B373,'Enrolment data 2023'!$A$13:$I$596,9,FALSE)</f>
        <v>8</v>
      </c>
      <c r="M373" s="49">
        <v>9000</v>
      </c>
      <c r="N373" s="49">
        <f t="shared" si="45"/>
        <v>72000</v>
      </c>
      <c r="O373" s="49">
        <f t="shared" si="44"/>
        <v>21600</v>
      </c>
      <c r="P373" s="49">
        <f>VLOOKUP(B373,'[1]ECCE Trnch 1 Master List'!B$3:T$679,19,FALSE)</f>
        <v>0</v>
      </c>
      <c r="Q373" s="50">
        <f t="shared" si="46"/>
        <v>21600</v>
      </c>
      <c r="R373" s="50">
        <f t="shared" si="47"/>
        <v>21600</v>
      </c>
      <c r="S373" s="54">
        <f>VLOOKUP(B373,'Tranche 2 2024 Actuals'!$B$7:$T$486,19,FALSE)</f>
        <v>21600</v>
      </c>
      <c r="T373" s="147">
        <f t="shared" si="43"/>
        <v>43200</v>
      </c>
    </row>
    <row r="374" spans="1:20" ht="15" customHeight="1" x14ac:dyDescent="0.25">
      <c r="A374" s="29">
        <f t="shared" si="54"/>
        <v>353</v>
      </c>
      <c r="B374" s="92" t="s">
        <v>730</v>
      </c>
      <c r="C374" s="17" t="s">
        <v>731</v>
      </c>
      <c r="D374" s="17" t="s">
        <v>7</v>
      </c>
      <c r="E374" s="17" t="s">
        <v>1123</v>
      </c>
      <c r="F374" s="18" t="s">
        <v>2488</v>
      </c>
      <c r="G374" s="19" t="s">
        <v>3816</v>
      </c>
      <c r="H374" s="19" t="s">
        <v>1950</v>
      </c>
      <c r="I374" s="20" t="s">
        <v>1120</v>
      </c>
      <c r="J374" s="17" t="s">
        <v>592</v>
      </c>
      <c r="K374" s="21" t="s">
        <v>3817</v>
      </c>
      <c r="L374" s="49">
        <f>VLOOKUP(B374,'Enrolment data 2023'!$A$13:$I$596,9,FALSE)</f>
        <v>25</v>
      </c>
      <c r="M374" s="49">
        <v>9000</v>
      </c>
      <c r="N374" s="49">
        <f t="shared" si="45"/>
        <v>225000</v>
      </c>
      <c r="O374" s="49">
        <f t="shared" si="44"/>
        <v>67500</v>
      </c>
      <c r="P374" s="49">
        <f>VLOOKUP(B374,'[1]ECCE Trnch 1 Master List'!B$3:T$679,19,FALSE)</f>
        <v>0</v>
      </c>
      <c r="Q374" s="50">
        <f t="shared" si="46"/>
        <v>67500</v>
      </c>
      <c r="R374" s="50">
        <f t="shared" si="47"/>
        <v>67500</v>
      </c>
      <c r="S374" s="54">
        <f>VLOOKUP(B374,'Tranche 2 2024 Actuals'!$B$7:$T$486,19,FALSE)</f>
        <v>67500</v>
      </c>
      <c r="T374" s="147">
        <f t="shared" si="43"/>
        <v>135000</v>
      </c>
    </row>
    <row r="375" spans="1:20" ht="15" customHeight="1" x14ac:dyDescent="0.25">
      <c r="A375" s="29">
        <f t="shared" si="54"/>
        <v>354</v>
      </c>
      <c r="B375" s="92" t="s">
        <v>706</v>
      </c>
      <c r="C375" s="17" t="s">
        <v>707</v>
      </c>
      <c r="D375" s="17" t="s">
        <v>7</v>
      </c>
      <c r="E375" s="17" t="s">
        <v>1324</v>
      </c>
      <c r="F375" s="22" t="s">
        <v>1956</v>
      </c>
      <c r="G375" s="19" t="s">
        <v>1427</v>
      </c>
      <c r="H375" s="19" t="s">
        <v>1950</v>
      </c>
      <c r="I375" s="20" t="s">
        <v>1120</v>
      </c>
      <c r="J375" s="17" t="s">
        <v>592</v>
      </c>
      <c r="K375" s="17" t="s">
        <v>1428</v>
      </c>
      <c r="L375" s="49">
        <f>VLOOKUP(B375,'Enrolment data 2023'!$A$13:$I$596,9,FALSE)</f>
        <v>41</v>
      </c>
      <c r="M375" s="49">
        <v>9000</v>
      </c>
      <c r="N375" s="49">
        <f t="shared" si="45"/>
        <v>369000</v>
      </c>
      <c r="O375" s="49">
        <f t="shared" ref="O375:O412" si="59">N375*30%</f>
        <v>110700</v>
      </c>
      <c r="P375" s="49">
        <f>VLOOKUP(B375,'[1]ECCE Trnch 1 Master List'!B$3:T$679,19,FALSE)</f>
        <v>0</v>
      </c>
      <c r="Q375" s="50">
        <f t="shared" si="46"/>
        <v>110700</v>
      </c>
      <c r="R375" s="50">
        <f t="shared" si="47"/>
        <v>110700</v>
      </c>
      <c r="S375" s="54">
        <f>VLOOKUP(B375,'Tranche 2 2024 Actuals'!$B$7:$T$486,19,FALSE)</f>
        <v>110700</v>
      </c>
      <c r="T375" s="147">
        <f t="shared" si="43"/>
        <v>221400</v>
      </c>
    </row>
    <row r="376" spans="1:20" ht="15" customHeight="1" x14ac:dyDescent="0.25">
      <c r="A376" s="29">
        <f t="shared" si="54"/>
        <v>355</v>
      </c>
      <c r="B376" s="92" t="s">
        <v>2152</v>
      </c>
      <c r="C376" s="17" t="s">
        <v>3819</v>
      </c>
      <c r="D376" s="17" t="s">
        <v>7</v>
      </c>
      <c r="E376" s="17" t="s">
        <v>1123</v>
      </c>
      <c r="F376" s="36" t="s">
        <v>1690</v>
      </c>
      <c r="G376" s="19" t="s">
        <v>2196</v>
      </c>
      <c r="H376" s="19" t="s">
        <v>1950</v>
      </c>
      <c r="I376" s="20" t="s">
        <v>1120</v>
      </c>
      <c r="J376" s="17" t="s">
        <v>592</v>
      </c>
      <c r="K376" s="22" t="s">
        <v>1692</v>
      </c>
      <c r="L376" s="49">
        <f>VLOOKUP(B376,'Enrolment data 2023'!$A$13:$I$596,9,FALSE)</f>
        <v>42</v>
      </c>
      <c r="M376" s="49">
        <v>9000</v>
      </c>
      <c r="N376" s="49">
        <f t="shared" si="45"/>
        <v>378000</v>
      </c>
      <c r="O376" s="49">
        <f t="shared" si="59"/>
        <v>113400</v>
      </c>
      <c r="P376" s="49"/>
      <c r="Q376" s="50">
        <f t="shared" si="46"/>
        <v>113400</v>
      </c>
      <c r="R376" s="50">
        <f t="shared" si="47"/>
        <v>113400</v>
      </c>
      <c r="S376" s="54">
        <f>VLOOKUP(B376,'Tranche 2 2024 Actuals'!$B$7:$T$486,19,FALSE)</f>
        <v>113400</v>
      </c>
      <c r="T376" s="147">
        <f t="shared" si="43"/>
        <v>226800</v>
      </c>
    </row>
    <row r="377" spans="1:20" ht="15" customHeight="1" x14ac:dyDescent="0.25">
      <c r="A377" s="29">
        <f t="shared" si="54"/>
        <v>356</v>
      </c>
      <c r="B377" s="92" t="s">
        <v>720</v>
      </c>
      <c r="C377" s="17" t="s">
        <v>721</v>
      </c>
      <c r="D377" s="17" t="s">
        <v>7</v>
      </c>
      <c r="E377" s="17" t="s">
        <v>1118</v>
      </c>
      <c r="F377" s="22" t="s">
        <v>1984</v>
      </c>
      <c r="G377" s="19" t="s">
        <v>667</v>
      </c>
      <c r="H377" s="19" t="s">
        <v>1950</v>
      </c>
      <c r="I377" s="20" t="s">
        <v>1120</v>
      </c>
      <c r="J377" s="17" t="s">
        <v>592</v>
      </c>
      <c r="K377" s="17" t="s">
        <v>3760</v>
      </c>
      <c r="L377" s="49">
        <f>VLOOKUP(B377,'Enrolment data 2023'!$A$13:$I$596,9,FALSE)</f>
        <v>20</v>
      </c>
      <c r="M377" s="49">
        <v>9000</v>
      </c>
      <c r="N377" s="49">
        <f t="shared" ref="N377:N418" si="60">L377*M377</f>
        <v>180000</v>
      </c>
      <c r="O377" s="49">
        <f t="shared" si="59"/>
        <v>54000</v>
      </c>
      <c r="P377" s="49">
        <f>VLOOKUP(B377,'[1]ECCE Trnch 1 Master List'!B$3:T$679,19,FALSE)</f>
        <v>0</v>
      </c>
      <c r="Q377" s="50">
        <f t="shared" ref="Q377:Q418" si="61">O377-P377</f>
        <v>54000</v>
      </c>
      <c r="R377" s="50">
        <f t="shared" ref="R377:R417" si="62">IF(Q377&gt;=0,Q377,0)</f>
        <v>54000</v>
      </c>
      <c r="S377" s="54">
        <f>VLOOKUP(B377,'Tranche 2 2024 Actuals'!$B$7:$T$486,19,FALSE)</f>
        <v>54000</v>
      </c>
      <c r="T377" s="147">
        <f t="shared" si="43"/>
        <v>108000</v>
      </c>
    </row>
    <row r="378" spans="1:20" ht="15" customHeight="1" x14ac:dyDescent="0.25">
      <c r="A378" s="29">
        <f t="shared" si="54"/>
        <v>357</v>
      </c>
      <c r="B378" s="92" t="s">
        <v>2167</v>
      </c>
      <c r="C378" s="17" t="s">
        <v>2168</v>
      </c>
      <c r="D378" s="17" t="s">
        <v>7</v>
      </c>
      <c r="E378" s="17" t="s">
        <v>1118</v>
      </c>
      <c r="F378" s="22" t="s">
        <v>1701</v>
      </c>
      <c r="G378" s="19" t="s">
        <v>1702</v>
      </c>
      <c r="H378" s="19" t="s">
        <v>1950</v>
      </c>
      <c r="I378" s="20" t="s">
        <v>1120</v>
      </c>
      <c r="J378" s="17" t="s">
        <v>592</v>
      </c>
      <c r="K378" s="17" t="s">
        <v>1424</v>
      </c>
      <c r="L378" s="49">
        <f>VLOOKUP(B378,'Enrolment data 2023'!$A$13:$I$596,9,FALSE)</f>
        <v>64</v>
      </c>
      <c r="M378" s="49">
        <v>9000</v>
      </c>
      <c r="N378" s="49">
        <f t="shared" si="60"/>
        <v>576000</v>
      </c>
      <c r="O378" s="49">
        <f t="shared" si="59"/>
        <v>172800</v>
      </c>
      <c r="P378" s="49">
        <f>VLOOKUP(B378,'[1]ECCE Trnch 1 Master List'!B$3:T$679,19,FALSE)</f>
        <v>0</v>
      </c>
      <c r="Q378" s="50">
        <f t="shared" si="61"/>
        <v>172800</v>
      </c>
      <c r="R378" s="50">
        <f t="shared" si="62"/>
        <v>172800</v>
      </c>
      <c r="S378" s="54">
        <f>VLOOKUP(B378,'Tranche 2 2024 Actuals'!$B$7:$T$486,19,FALSE)</f>
        <v>172800</v>
      </c>
      <c r="T378" s="147">
        <f t="shared" si="43"/>
        <v>345600</v>
      </c>
    </row>
    <row r="379" spans="1:20" ht="15" customHeight="1" x14ac:dyDescent="0.25">
      <c r="A379" s="29">
        <f t="shared" si="54"/>
        <v>358</v>
      </c>
      <c r="B379" s="92" t="s">
        <v>595</v>
      </c>
      <c r="C379" s="17" t="s">
        <v>596</v>
      </c>
      <c r="D379" s="17" t="s">
        <v>7</v>
      </c>
      <c r="E379" s="17" t="s">
        <v>1324</v>
      </c>
      <c r="F379" s="22" t="s">
        <v>1965</v>
      </c>
      <c r="G379" s="19" t="s">
        <v>1405</v>
      </c>
      <c r="H379" s="19" t="s">
        <v>1958</v>
      </c>
      <c r="I379" s="20" t="s">
        <v>1120</v>
      </c>
      <c r="J379" s="17" t="s">
        <v>592</v>
      </c>
      <c r="K379" s="17" t="s">
        <v>1406</v>
      </c>
      <c r="L379" s="49">
        <f>VLOOKUP(B379,'Enrolment data 2023'!$A$13:$I$596,9,FALSE)</f>
        <v>10</v>
      </c>
      <c r="M379" s="49">
        <v>9000</v>
      </c>
      <c r="N379" s="49">
        <f t="shared" si="60"/>
        <v>90000</v>
      </c>
      <c r="O379" s="49">
        <f t="shared" si="59"/>
        <v>27000</v>
      </c>
      <c r="P379" s="49">
        <f>VLOOKUP(B379,'[1]ECCE Trnch 1 Master List'!B$3:T$679,19,FALSE)</f>
        <v>0</v>
      </c>
      <c r="Q379" s="50">
        <f t="shared" si="61"/>
        <v>27000</v>
      </c>
      <c r="R379" s="50">
        <f t="shared" si="62"/>
        <v>27000</v>
      </c>
      <c r="S379" s="54">
        <f>VLOOKUP(B379,'Tranche 2 2024 Actuals'!$B$7:$T$486,19,FALSE)</f>
        <v>27000</v>
      </c>
      <c r="T379" s="147">
        <f t="shared" si="43"/>
        <v>54000</v>
      </c>
    </row>
    <row r="380" spans="1:20" x14ac:dyDescent="0.25">
      <c r="A380" s="29">
        <f t="shared" si="54"/>
        <v>359</v>
      </c>
      <c r="B380" s="92" t="s">
        <v>611</v>
      </c>
      <c r="C380" s="17" t="s">
        <v>612</v>
      </c>
      <c r="D380" s="17" t="s">
        <v>7</v>
      </c>
      <c r="E380" s="17" t="s">
        <v>1324</v>
      </c>
      <c r="F380" s="22" t="s">
        <v>1966</v>
      </c>
      <c r="G380" s="19" t="s">
        <v>3826</v>
      </c>
      <c r="H380" s="19" t="s">
        <v>1958</v>
      </c>
      <c r="I380" s="20" t="s">
        <v>1120</v>
      </c>
      <c r="J380" s="17" t="s">
        <v>592</v>
      </c>
      <c r="K380" s="17" t="s">
        <v>3827</v>
      </c>
      <c r="L380" s="49">
        <f>VLOOKUP(B380,'Enrolment data 2023'!$A$13:$I$596,9,FALSE)</f>
        <v>11</v>
      </c>
      <c r="M380" s="49">
        <v>9000</v>
      </c>
      <c r="N380" s="49">
        <f t="shared" si="60"/>
        <v>99000</v>
      </c>
      <c r="O380" s="49">
        <f t="shared" si="59"/>
        <v>29700</v>
      </c>
      <c r="P380" s="49"/>
      <c r="Q380" s="50">
        <f t="shared" si="61"/>
        <v>29700</v>
      </c>
      <c r="R380" s="50">
        <f t="shared" si="62"/>
        <v>29700</v>
      </c>
      <c r="S380" s="54">
        <f>VLOOKUP(B380,'Tranche 2 2024 Actuals'!$B$7:$T$486,19,FALSE)</f>
        <v>29700</v>
      </c>
      <c r="T380" s="147">
        <f t="shared" si="43"/>
        <v>59400</v>
      </c>
    </row>
    <row r="381" spans="1:20" ht="15" customHeight="1" x14ac:dyDescent="0.25">
      <c r="A381" s="29">
        <f t="shared" si="54"/>
        <v>360</v>
      </c>
      <c r="B381" s="92" t="s">
        <v>766</v>
      </c>
      <c r="C381" s="17" t="s">
        <v>767</v>
      </c>
      <c r="D381" s="17" t="s">
        <v>7</v>
      </c>
      <c r="E381" s="17" t="s">
        <v>1118</v>
      </c>
      <c r="F381" s="22" t="s">
        <v>1701</v>
      </c>
      <c r="G381" s="19" t="s">
        <v>1702</v>
      </c>
      <c r="H381" s="19" t="s">
        <v>1950</v>
      </c>
      <c r="I381" s="20" t="s">
        <v>1120</v>
      </c>
      <c r="J381" s="17" t="s">
        <v>592</v>
      </c>
      <c r="K381" s="17" t="s">
        <v>1424</v>
      </c>
      <c r="L381" s="49">
        <f>VLOOKUP(B381,'Enrolment data 2023'!$A$13:$I$596,9,FALSE)</f>
        <v>73</v>
      </c>
      <c r="M381" s="49">
        <v>9000</v>
      </c>
      <c r="N381" s="49">
        <f t="shared" si="60"/>
        <v>657000</v>
      </c>
      <c r="O381" s="49">
        <f t="shared" si="59"/>
        <v>197100</v>
      </c>
      <c r="P381" s="49">
        <f>VLOOKUP(B381,'[1]ECCE Trnch 1 Master List'!B$3:T$679,19,FALSE)</f>
        <v>0</v>
      </c>
      <c r="Q381" s="50">
        <f t="shared" si="61"/>
        <v>197100</v>
      </c>
      <c r="R381" s="50">
        <f t="shared" si="62"/>
        <v>197100</v>
      </c>
      <c r="S381" s="54">
        <f>VLOOKUP(B381,'Tranche 2 2024 Actuals'!$B$7:$T$486,19,FALSE)</f>
        <v>197100</v>
      </c>
      <c r="T381" s="147">
        <f t="shared" si="43"/>
        <v>394200</v>
      </c>
    </row>
    <row r="382" spans="1:20" ht="15" customHeight="1" x14ac:dyDescent="0.25">
      <c r="A382" s="29">
        <f t="shared" si="54"/>
        <v>361</v>
      </c>
      <c r="B382" s="92" t="s">
        <v>764</v>
      </c>
      <c r="C382" s="17" t="s">
        <v>765</v>
      </c>
      <c r="D382" s="17" t="s">
        <v>7</v>
      </c>
      <c r="E382" s="30" t="s">
        <v>1118</v>
      </c>
      <c r="F382" s="57" t="s">
        <v>1700</v>
      </c>
      <c r="G382" s="32" t="s">
        <v>1444</v>
      </c>
      <c r="H382" s="32" t="s">
        <v>1950</v>
      </c>
      <c r="I382" s="33" t="s">
        <v>1120</v>
      </c>
      <c r="J382" s="30" t="s">
        <v>592</v>
      </c>
      <c r="K382" s="30" t="s">
        <v>1445</v>
      </c>
      <c r="L382" s="49">
        <f>VLOOKUP(B382,'Enrolment data 2023'!$A$13:$I$596,9,FALSE)</f>
        <v>24</v>
      </c>
      <c r="M382" s="49">
        <v>9000</v>
      </c>
      <c r="N382" s="49">
        <f t="shared" si="60"/>
        <v>216000</v>
      </c>
      <c r="O382" s="49">
        <f t="shared" si="59"/>
        <v>64800</v>
      </c>
      <c r="P382" s="49">
        <f>VLOOKUP(B382,'[1]ECCE Trnch 1 Master List'!B$3:T$679,19,FALSE)</f>
        <v>0</v>
      </c>
      <c r="Q382" s="50">
        <f t="shared" si="61"/>
        <v>64800</v>
      </c>
      <c r="R382" s="50">
        <f t="shared" si="62"/>
        <v>64800</v>
      </c>
      <c r="S382" s="54">
        <f>VLOOKUP(B382,'Tranche 2 2024 Actuals'!$B$7:$T$486,19,FALSE)</f>
        <v>64800</v>
      </c>
      <c r="T382" s="147">
        <f t="shared" si="43"/>
        <v>129600</v>
      </c>
    </row>
    <row r="383" spans="1:20" ht="15" customHeight="1" x14ac:dyDescent="0.25">
      <c r="A383" s="29">
        <f t="shared" si="54"/>
        <v>362</v>
      </c>
      <c r="B383" s="92" t="s">
        <v>670</v>
      </c>
      <c r="C383" s="17" t="s">
        <v>671</v>
      </c>
      <c r="D383" s="17" t="s">
        <v>7</v>
      </c>
      <c r="E383" s="17" t="s">
        <v>1324</v>
      </c>
      <c r="F383" s="22" t="s">
        <v>1695</v>
      </c>
      <c r="G383" s="19" t="s">
        <v>3829</v>
      </c>
      <c r="H383" s="19" t="s">
        <v>1950</v>
      </c>
      <c r="I383" s="20" t="s">
        <v>1120</v>
      </c>
      <c r="J383" s="17" t="s">
        <v>592</v>
      </c>
      <c r="K383" s="17" t="s">
        <v>3830</v>
      </c>
      <c r="L383" s="49">
        <f>VLOOKUP(B383,'Enrolment data 2023'!$A$13:$I$596,9,FALSE)</f>
        <v>38</v>
      </c>
      <c r="M383" s="49">
        <v>9000</v>
      </c>
      <c r="N383" s="49">
        <f t="shared" si="60"/>
        <v>342000</v>
      </c>
      <c r="O383" s="49">
        <f t="shared" si="59"/>
        <v>102600</v>
      </c>
      <c r="P383" s="49">
        <f>VLOOKUP(B383,'[1]ECCE Trnch 1 Master List'!B$3:T$679,19,FALSE)</f>
        <v>0</v>
      </c>
      <c r="Q383" s="50">
        <f t="shared" si="61"/>
        <v>102600</v>
      </c>
      <c r="R383" s="50">
        <f t="shared" si="62"/>
        <v>102600</v>
      </c>
      <c r="S383" s="54">
        <f>VLOOKUP(B383,'Tranche 2 2024 Actuals'!$B$7:$T$486,19,FALSE)</f>
        <v>102600</v>
      </c>
      <c r="T383" s="147">
        <f t="shared" si="43"/>
        <v>205200</v>
      </c>
    </row>
    <row r="384" spans="1:20" ht="15" customHeight="1" x14ac:dyDescent="0.25">
      <c r="A384" s="29">
        <f t="shared" si="54"/>
        <v>363</v>
      </c>
      <c r="B384" s="92" t="s">
        <v>772</v>
      </c>
      <c r="C384" s="17" t="s">
        <v>773</v>
      </c>
      <c r="D384" s="17" t="s">
        <v>7</v>
      </c>
      <c r="E384" s="17" t="s">
        <v>1123</v>
      </c>
      <c r="F384" s="22" t="s">
        <v>1704</v>
      </c>
      <c r="G384" s="19" t="s">
        <v>1705</v>
      </c>
      <c r="H384" s="19" t="s">
        <v>1950</v>
      </c>
      <c r="I384" s="20" t="s">
        <v>1120</v>
      </c>
      <c r="J384" s="17" t="s">
        <v>592</v>
      </c>
      <c r="K384" s="17" t="s">
        <v>1706</v>
      </c>
      <c r="L384" s="49">
        <f>VLOOKUP(B384,'Enrolment data 2023'!$A$13:$I$596,9,FALSE)</f>
        <v>11</v>
      </c>
      <c r="M384" s="49">
        <v>9000</v>
      </c>
      <c r="N384" s="49">
        <f t="shared" si="60"/>
        <v>99000</v>
      </c>
      <c r="O384" s="49">
        <f t="shared" si="59"/>
        <v>29700</v>
      </c>
      <c r="P384" s="49">
        <f>VLOOKUP(B384,'[1]ECCE Trnch 1 Master List'!B$3:T$679,19,FALSE)</f>
        <v>0</v>
      </c>
      <c r="Q384" s="50">
        <f t="shared" si="61"/>
        <v>29700</v>
      </c>
      <c r="R384" s="50">
        <f t="shared" si="62"/>
        <v>29700</v>
      </c>
      <c r="S384" s="54">
        <f>VLOOKUP(B384,'Tranche 2 2024 Actuals'!$B$7:$T$486,19,FALSE)</f>
        <v>29700</v>
      </c>
      <c r="T384" s="147">
        <f t="shared" si="43"/>
        <v>59400</v>
      </c>
    </row>
    <row r="385" spans="1:20" ht="15" customHeight="1" x14ac:dyDescent="0.25">
      <c r="A385" s="29">
        <f t="shared" si="54"/>
        <v>364</v>
      </c>
      <c r="B385" s="92" t="s">
        <v>605</v>
      </c>
      <c r="C385" s="17" t="s">
        <v>606</v>
      </c>
      <c r="D385" s="17" t="s">
        <v>7</v>
      </c>
      <c r="E385" s="17" t="s">
        <v>1324</v>
      </c>
      <c r="F385" s="22" t="s">
        <v>1967</v>
      </c>
      <c r="G385" s="19" t="s">
        <v>3832</v>
      </c>
      <c r="H385" s="19" t="s">
        <v>1958</v>
      </c>
      <c r="I385" s="20" t="s">
        <v>1120</v>
      </c>
      <c r="J385" s="17" t="s">
        <v>592</v>
      </c>
      <c r="K385" s="17" t="s">
        <v>3833</v>
      </c>
      <c r="L385" s="49">
        <f>VLOOKUP(B385,'Enrolment data 2023'!$A$13:$I$596,9,FALSE)</f>
        <v>20</v>
      </c>
      <c r="M385" s="49">
        <v>9000</v>
      </c>
      <c r="N385" s="49">
        <f t="shared" si="60"/>
        <v>180000</v>
      </c>
      <c r="O385" s="49">
        <f t="shared" si="59"/>
        <v>54000</v>
      </c>
      <c r="P385" s="49">
        <f>VLOOKUP(B385,'[1]ECCE Trnch 1 Master List'!B$3:T$679,19,FALSE)</f>
        <v>0</v>
      </c>
      <c r="Q385" s="50">
        <f t="shared" si="61"/>
        <v>54000</v>
      </c>
      <c r="R385" s="50">
        <f t="shared" si="62"/>
        <v>54000</v>
      </c>
      <c r="S385" s="54">
        <f>VLOOKUP(B385,'Tranche 2 2024 Actuals'!$B$7:$T$486,19,FALSE)</f>
        <v>54000</v>
      </c>
      <c r="T385" s="147">
        <f t="shared" si="43"/>
        <v>108000</v>
      </c>
    </row>
    <row r="386" spans="1:20" ht="15" customHeight="1" x14ac:dyDescent="0.25">
      <c r="A386" s="29">
        <f t="shared" si="54"/>
        <v>365</v>
      </c>
      <c r="B386" s="92" t="s">
        <v>664</v>
      </c>
      <c r="C386" s="17" t="s">
        <v>665</v>
      </c>
      <c r="D386" s="17" t="s">
        <v>7</v>
      </c>
      <c r="E386" s="17" t="s">
        <v>1324</v>
      </c>
      <c r="F386" s="22" t="s">
        <v>1991</v>
      </c>
      <c r="G386" s="19" t="s">
        <v>3836</v>
      </c>
      <c r="H386" s="19" t="s">
        <v>3096</v>
      </c>
      <c r="I386" s="20" t="s">
        <v>1120</v>
      </c>
      <c r="J386" s="17" t="s">
        <v>592</v>
      </c>
      <c r="K386" s="17" t="s">
        <v>3837</v>
      </c>
      <c r="L386" s="49">
        <f>VLOOKUP(B386,'Enrolment data 2023'!$A$13:$I$596,9,FALSE)</f>
        <v>27</v>
      </c>
      <c r="M386" s="49">
        <v>9000</v>
      </c>
      <c r="N386" s="49">
        <f t="shared" si="60"/>
        <v>243000</v>
      </c>
      <c r="O386" s="49">
        <f t="shared" si="59"/>
        <v>72900</v>
      </c>
      <c r="P386" s="49"/>
      <c r="Q386" s="50">
        <f t="shared" si="61"/>
        <v>72900</v>
      </c>
      <c r="R386" s="50">
        <f t="shared" si="62"/>
        <v>72900</v>
      </c>
      <c r="S386" s="54">
        <f>VLOOKUP(B386,'Tranche 2 2024 Actuals'!$B$7:$T$486,19,FALSE)</f>
        <v>72900</v>
      </c>
      <c r="T386" s="147">
        <f t="shared" si="43"/>
        <v>145800</v>
      </c>
    </row>
    <row r="387" spans="1:20" ht="15" customHeight="1" x14ac:dyDescent="0.25">
      <c r="A387" s="29">
        <f t="shared" si="54"/>
        <v>366</v>
      </c>
      <c r="B387" s="92" t="s">
        <v>658</v>
      </c>
      <c r="C387" s="17" t="s">
        <v>659</v>
      </c>
      <c r="D387" s="17" t="s">
        <v>7</v>
      </c>
      <c r="E387" s="17" t="s">
        <v>1123</v>
      </c>
      <c r="F387" s="22" t="s">
        <v>1689</v>
      </c>
      <c r="G387" s="19" t="s">
        <v>659</v>
      </c>
      <c r="H387" s="19" t="s">
        <v>3229</v>
      </c>
      <c r="I387" s="20" t="s">
        <v>1120</v>
      </c>
      <c r="J387" s="17" t="s">
        <v>592</v>
      </c>
      <c r="K387" s="17" t="s">
        <v>1449</v>
      </c>
      <c r="L387" s="49">
        <f>VLOOKUP(B387,'Enrolment data 2023'!$A$13:$I$596,9,FALSE)</f>
        <v>15</v>
      </c>
      <c r="M387" s="49">
        <v>9000</v>
      </c>
      <c r="N387" s="49">
        <f t="shared" si="60"/>
        <v>135000</v>
      </c>
      <c r="O387" s="49">
        <f t="shared" si="59"/>
        <v>40500</v>
      </c>
      <c r="P387" s="49">
        <f>VLOOKUP(B387,'[1]ECCE Trnch 1 Master List'!B$3:T$679,19,FALSE)</f>
        <v>0</v>
      </c>
      <c r="Q387" s="50">
        <f t="shared" si="61"/>
        <v>40500</v>
      </c>
      <c r="R387" s="50">
        <f t="shared" si="62"/>
        <v>40500</v>
      </c>
      <c r="S387" s="54">
        <f>VLOOKUP(B387,'Tranche 2 2024 Actuals'!$B$7:$T$486,19,FALSE)</f>
        <v>40500</v>
      </c>
      <c r="T387" s="147">
        <f t="shared" si="43"/>
        <v>81000</v>
      </c>
    </row>
    <row r="388" spans="1:20" ht="15" customHeight="1" x14ac:dyDescent="0.25">
      <c r="A388" s="29">
        <f t="shared" si="54"/>
        <v>367</v>
      </c>
      <c r="B388" s="92" t="s">
        <v>4675</v>
      </c>
      <c r="C388" s="17" t="s">
        <v>4676</v>
      </c>
      <c r="D388" s="17" t="s">
        <v>7</v>
      </c>
      <c r="E388" s="17" t="s">
        <v>1118</v>
      </c>
      <c r="F388" s="22" t="s">
        <v>1698</v>
      </c>
      <c r="G388" s="19" t="s">
        <v>673</v>
      </c>
      <c r="H388" s="19" t="s">
        <v>1950</v>
      </c>
      <c r="I388" s="20" t="s">
        <v>1120</v>
      </c>
      <c r="J388" s="17" t="s">
        <v>592</v>
      </c>
      <c r="K388" s="17" t="s">
        <v>1417</v>
      </c>
      <c r="L388" s="49">
        <f>VLOOKUP(B388,'Enrolment data 2023'!$A$13:$I$596,9,FALSE)</f>
        <v>12</v>
      </c>
      <c r="M388" s="49">
        <v>9000</v>
      </c>
      <c r="N388" s="49">
        <f t="shared" si="60"/>
        <v>108000</v>
      </c>
      <c r="O388" s="49">
        <f t="shared" si="59"/>
        <v>32400</v>
      </c>
      <c r="P388" s="49"/>
      <c r="Q388" s="50">
        <f t="shared" si="61"/>
        <v>32400</v>
      </c>
      <c r="R388" s="50">
        <f t="shared" si="62"/>
        <v>32400</v>
      </c>
      <c r="S388" s="54">
        <f>VLOOKUP(B388,'Tranche 2 2024 Actuals'!$B$7:$T$486,19,FALSE)</f>
        <v>32400</v>
      </c>
      <c r="T388" s="147">
        <f t="shared" si="43"/>
        <v>64800</v>
      </c>
    </row>
    <row r="389" spans="1:20" x14ac:dyDescent="0.25">
      <c r="A389" s="29">
        <f t="shared" si="54"/>
        <v>368</v>
      </c>
      <c r="B389" s="92" t="s">
        <v>794</v>
      </c>
      <c r="C389" s="17" t="s">
        <v>795</v>
      </c>
      <c r="D389" s="17" t="s">
        <v>7</v>
      </c>
      <c r="E389" s="17" t="s">
        <v>1211</v>
      </c>
      <c r="F389" s="22" t="s">
        <v>1993</v>
      </c>
      <c r="G389" s="19" t="s">
        <v>3061</v>
      </c>
      <c r="H389" s="19" t="s">
        <v>3800</v>
      </c>
      <c r="I389" s="20" t="s">
        <v>1120</v>
      </c>
      <c r="J389" s="17" t="s">
        <v>592</v>
      </c>
      <c r="K389" s="17" t="s">
        <v>3842</v>
      </c>
      <c r="L389" s="49">
        <f>VLOOKUP(B389,'Enrolment data 2023'!$A$13:$I$596,9,FALSE)</f>
        <v>15</v>
      </c>
      <c r="M389" s="49">
        <v>9000</v>
      </c>
      <c r="N389" s="49">
        <f t="shared" si="60"/>
        <v>135000</v>
      </c>
      <c r="O389" s="49">
        <f t="shared" si="59"/>
        <v>40500</v>
      </c>
      <c r="P389" s="49"/>
      <c r="Q389" s="50">
        <f t="shared" si="61"/>
        <v>40500</v>
      </c>
      <c r="R389" s="50">
        <f t="shared" si="62"/>
        <v>40500</v>
      </c>
      <c r="S389" s="54">
        <f>VLOOKUP(B389,'Tranche 2 2024 Actuals'!$B$7:$T$486,19,FALSE)</f>
        <v>40500</v>
      </c>
      <c r="T389" s="147">
        <f t="shared" si="43"/>
        <v>81000</v>
      </c>
    </row>
    <row r="390" spans="1:20" ht="15" customHeight="1" x14ac:dyDescent="0.25">
      <c r="A390" s="29">
        <f t="shared" si="54"/>
        <v>369</v>
      </c>
      <c r="B390" s="92" t="s">
        <v>790</v>
      </c>
      <c r="C390" s="17" t="s">
        <v>791</v>
      </c>
      <c r="D390" s="17" t="s">
        <v>7</v>
      </c>
      <c r="E390" s="17" t="s">
        <v>1211</v>
      </c>
      <c r="F390" s="22" t="s">
        <v>1993</v>
      </c>
      <c r="G390" s="19" t="s">
        <v>3061</v>
      </c>
      <c r="H390" s="19" t="s">
        <v>3800</v>
      </c>
      <c r="I390" s="20" t="s">
        <v>1120</v>
      </c>
      <c r="J390" s="17" t="s">
        <v>592</v>
      </c>
      <c r="K390" s="17" t="s">
        <v>3842</v>
      </c>
      <c r="L390" s="49">
        <f>VLOOKUP(B390,'Enrolment data 2023'!$A$13:$I$596,9,FALSE)</f>
        <v>12</v>
      </c>
      <c r="M390" s="49">
        <v>9000</v>
      </c>
      <c r="N390" s="49">
        <f t="shared" si="60"/>
        <v>108000</v>
      </c>
      <c r="O390" s="49">
        <f t="shared" si="59"/>
        <v>32400</v>
      </c>
      <c r="P390" s="49"/>
      <c r="Q390" s="50">
        <f t="shared" si="61"/>
        <v>32400</v>
      </c>
      <c r="R390" s="50">
        <f t="shared" si="62"/>
        <v>32400</v>
      </c>
      <c r="S390" s="54">
        <f>VLOOKUP(B390,'Tranche 2 2024 Actuals'!$B$7:$T$486,19,FALSE)</f>
        <v>32400</v>
      </c>
      <c r="T390" s="147">
        <f t="shared" si="43"/>
        <v>64800</v>
      </c>
    </row>
    <row r="391" spans="1:20" ht="15" customHeight="1" x14ac:dyDescent="0.25">
      <c r="A391" s="29">
        <f t="shared" si="54"/>
        <v>370</v>
      </c>
      <c r="B391" s="92" t="s">
        <v>778</v>
      </c>
      <c r="C391" s="17" t="s">
        <v>779</v>
      </c>
      <c r="D391" s="17" t="s">
        <v>7</v>
      </c>
      <c r="E391" s="17" t="s">
        <v>1118</v>
      </c>
      <c r="F391" s="22" t="s">
        <v>1952</v>
      </c>
      <c r="G391" s="19" t="s">
        <v>3763</v>
      </c>
      <c r="H391" s="19" t="s">
        <v>1950</v>
      </c>
      <c r="I391" s="20" t="s">
        <v>1120</v>
      </c>
      <c r="J391" s="17" t="s">
        <v>592</v>
      </c>
      <c r="K391" s="17" t="s">
        <v>3764</v>
      </c>
      <c r="L391" s="49">
        <f>VLOOKUP(B391,'Enrolment data 2023'!$A$13:$I$596,9,FALSE)</f>
        <v>58</v>
      </c>
      <c r="M391" s="49">
        <v>9000</v>
      </c>
      <c r="N391" s="49">
        <f t="shared" si="60"/>
        <v>522000</v>
      </c>
      <c r="O391" s="49">
        <f t="shared" si="59"/>
        <v>156600</v>
      </c>
      <c r="P391" s="49"/>
      <c r="Q391" s="50">
        <f t="shared" si="61"/>
        <v>156600</v>
      </c>
      <c r="R391" s="50">
        <f t="shared" si="62"/>
        <v>156600</v>
      </c>
      <c r="S391" s="54">
        <f>VLOOKUP(B391,'Tranche 2 2024 Actuals'!$B$7:$T$486,19,FALSE)</f>
        <v>156600</v>
      </c>
      <c r="T391" s="147">
        <f t="shared" si="43"/>
        <v>313200</v>
      </c>
    </row>
    <row r="392" spans="1:20" ht="15" customHeight="1" x14ac:dyDescent="0.25">
      <c r="A392" s="29">
        <f t="shared" si="54"/>
        <v>371</v>
      </c>
      <c r="B392" s="92" t="s">
        <v>776</v>
      </c>
      <c r="C392" s="17" t="s">
        <v>777</v>
      </c>
      <c r="D392" s="17" t="s">
        <v>7</v>
      </c>
      <c r="E392" s="17" t="s">
        <v>1123</v>
      </c>
      <c r="F392" s="22" t="s">
        <v>1707</v>
      </c>
      <c r="G392" s="19" t="s">
        <v>1708</v>
      </c>
      <c r="H392" s="19" t="s">
        <v>1950</v>
      </c>
      <c r="I392" s="20" t="s">
        <v>1120</v>
      </c>
      <c r="J392" s="17" t="s">
        <v>592</v>
      </c>
      <c r="K392" s="17" t="s">
        <v>1709</v>
      </c>
      <c r="L392" s="49">
        <f>VLOOKUP(B392,'Enrolment data 2023'!$A$13:$I$596,9,FALSE)</f>
        <v>22</v>
      </c>
      <c r="M392" s="49">
        <v>9000</v>
      </c>
      <c r="N392" s="49">
        <f t="shared" si="60"/>
        <v>198000</v>
      </c>
      <c r="O392" s="49">
        <f t="shared" si="59"/>
        <v>59400</v>
      </c>
      <c r="P392" s="49">
        <f>VLOOKUP(B392,'[1]ECCE Trnch 1 Master List'!B$3:T$679,19,FALSE)</f>
        <v>0</v>
      </c>
      <c r="Q392" s="50">
        <f t="shared" si="61"/>
        <v>59400</v>
      </c>
      <c r="R392" s="50">
        <f t="shared" si="62"/>
        <v>59400</v>
      </c>
      <c r="S392" s="54">
        <f>VLOOKUP(B392,'Tranche 2 2024 Actuals'!$B$7:$T$486,19,FALSE)</f>
        <v>59400</v>
      </c>
      <c r="T392" s="147">
        <f t="shared" ref="T392:T455" si="63">R392+S392</f>
        <v>118800</v>
      </c>
    </row>
    <row r="393" spans="1:20" ht="15" customHeight="1" x14ac:dyDescent="0.25">
      <c r="A393" s="29">
        <f t="shared" si="54"/>
        <v>372</v>
      </c>
      <c r="B393" s="92" t="s">
        <v>700</v>
      </c>
      <c r="C393" s="17" t="s">
        <v>701</v>
      </c>
      <c r="D393" s="17" t="s">
        <v>7</v>
      </c>
      <c r="E393" s="17" t="s">
        <v>1324</v>
      </c>
      <c r="F393" s="22" t="s">
        <v>1955</v>
      </c>
      <c r="G393" s="19" t="s">
        <v>701</v>
      </c>
      <c r="H393" s="19" t="s">
        <v>1950</v>
      </c>
      <c r="I393" s="20" t="s">
        <v>1120</v>
      </c>
      <c r="J393" s="17" t="s">
        <v>592</v>
      </c>
      <c r="K393" s="17" t="s">
        <v>3812</v>
      </c>
      <c r="L393" s="49">
        <f>VLOOKUP(B393,'Enrolment data 2023'!$A$13:$I$596,9,FALSE)</f>
        <v>108</v>
      </c>
      <c r="M393" s="49">
        <v>9000</v>
      </c>
      <c r="N393" s="49">
        <f t="shared" si="60"/>
        <v>972000</v>
      </c>
      <c r="O393" s="49">
        <f t="shared" si="59"/>
        <v>291600</v>
      </c>
      <c r="P393" s="49">
        <f>VLOOKUP(B393,'[1]ECCE Trnch 1 Master List'!B$3:T$679,19,FALSE)</f>
        <v>0</v>
      </c>
      <c r="Q393" s="50">
        <f t="shared" si="61"/>
        <v>291600</v>
      </c>
      <c r="R393" s="50">
        <f t="shared" si="62"/>
        <v>291600</v>
      </c>
      <c r="S393" s="54">
        <f>VLOOKUP(B393,'Tranche 2 2024 Actuals'!$B$7:$T$486,19,FALSE)</f>
        <v>291600</v>
      </c>
      <c r="T393" s="147">
        <f t="shared" si="63"/>
        <v>583200</v>
      </c>
    </row>
    <row r="394" spans="1:20" ht="15" customHeight="1" x14ac:dyDescent="0.25">
      <c r="A394" s="29">
        <f t="shared" si="54"/>
        <v>373</v>
      </c>
      <c r="B394" s="92" t="s">
        <v>672</v>
      </c>
      <c r="C394" s="17" t="s">
        <v>673</v>
      </c>
      <c r="D394" s="17" t="s">
        <v>7</v>
      </c>
      <c r="E394" s="17" t="s">
        <v>1324</v>
      </c>
      <c r="F394" s="22" t="s">
        <v>1698</v>
      </c>
      <c r="G394" s="19" t="s">
        <v>673</v>
      </c>
      <c r="H394" s="19" t="s">
        <v>1950</v>
      </c>
      <c r="I394" s="20" t="s">
        <v>1120</v>
      </c>
      <c r="J394" s="17" t="s">
        <v>592</v>
      </c>
      <c r="K394" s="17" t="s">
        <v>1417</v>
      </c>
      <c r="L394" s="49">
        <f>VLOOKUP(B394,'Enrolment data 2023'!$A$13:$I$596,9,FALSE)</f>
        <v>101</v>
      </c>
      <c r="M394" s="49">
        <v>9000</v>
      </c>
      <c r="N394" s="49">
        <f t="shared" si="60"/>
        <v>909000</v>
      </c>
      <c r="O394" s="49">
        <f t="shared" si="59"/>
        <v>272700</v>
      </c>
      <c r="P394" s="49">
        <f>VLOOKUP(B394,'[1]ECCE Trnch 1 Master List'!B$3:T$679,19,FALSE)</f>
        <v>0</v>
      </c>
      <c r="Q394" s="50">
        <f t="shared" si="61"/>
        <v>272700</v>
      </c>
      <c r="R394" s="50">
        <f t="shared" si="62"/>
        <v>272700</v>
      </c>
      <c r="S394" s="54">
        <f>VLOOKUP(B394,'Tranche 2 2024 Actuals'!$B$7:$T$486,19,FALSE)</f>
        <v>272700</v>
      </c>
      <c r="T394" s="147">
        <f t="shared" si="63"/>
        <v>545400</v>
      </c>
    </row>
    <row r="395" spans="1:20" ht="15" customHeight="1" x14ac:dyDescent="0.25">
      <c r="A395" s="29">
        <f t="shared" si="54"/>
        <v>374</v>
      </c>
      <c r="B395" s="92" t="s">
        <v>1432</v>
      </c>
      <c r="C395" s="17" t="s">
        <v>1433</v>
      </c>
      <c r="D395" s="17" t="s">
        <v>7</v>
      </c>
      <c r="E395" s="17" t="s">
        <v>1123</v>
      </c>
      <c r="F395" s="18" t="s">
        <v>1696</v>
      </c>
      <c r="G395" s="19" t="s">
        <v>1434</v>
      </c>
      <c r="H395" s="19" t="s">
        <v>1950</v>
      </c>
      <c r="I395" s="20" t="s">
        <v>1120</v>
      </c>
      <c r="J395" s="17" t="s">
        <v>592</v>
      </c>
      <c r="K395" s="21" t="s">
        <v>1435</v>
      </c>
      <c r="L395" s="49">
        <f>VLOOKUP(B395,'Enrolment data 2023'!$A$13:$I$596,9,FALSE)</f>
        <v>65</v>
      </c>
      <c r="M395" s="49">
        <v>9000</v>
      </c>
      <c r="N395" s="49">
        <f t="shared" si="60"/>
        <v>585000</v>
      </c>
      <c r="O395" s="49">
        <f t="shared" si="59"/>
        <v>175500</v>
      </c>
      <c r="P395" s="11">
        <f>VLOOKUP(B395,'[1]ECCE Trnch 1 Master List'!B$3:T$679,19,FALSE)</f>
        <v>0</v>
      </c>
      <c r="Q395" s="50">
        <f t="shared" si="61"/>
        <v>175500</v>
      </c>
      <c r="R395" s="50">
        <f t="shared" si="62"/>
        <v>175500</v>
      </c>
      <c r="S395" s="54">
        <f>VLOOKUP(B395,'Tranche 2 2024 Actuals'!$B$7:$T$486,19,FALSE)</f>
        <v>175500</v>
      </c>
      <c r="T395" s="147">
        <f t="shared" si="63"/>
        <v>351000</v>
      </c>
    </row>
    <row r="396" spans="1:20" ht="15" customHeight="1" x14ac:dyDescent="0.25">
      <c r="A396" s="29">
        <f t="shared" si="54"/>
        <v>375</v>
      </c>
      <c r="B396" s="92" t="s">
        <v>607</v>
      </c>
      <c r="C396" s="17" t="s">
        <v>608</v>
      </c>
      <c r="D396" s="17" t="s">
        <v>7</v>
      </c>
      <c r="E396" s="17" t="s">
        <v>1324</v>
      </c>
      <c r="F396" s="22" t="s">
        <v>2062</v>
      </c>
      <c r="G396" s="19" t="s">
        <v>3843</v>
      </c>
      <c r="H396" s="19" t="s">
        <v>1958</v>
      </c>
      <c r="I396" s="20" t="s">
        <v>1120</v>
      </c>
      <c r="J396" s="17" t="s">
        <v>592</v>
      </c>
      <c r="K396" s="17" t="s">
        <v>3844</v>
      </c>
      <c r="L396" s="49">
        <f>VLOOKUP(B396,'Enrolment data 2023'!$A$13:$I$596,9,FALSE)</f>
        <v>6</v>
      </c>
      <c r="M396" s="49">
        <v>9000</v>
      </c>
      <c r="N396" s="49">
        <f t="shared" si="60"/>
        <v>54000</v>
      </c>
      <c r="O396" s="49">
        <f t="shared" si="59"/>
        <v>16200</v>
      </c>
      <c r="P396" s="49">
        <f>VLOOKUP(B396,'[1]ECCE Trnch 1 Master List'!B$3:T$679,19,FALSE)</f>
        <v>0</v>
      </c>
      <c r="Q396" s="50">
        <f t="shared" si="61"/>
        <v>16200</v>
      </c>
      <c r="R396" s="50">
        <f t="shared" si="62"/>
        <v>16200</v>
      </c>
      <c r="S396" s="54">
        <f>VLOOKUP(B396,'Tranche 2 2024 Actuals'!$B$7:$T$486,19,FALSE)</f>
        <v>16200</v>
      </c>
      <c r="T396" s="147">
        <f t="shared" si="63"/>
        <v>32400</v>
      </c>
    </row>
    <row r="397" spans="1:20" x14ac:dyDescent="0.25">
      <c r="A397" s="29">
        <f t="shared" si="54"/>
        <v>376</v>
      </c>
      <c r="B397" s="92" t="s">
        <v>880</v>
      </c>
      <c r="C397" s="17" t="s">
        <v>3866</v>
      </c>
      <c r="D397" s="17" t="s">
        <v>7</v>
      </c>
      <c r="E397" s="17" t="s">
        <v>1123</v>
      </c>
      <c r="F397" s="22" t="s">
        <v>1725</v>
      </c>
      <c r="G397" s="19" t="s">
        <v>1487</v>
      </c>
      <c r="H397" s="19" t="s">
        <v>2002</v>
      </c>
      <c r="I397" s="20" t="s">
        <v>1120</v>
      </c>
      <c r="J397" s="17" t="s">
        <v>802</v>
      </c>
      <c r="K397" s="17" t="s">
        <v>1488</v>
      </c>
      <c r="L397" s="49">
        <f>VLOOKUP(B397,'Enrolment data 2023'!$A$13:$I$596,9,FALSE)</f>
        <v>75</v>
      </c>
      <c r="M397" s="49">
        <v>9000</v>
      </c>
      <c r="N397" s="49">
        <f t="shared" si="60"/>
        <v>675000</v>
      </c>
      <c r="O397" s="49">
        <f t="shared" si="59"/>
        <v>202500</v>
      </c>
      <c r="P397" s="49"/>
      <c r="Q397" s="50">
        <f t="shared" si="61"/>
        <v>202500</v>
      </c>
      <c r="R397" s="50">
        <f t="shared" si="62"/>
        <v>202500</v>
      </c>
      <c r="S397" s="54">
        <f>VLOOKUP(B397,'Tranche 2 2024 Actuals'!$B$7:$T$486,19,FALSE)</f>
        <v>202500</v>
      </c>
      <c r="T397" s="147">
        <f t="shared" si="63"/>
        <v>405000</v>
      </c>
    </row>
    <row r="398" spans="1:20" ht="15" customHeight="1" x14ac:dyDescent="0.25">
      <c r="A398" s="29">
        <f t="shared" si="54"/>
        <v>377</v>
      </c>
      <c r="B398" s="93" t="s">
        <v>914</v>
      </c>
      <c r="C398" s="30" t="s">
        <v>915</v>
      </c>
      <c r="D398" s="30" t="s">
        <v>7</v>
      </c>
      <c r="E398" s="30" t="s">
        <v>1118</v>
      </c>
      <c r="F398" s="57" t="s">
        <v>2005</v>
      </c>
      <c r="G398" s="32" t="s">
        <v>845</v>
      </c>
      <c r="H398" s="32" t="s">
        <v>2002</v>
      </c>
      <c r="I398" s="33" t="s">
        <v>1120</v>
      </c>
      <c r="J398" s="30" t="s">
        <v>802</v>
      </c>
      <c r="K398" s="30" t="s">
        <v>1479</v>
      </c>
      <c r="L398" s="49">
        <f>VLOOKUP(B398,'Enrolment data 2023'!$A$13:$I$596,9,FALSE)</f>
        <v>13</v>
      </c>
      <c r="M398" s="49">
        <v>9000</v>
      </c>
      <c r="N398" s="49">
        <f t="shared" si="60"/>
        <v>117000</v>
      </c>
      <c r="O398" s="49">
        <f t="shared" si="59"/>
        <v>35100</v>
      </c>
      <c r="P398" s="49">
        <f>VLOOKUP(B398,'[1]ECCE Trnch 1 Master List'!B$3:T$679,19,FALSE)</f>
        <v>0</v>
      </c>
      <c r="Q398" s="50">
        <f t="shared" si="61"/>
        <v>35100</v>
      </c>
      <c r="R398" s="50">
        <f t="shared" si="62"/>
        <v>35100</v>
      </c>
      <c r="S398" s="54"/>
      <c r="T398" s="147">
        <f t="shared" si="63"/>
        <v>35100</v>
      </c>
    </row>
    <row r="399" spans="1:20" ht="15" customHeight="1" x14ac:dyDescent="0.25">
      <c r="A399" s="29">
        <f t="shared" si="54"/>
        <v>378</v>
      </c>
      <c r="B399" s="92" t="s">
        <v>876</v>
      </c>
      <c r="C399" s="17" t="s">
        <v>877</v>
      </c>
      <c r="D399" s="17" t="s">
        <v>7</v>
      </c>
      <c r="E399" s="17" t="s">
        <v>1123</v>
      </c>
      <c r="F399" s="22" t="s">
        <v>2016</v>
      </c>
      <c r="G399" s="19" t="s">
        <v>3846</v>
      </c>
      <c r="H399" s="19" t="s">
        <v>2002</v>
      </c>
      <c r="I399" s="20" t="s">
        <v>1120</v>
      </c>
      <c r="J399" s="17" t="s">
        <v>802</v>
      </c>
      <c r="K399" s="17" t="s">
        <v>3847</v>
      </c>
      <c r="L399" s="49">
        <f>VLOOKUP(B399,'Enrolment data 2023'!$A$13:$I$596,9,FALSE)</f>
        <v>32</v>
      </c>
      <c r="M399" s="49">
        <v>9000</v>
      </c>
      <c r="N399" s="49">
        <f t="shared" si="60"/>
        <v>288000</v>
      </c>
      <c r="O399" s="49">
        <f t="shared" si="59"/>
        <v>86400</v>
      </c>
      <c r="P399" s="49"/>
      <c r="Q399" s="50">
        <f t="shared" si="61"/>
        <v>86400</v>
      </c>
      <c r="R399" s="50">
        <f t="shared" si="62"/>
        <v>86400</v>
      </c>
      <c r="S399" s="54">
        <f>VLOOKUP(B399,'Tranche 2 2024 Actuals'!$B$7:$T$486,19,FALSE)</f>
        <v>86400</v>
      </c>
      <c r="T399" s="147">
        <f t="shared" si="63"/>
        <v>172800</v>
      </c>
    </row>
    <row r="400" spans="1:20" x14ac:dyDescent="0.25">
      <c r="A400" s="29">
        <f t="shared" si="54"/>
        <v>379</v>
      </c>
      <c r="B400" s="92" t="s">
        <v>1043</v>
      </c>
      <c r="C400" s="17" t="s">
        <v>1044</v>
      </c>
      <c r="D400" s="17" t="s">
        <v>7</v>
      </c>
      <c r="E400" s="17" t="s">
        <v>1118</v>
      </c>
      <c r="F400" s="22" t="s">
        <v>2051</v>
      </c>
      <c r="G400" s="19" t="s">
        <v>1537</v>
      </c>
      <c r="H400" s="19" t="s">
        <v>2041</v>
      </c>
      <c r="I400" s="20" t="s">
        <v>1120</v>
      </c>
      <c r="J400" s="17" t="s">
        <v>802</v>
      </c>
      <c r="K400" s="17" t="s">
        <v>1538</v>
      </c>
      <c r="L400" s="49">
        <f>VLOOKUP(B400,'Enrolment data 2023'!$A$13:$I$596,9,FALSE)</f>
        <v>14</v>
      </c>
      <c r="M400" s="49">
        <v>9000</v>
      </c>
      <c r="N400" s="49">
        <f t="shared" si="60"/>
        <v>126000</v>
      </c>
      <c r="O400" s="49">
        <f t="shared" si="59"/>
        <v>37800</v>
      </c>
      <c r="P400" s="49">
        <f>VLOOKUP(B400,'[1]ECCE Trnch 1 Master List'!B$3:T$679,19,FALSE)</f>
        <v>0</v>
      </c>
      <c r="Q400" s="50">
        <f t="shared" si="61"/>
        <v>37800</v>
      </c>
      <c r="R400" s="50">
        <f t="shared" si="62"/>
        <v>37800</v>
      </c>
      <c r="S400" s="54"/>
      <c r="T400" s="147">
        <f t="shared" si="63"/>
        <v>37800</v>
      </c>
    </row>
    <row r="401" spans="1:20" x14ac:dyDescent="0.25">
      <c r="A401" s="29">
        <f t="shared" si="54"/>
        <v>380</v>
      </c>
      <c r="B401" s="92" t="s">
        <v>830</v>
      </c>
      <c r="C401" s="17" t="s">
        <v>831</v>
      </c>
      <c r="D401" s="17" t="s">
        <v>7</v>
      </c>
      <c r="E401" s="17" t="s">
        <v>1123</v>
      </c>
      <c r="F401" s="22" t="s">
        <v>1720</v>
      </c>
      <c r="G401" s="19" t="s">
        <v>1466</v>
      </c>
      <c r="H401" s="19" t="s">
        <v>2002</v>
      </c>
      <c r="I401" s="20" t="s">
        <v>1120</v>
      </c>
      <c r="J401" s="17" t="s">
        <v>802</v>
      </c>
      <c r="K401" s="17" t="s">
        <v>1467</v>
      </c>
      <c r="L401" s="49">
        <f>VLOOKUP(B401,'Enrolment data 2023'!$A$13:$I$596,9,FALSE)</f>
        <v>3</v>
      </c>
      <c r="M401" s="49">
        <v>9000</v>
      </c>
      <c r="N401" s="49">
        <f t="shared" si="60"/>
        <v>27000</v>
      </c>
      <c r="O401" s="49">
        <f t="shared" si="59"/>
        <v>8100</v>
      </c>
      <c r="P401" s="49">
        <f>VLOOKUP(B401,'[1]ECCE Trnch 1 Master List'!B$3:T$679,19,FALSE)</f>
        <v>0</v>
      </c>
      <c r="Q401" s="50">
        <f t="shared" si="61"/>
        <v>8100</v>
      </c>
      <c r="R401" s="50">
        <f t="shared" si="62"/>
        <v>8100</v>
      </c>
      <c r="S401" s="54">
        <f>VLOOKUP(B401,'Tranche 2 2024 Actuals'!$B$7:$T$486,19,FALSE)</f>
        <v>8100</v>
      </c>
      <c r="T401" s="147">
        <f t="shared" si="63"/>
        <v>16200</v>
      </c>
    </row>
    <row r="402" spans="1:20" x14ac:dyDescent="0.25">
      <c r="A402" s="29">
        <f t="shared" si="54"/>
        <v>381</v>
      </c>
      <c r="B402" s="92" t="s">
        <v>814</v>
      </c>
      <c r="C402" s="17" t="s">
        <v>815</v>
      </c>
      <c r="D402" s="17" t="s">
        <v>7</v>
      </c>
      <c r="E402" s="17" t="s">
        <v>1123</v>
      </c>
      <c r="F402" s="22" t="s">
        <v>1996</v>
      </c>
      <c r="G402" s="19" t="s">
        <v>1458</v>
      </c>
      <c r="H402" s="19" t="s">
        <v>1997</v>
      </c>
      <c r="I402" s="20" t="s">
        <v>1120</v>
      </c>
      <c r="J402" s="17" t="s">
        <v>802</v>
      </c>
      <c r="K402" s="17" t="s">
        <v>1459</v>
      </c>
      <c r="L402" s="49">
        <f>VLOOKUP(B402,'Enrolment data 2023'!$A$13:$I$596,9,FALSE)</f>
        <v>36</v>
      </c>
      <c r="M402" s="49">
        <v>9000</v>
      </c>
      <c r="N402" s="49">
        <f t="shared" si="60"/>
        <v>324000</v>
      </c>
      <c r="O402" s="49">
        <f t="shared" si="59"/>
        <v>97200</v>
      </c>
      <c r="P402" s="49">
        <f>VLOOKUP(B402,'[1]ECCE Trnch 1 Master List'!B$3:T$679,19,FALSE)</f>
        <v>0</v>
      </c>
      <c r="Q402" s="50">
        <f t="shared" si="61"/>
        <v>97200</v>
      </c>
      <c r="R402" s="50">
        <f t="shared" si="62"/>
        <v>97200</v>
      </c>
      <c r="S402" s="54">
        <f>VLOOKUP(B402,'Tranche 2 2024 Actuals'!$B$7:$T$486,19,FALSE)</f>
        <v>97200</v>
      </c>
      <c r="T402" s="147">
        <f t="shared" si="63"/>
        <v>194400</v>
      </c>
    </row>
    <row r="403" spans="1:20" x14ac:dyDescent="0.25">
      <c r="A403" s="29">
        <f t="shared" si="54"/>
        <v>382</v>
      </c>
      <c r="B403" s="92" t="s">
        <v>1013</v>
      </c>
      <c r="C403" s="17" t="s">
        <v>1014</v>
      </c>
      <c r="D403" s="17" t="s">
        <v>7</v>
      </c>
      <c r="E403" s="17" t="s">
        <v>1123</v>
      </c>
      <c r="F403" s="22" t="s">
        <v>2082</v>
      </c>
      <c r="G403" s="19" t="s">
        <v>3860</v>
      </c>
      <c r="H403" s="19" t="s">
        <v>2002</v>
      </c>
      <c r="I403" s="20" t="s">
        <v>1587</v>
      </c>
      <c r="J403" s="17" t="s">
        <v>802</v>
      </c>
      <c r="K403" s="17" t="s">
        <v>3861</v>
      </c>
      <c r="L403" s="49">
        <f>VLOOKUP(B403,'Enrolment data 2023'!$A$13:$I$596,9,FALSE)</f>
        <v>10</v>
      </c>
      <c r="M403" s="49">
        <v>9000</v>
      </c>
      <c r="N403" s="49">
        <f t="shared" si="60"/>
        <v>90000</v>
      </c>
      <c r="O403" s="49">
        <f t="shared" si="59"/>
        <v>27000</v>
      </c>
      <c r="P403" s="49">
        <f>VLOOKUP(B403,'[1]ECCE Trnch 1 Master List'!B$3:T$679,19,FALSE)</f>
        <v>0</v>
      </c>
      <c r="Q403" s="50">
        <f t="shared" si="61"/>
        <v>27000</v>
      </c>
      <c r="R403" s="50">
        <f t="shared" si="62"/>
        <v>27000</v>
      </c>
      <c r="S403" s="54"/>
      <c r="T403" s="147">
        <f t="shared" si="63"/>
        <v>27000</v>
      </c>
    </row>
    <row r="404" spans="1:20" x14ac:dyDescent="0.25">
      <c r="A404" s="29">
        <f t="shared" si="54"/>
        <v>383</v>
      </c>
      <c r="B404" s="92" t="s">
        <v>924</v>
      </c>
      <c r="C404" s="17" t="s">
        <v>925</v>
      </c>
      <c r="D404" s="17" t="s">
        <v>7</v>
      </c>
      <c r="E404" s="17" t="s">
        <v>1118</v>
      </c>
      <c r="F404" s="22" t="s">
        <v>2008</v>
      </c>
      <c r="G404" s="19" t="s">
        <v>1496</v>
      </c>
      <c r="H404" s="19" t="s">
        <v>2002</v>
      </c>
      <c r="I404" s="20" t="s">
        <v>1120</v>
      </c>
      <c r="J404" s="17" t="s">
        <v>802</v>
      </c>
      <c r="K404" s="17" t="s">
        <v>1497</v>
      </c>
      <c r="L404" s="49">
        <f>VLOOKUP(B404,'Enrolment data 2023'!$A$13:$I$596,9,FALSE)</f>
        <v>12</v>
      </c>
      <c r="M404" s="49">
        <v>9000</v>
      </c>
      <c r="N404" s="49">
        <f t="shared" si="60"/>
        <v>108000</v>
      </c>
      <c r="O404" s="49">
        <f t="shared" si="59"/>
        <v>32400</v>
      </c>
      <c r="P404" s="49">
        <f>VLOOKUP(B404,'[1]ECCE Trnch 1 Master List'!B$3:T$679,19,FALSE)</f>
        <v>0</v>
      </c>
      <c r="Q404" s="50">
        <f t="shared" si="61"/>
        <v>32400</v>
      </c>
      <c r="R404" s="50">
        <f t="shared" si="62"/>
        <v>32400</v>
      </c>
      <c r="S404" s="54">
        <f>VLOOKUP(B404,'Tranche 2 2024 Actuals'!$B$7:$T$486,19,FALSE)</f>
        <v>32400</v>
      </c>
      <c r="T404" s="147">
        <f t="shared" si="63"/>
        <v>64800</v>
      </c>
    </row>
    <row r="405" spans="1:20" x14ac:dyDescent="0.25">
      <c r="A405" s="29">
        <f t="shared" si="54"/>
        <v>384</v>
      </c>
      <c r="B405" s="93" t="s">
        <v>944</v>
      </c>
      <c r="C405" s="30" t="s">
        <v>945</v>
      </c>
      <c r="D405" s="30" t="s">
        <v>7</v>
      </c>
      <c r="E405" s="30" t="s">
        <v>1123</v>
      </c>
      <c r="F405" s="57" t="s">
        <v>2074</v>
      </c>
      <c r="G405" s="32" t="s">
        <v>1509</v>
      </c>
      <c r="H405" s="32" t="s">
        <v>2002</v>
      </c>
      <c r="I405" s="33" t="s">
        <v>1120</v>
      </c>
      <c r="J405" s="30" t="s">
        <v>802</v>
      </c>
      <c r="K405" s="30" t="s">
        <v>1510</v>
      </c>
      <c r="L405" s="49">
        <f>VLOOKUP(B405,'Enrolment data 2023'!$A$13:$I$596,9,FALSE)</f>
        <v>24</v>
      </c>
      <c r="M405" s="49">
        <v>9000</v>
      </c>
      <c r="N405" s="49">
        <f t="shared" si="60"/>
        <v>216000</v>
      </c>
      <c r="O405" s="49">
        <f t="shared" si="59"/>
        <v>64800</v>
      </c>
      <c r="P405" s="49">
        <f>VLOOKUP(B405,'[1]ECCE Trnch 1 Master List'!B$3:T$679,19,FALSE)</f>
        <v>0</v>
      </c>
      <c r="Q405" s="50">
        <f t="shared" si="61"/>
        <v>64800</v>
      </c>
      <c r="R405" s="50">
        <f t="shared" si="62"/>
        <v>64800</v>
      </c>
      <c r="S405" s="54">
        <f>VLOOKUP(B405,'Tranche 2 2024 Actuals'!$B$7:$T$486,19,FALSE)</f>
        <v>64800</v>
      </c>
      <c r="T405" s="147">
        <f t="shared" si="63"/>
        <v>129600</v>
      </c>
    </row>
    <row r="406" spans="1:20" x14ac:dyDescent="0.25">
      <c r="A406" s="29">
        <f t="shared" si="54"/>
        <v>385</v>
      </c>
      <c r="B406" s="92" t="s">
        <v>818</v>
      </c>
      <c r="C406" s="17" t="s">
        <v>819</v>
      </c>
      <c r="D406" s="17" t="s">
        <v>7</v>
      </c>
      <c r="E406" s="17" t="s">
        <v>1118</v>
      </c>
      <c r="F406" s="22" t="s">
        <v>1724</v>
      </c>
      <c r="G406" s="19" t="s">
        <v>841</v>
      </c>
      <c r="H406" s="19" t="s">
        <v>2002</v>
      </c>
      <c r="I406" s="20" t="s">
        <v>1120</v>
      </c>
      <c r="J406" s="17" t="s">
        <v>802</v>
      </c>
      <c r="K406" s="17" t="s">
        <v>1460</v>
      </c>
      <c r="L406" s="49">
        <f>VLOOKUP(B406,'Enrolment data 2023'!$A$13:$I$596,9,FALSE)</f>
        <v>15</v>
      </c>
      <c r="M406" s="49">
        <v>9000</v>
      </c>
      <c r="N406" s="49">
        <f t="shared" si="60"/>
        <v>135000</v>
      </c>
      <c r="O406" s="49">
        <f t="shared" si="59"/>
        <v>40500</v>
      </c>
      <c r="P406" s="49">
        <f>VLOOKUP(B406,'[1]ECCE Trnch 1 Master List'!B$3:T$679,19,FALSE)</f>
        <v>0</v>
      </c>
      <c r="Q406" s="50">
        <f t="shared" si="61"/>
        <v>40500</v>
      </c>
      <c r="R406" s="50">
        <f t="shared" si="62"/>
        <v>40500</v>
      </c>
      <c r="S406" s="54">
        <f>VLOOKUP(B406,'Tranche 2 2024 Actuals'!$B$7:$T$486,19,FALSE)</f>
        <v>40500</v>
      </c>
      <c r="T406" s="147">
        <f t="shared" si="63"/>
        <v>81000</v>
      </c>
    </row>
    <row r="407" spans="1:20" x14ac:dyDescent="0.25">
      <c r="A407" s="29">
        <f t="shared" ref="A407:A470" si="64">A406+1</f>
        <v>386</v>
      </c>
      <c r="B407" s="92" t="s">
        <v>808</v>
      </c>
      <c r="C407" s="17" t="s">
        <v>809</v>
      </c>
      <c r="D407" s="17" t="s">
        <v>7</v>
      </c>
      <c r="E407" s="17" t="s">
        <v>1123</v>
      </c>
      <c r="F407" s="22" t="s">
        <v>2003</v>
      </c>
      <c r="G407" s="19" t="s">
        <v>1454</v>
      </c>
      <c r="H407" s="19" t="s">
        <v>2002</v>
      </c>
      <c r="I407" s="20" t="s">
        <v>1120</v>
      </c>
      <c r="J407" s="17" t="s">
        <v>802</v>
      </c>
      <c r="K407" s="17" t="s">
        <v>1455</v>
      </c>
      <c r="L407" s="49">
        <f>VLOOKUP(B407,'Enrolment data 2023'!$A$13:$I$596,9,FALSE)</f>
        <v>22</v>
      </c>
      <c r="M407" s="49">
        <v>9000</v>
      </c>
      <c r="N407" s="49">
        <f t="shared" si="60"/>
        <v>198000</v>
      </c>
      <c r="O407" s="49">
        <f t="shared" si="59"/>
        <v>59400</v>
      </c>
      <c r="P407" s="49">
        <f>VLOOKUP(B407,'[1]ECCE Trnch 1 Master List'!B$3:T$679,19,FALSE)</f>
        <v>0</v>
      </c>
      <c r="Q407" s="50">
        <f t="shared" si="61"/>
        <v>59400</v>
      </c>
      <c r="R407" s="50">
        <f t="shared" si="62"/>
        <v>59400</v>
      </c>
      <c r="S407" s="54"/>
      <c r="T407" s="147">
        <f t="shared" si="63"/>
        <v>59400</v>
      </c>
    </row>
    <row r="408" spans="1:20" ht="15" customHeight="1" x14ac:dyDescent="0.25">
      <c r="A408" s="29">
        <f t="shared" si="64"/>
        <v>387</v>
      </c>
      <c r="B408" s="92" t="s">
        <v>834</v>
      </c>
      <c r="C408" s="17" t="s">
        <v>835</v>
      </c>
      <c r="D408" s="17" t="s">
        <v>7</v>
      </c>
      <c r="E408" s="17" t="s">
        <v>1123</v>
      </c>
      <c r="F408" s="22" t="s">
        <v>2004</v>
      </c>
      <c r="G408" s="19" t="s">
        <v>1472</v>
      </c>
      <c r="H408" s="19" t="s">
        <v>2002</v>
      </c>
      <c r="I408" s="20" t="s">
        <v>1120</v>
      </c>
      <c r="J408" s="17" t="s">
        <v>802</v>
      </c>
      <c r="K408" s="17" t="s">
        <v>1473</v>
      </c>
      <c r="L408" s="49">
        <f>VLOOKUP(B408,'Enrolment data 2023'!$A$13:$I$596,9,FALSE)</f>
        <v>48</v>
      </c>
      <c r="M408" s="49">
        <v>9000</v>
      </c>
      <c r="N408" s="49">
        <f t="shared" si="60"/>
        <v>432000</v>
      </c>
      <c r="O408" s="49">
        <f t="shared" si="59"/>
        <v>129600</v>
      </c>
      <c r="P408" s="49">
        <f>VLOOKUP(B408,'[1]ECCE Trnch 1 Master List'!B$3:T$679,19,FALSE)</f>
        <v>0</v>
      </c>
      <c r="Q408" s="50">
        <f t="shared" si="61"/>
        <v>129600</v>
      </c>
      <c r="R408" s="50">
        <f t="shared" si="62"/>
        <v>129600</v>
      </c>
      <c r="S408" s="54"/>
      <c r="T408" s="147">
        <f t="shared" si="63"/>
        <v>129600</v>
      </c>
    </row>
    <row r="409" spans="1:20" x14ac:dyDescent="0.25">
      <c r="A409" s="29">
        <f t="shared" si="64"/>
        <v>388</v>
      </c>
      <c r="B409" s="92" t="s">
        <v>1001</v>
      </c>
      <c r="C409" s="17" t="s">
        <v>1002</v>
      </c>
      <c r="D409" s="17" t="s">
        <v>7</v>
      </c>
      <c r="E409" s="17" t="s">
        <v>1118</v>
      </c>
      <c r="F409" s="22" t="s">
        <v>2008</v>
      </c>
      <c r="G409" s="19" t="s">
        <v>1496</v>
      </c>
      <c r="H409" s="19" t="s">
        <v>2002</v>
      </c>
      <c r="I409" s="20" t="s">
        <v>1120</v>
      </c>
      <c r="J409" s="17" t="s">
        <v>802</v>
      </c>
      <c r="K409" s="17" t="s">
        <v>1497</v>
      </c>
      <c r="L409" s="49">
        <f>VLOOKUP(B409,'Enrolment data 2023'!$A$13:$I$596,9,FALSE)</f>
        <v>8</v>
      </c>
      <c r="M409" s="49">
        <v>9000</v>
      </c>
      <c r="N409" s="49">
        <f t="shared" si="60"/>
        <v>72000</v>
      </c>
      <c r="O409" s="49">
        <f t="shared" si="59"/>
        <v>21600</v>
      </c>
      <c r="P409" s="49">
        <f>VLOOKUP(B409,'[1]ECCE Trnch 1 Master List'!B$3:T$679,19,FALSE)</f>
        <v>0</v>
      </c>
      <c r="Q409" s="50">
        <f t="shared" si="61"/>
        <v>21600</v>
      </c>
      <c r="R409" s="50">
        <f t="shared" si="62"/>
        <v>21600</v>
      </c>
      <c r="S409" s="54"/>
      <c r="T409" s="147">
        <f t="shared" si="63"/>
        <v>21600</v>
      </c>
    </row>
    <row r="410" spans="1:20" x14ac:dyDescent="0.25">
      <c r="A410" s="29">
        <f t="shared" si="64"/>
        <v>389</v>
      </c>
      <c r="B410" s="92" t="s">
        <v>844</v>
      </c>
      <c r="C410" s="17" t="s">
        <v>845</v>
      </c>
      <c r="D410" s="17" t="s">
        <v>7</v>
      </c>
      <c r="E410" s="17" t="s">
        <v>1123</v>
      </c>
      <c r="F410" s="22" t="s">
        <v>2005</v>
      </c>
      <c r="G410" s="19" t="s">
        <v>845</v>
      </c>
      <c r="H410" s="19" t="s">
        <v>2002</v>
      </c>
      <c r="I410" s="20" t="s">
        <v>1120</v>
      </c>
      <c r="J410" s="17" t="s">
        <v>802</v>
      </c>
      <c r="K410" s="17" t="s">
        <v>1479</v>
      </c>
      <c r="L410" s="49">
        <f>VLOOKUP(B410,'Enrolment data 2023'!$A$13:$I$596,9,FALSE)</f>
        <v>37</v>
      </c>
      <c r="M410" s="49">
        <v>9000</v>
      </c>
      <c r="N410" s="49">
        <f t="shared" si="60"/>
        <v>333000</v>
      </c>
      <c r="O410" s="49">
        <f t="shared" si="59"/>
        <v>99900</v>
      </c>
      <c r="P410" s="49">
        <f>VLOOKUP(B410,'[1]ECCE Trnch 1 Master List'!B$3:T$679,19,FALSE)</f>
        <v>0</v>
      </c>
      <c r="Q410" s="50">
        <f t="shared" si="61"/>
        <v>99900</v>
      </c>
      <c r="R410" s="50">
        <f t="shared" si="62"/>
        <v>99900</v>
      </c>
      <c r="S410" s="54">
        <f>VLOOKUP(B410,'Tranche 2 2024 Actuals'!$B$7:$T$486,19,FALSE)</f>
        <v>99900</v>
      </c>
      <c r="T410" s="147">
        <f t="shared" si="63"/>
        <v>199800</v>
      </c>
    </row>
    <row r="411" spans="1:20" ht="15" customHeight="1" x14ac:dyDescent="0.25">
      <c r="A411" s="29">
        <f t="shared" si="64"/>
        <v>390</v>
      </c>
      <c r="B411" s="92" t="s">
        <v>4529</v>
      </c>
      <c r="C411" s="17" t="s">
        <v>4530</v>
      </c>
      <c r="D411" s="17" t="s">
        <v>7</v>
      </c>
      <c r="E411" s="17" t="s">
        <v>1118</v>
      </c>
      <c r="F411" s="22" t="s">
        <v>1724</v>
      </c>
      <c r="G411" s="19" t="s">
        <v>841</v>
      </c>
      <c r="H411" s="19" t="s">
        <v>2002</v>
      </c>
      <c r="I411" s="20" t="s">
        <v>1120</v>
      </c>
      <c r="J411" s="17" t="s">
        <v>802</v>
      </c>
      <c r="K411" s="17" t="s">
        <v>1460</v>
      </c>
      <c r="L411" s="49">
        <f>VLOOKUP(B411,'Enrolment data 2023'!$A$13:$I$596,9,FALSE)</f>
        <v>13</v>
      </c>
      <c r="M411" s="49">
        <v>9000</v>
      </c>
      <c r="N411" s="49">
        <f t="shared" si="60"/>
        <v>117000</v>
      </c>
      <c r="O411" s="49">
        <f t="shared" si="59"/>
        <v>35100</v>
      </c>
      <c r="P411" s="49"/>
      <c r="Q411" s="50">
        <f t="shared" si="61"/>
        <v>35100</v>
      </c>
      <c r="R411" s="50">
        <f t="shared" si="62"/>
        <v>35100</v>
      </c>
      <c r="S411" s="54"/>
      <c r="T411" s="147">
        <f t="shared" si="63"/>
        <v>35100</v>
      </c>
    </row>
    <row r="412" spans="1:20" x14ac:dyDescent="0.25">
      <c r="A412" s="29">
        <f t="shared" si="64"/>
        <v>391</v>
      </c>
      <c r="B412" s="92" t="s">
        <v>2210</v>
      </c>
      <c r="C412" s="17" t="s">
        <v>2266</v>
      </c>
      <c r="D412" s="17" t="s">
        <v>7</v>
      </c>
      <c r="E412" s="17" t="s">
        <v>1118</v>
      </c>
      <c r="F412" s="18" t="s">
        <v>2036</v>
      </c>
      <c r="G412" s="19" t="s">
        <v>865</v>
      </c>
      <c r="H412" s="19" t="s">
        <v>2002</v>
      </c>
      <c r="I412" s="20" t="s">
        <v>1120</v>
      </c>
      <c r="J412" s="17" t="s">
        <v>802</v>
      </c>
      <c r="K412" s="21" t="s">
        <v>2280</v>
      </c>
      <c r="L412" s="49">
        <f>VLOOKUP(B412,'Enrolment data 2023'!$A$13:$I$596,9,FALSE)</f>
        <v>6</v>
      </c>
      <c r="M412" s="49">
        <v>9000</v>
      </c>
      <c r="N412" s="49">
        <f t="shared" si="60"/>
        <v>54000</v>
      </c>
      <c r="O412" s="49">
        <f t="shared" si="59"/>
        <v>16200</v>
      </c>
      <c r="P412" s="49"/>
      <c r="Q412" s="50">
        <f t="shared" si="61"/>
        <v>16200</v>
      </c>
      <c r="R412" s="50">
        <f t="shared" si="62"/>
        <v>16200</v>
      </c>
      <c r="S412" s="54"/>
      <c r="T412" s="147">
        <f t="shared" si="63"/>
        <v>16200</v>
      </c>
    </row>
    <row r="413" spans="1:20" x14ac:dyDescent="0.25">
      <c r="A413" s="29">
        <f t="shared" si="64"/>
        <v>392</v>
      </c>
      <c r="B413" s="92" t="s">
        <v>1011</v>
      </c>
      <c r="C413" s="17" t="s">
        <v>1012</v>
      </c>
      <c r="D413" s="17" t="s">
        <v>7</v>
      </c>
      <c r="E413" s="17" t="s">
        <v>1118</v>
      </c>
      <c r="F413" s="22" t="s">
        <v>1723</v>
      </c>
      <c r="G413" s="19" t="s">
        <v>1493</v>
      </c>
      <c r="H413" s="19" t="s">
        <v>2002</v>
      </c>
      <c r="I413" s="20" t="s">
        <v>1120</v>
      </c>
      <c r="J413" s="17" t="s">
        <v>802</v>
      </c>
      <c r="K413" s="17" t="s">
        <v>1494</v>
      </c>
      <c r="L413" s="49">
        <f>VLOOKUP(B413,'Enrolment data 2023'!$A$13:$I$596,9,FALSE)</f>
        <v>7</v>
      </c>
      <c r="M413" s="49">
        <v>9000</v>
      </c>
      <c r="N413" s="49">
        <f t="shared" si="60"/>
        <v>63000</v>
      </c>
      <c r="O413" s="49">
        <f t="shared" ref="O413:O467" si="65">N413*30%</f>
        <v>18900</v>
      </c>
      <c r="P413" s="49"/>
      <c r="Q413" s="50">
        <f t="shared" si="61"/>
        <v>18900</v>
      </c>
      <c r="R413" s="50">
        <f t="shared" si="62"/>
        <v>18900</v>
      </c>
      <c r="S413" s="54">
        <f>VLOOKUP(B413,'Tranche 2 2024 Actuals'!$B$7:$T$486,19,FALSE)</f>
        <v>18900</v>
      </c>
      <c r="T413" s="147">
        <f t="shared" si="63"/>
        <v>37800</v>
      </c>
    </row>
    <row r="414" spans="1:20" x14ac:dyDescent="0.25">
      <c r="A414" s="29">
        <f t="shared" si="64"/>
        <v>393</v>
      </c>
      <c r="B414" s="42" t="s">
        <v>1499</v>
      </c>
      <c r="C414" s="29" t="s">
        <v>1500</v>
      </c>
      <c r="D414" s="29" t="s">
        <v>7</v>
      </c>
      <c r="E414" s="29" t="s">
        <v>1118</v>
      </c>
      <c r="F414" s="22" t="s">
        <v>1722</v>
      </c>
      <c r="G414" s="19" t="s">
        <v>1484</v>
      </c>
      <c r="H414" s="19" t="s">
        <v>2002</v>
      </c>
      <c r="I414" s="20" t="s">
        <v>1120</v>
      </c>
      <c r="J414" s="17" t="s">
        <v>802</v>
      </c>
      <c r="K414" s="17" t="s">
        <v>1485</v>
      </c>
      <c r="L414" s="49">
        <f>VLOOKUP(B414,'Enrolment data 2023'!$A$13:$I$596,9,FALSE)</f>
        <v>23</v>
      </c>
      <c r="M414" s="49">
        <v>9000</v>
      </c>
      <c r="N414" s="49">
        <f t="shared" si="60"/>
        <v>207000</v>
      </c>
      <c r="O414" s="49">
        <f t="shared" si="65"/>
        <v>62100</v>
      </c>
      <c r="P414" s="49">
        <f>VLOOKUP(B414,'[1]ECCE Trnch 1 Master List'!B$3:T$679,19,FALSE)</f>
        <v>0</v>
      </c>
      <c r="Q414" s="50">
        <f t="shared" si="61"/>
        <v>62100</v>
      </c>
      <c r="R414" s="50">
        <f t="shared" si="62"/>
        <v>62100</v>
      </c>
      <c r="S414" s="54">
        <f>VLOOKUP(B414,'Tranche 2 2024 Actuals'!$B$7:$T$486,19,FALSE)</f>
        <v>62100</v>
      </c>
      <c r="T414" s="147">
        <f t="shared" si="63"/>
        <v>124200</v>
      </c>
    </row>
    <row r="415" spans="1:20" x14ac:dyDescent="0.25">
      <c r="A415" s="29">
        <f t="shared" si="64"/>
        <v>394</v>
      </c>
      <c r="B415" s="92" t="s">
        <v>872</v>
      </c>
      <c r="C415" s="17" t="s">
        <v>873</v>
      </c>
      <c r="D415" s="17" t="s">
        <v>7</v>
      </c>
      <c r="E415" s="17" t="s">
        <v>1118</v>
      </c>
      <c r="F415" s="22" t="s">
        <v>2022</v>
      </c>
      <c r="G415" s="19" t="s">
        <v>3857</v>
      </c>
      <c r="H415" s="19" t="s">
        <v>2002</v>
      </c>
      <c r="I415" s="20" t="s">
        <v>1120</v>
      </c>
      <c r="J415" s="17" t="s">
        <v>802</v>
      </c>
      <c r="K415" s="17" t="s">
        <v>1486</v>
      </c>
      <c r="L415" s="49">
        <f>VLOOKUP(B415,'Enrolment data 2023'!$A$13:$I$596,9,FALSE)</f>
        <v>7</v>
      </c>
      <c r="M415" s="49">
        <v>9000</v>
      </c>
      <c r="N415" s="49">
        <f t="shared" si="60"/>
        <v>63000</v>
      </c>
      <c r="O415" s="49">
        <f t="shared" si="65"/>
        <v>18900</v>
      </c>
      <c r="P415" s="49">
        <f>VLOOKUP(B415,'[1]ECCE Trnch 1 Master List'!B$3:T$679,19,FALSE)</f>
        <v>0</v>
      </c>
      <c r="Q415" s="50">
        <f t="shared" si="61"/>
        <v>18900</v>
      </c>
      <c r="R415" s="50">
        <f t="shared" si="62"/>
        <v>18900</v>
      </c>
      <c r="S415" s="54">
        <f>VLOOKUP(B415,'Tranche 2 2024 Actuals'!$B$7:$T$486,19,FALSE)</f>
        <v>18900</v>
      </c>
      <c r="T415" s="147">
        <f t="shared" si="63"/>
        <v>37800</v>
      </c>
    </row>
    <row r="416" spans="1:20" x14ac:dyDescent="0.25">
      <c r="A416" s="29">
        <f t="shared" si="64"/>
        <v>395</v>
      </c>
      <c r="B416" s="92" t="s">
        <v>1007</v>
      </c>
      <c r="C416" s="17" t="s">
        <v>1008</v>
      </c>
      <c r="D416" s="17" t="s">
        <v>7</v>
      </c>
      <c r="E416" s="17" t="s">
        <v>1118</v>
      </c>
      <c r="F416" s="22" t="s">
        <v>2016</v>
      </c>
      <c r="G416" s="19" t="s">
        <v>3846</v>
      </c>
      <c r="H416" s="19" t="s">
        <v>2002</v>
      </c>
      <c r="I416" s="20" t="s">
        <v>1120</v>
      </c>
      <c r="J416" s="17" t="s">
        <v>802</v>
      </c>
      <c r="K416" s="17" t="s">
        <v>3847</v>
      </c>
      <c r="L416" s="49">
        <f>VLOOKUP(B416,'Enrolment data 2023'!$A$13:$I$596,9,FALSE)</f>
        <v>6</v>
      </c>
      <c r="M416" s="49">
        <v>9000</v>
      </c>
      <c r="N416" s="49">
        <f t="shared" si="60"/>
        <v>54000</v>
      </c>
      <c r="O416" s="49">
        <f t="shared" si="65"/>
        <v>16200</v>
      </c>
      <c r="P416" s="49">
        <f>VLOOKUP(B416,'[1]ECCE Trnch 1 Master List'!B$3:T$679,19,FALSE)</f>
        <v>0</v>
      </c>
      <c r="Q416" s="50">
        <f t="shared" si="61"/>
        <v>16200</v>
      </c>
      <c r="R416" s="50">
        <f t="shared" si="62"/>
        <v>16200</v>
      </c>
      <c r="S416" s="54">
        <f>VLOOKUP(B416,'Tranche 2 2024 Actuals'!$B$7:$T$486,19,FALSE)</f>
        <v>16200</v>
      </c>
      <c r="T416" s="147">
        <f t="shared" si="63"/>
        <v>32400</v>
      </c>
    </row>
    <row r="417" spans="1:20" x14ac:dyDescent="0.25">
      <c r="A417" s="29">
        <f t="shared" si="64"/>
        <v>396</v>
      </c>
      <c r="B417" s="92" t="s">
        <v>909</v>
      </c>
      <c r="C417" s="17" t="s">
        <v>910</v>
      </c>
      <c r="D417" s="17" t="s">
        <v>7</v>
      </c>
      <c r="E417" s="17" t="s">
        <v>1118</v>
      </c>
      <c r="F417" s="22" t="s">
        <v>2008</v>
      </c>
      <c r="G417" s="19" t="s">
        <v>1513</v>
      </c>
      <c r="H417" s="19" t="s">
        <v>2002</v>
      </c>
      <c r="I417" s="20" t="s">
        <v>1120</v>
      </c>
      <c r="J417" s="17" t="s">
        <v>802</v>
      </c>
      <c r="K417" s="21" t="s">
        <v>1514</v>
      </c>
      <c r="L417" s="49">
        <f>VLOOKUP(B417,'Enrolment data 2023'!$A$13:$I$596,9,FALSE)</f>
        <v>5</v>
      </c>
      <c r="M417" s="49">
        <v>9000</v>
      </c>
      <c r="N417" s="49">
        <f t="shared" si="60"/>
        <v>45000</v>
      </c>
      <c r="O417" s="49">
        <f t="shared" si="65"/>
        <v>13500</v>
      </c>
      <c r="P417" s="49">
        <f>VLOOKUP(B417,'[1]ECCE Trnch 1 Master List'!B$3:T$679,19,FALSE)</f>
        <v>0</v>
      </c>
      <c r="Q417" s="50">
        <f t="shared" si="61"/>
        <v>13500</v>
      </c>
      <c r="R417" s="50">
        <f t="shared" si="62"/>
        <v>13500</v>
      </c>
      <c r="S417" s="54">
        <f>VLOOKUP(B417,'Tranche 2 2024 Actuals'!$B$7:$T$486,19,FALSE)</f>
        <v>13500</v>
      </c>
      <c r="T417" s="147">
        <f t="shared" si="63"/>
        <v>27000</v>
      </c>
    </row>
    <row r="418" spans="1:20" x14ac:dyDescent="0.25">
      <c r="A418" s="29">
        <f t="shared" si="64"/>
        <v>397</v>
      </c>
      <c r="B418" s="93" t="s">
        <v>878</v>
      </c>
      <c r="C418" s="30" t="s">
        <v>879</v>
      </c>
      <c r="D418" s="30" t="s">
        <v>7</v>
      </c>
      <c r="E418" s="30" t="s">
        <v>1118</v>
      </c>
      <c r="F418" s="57" t="s">
        <v>1718</v>
      </c>
      <c r="G418" s="32" t="s">
        <v>891</v>
      </c>
      <c r="H418" s="32" t="s">
        <v>2002</v>
      </c>
      <c r="I418" s="33" t="s">
        <v>1120</v>
      </c>
      <c r="J418" s="30" t="s">
        <v>802</v>
      </c>
      <c r="K418" s="30" t="s">
        <v>1491</v>
      </c>
      <c r="L418" s="49">
        <f>VLOOKUP(B418,'Enrolment data 2023'!$A$13:$I$596,9,FALSE)</f>
        <v>21</v>
      </c>
      <c r="M418" s="49">
        <v>9000</v>
      </c>
      <c r="N418" s="49">
        <f t="shared" si="60"/>
        <v>189000</v>
      </c>
      <c r="O418" s="49">
        <f t="shared" si="65"/>
        <v>56700</v>
      </c>
      <c r="P418" s="49"/>
      <c r="Q418" s="50">
        <f t="shared" si="61"/>
        <v>56700</v>
      </c>
      <c r="R418" s="50">
        <f t="shared" ref="R418:R470" si="66">IF(Q418&gt;=0,Q418,0)</f>
        <v>56700</v>
      </c>
      <c r="S418" s="54">
        <f>VLOOKUP(B418,'Tranche 2 2024 Actuals'!$B$7:$T$486,19,FALSE)</f>
        <v>56700</v>
      </c>
      <c r="T418" s="147">
        <f t="shared" si="63"/>
        <v>113400</v>
      </c>
    </row>
    <row r="419" spans="1:20" ht="15" customHeight="1" x14ac:dyDescent="0.25">
      <c r="A419" s="29">
        <f t="shared" si="64"/>
        <v>398</v>
      </c>
      <c r="B419" s="92" t="s">
        <v>966</v>
      </c>
      <c r="C419" s="17" t="s">
        <v>967</v>
      </c>
      <c r="D419" s="17" t="s">
        <v>7</v>
      </c>
      <c r="E419" s="17" t="s">
        <v>1118</v>
      </c>
      <c r="F419" s="22" t="s">
        <v>1723</v>
      </c>
      <c r="G419" s="19" t="s">
        <v>1493</v>
      </c>
      <c r="H419" s="19" t="s">
        <v>2002</v>
      </c>
      <c r="I419" s="20" t="s">
        <v>1120</v>
      </c>
      <c r="J419" s="17" t="s">
        <v>802</v>
      </c>
      <c r="K419" s="17" t="s">
        <v>1494</v>
      </c>
      <c r="L419" s="49">
        <f>VLOOKUP(B419,'Enrolment data 2023'!$A$13:$I$596,9,FALSE)</f>
        <v>23</v>
      </c>
      <c r="M419" s="49">
        <v>9000</v>
      </c>
      <c r="N419" s="49">
        <f t="shared" ref="N419:N472" si="67">L419*M419</f>
        <v>207000</v>
      </c>
      <c r="O419" s="49">
        <f t="shared" si="65"/>
        <v>62100</v>
      </c>
      <c r="P419" s="49">
        <f>VLOOKUP(B419,'[1]ECCE Trnch 1 Master List'!B$3:T$679,19,FALSE)</f>
        <v>0</v>
      </c>
      <c r="Q419" s="50">
        <f t="shared" ref="Q419:Q472" si="68">O419-P419</f>
        <v>62100</v>
      </c>
      <c r="R419" s="50">
        <f t="shared" si="66"/>
        <v>62100</v>
      </c>
      <c r="S419" s="54">
        <f>VLOOKUP(B419,'Tranche 2 2024 Actuals'!$B$7:$T$486,19,FALSE)</f>
        <v>62100</v>
      </c>
      <c r="T419" s="147">
        <f t="shared" si="63"/>
        <v>124200</v>
      </c>
    </row>
    <row r="420" spans="1:20" ht="15" customHeight="1" x14ac:dyDescent="0.25">
      <c r="A420" s="29">
        <f t="shared" si="64"/>
        <v>399</v>
      </c>
      <c r="B420" s="92" t="s">
        <v>926</v>
      </c>
      <c r="C420" s="17" t="s">
        <v>927</v>
      </c>
      <c r="D420" s="17" t="s">
        <v>7</v>
      </c>
      <c r="E420" s="17" t="s">
        <v>1118</v>
      </c>
      <c r="F420" s="22" t="s">
        <v>1721</v>
      </c>
      <c r="G420" s="19" t="s">
        <v>1521</v>
      </c>
      <c r="H420" s="19" t="s">
        <v>2002</v>
      </c>
      <c r="I420" s="20" t="s">
        <v>1120</v>
      </c>
      <c r="J420" s="17" t="s">
        <v>802</v>
      </c>
      <c r="K420" s="17" t="s">
        <v>1522</v>
      </c>
      <c r="L420" s="49">
        <f>VLOOKUP(B420,'Enrolment data 2023'!$A$13:$I$596,9,FALSE)</f>
        <v>5</v>
      </c>
      <c r="M420" s="49">
        <v>9000</v>
      </c>
      <c r="N420" s="49">
        <f t="shared" si="67"/>
        <v>45000</v>
      </c>
      <c r="O420" s="49">
        <f t="shared" si="65"/>
        <v>13500</v>
      </c>
      <c r="P420" s="49">
        <f>VLOOKUP(B420,'[1]ECCE Trnch 1 Master List'!B$3:T$679,19,FALSE)</f>
        <v>0</v>
      </c>
      <c r="Q420" s="50">
        <f t="shared" si="68"/>
        <v>13500</v>
      </c>
      <c r="R420" s="50">
        <f t="shared" si="66"/>
        <v>13500</v>
      </c>
      <c r="S420" s="54"/>
      <c r="T420" s="147">
        <f t="shared" si="63"/>
        <v>13500</v>
      </c>
    </row>
    <row r="421" spans="1:20" x14ac:dyDescent="0.25">
      <c r="A421" s="29">
        <f t="shared" si="64"/>
        <v>400</v>
      </c>
      <c r="B421" s="92" t="s">
        <v>870</v>
      </c>
      <c r="C421" s="17" t="s">
        <v>871</v>
      </c>
      <c r="D421" s="17" t="s">
        <v>7</v>
      </c>
      <c r="E421" s="17" t="s">
        <v>1118</v>
      </c>
      <c r="F421" s="22" t="s">
        <v>1722</v>
      </c>
      <c r="G421" s="19" t="s">
        <v>1523</v>
      </c>
      <c r="H421" s="19" t="s">
        <v>2002</v>
      </c>
      <c r="I421" s="20" t="s">
        <v>1120</v>
      </c>
      <c r="J421" s="17" t="s">
        <v>802</v>
      </c>
      <c r="K421" s="21" t="s">
        <v>1524</v>
      </c>
      <c r="L421" s="49">
        <f>VLOOKUP(B421,'Enrolment data 2023'!$A$13:$I$596,9,FALSE)</f>
        <v>9</v>
      </c>
      <c r="M421" s="49">
        <v>9000</v>
      </c>
      <c r="N421" s="49">
        <f t="shared" si="67"/>
        <v>81000</v>
      </c>
      <c r="O421" s="49">
        <f t="shared" si="65"/>
        <v>24300</v>
      </c>
      <c r="P421" s="49">
        <f>VLOOKUP(B421,'[1]ECCE Trnch 1 Master List'!B$3:T$679,19,FALSE)</f>
        <v>0</v>
      </c>
      <c r="Q421" s="50">
        <f t="shared" si="68"/>
        <v>24300</v>
      </c>
      <c r="R421" s="50">
        <f t="shared" si="66"/>
        <v>24300</v>
      </c>
      <c r="S421" s="54">
        <f>VLOOKUP(B421,'Tranche 2 2024 Actuals'!$B$7:$T$486,19,FALSE)</f>
        <v>24300</v>
      </c>
      <c r="T421" s="147">
        <f t="shared" si="63"/>
        <v>48600</v>
      </c>
    </row>
    <row r="422" spans="1:20" ht="15" customHeight="1" x14ac:dyDescent="0.25">
      <c r="A422" s="29">
        <f t="shared" si="64"/>
        <v>401</v>
      </c>
      <c r="B422" s="92" t="s">
        <v>904</v>
      </c>
      <c r="C422" s="17" t="s">
        <v>1493</v>
      </c>
      <c r="D422" s="17" t="s">
        <v>7</v>
      </c>
      <c r="E422" s="17" t="s">
        <v>1123</v>
      </c>
      <c r="F422" s="22" t="s">
        <v>1723</v>
      </c>
      <c r="G422" s="19" t="s">
        <v>1493</v>
      </c>
      <c r="H422" s="19" t="s">
        <v>2002</v>
      </c>
      <c r="I422" s="20" t="s">
        <v>1120</v>
      </c>
      <c r="J422" s="17" t="s">
        <v>802</v>
      </c>
      <c r="K422" s="17" t="s">
        <v>1494</v>
      </c>
      <c r="L422" s="49">
        <f>VLOOKUP(B422,'Enrolment data 2023'!$A$13:$I$596,9,FALSE)</f>
        <v>19</v>
      </c>
      <c r="M422" s="49">
        <v>9000</v>
      </c>
      <c r="N422" s="49">
        <f t="shared" si="67"/>
        <v>171000</v>
      </c>
      <c r="O422" s="49">
        <f t="shared" si="65"/>
        <v>51300</v>
      </c>
      <c r="P422" s="49">
        <f>VLOOKUP(B422,'[1]ECCE Trnch 1 Master List'!B$3:T$679,19,FALSE)</f>
        <v>0</v>
      </c>
      <c r="Q422" s="50">
        <f t="shared" si="68"/>
        <v>51300</v>
      </c>
      <c r="R422" s="50">
        <f t="shared" si="66"/>
        <v>51300</v>
      </c>
      <c r="S422" s="54">
        <f>VLOOKUP(B422,'Tranche 2 2024 Actuals'!$B$7:$T$486,19,FALSE)</f>
        <v>51300</v>
      </c>
      <c r="T422" s="147">
        <f t="shared" si="63"/>
        <v>102600</v>
      </c>
    </row>
    <row r="423" spans="1:20" x14ac:dyDescent="0.25">
      <c r="A423" s="29">
        <f t="shared" si="64"/>
        <v>402</v>
      </c>
      <c r="B423" s="92" t="s">
        <v>954</v>
      </c>
      <c r="C423" s="17" t="s">
        <v>955</v>
      </c>
      <c r="D423" s="17" t="s">
        <v>7</v>
      </c>
      <c r="E423" s="17" t="s">
        <v>1123</v>
      </c>
      <c r="F423" s="22" t="s">
        <v>2008</v>
      </c>
      <c r="G423" s="19" t="s">
        <v>1496</v>
      </c>
      <c r="H423" s="19" t="s">
        <v>2002</v>
      </c>
      <c r="I423" s="20" t="s">
        <v>1120</v>
      </c>
      <c r="J423" s="17" t="s">
        <v>802</v>
      </c>
      <c r="K423" s="17" t="s">
        <v>1497</v>
      </c>
      <c r="L423" s="49">
        <f>VLOOKUP(B423,'Enrolment data 2023'!$A$13:$I$596,9,FALSE)</f>
        <v>70</v>
      </c>
      <c r="M423" s="49">
        <v>9000</v>
      </c>
      <c r="N423" s="49">
        <f t="shared" si="67"/>
        <v>630000</v>
      </c>
      <c r="O423" s="49">
        <f t="shared" si="65"/>
        <v>189000</v>
      </c>
      <c r="P423" s="49">
        <f>VLOOKUP(B423,'[1]ECCE Trnch 1 Master List'!B$3:T$679,19,FALSE)</f>
        <v>0</v>
      </c>
      <c r="Q423" s="50">
        <f t="shared" si="68"/>
        <v>189000</v>
      </c>
      <c r="R423" s="50">
        <f t="shared" si="66"/>
        <v>189000</v>
      </c>
      <c r="S423" s="54">
        <f>VLOOKUP(B423,'Tranche 2 2024 Actuals'!$B$7:$T$486,19,FALSE)</f>
        <v>189000</v>
      </c>
      <c r="T423" s="147">
        <f t="shared" si="63"/>
        <v>378000</v>
      </c>
    </row>
    <row r="424" spans="1:20" ht="15" customHeight="1" x14ac:dyDescent="0.25">
      <c r="A424" s="29">
        <f t="shared" si="64"/>
        <v>403</v>
      </c>
      <c r="B424" s="92" t="s">
        <v>940</v>
      </c>
      <c r="C424" s="17" t="s">
        <v>941</v>
      </c>
      <c r="D424" s="17" t="s">
        <v>7</v>
      </c>
      <c r="E424" s="17" t="s">
        <v>1118</v>
      </c>
      <c r="F424" s="22" t="s">
        <v>1724</v>
      </c>
      <c r="G424" s="19" t="s">
        <v>841</v>
      </c>
      <c r="H424" s="19" t="s">
        <v>2002</v>
      </c>
      <c r="I424" s="20" t="s">
        <v>1120</v>
      </c>
      <c r="J424" s="17" t="s">
        <v>802</v>
      </c>
      <c r="K424" s="17" t="s">
        <v>1460</v>
      </c>
      <c r="L424" s="49">
        <f>VLOOKUP(B424,'Enrolment data 2023'!$A$13:$I$596,9,FALSE)</f>
        <v>10</v>
      </c>
      <c r="M424" s="49">
        <v>9000</v>
      </c>
      <c r="N424" s="49">
        <f t="shared" si="67"/>
        <v>90000</v>
      </c>
      <c r="O424" s="49">
        <f t="shared" si="65"/>
        <v>27000</v>
      </c>
      <c r="P424" s="49">
        <f>VLOOKUP(B424,'[1]ECCE Trnch 1 Master List'!B$3:T$679,19,FALSE)</f>
        <v>0</v>
      </c>
      <c r="Q424" s="50">
        <f t="shared" si="68"/>
        <v>27000</v>
      </c>
      <c r="R424" s="50">
        <f t="shared" si="66"/>
        <v>27000</v>
      </c>
      <c r="S424" s="54"/>
      <c r="T424" s="147">
        <f t="shared" si="63"/>
        <v>27000</v>
      </c>
    </row>
    <row r="425" spans="1:20" ht="15" customHeight="1" x14ac:dyDescent="0.25">
      <c r="A425" s="29">
        <f t="shared" si="64"/>
        <v>404</v>
      </c>
      <c r="B425" s="92" t="s">
        <v>1019</v>
      </c>
      <c r="C425" s="17" t="s">
        <v>1020</v>
      </c>
      <c r="D425" s="17" t="s">
        <v>7</v>
      </c>
      <c r="E425" s="29" t="s">
        <v>1118</v>
      </c>
      <c r="F425" s="38" t="s">
        <v>2044</v>
      </c>
      <c r="G425" s="39" t="s">
        <v>2045</v>
      </c>
      <c r="H425" s="39" t="s">
        <v>2002</v>
      </c>
      <c r="I425" s="29" t="s">
        <v>1120</v>
      </c>
      <c r="J425" s="29" t="s">
        <v>802</v>
      </c>
      <c r="K425" s="40" t="s">
        <v>1501</v>
      </c>
      <c r="L425" s="49">
        <f>VLOOKUP(B425,'Enrolment data 2023'!$A$13:$I$596,9,FALSE)</f>
        <v>23</v>
      </c>
      <c r="M425" s="49">
        <v>9000</v>
      </c>
      <c r="N425" s="49">
        <f t="shared" si="67"/>
        <v>207000</v>
      </c>
      <c r="O425" s="49">
        <f t="shared" si="65"/>
        <v>62100</v>
      </c>
      <c r="P425" s="49"/>
      <c r="Q425" s="50">
        <f t="shared" si="68"/>
        <v>62100</v>
      </c>
      <c r="R425" s="50">
        <f t="shared" si="66"/>
        <v>62100</v>
      </c>
      <c r="S425" s="54">
        <f>VLOOKUP(B425,'Tranche 2 2024 Actuals'!$B$7:$T$486,19,FALSE)</f>
        <v>62100</v>
      </c>
      <c r="T425" s="147">
        <f t="shared" si="63"/>
        <v>124200</v>
      </c>
    </row>
    <row r="426" spans="1:20" x14ac:dyDescent="0.25">
      <c r="A426" s="29">
        <f t="shared" si="64"/>
        <v>405</v>
      </c>
      <c r="B426" s="92" t="s">
        <v>4542</v>
      </c>
      <c r="C426" s="17" t="s">
        <v>4543</v>
      </c>
      <c r="D426" s="17" t="s">
        <v>7</v>
      </c>
      <c r="E426" s="17" t="s">
        <v>1118</v>
      </c>
      <c r="F426" s="22" t="s">
        <v>2016</v>
      </c>
      <c r="G426" s="19" t="s">
        <v>3846</v>
      </c>
      <c r="H426" s="19" t="s">
        <v>2002</v>
      </c>
      <c r="I426" s="20" t="s">
        <v>1120</v>
      </c>
      <c r="J426" s="17" t="s">
        <v>802</v>
      </c>
      <c r="K426" s="17" t="s">
        <v>3847</v>
      </c>
      <c r="L426" s="49">
        <f>VLOOKUP(B426,'Enrolment data 2023'!$A$13:$I$596,9,FALSE)</f>
        <v>19</v>
      </c>
      <c r="M426" s="49">
        <v>9000</v>
      </c>
      <c r="N426" s="49">
        <f t="shared" si="67"/>
        <v>171000</v>
      </c>
      <c r="O426" s="49">
        <f t="shared" si="65"/>
        <v>51300</v>
      </c>
      <c r="P426" s="49"/>
      <c r="Q426" s="50">
        <f t="shared" si="68"/>
        <v>51300</v>
      </c>
      <c r="R426" s="50">
        <f t="shared" si="66"/>
        <v>51300</v>
      </c>
      <c r="S426" s="54"/>
      <c r="T426" s="147">
        <f t="shared" si="63"/>
        <v>51300</v>
      </c>
    </row>
    <row r="427" spans="1:20" ht="15" customHeight="1" x14ac:dyDescent="0.25">
      <c r="A427" s="29">
        <f t="shared" si="64"/>
        <v>406</v>
      </c>
      <c r="B427" s="92" t="s">
        <v>882</v>
      </c>
      <c r="C427" s="17" t="s">
        <v>883</v>
      </c>
      <c r="D427" s="17" t="s">
        <v>7</v>
      </c>
      <c r="E427" s="17" t="s">
        <v>1118</v>
      </c>
      <c r="F427" s="22" t="s">
        <v>2014</v>
      </c>
      <c r="G427" s="19" t="s">
        <v>1489</v>
      </c>
      <c r="H427" s="19" t="s">
        <v>2002</v>
      </c>
      <c r="I427" s="20" t="s">
        <v>1120</v>
      </c>
      <c r="J427" s="17" t="s">
        <v>802</v>
      </c>
      <c r="K427" s="17" t="s">
        <v>2281</v>
      </c>
      <c r="L427" s="49">
        <f>VLOOKUP(B427,'Enrolment data 2023'!$A$13:$I$596,9,FALSE)</f>
        <v>14</v>
      </c>
      <c r="M427" s="49">
        <v>9000</v>
      </c>
      <c r="N427" s="49">
        <f t="shared" si="67"/>
        <v>126000</v>
      </c>
      <c r="O427" s="49">
        <f t="shared" si="65"/>
        <v>37800</v>
      </c>
      <c r="P427" s="11">
        <f>VLOOKUP(B427,'[1]ECCE Trnch 1 Master List'!B$3:T$679,19,FALSE)</f>
        <v>0</v>
      </c>
      <c r="Q427" s="50">
        <f t="shared" si="68"/>
        <v>37800</v>
      </c>
      <c r="R427" s="50">
        <f t="shared" si="66"/>
        <v>37800</v>
      </c>
      <c r="S427" s="54"/>
      <c r="T427" s="147">
        <f t="shared" si="63"/>
        <v>37800</v>
      </c>
    </row>
    <row r="428" spans="1:20" x14ac:dyDescent="0.25">
      <c r="A428" s="29">
        <f t="shared" si="64"/>
        <v>407</v>
      </c>
      <c r="B428" s="93" t="s">
        <v>996</v>
      </c>
      <c r="C428" s="30" t="s">
        <v>997</v>
      </c>
      <c r="D428" s="30" t="s">
        <v>7</v>
      </c>
      <c r="E428" s="30" t="s">
        <v>1118</v>
      </c>
      <c r="F428" s="57" t="s">
        <v>2022</v>
      </c>
      <c r="G428" s="32" t="s">
        <v>3857</v>
      </c>
      <c r="H428" s="32" t="s">
        <v>2002</v>
      </c>
      <c r="I428" s="33" t="s">
        <v>1120</v>
      </c>
      <c r="J428" s="30" t="s">
        <v>802</v>
      </c>
      <c r="K428" s="30" t="s">
        <v>1486</v>
      </c>
      <c r="L428" s="49">
        <f>VLOOKUP(B428,'Enrolment data 2023'!$A$13:$I$596,9,FALSE)</f>
        <v>9</v>
      </c>
      <c r="M428" s="49">
        <v>9000</v>
      </c>
      <c r="N428" s="49">
        <f t="shared" si="67"/>
        <v>81000</v>
      </c>
      <c r="O428" s="49">
        <f t="shared" si="65"/>
        <v>24300</v>
      </c>
      <c r="P428" s="49"/>
      <c r="Q428" s="50">
        <f t="shared" si="68"/>
        <v>24300</v>
      </c>
      <c r="R428" s="50">
        <f t="shared" si="66"/>
        <v>24300</v>
      </c>
      <c r="S428" s="54">
        <f>VLOOKUP(B428,'Tranche 2 2024 Actuals'!$B$7:$T$486,19,FALSE)</f>
        <v>24300</v>
      </c>
      <c r="T428" s="147">
        <f t="shared" si="63"/>
        <v>48600</v>
      </c>
    </row>
    <row r="429" spans="1:20" x14ac:dyDescent="0.25">
      <c r="A429" s="29">
        <f t="shared" si="64"/>
        <v>408</v>
      </c>
      <c r="B429" s="92" t="s">
        <v>860</v>
      </c>
      <c r="C429" s="17" t="s">
        <v>861</v>
      </c>
      <c r="D429" s="17" t="s">
        <v>7</v>
      </c>
      <c r="E429" s="17" t="s">
        <v>1118</v>
      </c>
      <c r="F429" s="22" t="s">
        <v>1717</v>
      </c>
      <c r="G429" s="19" t="s">
        <v>1481</v>
      </c>
      <c r="H429" s="19" t="s">
        <v>2002</v>
      </c>
      <c r="I429" s="20" t="s">
        <v>1120</v>
      </c>
      <c r="J429" s="17" t="s">
        <v>802</v>
      </c>
      <c r="K429" s="17" t="s">
        <v>1482</v>
      </c>
      <c r="L429" s="49">
        <f>VLOOKUP(B429,'Enrolment data 2023'!$A$13:$I$596,9,FALSE)</f>
        <v>13</v>
      </c>
      <c r="M429" s="49">
        <v>9000</v>
      </c>
      <c r="N429" s="49">
        <f t="shared" si="67"/>
        <v>117000</v>
      </c>
      <c r="O429" s="49">
        <f t="shared" si="65"/>
        <v>35100</v>
      </c>
      <c r="P429" s="49"/>
      <c r="Q429" s="50">
        <f t="shared" si="68"/>
        <v>35100</v>
      </c>
      <c r="R429" s="50">
        <f t="shared" si="66"/>
        <v>35100</v>
      </c>
      <c r="S429" s="54"/>
      <c r="T429" s="147">
        <f t="shared" si="63"/>
        <v>35100</v>
      </c>
    </row>
    <row r="430" spans="1:20" x14ac:dyDescent="0.25">
      <c r="A430" s="29">
        <f t="shared" si="64"/>
        <v>409</v>
      </c>
      <c r="B430" s="92" t="s">
        <v>4678</v>
      </c>
      <c r="C430" s="17" t="s">
        <v>4679</v>
      </c>
      <c r="D430" s="17" t="s">
        <v>7</v>
      </c>
      <c r="E430" s="17" t="s">
        <v>1123</v>
      </c>
      <c r="F430" s="22" t="s">
        <v>4704</v>
      </c>
      <c r="G430" s="19" t="s">
        <v>4705</v>
      </c>
      <c r="H430" s="19" t="s">
        <v>1997</v>
      </c>
      <c r="I430" s="20" t="s">
        <v>1120</v>
      </c>
      <c r="J430" s="17" t="s">
        <v>802</v>
      </c>
      <c r="K430" s="17" t="s">
        <v>4706</v>
      </c>
      <c r="L430" s="49">
        <f>VLOOKUP(B430,'Enrolment data 2023'!$A$13:$I$596,9,FALSE)</f>
        <v>11</v>
      </c>
      <c r="M430" s="49">
        <v>9000</v>
      </c>
      <c r="N430" s="49">
        <f t="shared" si="67"/>
        <v>99000</v>
      </c>
      <c r="O430" s="49">
        <f t="shared" si="65"/>
        <v>29700</v>
      </c>
      <c r="P430" s="49"/>
      <c r="Q430" s="50">
        <f t="shared" si="68"/>
        <v>29700</v>
      </c>
      <c r="R430" s="50">
        <f t="shared" si="66"/>
        <v>29700</v>
      </c>
      <c r="S430" s="54"/>
      <c r="T430" s="147">
        <f t="shared" si="63"/>
        <v>29700</v>
      </c>
    </row>
    <row r="431" spans="1:20" x14ac:dyDescent="0.25">
      <c r="A431" s="29">
        <f t="shared" si="64"/>
        <v>410</v>
      </c>
      <c r="B431" s="92" t="s">
        <v>958</v>
      </c>
      <c r="C431" s="17" t="s">
        <v>959</v>
      </c>
      <c r="D431" s="17" t="s">
        <v>7</v>
      </c>
      <c r="E431" s="17" t="s">
        <v>1123</v>
      </c>
      <c r="F431" s="22" t="s">
        <v>2009</v>
      </c>
      <c r="G431" s="19" t="s">
        <v>1452</v>
      </c>
      <c r="H431" s="19" t="s">
        <v>2002</v>
      </c>
      <c r="I431" s="20" t="s">
        <v>1120</v>
      </c>
      <c r="J431" s="17" t="s">
        <v>802</v>
      </c>
      <c r="K431" s="17" t="s">
        <v>1453</v>
      </c>
      <c r="L431" s="49">
        <f>VLOOKUP(B431,'Enrolment data 2023'!$A$13:$I$596,9,FALSE)</f>
        <v>37</v>
      </c>
      <c r="M431" s="49">
        <v>9000</v>
      </c>
      <c r="N431" s="49">
        <f t="shared" si="67"/>
        <v>333000</v>
      </c>
      <c r="O431" s="49">
        <f t="shared" si="65"/>
        <v>99900</v>
      </c>
      <c r="P431" s="49">
        <f>VLOOKUP(B431,'[1]ECCE Trnch 1 Master List'!B$3:T$679,19,FALSE)</f>
        <v>0</v>
      </c>
      <c r="Q431" s="50">
        <f t="shared" si="68"/>
        <v>99900</v>
      </c>
      <c r="R431" s="50">
        <f t="shared" si="66"/>
        <v>99900</v>
      </c>
      <c r="S431" s="54"/>
      <c r="T431" s="147">
        <f t="shared" si="63"/>
        <v>99900</v>
      </c>
    </row>
    <row r="432" spans="1:20" x14ac:dyDescent="0.25">
      <c r="A432" s="29">
        <f t="shared" si="64"/>
        <v>411</v>
      </c>
      <c r="B432" s="92" t="s">
        <v>884</v>
      </c>
      <c r="C432" s="17" t="s">
        <v>885</v>
      </c>
      <c r="D432" s="17" t="s">
        <v>7</v>
      </c>
      <c r="E432" s="17" t="s">
        <v>1118</v>
      </c>
      <c r="F432" s="22" t="s">
        <v>1724</v>
      </c>
      <c r="G432" s="19" t="s">
        <v>841</v>
      </c>
      <c r="H432" s="19" t="s">
        <v>2002</v>
      </c>
      <c r="I432" s="20" t="s">
        <v>1120</v>
      </c>
      <c r="J432" s="17" t="s">
        <v>802</v>
      </c>
      <c r="K432" s="17" t="s">
        <v>1460</v>
      </c>
      <c r="L432" s="49">
        <f>VLOOKUP(B432,'Enrolment data 2023'!$A$13:$I$596,9,FALSE)</f>
        <v>20</v>
      </c>
      <c r="M432" s="49">
        <v>9000</v>
      </c>
      <c r="N432" s="49">
        <f t="shared" si="67"/>
        <v>180000</v>
      </c>
      <c r="O432" s="49">
        <f t="shared" si="65"/>
        <v>54000</v>
      </c>
      <c r="P432" s="49"/>
      <c r="Q432" s="50">
        <f t="shared" si="68"/>
        <v>54000</v>
      </c>
      <c r="R432" s="50">
        <f t="shared" si="66"/>
        <v>54000</v>
      </c>
      <c r="S432" s="54">
        <f>VLOOKUP(B432,'Tranche 2 2024 Actuals'!$B$7:$T$486,19,FALSE)</f>
        <v>54000</v>
      </c>
      <c r="T432" s="147">
        <f t="shared" si="63"/>
        <v>108000</v>
      </c>
    </row>
    <row r="433" spans="1:20" ht="15" customHeight="1" x14ac:dyDescent="0.25">
      <c r="A433" s="29">
        <f t="shared" si="64"/>
        <v>412</v>
      </c>
      <c r="B433" s="92" t="s">
        <v>938</v>
      </c>
      <c r="C433" s="17" t="s">
        <v>939</v>
      </c>
      <c r="D433" s="17" t="s">
        <v>7</v>
      </c>
      <c r="E433" s="17" t="s">
        <v>1123</v>
      </c>
      <c r="F433" s="22" t="s">
        <v>2010</v>
      </c>
      <c r="G433" s="19" t="s">
        <v>1513</v>
      </c>
      <c r="H433" s="19" t="s">
        <v>2002</v>
      </c>
      <c r="I433" s="20" t="s">
        <v>1120</v>
      </c>
      <c r="J433" s="17" t="s">
        <v>802</v>
      </c>
      <c r="K433" s="17" t="s">
        <v>1514</v>
      </c>
      <c r="L433" s="49">
        <f>VLOOKUP(B433,'Enrolment data 2023'!$A$13:$I$596,9,FALSE)</f>
        <v>16</v>
      </c>
      <c r="M433" s="49">
        <v>9000</v>
      </c>
      <c r="N433" s="49">
        <f t="shared" si="67"/>
        <v>144000</v>
      </c>
      <c r="O433" s="49">
        <f t="shared" si="65"/>
        <v>43200</v>
      </c>
      <c r="P433" s="49">
        <f>VLOOKUP(B433,'[1]ECCE Trnch 1 Master List'!B$3:T$679,19,FALSE)</f>
        <v>0</v>
      </c>
      <c r="Q433" s="50">
        <f t="shared" si="68"/>
        <v>43200</v>
      </c>
      <c r="R433" s="50">
        <f t="shared" si="66"/>
        <v>43200</v>
      </c>
      <c r="S433" s="54">
        <f>VLOOKUP(B433,'Tranche 2 2024 Actuals'!$B$7:$T$486,19,FALSE)</f>
        <v>43200</v>
      </c>
      <c r="T433" s="147">
        <f t="shared" si="63"/>
        <v>86400</v>
      </c>
    </row>
    <row r="434" spans="1:20" x14ac:dyDescent="0.25">
      <c r="A434" s="29">
        <f t="shared" si="64"/>
        <v>413</v>
      </c>
      <c r="B434" s="92" t="s">
        <v>920</v>
      </c>
      <c r="C434" s="17" t="s">
        <v>921</v>
      </c>
      <c r="D434" s="17" t="s">
        <v>7</v>
      </c>
      <c r="E434" s="17" t="s">
        <v>1123</v>
      </c>
      <c r="F434" s="22" t="s">
        <v>2011</v>
      </c>
      <c r="G434" s="19" t="s">
        <v>921</v>
      </c>
      <c r="H434" s="19" t="s">
        <v>2002</v>
      </c>
      <c r="I434" s="20" t="s">
        <v>1120</v>
      </c>
      <c r="J434" s="17" t="s">
        <v>802</v>
      </c>
      <c r="K434" s="17" t="s">
        <v>1506</v>
      </c>
      <c r="L434" s="49">
        <f>VLOOKUP(B434,'Enrolment data 2023'!$A$13:$I$596,9,FALSE)</f>
        <v>8</v>
      </c>
      <c r="M434" s="49">
        <v>9000</v>
      </c>
      <c r="N434" s="49">
        <f t="shared" si="67"/>
        <v>72000</v>
      </c>
      <c r="O434" s="49">
        <f t="shared" si="65"/>
        <v>21600</v>
      </c>
      <c r="P434" s="49">
        <f>VLOOKUP(B434,'[1]ECCE Trnch 1 Master List'!B$3:T$679,19,FALSE)</f>
        <v>0</v>
      </c>
      <c r="Q434" s="50">
        <f t="shared" si="68"/>
        <v>21600</v>
      </c>
      <c r="R434" s="50">
        <f t="shared" si="66"/>
        <v>21600</v>
      </c>
      <c r="S434" s="54">
        <f>VLOOKUP(B434,'Tranche 2 2024 Actuals'!$B$7:$T$486,19,FALSE)</f>
        <v>21600</v>
      </c>
      <c r="T434" s="147">
        <f t="shared" si="63"/>
        <v>43200</v>
      </c>
    </row>
    <row r="435" spans="1:20" x14ac:dyDescent="0.25">
      <c r="A435" s="29">
        <f t="shared" si="64"/>
        <v>414</v>
      </c>
      <c r="B435" s="92" t="s">
        <v>1017</v>
      </c>
      <c r="C435" s="17" t="s">
        <v>1018</v>
      </c>
      <c r="D435" s="17" t="s">
        <v>7</v>
      </c>
      <c r="E435" s="17" t="s">
        <v>1118</v>
      </c>
      <c r="F435" s="22" t="s">
        <v>1720</v>
      </c>
      <c r="G435" s="19" t="s">
        <v>1466</v>
      </c>
      <c r="H435" s="19" t="s">
        <v>2002</v>
      </c>
      <c r="I435" s="20" t="s">
        <v>1120</v>
      </c>
      <c r="J435" s="17" t="s">
        <v>802</v>
      </c>
      <c r="K435" s="17" t="s">
        <v>1467</v>
      </c>
      <c r="L435" s="49">
        <f>VLOOKUP(B435,'Enrolment data 2023'!$A$13:$I$596,9,FALSE)</f>
        <v>4</v>
      </c>
      <c r="M435" s="49">
        <v>9000</v>
      </c>
      <c r="N435" s="49">
        <f t="shared" si="67"/>
        <v>36000</v>
      </c>
      <c r="O435" s="49">
        <f t="shared" si="65"/>
        <v>10800</v>
      </c>
      <c r="P435" s="49"/>
      <c r="Q435" s="50">
        <f t="shared" si="68"/>
        <v>10800</v>
      </c>
      <c r="R435" s="50">
        <f t="shared" si="66"/>
        <v>10800</v>
      </c>
      <c r="S435" s="54"/>
      <c r="T435" s="147">
        <f t="shared" si="63"/>
        <v>10800</v>
      </c>
    </row>
    <row r="436" spans="1:20" x14ac:dyDescent="0.25">
      <c r="A436" s="29">
        <f t="shared" si="64"/>
        <v>415</v>
      </c>
      <c r="B436" s="92" t="s">
        <v>952</v>
      </c>
      <c r="C436" s="17" t="s">
        <v>953</v>
      </c>
      <c r="D436" s="17" t="s">
        <v>7</v>
      </c>
      <c r="E436" s="17" t="s">
        <v>1123</v>
      </c>
      <c r="F436" s="22" t="s">
        <v>2014</v>
      </c>
      <c r="G436" s="19" t="s">
        <v>1489</v>
      </c>
      <c r="H436" s="19" t="s">
        <v>2002</v>
      </c>
      <c r="I436" s="20" t="s">
        <v>1120</v>
      </c>
      <c r="J436" s="17" t="s">
        <v>802</v>
      </c>
      <c r="K436" s="17" t="s">
        <v>2281</v>
      </c>
      <c r="L436" s="49">
        <f>VLOOKUP(B436,'Enrolment data 2023'!$A$13:$I$596,9,FALSE)</f>
        <v>16</v>
      </c>
      <c r="M436" s="49">
        <v>9000</v>
      </c>
      <c r="N436" s="49">
        <f t="shared" si="67"/>
        <v>144000</v>
      </c>
      <c r="O436" s="49">
        <f t="shared" si="65"/>
        <v>43200</v>
      </c>
      <c r="P436" s="49">
        <f>VLOOKUP(B436,'[1]ECCE Trnch 1 Master List'!B$3:T$679,19,FALSE)</f>
        <v>0</v>
      </c>
      <c r="Q436" s="50">
        <f t="shared" si="68"/>
        <v>43200</v>
      </c>
      <c r="R436" s="50">
        <f t="shared" si="66"/>
        <v>43200</v>
      </c>
      <c r="S436" s="54"/>
      <c r="T436" s="147">
        <f t="shared" si="63"/>
        <v>43200</v>
      </c>
    </row>
    <row r="437" spans="1:20" ht="15" customHeight="1" x14ac:dyDescent="0.25">
      <c r="A437" s="29">
        <f t="shared" si="64"/>
        <v>416</v>
      </c>
      <c r="B437" s="92" t="s">
        <v>840</v>
      </c>
      <c r="C437" s="17" t="s">
        <v>841</v>
      </c>
      <c r="D437" s="17" t="s">
        <v>7</v>
      </c>
      <c r="E437" s="17" t="s">
        <v>1123</v>
      </c>
      <c r="F437" s="22" t="s">
        <v>1724</v>
      </c>
      <c r="G437" s="19" t="s">
        <v>841</v>
      </c>
      <c r="H437" s="19" t="s">
        <v>2002</v>
      </c>
      <c r="I437" s="20" t="s">
        <v>1120</v>
      </c>
      <c r="J437" s="17" t="s">
        <v>802</v>
      </c>
      <c r="K437" s="17" t="s">
        <v>1460</v>
      </c>
      <c r="L437" s="49">
        <f>VLOOKUP(B437,'Enrolment data 2023'!$A$13:$I$596,9,FALSE)</f>
        <v>9</v>
      </c>
      <c r="M437" s="49">
        <v>9000</v>
      </c>
      <c r="N437" s="49">
        <f t="shared" si="67"/>
        <v>81000</v>
      </c>
      <c r="O437" s="49">
        <f t="shared" si="65"/>
        <v>24300</v>
      </c>
      <c r="P437" s="49"/>
      <c r="Q437" s="50">
        <f t="shared" si="68"/>
        <v>24300</v>
      </c>
      <c r="R437" s="50">
        <f t="shared" si="66"/>
        <v>24300</v>
      </c>
      <c r="S437" s="54">
        <f>VLOOKUP(B437,'Tranche 2 2024 Actuals'!$B$7:$T$486,19,FALSE)</f>
        <v>24300</v>
      </c>
      <c r="T437" s="147">
        <f t="shared" si="63"/>
        <v>48600</v>
      </c>
    </row>
    <row r="438" spans="1:20" x14ac:dyDescent="0.25">
      <c r="A438" s="29">
        <f t="shared" si="64"/>
        <v>417</v>
      </c>
      <c r="B438" s="92" t="s">
        <v>1025</v>
      </c>
      <c r="C438" s="17" t="s">
        <v>1026</v>
      </c>
      <c r="D438" s="17" t="s">
        <v>7</v>
      </c>
      <c r="E438" s="17" t="s">
        <v>1123</v>
      </c>
      <c r="F438" s="22" t="s">
        <v>2013</v>
      </c>
      <c r="G438" s="19" t="s">
        <v>1533</v>
      </c>
      <c r="H438" s="19" t="s">
        <v>2002</v>
      </c>
      <c r="I438" s="20" t="s">
        <v>1120</v>
      </c>
      <c r="J438" s="17" t="s">
        <v>802</v>
      </c>
      <c r="K438" s="21" t="s">
        <v>1534</v>
      </c>
      <c r="L438" s="49">
        <f>VLOOKUP(B438,'Enrolment data 2023'!$A$13:$I$596,9,FALSE)</f>
        <v>10</v>
      </c>
      <c r="M438" s="49">
        <v>9000</v>
      </c>
      <c r="N438" s="49">
        <f t="shared" si="67"/>
        <v>90000</v>
      </c>
      <c r="O438" s="49">
        <f t="shared" si="65"/>
        <v>27000</v>
      </c>
      <c r="P438" s="49">
        <f>VLOOKUP(B438,'[1]ECCE Trnch 1 Master List'!B$3:T$679,19,FALSE)</f>
        <v>0</v>
      </c>
      <c r="Q438" s="50">
        <f t="shared" si="68"/>
        <v>27000</v>
      </c>
      <c r="R438" s="50">
        <f t="shared" si="66"/>
        <v>27000</v>
      </c>
      <c r="S438" s="54">
        <f>VLOOKUP(B438,'Tranche 2 2024 Actuals'!$B$7:$T$486,19,FALSE)</f>
        <v>27000</v>
      </c>
      <c r="T438" s="147">
        <f t="shared" si="63"/>
        <v>54000</v>
      </c>
    </row>
    <row r="439" spans="1:20" ht="15" customHeight="1" x14ac:dyDescent="0.25">
      <c r="A439" s="29">
        <f t="shared" si="64"/>
        <v>418</v>
      </c>
      <c r="B439" s="92" t="s">
        <v>902</v>
      </c>
      <c r="C439" s="17" t="s">
        <v>903</v>
      </c>
      <c r="D439" s="17" t="s">
        <v>7</v>
      </c>
      <c r="E439" s="17" t="s">
        <v>1123</v>
      </c>
      <c r="F439" s="22" t="s">
        <v>2017</v>
      </c>
      <c r="G439" s="19" t="s">
        <v>903</v>
      </c>
      <c r="H439" s="19" t="s">
        <v>2002</v>
      </c>
      <c r="I439" s="20" t="s">
        <v>1120</v>
      </c>
      <c r="J439" s="17" t="s">
        <v>802</v>
      </c>
      <c r="K439" s="17" t="s">
        <v>3845</v>
      </c>
      <c r="L439" s="49">
        <f>VLOOKUP(B439,'Enrolment data 2023'!$A$13:$I$596,9,FALSE)</f>
        <v>17</v>
      </c>
      <c r="M439" s="49">
        <v>9000</v>
      </c>
      <c r="N439" s="49">
        <f t="shared" si="67"/>
        <v>153000</v>
      </c>
      <c r="O439" s="49">
        <f t="shared" si="65"/>
        <v>45900</v>
      </c>
      <c r="P439" s="49">
        <f>VLOOKUP(B439,'[1]ECCE Trnch 1 Master List'!B$3:T$679,19,FALSE)</f>
        <v>0</v>
      </c>
      <c r="Q439" s="50">
        <f t="shared" si="68"/>
        <v>45900</v>
      </c>
      <c r="R439" s="50">
        <f t="shared" si="66"/>
        <v>45900</v>
      </c>
      <c r="S439" s="54"/>
      <c r="T439" s="147">
        <f t="shared" si="63"/>
        <v>45900</v>
      </c>
    </row>
    <row r="440" spans="1:20" ht="15" customHeight="1" x14ac:dyDescent="0.25">
      <c r="A440" s="29">
        <f t="shared" si="64"/>
        <v>419</v>
      </c>
      <c r="B440" s="92" t="s">
        <v>980</v>
      </c>
      <c r="C440" s="17" t="s">
        <v>981</v>
      </c>
      <c r="D440" s="17" t="s">
        <v>7</v>
      </c>
      <c r="E440" s="17" t="s">
        <v>1123</v>
      </c>
      <c r="F440" s="22" t="s">
        <v>2018</v>
      </c>
      <c r="G440" s="19" t="s">
        <v>1523</v>
      </c>
      <c r="H440" s="19" t="s">
        <v>2002</v>
      </c>
      <c r="I440" s="20" t="s">
        <v>1120</v>
      </c>
      <c r="J440" s="17" t="s">
        <v>802</v>
      </c>
      <c r="K440" s="17" t="s">
        <v>1524</v>
      </c>
      <c r="L440" s="49">
        <f>VLOOKUP(B440,'Enrolment data 2023'!$A$13:$I$596,9,FALSE)</f>
        <v>21</v>
      </c>
      <c r="M440" s="49">
        <v>9000</v>
      </c>
      <c r="N440" s="49">
        <f t="shared" si="67"/>
        <v>189000</v>
      </c>
      <c r="O440" s="49">
        <f t="shared" si="65"/>
        <v>56700</v>
      </c>
      <c r="P440" s="49">
        <f>VLOOKUP(B440,'[1]ECCE Trnch 1 Master List'!B$3:T$679,19,FALSE)</f>
        <v>0</v>
      </c>
      <c r="Q440" s="50">
        <f t="shared" si="68"/>
        <v>56700</v>
      </c>
      <c r="R440" s="50">
        <f t="shared" si="66"/>
        <v>56700</v>
      </c>
      <c r="S440" s="54">
        <f>VLOOKUP(B440,'Tranche 2 2024 Actuals'!$B$7:$T$486,19,FALSE)</f>
        <v>56700</v>
      </c>
      <c r="T440" s="147">
        <f t="shared" si="63"/>
        <v>113400</v>
      </c>
    </row>
    <row r="441" spans="1:20" ht="15" customHeight="1" x14ac:dyDescent="0.25">
      <c r="A441" s="29">
        <f t="shared" si="64"/>
        <v>420</v>
      </c>
      <c r="B441" s="93" t="s">
        <v>974</v>
      </c>
      <c r="C441" s="30" t="s">
        <v>975</v>
      </c>
      <c r="D441" s="30" t="s">
        <v>7</v>
      </c>
      <c r="E441" s="30" t="s">
        <v>1118</v>
      </c>
      <c r="F441" s="57" t="s">
        <v>1717</v>
      </c>
      <c r="G441" s="32" t="s">
        <v>1481</v>
      </c>
      <c r="H441" s="32" t="s">
        <v>2002</v>
      </c>
      <c r="I441" s="33" t="s">
        <v>1120</v>
      </c>
      <c r="J441" s="30" t="s">
        <v>802</v>
      </c>
      <c r="K441" s="30" t="s">
        <v>1482</v>
      </c>
      <c r="L441" s="49">
        <f>VLOOKUP(B441,'Enrolment data 2023'!$A$13:$I$596,9,FALSE)</f>
        <v>7</v>
      </c>
      <c r="M441" s="49">
        <v>9000</v>
      </c>
      <c r="N441" s="49">
        <f t="shared" si="67"/>
        <v>63000</v>
      </c>
      <c r="O441" s="49">
        <f t="shared" si="65"/>
        <v>18900</v>
      </c>
      <c r="P441" s="49"/>
      <c r="Q441" s="50">
        <f t="shared" si="68"/>
        <v>18900</v>
      </c>
      <c r="R441" s="50">
        <f t="shared" si="66"/>
        <v>18900</v>
      </c>
      <c r="S441" s="54"/>
      <c r="T441" s="147">
        <f t="shared" si="63"/>
        <v>18900</v>
      </c>
    </row>
    <row r="442" spans="1:20" x14ac:dyDescent="0.25">
      <c r="A442" s="29">
        <f t="shared" si="64"/>
        <v>421</v>
      </c>
      <c r="B442" s="92" t="s">
        <v>896</v>
      </c>
      <c r="C442" s="17" t="s">
        <v>897</v>
      </c>
      <c r="D442" s="17" t="s">
        <v>7</v>
      </c>
      <c r="E442" s="17" t="s">
        <v>1123</v>
      </c>
      <c r="F442" s="22" t="s">
        <v>2019</v>
      </c>
      <c r="G442" s="19" t="s">
        <v>2270</v>
      </c>
      <c r="H442" s="19" t="s">
        <v>2002</v>
      </c>
      <c r="I442" s="20" t="s">
        <v>1120</v>
      </c>
      <c r="J442" s="17" t="s">
        <v>802</v>
      </c>
      <c r="K442" s="17" t="s">
        <v>2271</v>
      </c>
      <c r="L442" s="49">
        <f>VLOOKUP(B442,'Enrolment data 2023'!$A$13:$I$596,9,FALSE)</f>
        <v>28</v>
      </c>
      <c r="M442" s="49">
        <v>9000</v>
      </c>
      <c r="N442" s="49">
        <f t="shared" si="67"/>
        <v>252000</v>
      </c>
      <c r="O442" s="49">
        <f t="shared" si="65"/>
        <v>75600</v>
      </c>
      <c r="P442" s="49">
        <f>VLOOKUP(B442,'[1]ECCE Trnch 1 Master List'!B$3:T$679,19,FALSE)</f>
        <v>0</v>
      </c>
      <c r="Q442" s="50">
        <f t="shared" si="68"/>
        <v>75600</v>
      </c>
      <c r="R442" s="50">
        <f t="shared" si="66"/>
        <v>75600</v>
      </c>
      <c r="S442" s="54">
        <f>VLOOKUP(B442,'Tranche 2 2024 Actuals'!$B$7:$T$486,19,FALSE)</f>
        <v>75600</v>
      </c>
      <c r="T442" s="147">
        <f t="shared" si="63"/>
        <v>151200</v>
      </c>
    </row>
    <row r="443" spans="1:20" ht="31.5" x14ac:dyDescent="0.25">
      <c r="A443" s="29">
        <f t="shared" si="64"/>
        <v>422</v>
      </c>
      <c r="B443" s="92" t="s">
        <v>868</v>
      </c>
      <c r="C443" s="17" t="s">
        <v>869</v>
      </c>
      <c r="D443" s="17" t="s">
        <v>7</v>
      </c>
      <c r="E443" s="17" t="s">
        <v>1118</v>
      </c>
      <c r="F443" s="22" t="s">
        <v>2020</v>
      </c>
      <c r="G443" s="19" t="s">
        <v>3854</v>
      </c>
      <c r="H443" s="19" t="s">
        <v>2002</v>
      </c>
      <c r="I443" s="20" t="s">
        <v>1120</v>
      </c>
      <c r="J443" s="17" t="s">
        <v>802</v>
      </c>
      <c r="K443" s="17" t="s">
        <v>3855</v>
      </c>
      <c r="L443" s="49">
        <f>VLOOKUP(B443,'Enrolment data 2023'!$A$13:$I$596,9,FALSE)</f>
        <v>22</v>
      </c>
      <c r="M443" s="49">
        <v>9000</v>
      </c>
      <c r="N443" s="49">
        <f t="shared" si="67"/>
        <v>198000</v>
      </c>
      <c r="O443" s="49">
        <f t="shared" si="65"/>
        <v>59400</v>
      </c>
      <c r="P443" s="49">
        <f>VLOOKUP(B443,'[1]ECCE Trnch 1 Master List'!B$3:T$679,19,FALSE)</f>
        <v>0</v>
      </c>
      <c r="Q443" s="50">
        <f t="shared" si="68"/>
        <v>59400</v>
      </c>
      <c r="R443" s="50">
        <f t="shared" si="66"/>
        <v>59400</v>
      </c>
      <c r="S443" s="54">
        <f>VLOOKUP(B443,'Tranche 2 2024 Actuals'!$B$7:$T$486,19,FALSE)</f>
        <v>59400</v>
      </c>
      <c r="T443" s="147">
        <f t="shared" si="63"/>
        <v>118800</v>
      </c>
    </row>
    <row r="444" spans="1:20" x14ac:dyDescent="0.25">
      <c r="A444" s="29">
        <f t="shared" si="64"/>
        <v>423</v>
      </c>
      <c r="B444" s="93" t="s">
        <v>922</v>
      </c>
      <c r="C444" s="30" t="s">
        <v>923</v>
      </c>
      <c r="D444" s="30" t="s">
        <v>7</v>
      </c>
      <c r="E444" s="30" t="s">
        <v>1123</v>
      </c>
      <c r="F444" s="57" t="s">
        <v>2021</v>
      </c>
      <c r="G444" s="32" t="s">
        <v>2276</v>
      </c>
      <c r="H444" s="32" t="s">
        <v>2002</v>
      </c>
      <c r="I444" s="33" t="s">
        <v>1120</v>
      </c>
      <c r="J444" s="30" t="s">
        <v>802</v>
      </c>
      <c r="K444" s="30" t="s">
        <v>2277</v>
      </c>
      <c r="L444" s="49">
        <f>VLOOKUP(B444,'Enrolment data 2023'!$A$13:$I$596,9,FALSE)</f>
        <v>10</v>
      </c>
      <c r="M444" s="49">
        <v>9000</v>
      </c>
      <c r="N444" s="49">
        <f t="shared" si="67"/>
        <v>90000</v>
      </c>
      <c r="O444" s="49">
        <f t="shared" si="65"/>
        <v>27000</v>
      </c>
      <c r="P444" s="49">
        <f>VLOOKUP(B444,'[1]ECCE Trnch 1 Master List'!B$3:T$679,19,FALSE)</f>
        <v>0</v>
      </c>
      <c r="Q444" s="50">
        <f t="shared" si="68"/>
        <v>27000</v>
      </c>
      <c r="R444" s="50">
        <f t="shared" si="66"/>
        <v>27000</v>
      </c>
      <c r="S444" s="54"/>
      <c r="T444" s="147">
        <f t="shared" si="63"/>
        <v>27000</v>
      </c>
    </row>
    <row r="445" spans="1:20" x14ac:dyDescent="0.25">
      <c r="A445" s="29">
        <f t="shared" si="64"/>
        <v>424</v>
      </c>
      <c r="B445" s="92" t="s">
        <v>1009</v>
      </c>
      <c r="C445" s="17" t="s">
        <v>1010</v>
      </c>
      <c r="D445" s="17" t="s">
        <v>7</v>
      </c>
      <c r="E445" s="17" t="s">
        <v>1123</v>
      </c>
      <c r="F445" s="18" t="s">
        <v>2022</v>
      </c>
      <c r="G445" s="19" t="s">
        <v>1517</v>
      </c>
      <c r="H445" s="19" t="s">
        <v>2002</v>
      </c>
      <c r="I445" s="20" t="s">
        <v>1120</v>
      </c>
      <c r="J445" s="17" t="s">
        <v>802</v>
      </c>
      <c r="K445" s="21" t="s">
        <v>1486</v>
      </c>
      <c r="L445" s="49">
        <f>VLOOKUP(B445,'Enrolment data 2023'!$A$13:$I$596,9,FALSE)</f>
        <v>10</v>
      </c>
      <c r="M445" s="49">
        <v>9000</v>
      </c>
      <c r="N445" s="49">
        <f t="shared" si="67"/>
        <v>90000</v>
      </c>
      <c r="O445" s="49">
        <f t="shared" si="65"/>
        <v>27000</v>
      </c>
      <c r="P445" s="49"/>
      <c r="Q445" s="50">
        <f t="shared" si="68"/>
        <v>27000</v>
      </c>
      <c r="R445" s="50">
        <f t="shared" si="66"/>
        <v>27000</v>
      </c>
      <c r="S445" s="54">
        <f>VLOOKUP(B445,'Tranche 2 2024 Actuals'!$B$7:$T$486,19,FALSE)</f>
        <v>27000</v>
      </c>
      <c r="T445" s="147">
        <f t="shared" si="63"/>
        <v>54000</v>
      </c>
    </row>
    <row r="446" spans="1:20" x14ac:dyDescent="0.25">
      <c r="A446" s="29">
        <f t="shared" si="64"/>
        <v>425</v>
      </c>
      <c r="B446" s="92" t="s">
        <v>1015</v>
      </c>
      <c r="C446" s="17" t="s">
        <v>1016</v>
      </c>
      <c r="D446" s="17" t="s">
        <v>7</v>
      </c>
      <c r="E446" s="17" t="s">
        <v>1118</v>
      </c>
      <c r="F446" s="22" t="s">
        <v>2022</v>
      </c>
      <c r="G446" s="19" t="s">
        <v>1517</v>
      </c>
      <c r="H446" s="19" t="s">
        <v>2002</v>
      </c>
      <c r="I446" s="20" t="s">
        <v>1120</v>
      </c>
      <c r="J446" s="17" t="s">
        <v>802</v>
      </c>
      <c r="K446" s="17" t="s">
        <v>1486</v>
      </c>
      <c r="L446" s="49">
        <f>VLOOKUP(B446,'Enrolment data 2023'!$A$13:$I$596,9,FALSE)</f>
        <v>9</v>
      </c>
      <c r="M446" s="49">
        <v>9000</v>
      </c>
      <c r="N446" s="49">
        <f t="shared" si="67"/>
        <v>81000</v>
      </c>
      <c r="O446" s="49">
        <f t="shared" si="65"/>
        <v>24300</v>
      </c>
      <c r="P446" s="49">
        <f>VLOOKUP(B446,'[1]ECCE Trnch 1 Master List'!B$3:T$679,19,FALSE)</f>
        <v>0</v>
      </c>
      <c r="Q446" s="50">
        <f t="shared" si="68"/>
        <v>24300</v>
      </c>
      <c r="R446" s="50">
        <f t="shared" si="66"/>
        <v>24300</v>
      </c>
      <c r="S446" s="54">
        <f>VLOOKUP(B446,'Tranche 2 2024 Actuals'!$B$7:$T$486,19,FALSE)</f>
        <v>24300</v>
      </c>
      <c r="T446" s="147">
        <f t="shared" si="63"/>
        <v>48600</v>
      </c>
    </row>
    <row r="447" spans="1:20" x14ac:dyDescent="0.25">
      <c r="A447" s="29">
        <f t="shared" si="64"/>
        <v>426</v>
      </c>
      <c r="B447" s="92" t="s">
        <v>4626</v>
      </c>
      <c r="C447" s="17" t="s">
        <v>4627</v>
      </c>
      <c r="D447" s="17" t="s">
        <v>7</v>
      </c>
      <c r="E447" s="17" t="s">
        <v>1118</v>
      </c>
      <c r="F447" s="22" t="s">
        <v>1723</v>
      </c>
      <c r="G447" s="19" t="s">
        <v>1493</v>
      </c>
      <c r="H447" s="19" t="s">
        <v>2002</v>
      </c>
      <c r="I447" s="20" t="s">
        <v>1120</v>
      </c>
      <c r="J447" s="17" t="s">
        <v>802</v>
      </c>
      <c r="K447" s="17" t="s">
        <v>1494</v>
      </c>
      <c r="L447" s="49">
        <f>VLOOKUP(B447,'Enrolment data 2023'!$A$13:$I$596,9,FALSE)</f>
        <v>8</v>
      </c>
      <c r="M447" s="49">
        <v>9000</v>
      </c>
      <c r="N447" s="49">
        <f t="shared" si="67"/>
        <v>72000</v>
      </c>
      <c r="O447" s="49">
        <f t="shared" si="65"/>
        <v>21600</v>
      </c>
      <c r="P447" s="49">
        <v>0</v>
      </c>
      <c r="Q447" s="50">
        <f t="shared" si="68"/>
        <v>21600</v>
      </c>
      <c r="R447" s="50">
        <f t="shared" si="66"/>
        <v>21600</v>
      </c>
      <c r="S447" s="54">
        <f>VLOOKUP(B447,'Tranche 2 2024 Actuals'!$B$7:$T$486,19,FALSE)</f>
        <v>21600</v>
      </c>
      <c r="T447" s="147">
        <f t="shared" si="63"/>
        <v>43200</v>
      </c>
    </row>
    <row r="448" spans="1:20" ht="15" customHeight="1" x14ac:dyDescent="0.25">
      <c r="A448" s="29">
        <f t="shared" si="64"/>
        <v>427</v>
      </c>
      <c r="B448" s="92" t="s">
        <v>992</v>
      </c>
      <c r="C448" s="17" t="s">
        <v>993</v>
      </c>
      <c r="D448" s="17" t="s">
        <v>7</v>
      </c>
      <c r="E448" s="17" t="s">
        <v>1123</v>
      </c>
      <c r="F448" s="22" t="s">
        <v>1719</v>
      </c>
      <c r="G448" s="19" t="s">
        <v>2274</v>
      </c>
      <c r="H448" s="19" t="s">
        <v>2002</v>
      </c>
      <c r="I448" s="20" t="s">
        <v>1120</v>
      </c>
      <c r="J448" s="17" t="s">
        <v>802</v>
      </c>
      <c r="K448" s="17" t="s">
        <v>2275</v>
      </c>
      <c r="L448" s="49">
        <f>VLOOKUP(B448,'Enrolment data 2023'!$A$13:$I$596,9,FALSE)</f>
        <v>18</v>
      </c>
      <c r="M448" s="49">
        <v>9000</v>
      </c>
      <c r="N448" s="49">
        <f t="shared" si="67"/>
        <v>162000</v>
      </c>
      <c r="O448" s="49">
        <f t="shared" si="65"/>
        <v>48600</v>
      </c>
      <c r="P448" s="49">
        <f>VLOOKUP(B448,'[1]ECCE Trnch 1 Master List'!B$3:T$679,19,FALSE)</f>
        <v>0</v>
      </c>
      <c r="Q448" s="50">
        <f t="shared" si="68"/>
        <v>48600</v>
      </c>
      <c r="R448" s="50">
        <f t="shared" si="66"/>
        <v>48600</v>
      </c>
      <c r="S448" s="54"/>
      <c r="T448" s="147">
        <f t="shared" si="63"/>
        <v>48600</v>
      </c>
    </row>
    <row r="449" spans="1:20" x14ac:dyDescent="0.25">
      <c r="A449" s="29">
        <f t="shared" si="64"/>
        <v>428</v>
      </c>
      <c r="B449" s="93" t="s">
        <v>4630</v>
      </c>
      <c r="C449" s="30" t="s">
        <v>1000</v>
      </c>
      <c r="D449" s="30" t="s">
        <v>7</v>
      </c>
      <c r="E449" s="30" t="s">
        <v>1118</v>
      </c>
      <c r="F449" s="57" t="s">
        <v>2006</v>
      </c>
      <c r="G449" s="32" t="s">
        <v>1431</v>
      </c>
      <c r="H449" s="32" t="s">
        <v>2002</v>
      </c>
      <c r="I449" s="33" t="s">
        <v>1120</v>
      </c>
      <c r="J449" s="30" t="s">
        <v>802</v>
      </c>
      <c r="K449" s="30" t="s">
        <v>1483</v>
      </c>
      <c r="L449" s="49">
        <f>VLOOKUP(B449,'Enrolment data 2023'!$A$13:$I$596,9,FALSE)</f>
        <v>15</v>
      </c>
      <c r="M449" s="49">
        <v>9000</v>
      </c>
      <c r="N449" s="49">
        <f t="shared" si="67"/>
        <v>135000</v>
      </c>
      <c r="O449" s="49">
        <f t="shared" si="65"/>
        <v>40500</v>
      </c>
      <c r="P449" s="49"/>
      <c r="Q449" s="50">
        <f t="shared" si="68"/>
        <v>40500</v>
      </c>
      <c r="R449" s="50">
        <f t="shared" si="66"/>
        <v>40500</v>
      </c>
      <c r="S449" s="54">
        <f>VLOOKUP(B449,'Tranche 2 2024 Actuals'!$B$7:$T$486,19,FALSE)</f>
        <v>40500</v>
      </c>
      <c r="T449" s="147">
        <f t="shared" si="63"/>
        <v>81000</v>
      </c>
    </row>
    <row r="450" spans="1:20" x14ac:dyDescent="0.25">
      <c r="A450" s="29">
        <f t="shared" si="64"/>
        <v>429</v>
      </c>
      <c r="B450" s="93" t="s">
        <v>984</v>
      </c>
      <c r="C450" s="30" t="s">
        <v>985</v>
      </c>
      <c r="D450" s="30" t="s">
        <v>7</v>
      </c>
      <c r="E450" s="30" t="s">
        <v>1118</v>
      </c>
      <c r="F450" s="57" t="s">
        <v>2029</v>
      </c>
      <c r="G450" s="32" t="s">
        <v>1525</v>
      </c>
      <c r="H450" s="32" t="s">
        <v>2002</v>
      </c>
      <c r="I450" s="33" t="s">
        <v>1120</v>
      </c>
      <c r="J450" s="30" t="s">
        <v>802</v>
      </c>
      <c r="K450" s="30" t="s">
        <v>1526</v>
      </c>
      <c r="L450" s="49">
        <f>VLOOKUP(B450,'Enrolment data 2023'!$A$13:$I$596,9,FALSE)</f>
        <v>12</v>
      </c>
      <c r="M450" s="49">
        <v>9000</v>
      </c>
      <c r="N450" s="49">
        <f t="shared" si="67"/>
        <v>108000</v>
      </c>
      <c r="O450" s="49">
        <f t="shared" si="65"/>
        <v>32400</v>
      </c>
      <c r="P450" s="49">
        <f>VLOOKUP(B450,'[1]ECCE Trnch 1 Master List'!B$3:T$679,19,FALSE)</f>
        <v>0</v>
      </c>
      <c r="Q450" s="50">
        <f t="shared" si="68"/>
        <v>32400</v>
      </c>
      <c r="R450" s="50">
        <f t="shared" si="66"/>
        <v>32400</v>
      </c>
      <c r="S450" s="54">
        <f>VLOOKUP(B450,'Tranche 2 2024 Actuals'!$B$7:$T$486,19,FALSE)</f>
        <v>32400</v>
      </c>
      <c r="T450" s="147">
        <f t="shared" si="63"/>
        <v>64800</v>
      </c>
    </row>
    <row r="451" spans="1:20" x14ac:dyDescent="0.25">
      <c r="A451" s="29">
        <f t="shared" si="64"/>
        <v>430</v>
      </c>
      <c r="B451" s="93" t="s">
        <v>905</v>
      </c>
      <c r="C451" s="30" t="s">
        <v>906</v>
      </c>
      <c r="D451" s="30" t="s">
        <v>7</v>
      </c>
      <c r="E451" s="30" t="s">
        <v>1123</v>
      </c>
      <c r="F451" s="57" t="s">
        <v>2023</v>
      </c>
      <c r="G451" s="32" t="s">
        <v>906</v>
      </c>
      <c r="H451" s="32" t="s">
        <v>2002</v>
      </c>
      <c r="I451" s="33" t="s">
        <v>1120</v>
      </c>
      <c r="J451" s="30" t="s">
        <v>802</v>
      </c>
      <c r="K451" s="30" t="s">
        <v>1495</v>
      </c>
      <c r="L451" s="49">
        <f>VLOOKUP(B451,'Enrolment data 2023'!$A$13:$I$596,9,FALSE)</f>
        <v>9</v>
      </c>
      <c r="M451" s="49">
        <v>9000</v>
      </c>
      <c r="N451" s="49">
        <f t="shared" si="67"/>
        <v>81000</v>
      </c>
      <c r="O451" s="49">
        <f t="shared" si="65"/>
        <v>24300</v>
      </c>
      <c r="P451" s="49"/>
      <c r="Q451" s="50">
        <f t="shared" si="68"/>
        <v>24300</v>
      </c>
      <c r="R451" s="50">
        <f t="shared" si="66"/>
        <v>24300</v>
      </c>
      <c r="S451" s="54">
        <f>VLOOKUP(B451,'Tranche 2 2024 Actuals'!$B$7:$T$486,19,FALSE)</f>
        <v>24300</v>
      </c>
      <c r="T451" s="147">
        <f t="shared" si="63"/>
        <v>48600</v>
      </c>
    </row>
    <row r="452" spans="1:20" ht="15" customHeight="1" x14ac:dyDescent="0.25">
      <c r="A452" s="29">
        <f t="shared" si="64"/>
        <v>431</v>
      </c>
      <c r="B452" s="93" t="s">
        <v>838</v>
      </c>
      <c r="C452" s="30" t="s">
        <v>839</v>
      </c>
      <c r="D452" s="30" t="s">
        <v>7</v>
      </c>
      <c r="E452" s="30" t="s">
        <v>1118</v>
      </c>
      <c r="F452" s="57" t="s">
        <v>2075</v>
      </c>
      <c r="G452" s="32" t="s">
        <v>1475</v>
      </c>
      <c r="H452" s="32" t="s">
        <v>2002</v>
      </c>
      <c r="I452" s="33" t="s">
        <v>1120</v>
      </c>
      <c r="J452" s="30" t="s">
        <v>802</v>
      </c>
      <c r="K452" s="30" t="s">
        <v>1476</v>
      </c>
      <c r="L452" s="49">
        <f>VLOOKUP(B452,'Enrolment data 2023'!$A$13:$I$596,9,FALSE)</f>
        <v>17</v>
      </c>
      <c r="M452" s="49">
        <v>9000</v>
      </c>
      <c r="N452" s="49">
        <f t="shared" si="67"/>
        <v>153000</v>
      </c>
      <c r="O452" s="49">
        <f t="shared" si="65"/>
        <v>45900</v>
      </c>
      <c r="P452" s="49">
        <f>VLOOKUP(B452,'[1]ECCE Trnch 1 Master List'!B$3:T$679,19,FALSE)</f>
        <v>0</v>
      </c>
      <c r="Q452" s="50">
        <f t="shared" si="68"/>
        <v>45900</v>
      </c>
      <c r="R452" s="50">
        <f t="shared" si="66"/>
        <v>45900</v>
      </c>
      <c r="S452" s="54"/>
      <c r="T452" s="147">
        <f t="shared" si="63"/>
        <v>45900</v>
      </c>
    </row>
    <row r="453" spans="1:20" x14ac:dyDescent="0.25">
      <c r="A453" s="29">
        <f t="shared" si="64"/>
        <v>432</v>
      </c>
      <c r="B453" s="93" t="s">
        <v>948</v>
      </c>
      <c r="C453" s="30" t="s">
        <v>949</v>
      </c>
      <c r="D453" s="30" t="s">
        <v>7</v>
      </c>
      <c r="E453" s="30" t="s">
        <v>1123</v>
      </c>
      <c r="F453" s="57" t="s">
        <v>2007</v>
      </c>
      <c r="G453" s="32" t="s">
        <v>1515</v>
      </c>
      <c r="H453" s="32" t="s">
        <v>2002</v>
      </c>
      <c r="I453" s="33" t="s">
        <v>1120</v>
      </c>
      <c r="J453" s="30" t="s">
        <v>802</v>
      </c>
      <c r="K453" s="30" t="s">
        <v>1516</v>
      </c>
      <c r="L453" s="49">
        <f>VLOOKUP(B453,'Enrolment data 2023'!$A$13:$I$596,9,FALSE)</f>
        <v>33</v>
      </c>
      <c r="M453" s="49">
        <v>9000</v>
      </c>
      <c r="N453" s="49">
        <f t="shared" si="67"/>
        <v>297000</v>
      </c>
      <c r="O453" s="49">
        <f t="shared" si="65"/>
        <v>89100</v>
      </c>
      <c r="P453" s="49">
        <f>VLOOKUP(B453,'[1]ECCE Trnch 1 Master List'!B$3:T$679,19,FALSE)</f>
        <v>0</v>
      </c>
      <c r="Q453" s="50">
        <f t="shared" si="68"/>
        <v>89100</v>
      </c>
      <c r="R453" s="50">
        <f t="shared" si="66"/>
        <v>89100</v>
      </c>
      <c r="S453" s="54">
        <f>VLOOKUP(B453,'Tranche 2 2024 Actuals'!$B$7:$T$486,19,FALSE)</f>
        <v>89100</v>
      </c>
      <c r="T453" s="147">
        <f t="shared" si="63"/>
        <v>178200</v>
      </c>
    </row>
    <row r="454" spans="1:20" ht="15" customHeight="1" x14ac:dyDescent="0.25">
      <c r="A454" s="29">
        <f t="shared" si="64"/>
        <v>433</v>
      </c>
      <c r="B454" s="93" t="s">
        <v>862</v>
      </c>
      <c r="C454" s="30" t="s">
        <v>863</v>
      </c>
      <c r="D454" s="30" t="s">
        <v>7</v>
      </c>
      <c r="E454" s="30" t="s">
        <v>1123</v>
      </c>
      <c r="F454" s="57" t="s">
        <v>2026</v>
      </c>
      <c r="G454" s="32" t="s">
        <v>863</v>
      </c>
      <c r="H454" s="32" t="s">
        <v>2002</v>
      </c>
      <c r="I454" s="33" t="s">
        <v>1120</v>
      </c>
      <c r="J454" s="30" t="s">
        <v>802</v>
      </c>
      <c r="K454" s="30" t="s">
        <v>2283</v>
      </c>
      <c r="L454" s="49">
        <f>VLOOKUP(B454,'Enrolment data 2023'!$A$13:$I$596,9,FALSE)</f>
        <v>17</v>
      </c>
      <c r="M454" s="49">
        <v>9000</v>
      </c>
      <c r="N454" s="49">
        <f t="shared" si="67"/>
        <v>153000</v>
      </c>
      <c r="O454" s="49">
        <f t="shared" si="65"/>
        <v>45900</v>
      </c>
      <c r="P454" s="49">
        <f>VLOOKUP(B454,'[1]ECCE Trnch 1 Master List'!B$3:T$679,19,FALSE)</f>
        <v>0</v>
      </c>
      <c r="Q454" s="50">
        <f t="shared" si="68"/>
        <v>45900</v>
      </c>
      <c r="R454" s="50">
        <f t="shared" si="66"/>
        <v>45900</v>
      </c>
      <c r="S454" s="54"/>
      <c r="T454" s="147">
        <f t="shared" si="63"/>
        <v>45900</v>
      </c>
    </row>
    <row r="455" spans="1:20" x14ac:dyDescent="0.25">
      <c r="A455" s="29">
        <f t="shared" si="64"/>
        <v>434</v>
      </c>
      <c r="B455" s="93" t="s">
        <v>918</v>
      </c>
      <c r="C455" s="30" t="s">
        <v>919</v>
      </c>
      <c r="D455" s="30" t="s">
        <v>7</v>
      </c>
      <c r="E455" s="30" t="s">
        <v>1123</v>
      </c>
      <c r="F455" s="57" t="s">
        <v>2027</v>
      </c>
      <c r="G455" s="32" t="s">
        <v>919</v>
      </c>
      <c r="H455" s="32" t="s">
        <v>2002</v>
      </c>
      <c r="I455" s="33" t="s">
        <v>1120</v>
      </c>
      <c r="J455" s="30" t="s">
        <v>802</v>
      </c>
      <c r="K455" s="30" t="s">
        <v>1505</v>
      </c>
      <c r="L455" s="49">
        <f>VLOOKUP(B455,'Enrolment data 2023'!$A$13:$I$596,9,FALSE)</f>
        <v>30</v>
      </c>
      <c r="M455" s="49">
        <v>9000</v>
      </c>
      <c r="N455" s="49">
        <f t="shared" si="67"/>
        <v>270000</v>
      </c>
      <c r="O455" s="49">
        <f t="shared" si="65"/>
        <v>81000</v>
      </c>
      <c r="P455" s="49">
        <f>VLOOKUP(B455,'[1]ECCE Trnch 1 Master List'!B$3:T$679,19,FALSE)</f>
        <v>0</v>
      </c>
      <c r="Q455" s="50">
        <f t="shared" si="68"/>
        <v>81000</v>
      </c>
      <c r="R455" s="50">
        <f t="shared" si="66"/>
        <v>81000</v>
      </c>
      <c r="S455" s="54">
        <f>VLOOKUP(B455,'Tranche 2 2024 Actuals'!$B$7:$T$486,19,FALSE)</f>
        <v>81000</v>
      </c>
      <c r="T455" s="147">
        <f t="shared" si="63"/>
        <v>162000</v>
      </c>
    </row>
    <row r="456" spans="1:20" x14ac:dyDescent="0.25">
      <c r="A456" s="29">
        <f t="shared" si="64"/>
        <v>435</v>
      </c>
      <c r="B456" s="93" t="s">
        <v>1005</v>
      </c>
      <c r="C456" s="30" t="s">
        <v>1006</v>
      </c>
      <c r="D456" s="30" t="s">
        <v>7</v>
      </c>
      <c r="E456" s="30" t="s">
        <v>1118</v>
      </c>
      <c r="F456" s="57" t="s">
        <v>2033</v>
      </c>
      <c r="G456" s="32" t="s">
        <v>1519</v>
      </c>
      <c r="H456" s="32" t="s">
        <v>2002</v>
      </c>
      <c r="I456" s="33" t="s">
        <v>1120</v>
      </c>
      <c r="J456" s="30" t="s">
        <v>802</v>
      </c>
      <c r="K456" s="30" t="s">
        <v>1520</v>
      </c>
      <c r="L456" s="49">
        <f>VLOOKUP(B456,'Enrolment data 2023'!$A$13:$I$596,9,FALSE)</f>
        <v>40</v>
      </c>
      <c r="M456" s="49">
        <v>9000</v>
      </c>
      <c r="N456" s="49">
        <f t="shared" si="67"/>
        <v>360000</v>
      </c>
      <c r="O456" s="49">
        <f t="shared" si="65"/>
        <v>108000</v>
      </c>
      <c r="P456" s="49">
        <f>VLOOKUP(B456,'[1]ECCE Trnch 1 Master List'!B$3:T$679,19,FALSE)</f>
        <v>0</v>
      </c>
      <c r="Q456" s="50">
        <f t="shared" si="68"/>
        <v>108000</v>
      </c>
      <c r="R456" s="50">
        <f t="shared" si="66"/>
        <v>108000</v>
      </c>
      <c r="S456" s="54"/>
      <c r="T456" s="147">
        <f t="shared" ref="T456:T519" si="69">R456+S456</f>
        <v>108000</v>
      </c>
    </row>
    <row r="457" spans="1:20" x14ac:dyDescent="0.25">
      <c r="A457" s="29">
        <f t="shared" si="64"/>
        <v>436</v>
      </c>
      <c r="B457" s="92" t="s">
        <v>2212</v>
      </c>
      <c r="C457" s="17" t="s">
        <v>2213</v>
      </c>
      <c r="D457" s="17" t="s">
        <v>7</v>
      </c>
      <c r="E457" s="17" t="s">
        <v>1118</v>
      </c>
      <c r="F457" s="18" t="s">
        <v>3859</v>
      </c>
      <c r="G457" s="19" t="s">
        <v>1531</v>
      </c>
      <c r="H457" s="19" t="s">
        <v>2002</v>
      </c>
      <c r="I457" s="20" t="s">
        <v>1120</v>
      </c>
      <c r="J457" s="17" t="s">
        <v>802</v>
      </c>
      <c r="K457" s="17" t="s">
        <v>1532</v>
      </c>
      <c r="L457" s="49">
        <f>VLOOKUP(B457,'Enrolment data 2023'!$A$13:$I$596,9,FALSE)</f>
        <v>25</v>
      </c>
      <c r="M457" s="49">
        <v>9000</v>
      </c>
      <c r="N457" s="49">
        <f t="shared" si="67"/>
        <v>225000</v>
      </c>
      <c r="O457" s="49">
        <f t="shared" si="65"/>
        <v>67500</v>
      </c>
      <c r="P457" s="49"/>
      <c r="Q457" s="50">
        <f t="shared" si="68"/>
        <v>67500</v>
      </c>
      <c r="R457" s="50">
        <f t="shared" si="66"/>
        <v>67500</v>
      </c>
      <c r="S457" s="54">
        <f>VLOOKUP(B457,'Tranche 2 2024 Actuals'!$B$7:$T$486,19,FALSE)</f>
        <v>67500</v>
      </c>
      <c r="T457" s="147">
        <f t="shared" si="69"/>
        <v>135000</v>
      </c>
    </row>
    <row r="458" spans="1:20" x14ac:dyDescent="0.25">
      <c r="A458" s="29">
        <f t="shared" si="64"/>
        <v>437</v>
      </c>
      <c r="B458" s="93" t="s">
        <v>962</v>
      </c>
      <c r="C458" s="30" t="s">
        <v>963</v>
      </c>
      <c r="D458" s="30" t="s">
        <v>7</v>
      </c>
      <c r="E458" s="30" t="s">
        <v>1123</v>
      </c>
      <c r="F458" s="57" t="s">
        <v>2028</v>
      </c>
      <c r="G458" s="32" t="s">
        <v>1463</v>
      </c>
      <c r="H458" s="32" t="s">
        <v>2002</v>
      </c>
      <c r="I458" s="33" t="s">
        <v>1120</v>
      </c>
      <c r="J458" s="30" t="s">
        <v>802</v>
      </c>
      <c r="K458" s="30" t="s">
        <v>1464</v>
      </c>
      <c r="L458" s="49">
        <f>VLOOKUP(B458,'Enrolment data 2023'!$A$13:$I$596,9,FALSE)</f>
        <v>7</v>
      </c>
      <c r="M458" s="49">
        <v>9000</v>
      </c>
      <c r="N458" s="49">
        <f t="shared" si="67"/>
        <v>63000</v>
      </c>
      <c r="O458" s="49">
        <f t="shared" si="65"/>
        <v>18900</v>
      </c>
      <c r="P458" s="49">
        <f>VLOOKUP(B458,'[1]ECCE Trnch 1 Master List'!B$3:T$679,19,FALSE)</f>
        <v>0</v>
      </c>
      <c r="Q458" s="50">
        <f t="shared" si="68"/>
        <v>18900</v>
      </c>
      <c r="R458" s="50">
        <f t="shared" si="66"/>
        <v>18900</v>
      </c>
      <c r="S458" s="54"/>
      <c r="T458" s="147">
        <f t="shared" si="69"/>
        <v>18900</v>
      </c>
    </row>
    <row r="459" spans="1:20" ht="15" customHeight="1" x14ac:dyDescent="0.25">
      <c r="A459" s="29">
        <f t="shared" si="64"/>
        <v>438</v>
      </c>
      <c r="B459" s="93" t="s">
        <v>4628</v>
      </c>
      <c r="C459" s="30" t="s">
        <v>4640</v>
      </c>
      <c r="D459" s="30" t="s">
        <v>7</v>
      </c>
      <c r="E459" s="30" t="s">
        <v>1118</v>
      </c>
      <c r="F459" s="22" t="s">
        <v>2032</v>
      </c>
      <c r="G459" s="19" t="s">
        <v>1507</v>
      </c>
      <c r="H459" s="19" t="s">
        <v>2002</v>
      </c>
      <c r="I459" s="20" t="s">
        <v>1120</v>
      </c>
      <c r="J459" s="17" t="s">
        <v>802</v>
      </c>
      <c r="K459" s="17" t="s">
        <v>1508</v>
      </c>
      <c r="L459" s="49">
        <f>VLOOKUP(B459,'Enrolment data 2023'!$A$13:$I$596,9,FALSE)</f>
        <v>9</v>
      </c>
      <c r="M459" s="49">
        <v>9000</v>
      </c>
      <c r="N459" s="49">
        <f t="shared" si="67"/>
        <v>81000</v>
      </c>
      <c r="O459" s="49">
        <f t="shared" si="65"/>
        <v>24300</v>
      </c>
      <c r="P459" s="49"/>
      <c r="Q459" s="50">
        <f t="shared" si="68"/>
        <v>24300</v>
      </c>
      <c r="R459" s="50">
        <f t="shared" si="66"/>
        <v>24300</v>
      </c>
      <c r="S459" s="54"/>
      <c r="T459" s="147">
        <f t="shared" si="69"/>
        <v>24300</v>
      </c>
    </row>
    <row r="460" spans="1:20" ht="15" customHeight="1" x14ac:dyDescent="0.25">
      <c r="A460" s="29">
        <f t="shared" si="64"/>
        <v>439</v>
      </c>
      <c r="B460" s="93" t="s">
        <v>950</v>
      </c>
      <c r="C460" s="30" t="s">
        <v>951</v>
      </c>
      <c r="D460" s="30" t="s">
        <v>7</v>
      </c>
      <c r="E460" s="30" t="s">
        <v>1118</v>
      </c>
      <c r="F460" s="57" t="s">
        <v>1720</v>
      </c>
      <c r="G460" s="32" t="s">
        <v>1466</v>
      </c>
      <c r="H460" s="32" t="s">
        <v>2002</v>
      </c>
      <c r="I460" s="33" t="s">
        <v>1120</v>
      </c>
      <c r="J460" s="30" t="s">
        <v>802</v>
      </c>
      <c r="K460" s="30" t="s">
        <v>1467</v>
      </c>
      <c r="L460" s="49">
        <f>VLOOKUP(B460,'Enrolment data 2023'!$A$13:$I$596,9,FALSE)</f>
        <v>10</v>
      </c>
      <c r="M460" s="49">
        <v>9000</v>
      </c>
      <c r="N460" s="49">
        <f t="shared" si="67"/>
        <v>90000</v>
      </c>
      <c r="O460" s="49">
        <f t="shared" si="65"/>
        <v>27000</v>
      </c>
      <c r="P460" s="49"/>
      <c r="Q460" s="50">
        <f t="shared" si="68"/>
        <v>27000</v>
      </c>
      <c r="R460" s="50">
        <f t="shared" si="66"/>
        <v>27000</v>
      </c>
      <c r="S460" s="54"/>
      <c r="T460" s="147">
        <f t="shared" si="69"/>
        <v>27000</v>
      </c>
    </row>
    <row r="461" spans="1:20" x14ac:dyDescent="0.25">
      <c r="A461" s="29">
        <f t="shared" si="64"/>
        <v>440</v>
      </c>
      <c r="B461" s="93" t="s">
        <v>986</v>
      </c>
      <c r="C461" s="30" t="s">
        <v>987</v>
      </c>
      <c r="D461" s="30" t="s">
        <v>7</v>
      </c>
      <c r="E461" s="30" t="s">
        <v>1123</v>
      </c>
      <c r="F461" s="57" t="s">
        <v>2029</v>
      </c>
      <c r="G461" s="32" t="s">
        <v>1525</v>
      </c>
      <c r="H461" s="32" t="s">
        <v>2002</v>
      </c>
      <c r="I461" s="33" t="s">
        <v>1120</v>
      </c>
      <c r="J461" s="30" t="s">
        <v>802</v>
      </c>
      <c r="K461" s="30" t="s">
        <v>1526</v>
      </c>
      <c r="L461" s="49">
        <f>VLOOKUP(B461,'Enrolment data 2023'!$A$13:$I$596,9,FALSE)</f>
        <v>11</v>
      </c>
      <c r="M461" s="49">
        <v>9000</v>
      </c>
      <c r="N461" s="49">
        <f t="shared" si="67"/>
        <v>99000</v>
      </c>
      <c r="O461" s="49">
        <f t="shared" si="65"/>
        <v>29700</v>
      </c>
      <c r="P461" s="49"/>
      <c r="Q461" s="50">
        <f t="shared" si="68"/>
        <v>29700</v>
      </c>
      <c r="R461" s="50">
        <f t="shared" si="66"/>
        <v>29700</v>
      </c>
      <c r="S461" s="54">
        <f>VLOOKUP(B461,'Tranche 2 2024 Actuals'!$B$7:$T$486,19,FALSE)</f>
        <v>29700</v>
      </c>
      <c r="T461" s="147">
        <f t="shared" si="69"/>
        <v>59400</v>
      </c>
    </row>
    <row r="462" spans="1:20" x14ac:dyDescent="0.25">
      <c r="A462" s="29">
        <f t="shared" si="64"/>
        <v>441</v>
      </c>
      <c r="B462" s="93" t="s">
        <v>852</v>
      </c>
      <c r="C462" s="30" t="s">
        <v>853</v>
      </c>
      <c r="D462" s="30" t="s">
        <v>7</v>
      </c>
      <c r="E462" s="30" t="s">
        <v>1118</v>
      </c>
      <c r="F462" s="57" t="s">
        <v>1716</v>
      </c>
      <c r="G462" s="32" t="s">
        <v>1511</v>
      </c>
      <c r="H462" s="32" t="s">
        <v>2002</v>
      </c>
      <c r="I462" s="33" t="s">
        <v>1120</v>
      </c>
      <c r="J462" s="30" t="s">
        <v>802</v>
      </c>
      <c r="K462" s="30" t="s">
        <v>1512</v>
      </c>
      <c r="L462" s="49">
        <f>VLOOKUP(B462,'Enrolment data 2023'!$A$13:$I$596,9,FALSE)</f>
        <v>16</v>
      </c>
      <c r="M462" s="49">
        <v>9000</v>
      </c>
      <c r="N462" s="49">
        <f t="shared" si="67"/>
        <v>144000</v>
      </c>
      <c r="O462" s="49">
        <f t="shared" si="65"/>
        <v>43200</v>
      </c>
      <c r="P462" s="49"/>
      <c r="Q462" s="50">
        <f t="shared" si="68"/>
        <v>43200</v>
      </c>
      <c r="R462" s="50">
        <f t="shared" si="66"/>
        <v>43200</v>
      </c>
      <c r="S462" s="54"/>
      <c r="T462" s="147">
        <f t="shared" si="69"/>
        <v>43200</v>
      </c>
    </row>
    <row r="463" spans="1:20" x14ac:dyDescent="0.25">
      <c r="A463" s="29">
        <f t="shared" si="64"/>
        <v>442</v>
      </c>
      <c r="B463" s="93" t="s">
        <v>1021</v>
      </c>
      <c r="C463" s="30" t="s">
        <v>1022</v>
      </c>
      <c r="D463" s="30" t="s">
        <v>7</v>
      </c>
      <c r="E463" s="30" t="s">
        <v>1118</v>
      </c>
      <c r="F463" s="57" t="s">
        <v>1725</v>
      </c>
      <c r="G463" s="32" t="s">
        <v>1487</v>
      </c>
      <c r="H463" s="32" t="s">
        <v>2002</v>
      </c>
      <c r="I463" s="33" t="s">
        <v>1120</v>
      </c>
      <c r="J463" s="30" t="s">
        <v>802</v>
      </c>
      <c r="K463" s="30" t="s">
        <v>1488</v>
      </c>
      <c r="L463" s="49">
        <f>VLOOKUP(B463,'Enrolment data 2023'!$A$13:$I$596,9,FALSE)</f>
        <v>20</v>
      </c>
      <c r="M463" s="49">
        <v>9000</v>
      </c>
      <c r="N463" s="49">
        <f t="shared" si="67"/>
        <v>180000</v>
      </c>
      <c r="O463" s="49">
        <f t="shared" si="65"/>
        <v>54000</v>
      </c>
      <c r="P463" s="49"/>
      <c r="Q463" s="50">
        <f t="shared" si="68"/>
        <v>54000</v>
      </c>
      <c r="R463" s="50">
        <f t="shared" si="66"/>
        <v>54000</v>
      </c>
      <c r="S463" s="54">
        <f>VLOOKUP(B463,'Tranche 2 2024 Actuals'!$B$7:$T$486,19,FALSE)</f>
        <v>54000</v>
      </c>
      <c r="T463" s="147">
        <f t="shared" si="69"/>
        <v>108000</v>
      </c>
    </row>
    <row r="464" spans="1:20" x14ac:dyDescent="0.25">
      <c r="A464" s="29">
        <f t="shared" si="64"/>
        <v>443</v>
      </c>
      <c r="B464" s="92" t="s">
        <v>866</v>
      </c>
      <c r="C464" s="17" t="s">
        <v>867</v>
      </c>
      <c r="D464" s="17" t="s">
        <v>7</v>
      </c>
      <c r="E464" s="17" t="s">
        <v>1118</v>
      </c>
      <c r="F464" s="22" t="s">
        <v>2006</v>
      </c>
      <c r="G464" s="19" t="s">
        <v>1431</v>
      </c>
      <c r="H464" s="19" t="s">
        <v>2002</v>
      </c>
      <c r="I464" s="20" t="s">
        <v>1120</v>
      </c>
      <c r="J464" s="17" t="s">
        <v>802</v>
      </c>
      <c r="K464" s="17" t="s">
        <v>1483</v>
      </c>
      <c r="L464" s="49">
        <f>VLOOKUP(B464,'Enrolment data 2023'!$A$13:$I$596,9,FALSE)</f>
        <v>4</v>
      </c>
      <c r="M464" s="49">
        <v>9000</v>
      </c>
      <c r="N464" s="49">
        <f t="shared" si="67"/>
        <v>36000</v>
      </c>
      <c r="O464" s="49">
        <f t="shared" si="65"/>
        <v>10800</v>
      </c>
      <c r="P464" s="49">
        <f>VLOOKUP(B464,'[1]ECCE Trnch 1 Master List'!B$3:T$679,19,FALSE)</f>
        <v>0</v>
      </c>
      <c r="Q464" s="50">
        <f t="shared" si="68"/>
        <v>10800</v>
      </c>
      <c r="R464" s="50">
        <f t="shared" si="66"/>
        <v>10800</v>
      </c>
      <c r="S464" s="54">
        <f>VLOOKUP(B464,'Tranche 2 2024 Actuals'!$B$7:$T$486,19,FALSE)</f>
        <v>10800</v>
      </c>
      <c r="T464" s="147">
        <f t="shared" si="69"/>
        <v>21600</v>
      </c>
    </row>
    <row r="465" spans="1:20" x14ac:dyDescent="0.25">
      <c r="A465" s="29">
        <f t="shared" si="64"/>
        <v>444</v>
      </c>
      <c r="B465" s="92" t="s">
        <v>850</v>
      </c>
      <c r="C465" s="17" t="s">
        <v>851</v>
      </c>
      <c r="D465" s="17" t="s">
        <v>7</v>
      </c>
      <c r="E465" s="17" t="s">
        <v>1123</v>
      </c>
      <c r="F465" s="22" t="s">
        <v>2075</v>
      </c>
      <c r="G465" s="19" t="s">
        <v>1475</v>
      </c>
      <c r="H465" s="19" t="s">
        <v>2002</v>
      </c>
      <c r="I465" s="20" t="s">
        <v>1120</v>
      </c>
      <c r="J465" s="17" t="s">
        <v>802</v>
      </c>
      <c r="K465" s="17" t="s">
        <v>1476</v>
      </c>
      <c r="L465" s="49">
        <f>VLOOKUP(B465,'Enrolment data 2023'!$A$13:$I$596,9,FALSE)</f>
        <v>12</v>
      </c>
      <c r="M465" s="49">
        <v>9000</v>
      </c>
      <c r="N465" s="49">
        <f t="shared" si="67"/>
        <v>108000</v>
      </c>
      <c r="O465" s="49">
        <f t="shared" si="65"/>
        <v>32400</v>
      </c>
      <c r="P465" s="49">
        <f>VLOOKUP(B465,'[1]ECCE Trnch 1 Master List'!B$3:T$679,19,FALSE)</f>
        <v>0</v>
      </c>
      <c r="Q465" s="50">
        <f t="shared" si="68"/>
        <v>32400</v>
      </c>
      <c r="R465" s="50">
        <f t="shared" si="66"/>
        <v>32400</v>
      </c>
      <c r="S465" s="54">
        <f>VLOOKUP(B465,'Tranche 2 2024 Actuals'!$B$7:$T$486,19,FALSE)</f>
        <v>32400</v>
      </c>
      <c r="T465" s="147">
        <f t="shared" si="69"/>
        <v>64800</v>
      </c>
    </row>
    <row r="466" spans="1:20" x14ac:dyDescent="0.25">
      <c r="A466" s="29">
        <f t="shared" si="64"/>
        <v>445</v>
      </c>
      <c r="B466" s="92" t="s">
        <v>854</v>
      </c>
      <c r="C466" s="17" t="s">
        <v>855</v>
      </c>
      <c r="D466" s="17" t="s">
        <v>7</v>
      </c>
      <c r="E466" s="17" t="s">
        <v>1123</v>
      </c>
      <c r="F466" s="22" t="s">
        <v>1717</v>
      </c>
      <c r="G466" s="19" t="s">
        <v>1481</v>
      </c>
      <c r="H466" s="19" t="s">
        <v>2002</v>
      </c>
      <c r="I466" s="20" t="s">
        <v>1120</v>
      </c>
      <c r="J466" s="17" t="s">
        <v>802</v>
      </c>
      <c r="K466" s="17" t="s">
        <v>1482</v>
      </c>
      <c r="L466" s="49">
        <f>VLOOKUP(B466,'Enrolment data 2023'!$A$13:$I$596,9,FALSE)</f>
        <v>30</v>
      </c>
      <c r="M466" s="49">
        <v>9000</v>
      </c>
      <c r="N466" s="49">
        <f t="shared" si="67"/>
        <v>270000</v>
      </c>
      <c r="O466" s="49">
        <f t="shared" si="65"/>
        <v>81000</v>
      </c>
      <c r="P466" s="49">
        <f>VLOOKUP(B466,'[1]ECCE Trnch 1 Master List'!B$3:T$679,19,FALSE)</f>
        <v>0</v>
      </c>
      <c r="Q466" s="50">
        <f t="shared" si="68"/>
        <v>81000</v>
      </c>
      <c r="R466" s="50">
        <f t="shared" si="66"/>
        <v>81000</v>
      </c>
      <c r="S466" s="54"/>
      <c r="T466" s="147">
        <f t="shared" si="69"/>
        <v>81000</v>
      </c>
    </row>
    <row r="467" spans="1:20" ht="18" customHeight="1" x14ac:dyDescent="0.25">
      <c r="A467" s="29">
        <f t="shared" si="64"/>
        <v>446</v>
      </c>
      <c r="B467" s="92" t="s">
        <v>826</v>
      </c>
      <c r="C467" s="17" t="s">
        <v>827</v>
      </c>
      <c r="D467" s="17" t="s">
        <v>7</v>
      </c>
      <c r="E467" s="17" t="s">
        <v>1118</v>
      </c>
      <c r="F467" s="22" t="s">
        <v>2028</v>
      </c>
      <c r="G467" s="19" t="s">
        <v>1463</v>
      </c>
      <c r="H467" s="19" t="s">
        <v>2002</v>
      </c>
      <c r="I467" s="20" t="s">
        <v>1120</v>
      </c>
      <c r="J467" s="17" t="s">
        <v>802</v>
      </c>
      <c r="K467" s="17" t="s">
        <v>1464</v>
      </c>
      <c r="L467" s="49">
        <f>VLOOKUP(B467,'Enrolment data 2023'!$A$13:$I$596,9,FALSE)</f>
        <v>4</v>
      </c>
      <c r="M467" s="49">
        <v>9000</v>
      </c>
      <c r="N467" s="49">
        <f t="shared" si="67"/>
        <v>36000</v>
      </c>
      <c r="O467" s="49">
        <f t="shared" si="65"/>
        <v>10800</v>
      </c>
      <c r="P467" s="49">
        <f>VLOOKUP(B467,'[1]ECCE Trnch 1 Master List'!B$3:T$679,19,FALSE)</f>
        <v>0</v>
      </c>
      <c r="Q467" s="50">
        <f t="shared" si="68"/>
        <v>10800</v>
      </c>
      <c r="R467" s="50">
        <f t="shared" si="66"/>
        <v>10800</v>
      </c>
      <c r="S467" s="54"/>
      <c r="T467" s="147">
        <f t="shared" si="69"/>
        <v>10800</v>
      </c>
    </row>
    <row r="468" spans="1:20" x14ac:dyDescent="0.25">
      <c r="A468" s="29">
        <f t="shared" si="64"/>
        <v>447</v>
      </c>
      <c r="B468" s="92" t="s">
        <v>836</v>
      </c>
      <c r="C468" s="17" t="s">
        <v>4586</v>
      </c>
      <c r="D468" s="17" t="s">
        <v>7</v>
      </c>
      <c r="E468" s="17" t="s">
        <v>1123</v>
      </c>
      <c r="F468" s="22" t="s">
        <v>2024</v>
      </c>
      <c r="G468" s="4" t="s">
        <v>2025</v>
      </c>
      <c r="H468" s="19" t="s">
        <v>2002</v>
      </c>
      <c r="I468" s="20" t="s">
        <v>1120</v>
      </c>
      <c r="J468" s="17" t="s">
        <v>802</v>
      </c>
      <c r="K468" s="21" t="s">
        <v>1474</v>
      </c>
      <c r="L468" s="49">
        <f>VLOOKUP(B468,'Enrolment data 2023'!$A$13:$I$596,9,FALSE)</f>
        <v>21</v>
      </c>
      <c r="M468" s="49">
        <v>9000</v>
      </c>
      <c r="N468" s="49">
        <f t="shared" si="67"/>
        <v>189000</v>
      </c>
      <c r="O468" s="49">
        <f t="shared" ref="O468:O509" si="70">N468*30%</f>
        <v>56700</v>
      </c>
      <c r="P468" s="49"/>
      <c r="Q468" s="50">
        <f t="shared" si="68"/>
        <v>56700</v>
      </c>
      <c r="R468" s="50">
        <f t="shared" si="66"/>
        <v>56700</v>
      </c>
      <c r="S468" s="54"/>
      <c r="T468" s="147">
        <f t="shared" si="69"/>
        <v>56700</v>
      </c>
    </row>
    <row r="469" spans="1:20" x14ac:dyDescent="0.25">
      <c r="A469" s="29">
        <f t="shared" si="64"/>
        <v>448</v>
      </c>
      <c r="B469" s="92" t="s">
        <v>968</v>
      </c>
      <c r="C469" s="17" t="s">
        <v>969</v>
      </c>
      <c r="D469" s="17" t="s">
        <v>7</v>
      </c>
      <c r="E469" s="17" t="s">
        <v>1123</v>
      </c>
      <c r="F469" s="22" t="s">
        <v>2036</v>
      </c>
      <c r="G469" s="19" t="s">
        <v>969</v>
      </c>
      <c r="H469" s="19" t="s">
        <v>2002</v>
      </c>
      <c r="I469" s="20" t="s">
        <v>1120</v>
      </c>
      <c r="J469" s="17" t="s">
        <v>802</v>
      </c>
      <c r="K469" s="21" t="s">
        <v>2034</v>
      </c>
      <c r="L469" s="49">
        <f>VLOOKUP(B469,'Enrolment data 2023'!$A$13:$I$596,9,FALSE)</f>
        <v>22</v>
      </c>
      <c r="M469" s="49">
        <v>9000</v>
      </c>
      <c r="N469" s="49">
        <f t="shared" si="67"/>
        <v>198000</v>
      </c>
      <c r="O469" s="49">
        <f t="shared" si="70"/>
        <v>59400</v>
      </c>
      <c r="P469" s="49">
        <v>0</v>
      </c>
      <c r="Q469" s="50">
        <f t="shared" si="68"/>
        <v>59400</v>
      </c>
      <c r="R469" s="50">
        <f t="shared" si="66"/>
        <v>59400</v>
      </c>
      <c r="S469" s="54"/>
      <c r="T469" s="147">
        <f t="shared" si="69"/>
        <v>59400</v>
      </c>
    </row>
    <row r="470" spans="1:20" x14ac:dyDescent="0.25">
      <c r="A470" s="29">
        <f t="shared" si="64"/>
        <v>449</v>
      </c>
      <c r="B470" s="42" t="s">
        <v>1468</v>
      </c>
      <c r="C470" s="29" t="s">
        <v>1469</v>
      </c>
      <c r="D470" s="29" t="s">
        <v>7</v>
      </c>
      <c r="E470" s="29" t="s">
        <v>1123</v>
      </c>
      <c r="F470" s="38" t="s">
        <v>2048</v>
      </c>
      <c r="G470" s="39" t="s">
        <v>2049</v>
      </c>
      <c r="H470" s="39" t="s">
        <v>2002</v>
      </c>
      <c r="I470" s="29" t="s">
        <v>1120</v>
      </c>
      <c r="J470" s="29" t="s">
        <v>802</v>
      </c>
      <c r="K470" s="40" t="s">
        <v>1480</v>
      </c>
      <c r="L470" s="49">
        <f>VLOOKUP(B470,'Enrolment data 2023'!$A$13:$I$596,9,FALSE)</f>
        <v>27</v>
      </c>
      <c r="M470" s="49">
        <v>9000</v>
      </c>
      <c r="N470" s="49">
        <f t="shared" si="67"/>
        <v>243000</v>
      </c>
      <c r="O470" s="49">
        <f t="shared" si="70"/>
        <v>72900</v>
      </c>
      <c r="P470" s="49">
        <f>VLOOKUP(B470,'[1]ECCE Trnch 1 Master List'!B$3:T$679,19,FALSE)</f>
        <v>0</v>
      </c>
      <c r="Q470" s="50">
        <f t="shared" si="68"/>
        <v>72900</v>
      </c>
      <c r="R470" s="50">
        <f t="shared" si="66"/>
        <v>72900</v>
      </c>
      <c r="S470" s="54"/>
      <c r="T470" s="147">
        <f t="shared" si="69"/>
        <v>72900</v>
      </c>
    </row>
    <row r="471" spans="1:20" ht="15" customHeight="1" x14ac:dyDescent="0.25">
      <c r="A471" s="29">
        <f t="shared" ref="A471:A534" si="71">A470+1</f>
        <v>450</v>
      </c>
      <c r="B471" s="92" t="s">
        <v>1529</v>
      </c>
      <c r="C471" s="17" t="s">
        <v>1530</v>
      </c>
      <c r="D471" s="17" t="s">
        <v>7</v>
      </c>
      <c r="E471" s="17" t="s">
        <v>1118</v>
      </c>
      <c r="F471" s="18" t="s">
        <v>1720</v>
      </c>
      <c r="G471" s="19" t="s">
        <v>1466</v>
      </c>
      <c r="H471" s="19" t="s">
        <v>2002</v>
      </c>
      <c r="I471" s="20" t="s">
        <v>1120</v>
      </c>
      <c r="J471" s="17" t="s">
        <v>802</v>
      </c>
      <c r="K471" s="21" t="s">
        <v>1467</v>
      </c>
      <c r="L471" s="49">
        <f>VLOOKUP(B471,'Enrolment data 2023'!$A$13:$I$596,9,FALSE)</f>
        <v>5</v>
      </c>
      <c r="M471" s="49">
        <v>9000</v>
      </c>
      <c r="N471" s="49">
        <f t="shared" si="67"/>
        <v>45000</v>
      </c>
      <c r="O471" s="49">
        <f t="shared" si="70"/>
        <v>13500</v>
      </c>
      <c r="P471" s="49">
        <f>VLOOKUP(B471,'[1]ECCE Trnch 1 Master List'!B$3:T$679,19,FALSE)</f>
        <v>0</v>
      </c>
      <c r="Q471" s="50">
        <f t="shared" si="68"/>
        <v>13500</v>
      </c>
      <c r="R471" s="50">
        <f t="shared" ref="R471:R511" si="72">IF(Q471&gt;=0,Q471,0)</f>
        <v>13500</v>
      </c>
      <c r="S471" s="54"/>
      <c r="T471" s="147">
        <f t="shared" si="69"/>
        <v>13500</v>
      </c>
    </row>
    <row r="472" spans="1:20" x14ac:dyDescent="0.25">
      <c r="A472" s="29">
        <f t="shared" si="71"/>
        <v>451</v>
      </c>
      <c r="B472" s="92" t="s">
        <v>864</v>
      </c>
      <c r="C472" s="17" t="s">
        <v>865</v>
      </c>
      <c r="D472" s="17" t="s">
        <v>7</v>
      </c>
      <c r="E472" s="17" t="s">
        <v>1123</v>
      </c>
      <c r="F472" s="22" t="s">
        <v>2036</v>
      </c>
      <c r="G472" s="19" t="s">
        <v>865</v>
      </c>
      <c r="H472" s="19" t="s">
        <v>2002</v>
      </c>
      <c r="I472" s="20" t="s">
        <v>1120</v>
      </c>
      <c r="J472" s="17" t="s">
        <v>802</v>
      </c>
      <c r="K472" s="17" t="s">
        <v>2280</v>
      </c>
      <c r="L472" s="49">
        <f>VLOOKUP(B472,'Enrolment data 2023'!$A$13:$I$596,9,FALSE)</f>
        <v>30</v>
      </c>
      <c r="M472" s="49">
        <v>9000</v>
      </c>
      <c r="N472" s="49">
        <f t="shared" si="67"/>
        <v>270000</v>
      </c>
      <c r="O472" s="49">
        <f t="shared" si="70"/>
        <v>81000</v>
      </c>
      <c r="P472" s="49"/>
      <c r="Q472" s="50">
        <f t="shared" si="68"/>
        <v>81000</v>
      </c>
      <c r="R472" s="50">
        <f t="shared" si="72"/>
        <v>81000</v>
      </c>
      <c r="S472" s="54">
        <f>VLOOKUP(B472,'Tranche 2 2024 Actuals'!$B$7:$T$486,19,FALSE)</f>
        <v>81000</v>
      </c>
      <c r="T472" s="147">
        <f t="shared" si="69"/>
        <v>162000</v>
      </c>
    </row>
    <row r="473" spans="1:20" ht="15" customHeight="1" x14ac:dyDescent="0.25">
      <c r="A473" s="29">
        <f t="shared" si="71"/>
        <v>452</v>
      </c>
      <c r="B473" s="92" t="s">
        <v>990</v>
      </c>
      <c r="C473" s="17" t="s">
        <v>991</v>
      </c>
      <c r="D473" s="17" t="s">
        <v>7</v>
      </c>
      <c r="E473" s="17" t="s">
        <v>1123</v>
      </c>
      <c r="F473" s="22" t="s">
        <v>1721</v>
      </c>
      <c r="G473" s="19" t="s">
        <v>1521</v>
      </c>
      <c r="H473" s="19" t="s">
        <v>2002</v>
      </c>
      <c r="I473" s="20" t="s">
        <v>1120</v>
      </c>
      <c r="J473" s="17" t="s">
        <v>802</v>
      </c>
      <c r="K473" s="17" t="s">
        <v>1522</v>
      </c>
      <c r="L473" s="49">
        <f>VLOOKUP(B473,'Enrolment data 2023'!$A$13:$I$596,9,FALSE)</f>
        <v>15</v>
      </c>
      <c r="M473" s="49">
        <v>9000</v>
      </c>
      <c r="N473" s="49">
        <f t="shared" ref="N473:N511" si="73">L473*M473</f>
        <v>135000</v>
      </c>
      <c r="O473" s="49">
        <f t="shared" si="70"/>
        <v>40500</v>
      </c>
      <c r="P473" s="49">
        <f>VLOOKUP(B473,'[1]ECCE Trnch 1 Master List'!B$3:T$679,19,FALSE)</f>
        <v>0</v>
      </c>
      <c r="Q473" s="50">
        <f t="shared" ref="Q473:Q511" si="74">O473-P473</f>
        <v>40500</v>
      </c>
      <c r="R473" s="50">
        <f t="shared" si="72"/>
        <v>40500</v>
      </c>
      <c r="S473" s="54"/>
      <c r="T473" s="147">
        <f t="shared" si="69"/>
        <v>40500</v>
      </c>
    </row>
    <row r="474" spans="1:20" x14ac:dyDescent="0.25">
      <c r="A474" s="29">
        <f t="shared" si="71"/>
        <v>453</v>
      </c>
      <c r="B474" s="92" t="s">
        <v>846</v>
      </c>
      <c r="C474" s="17" t="s">
        <v>847</v>
      </c>
      <c r="D474" s="17" t="s">
        <v>7</v>
      </c>
      <c r="E474" s="17" t="s">
        <v>1118</v>
      </c>
      <c r="F474" s="18" t="s">
        <v>2005</v>
      </c>
      <c r="G474" s="19" t="s">
        <v>845</v>
      </c>
      <c r="H474" s="19" t="s">
        <v>2002</v>
      </c>
      <c r="I474" s="20" t="s">
        <v>1120</v>
      </c>
      <c r="J474" s="17" t="s">
        <v>802</v>
      </c>
      <c r="K474" s="17" t="s">
        <v>1479</v>
      </c>
      <c r="L474" s="49">
        <f>VLOOKUP(B474,'Enrolment data 2023'!$A$13:$I$596,9,FALSE)</f>
        <v>29</v>
      </c>
      <c r="M474" s="49">
        <v>9000</v>
      </c>
      <c r="N474" s="49">
        <f t="shared" si="73"/>
        <v>261000</v>
      </c>
      <c r="O474" s="49">
        <f t="shared" si="70"/>
        <v>78300</v>
      </c>
      <c r="P474" s="49"/>
      <c r="Q474" s="50">
        <f t="shared" si="74"/>
        <v>78300</v>
      </c>
      <c r="R474" s="50">
        <f t="shared" si="72"/>
        <v>78300</v>
      </c>
      <c r="S474" s="54"/>
      <c r="T474" s="147">
        <f t="shared" si="69"/>
        <v>78300</v>
      </c>
    </row>
    <row r="475" spans="1:20" x14ac:dyDescent="0.25">
      <c r="A475" s="29">
        <f t="shared" si="71"/>
        <v>454</v>
      </c>
      <c r="B475" s="93" t="s">
        <v>900</v>
      </c>
      <c r="C475" s="30" t="s">
        <v>901</v>
      </c>
      <c r="D475" s="30" t="s">
        <v>7</v>
      </c>
      <c r="E475" s="30" t="s">
        <v>1123</v>
      </c>
      <c r="F475" s="57" t="s">
        <v>2037</v>
      </c>
      <c r="G475" s="32" t="s">
        <v>901</v>
      </c>
      <c r="H475" s="32" t="s">
        <v>2002</v>
      </c>
      <c r="I475" s="33" t="s">
        <v>1120</v>
      </c>
      <c r="J475" s="30" t="s">
        <v>802</v>
      </c>
      <c r="K475" s="30" t="s">
        <v>2279</v>
      </c>
      <c r="L475" s="49">
        <f>VLOOKUP(B475,'Enrolment data 2023'!$A$13:$I$596,9,FALSE)</f>
        <v>12</v>
      </c>
      <c r="M475" s="49">
        <v>9000</v>
      </c>
      <c r="N475" s="49">
        <f t="shared" si="73"/>
        <v>108000</v>
      </c>
      <c r="O475" s="49">
        <f t="shared" si="70"/>
        <v>32400</v>
      </c>
      <c r="P475" s="49">
        <f>VLOOKUP(B475,'[1]ECCE Trnch 1 Master List'!B$3:T$679,19,FALSE)</f>
        <v>0</v>
      </c>
      <c r="Q475" s="50">
        <f t="shared" si="74"/>
        <v>32400</v>
      </c>
      <c r="R475" s="50">
        <f t="shared" si="72"/>
        <v>32400</v>
      </c>
      <c r="S475" s="54">
        <f>VLOOKUP(B475,'Tranche 2 2024 Actuals'!$B$7:$T$486,19,FALSE)</f>
        <v>32400</v>
      </c>
      <c r="T475" s="147">
        <f t="shared" si="69"/>
        <v>64800</v>
      </c>
    </row>
    <row r="476" spans="1:20" x14ac:dyDescent="0.25">
      <c r="A476" s="29">
        <f t="shared" si="71"/>
        <v>455</v>
      </c>
      <c r="B476" s="92" t="s">
        <v>898</v>
      </c>
      <c r="C476" s="17" t="s">
        <v>899</v>
      </c>
      <c r="D476" s="17" t="s">
        <v>7</v>
      </c>
      <c r="E476" s="17" t="s">
        <v>1123</v>
      </c>
      <c r="F476" s="22" t="s">
        <v>2038</v>
      </c>
      <c r="G476" s="19" t="s">
        <v>899</v>
      </c>
      <c r="H476" s="19" t="s">
        <v>2002</v>
      </c>
      <c r="I476" s="20" t="s">
        <v>1120</v>
      </c>
      <c r="J476" s="17" t="s">
        <v>802</v>
      </c>
      <c r="K476" s="17" t="s">
        <v>1450</v>
      </c>
      <c r="L476" s="49">
        <f>VLOOKUP(B476,'Enrolment data 2023'!$A$13:$I$596,9,FALSE)</f>
        <v>15</v>
      </c>
      <c r="M476" s="49">
        <v>9000</v>
      </c>
      <c r="N476" s="49">
        <f t="shared" si="73"/>
        <v>135000</v>
      </c>
      <c r="O476" s="49">
        <f t="shared" si="70"/>
        <v>40500</v>
      </c>
      <c r="P476" s="49">
        <f>VLOOKUP(B476,'[1]ECCE Trnch 1 Master List'!B$3:T$679,19,FALSE)</f>
        <v>0</v>
      </c>
      <c r="Q476" s="50">
        <f t="shared" si="74"/>
        <v>40500</v>
      </c>
      <c r="R476" s="50">
        <f t="shared" si="72"/>
        <v>40500</v>
      </c>
      <c r="S476" s="54">
        <f>VLOOKUP(B476,'Tranche 2 2024 Actuals'!$B$7:$T$486,19,FALSE)</f>
        <v>40500</v>
      </c>
      <c r="T476" s="147">
        <f t="shared" si="69"/>
        <v>81000</v>
      </c>
    </row>
    <row r="477" spans="1:20" x14ac:dyDescent="0.25">
      <c r="A477" s="29">
        <f t="shared" si="71"/>
        <v>456</v>
      </c>
      <c r="B477" s="92" t="s">
        <v>970</v>
      </c>
      <c r="C477" s="17" t="s">
        <v>971</v>
      </c>
      <c r="D477" s="17" t="s">
        <v>7</v>
      </c>
      <c r="E477" s="17" t="s">
        <v>1123</v>
      </c>
      <c r="F477" s="22" t="s">
        <v>2073</v>
      </c>
      <c r="G477" s="19" t="s">
        <v>971</v>
      </c>
      <c r="H477" s="19" t="s">
        <v>2002</v>
      </c>
      <c r="I477" s="20" t="s">
        <v>1120</v>
      </c>
      <c r="J477" s="17" t="s">
        <v>802</v>
      </c>
      <c r="K477" s="17" t="s">
        <v>1477</v>
      </c>
      <c r="L477" s="49">
        <f>VLOOKUP(B477,'Enrolment data 2023'!$A$13:$I$596,9,FALSE)</f>
        <v>28</v>
      </c>
      <c r="M477" s="49">
        <v>9000</v>
      </c>
      <c r="N477" s="49">
        <f t="shared" si="73"/>
        <v>252000</v>
      </c>
      <c r="O477" s="49">
        <f t="shared" si="70"/>
        <v>75600</v>
      </c>
      <c r="P477" s="49">
        <f>VLOOKUP(B477,'[1]ECCE Trnch 1 Master List'!B$3:T$679,19,FALSE)</f>
        <v>0</v>
      </c>
      <c r="Q477" s="50">
        <f t="shared" si="74"/>
        <v>75600</v>
      </c>
      <c r="R477" s="50">
        <f t="shared" si="72"/>
        <v>75600</v>
      </c>
      <c r="S477" s="54">
        <f>VLOOKUP(B477,'Tranche 2 2024 Actuals'!$B$7:$T$486,19,FALSE)</f>
        <v>75600</v>
      </c>
      <c r="T477" s="147">
        <f t="shared" si="69"/>
        <v>151200</v>
      </c>
    </row>
    <row r="478" spans="1:20" x14ac:dyDescent="0.25">
      <c r="A478" s="29">
        <f t="shared" si="71"/>
        <v>457</v>
      </c>
      <c r="B478" s="92" t="s">
        <v>972</v>
      </c>
      <c r="C478" s="17" t="s">
        <v>973</v>
      </c>
      <c r="D478" s="17" t="s">
        <v>7</v>
      </c>
      <c r="E478" s="17" t="s">
        <v>1123</v>
      </c>
      <c r="F478" s="22" t="s">
        <v>1716</v>
      </c>
      <c r="G478" s="19" t="s">
        <v>1511</v>
      </c>
      <c r="H478" s="19" t="s">
        <v>2002</v>
      </c>
      <c r="I478" s="20" t="s">
        <v>1120</v>
      </c>
      <c r="J478" s="17" t="s">
        <v>802</v>
      </c>
      <c r="K478" s="17" t="s">
        <v>1512</v>
      </c>
      <c r="L478" s="49">
        <f>VLOOKUP(B478,'Enrolment data 2023'!$A$13:$I$596,9,FALSE)</f>
        <v>9</v>
      </c>
      <c r="M478" s="49">
        <v>9000</v>
      </c>
      <c r="N478" s="49">
        <f t="shared" si="73"/>
        <v>81000</v>
      </c>
      <c r="O478" s="49">
        <f t="shared" si="70"/>
        <v>24300</v>
      </c>
      <c r="P478" s="49">
        <f>VLOOKUP(B478,'[1]ECCE Trnch 1 Master List'!B$3:T$679,19,FALSE)</f>
        <v>0</v>
      </c>
      <c r="Q478" s="50">
        <f t="shared" si="74"/>
        <v>24300</v>
      </c>
      <c r="R478" s="50">
        <f t="shared" si="72"/>
        <v>24300</v>
      </c>
      <c r="S478" s="54"/>
      <c r="T478" s="147">
        <f t="shared" si="69"/>
        <v>24300</v>
      </c>
    </row>
    <row r="479" spans="1:20" x14ac:dyDescent="0.25">
      <c r="A479" s="29">
        <f t="shared" si="71"/>
        <v>458</v>
      </c>
      <c r="B479" s="92" t="s">
        <v>858</v>
      </c>
      <c r="C479" s="17" t="s">
        <v>859</v>
      </c>
      <c r="D479" s="17" t="s">
        <v>7</v>
      </c>
      <c r="E479" s="17" t="s">
        <v>1118</v>
      </c>
      <c r="F479" s="22" t="s">
        <v>1717</v>
      </c>
      <c r="G479" s="19" t="s">
        <v>1481</v>
      </c>
      <c r="H479" s="19" t="s">
        <v>2002</v>
      </c>
      <c r="I479" s="20" t="s">
        <v>1120</v>
      </c>
      <c r="J479" s="17" t="s">
        <v>802</v>
      </c>
      <c r="K479" s="17" t="s">
        <v>1482</v>
      </c>
      <c r="L479" s="49">
        <f>VLOOKUP(B479,'Enrolment data 2023'!$A$13:$I$596,9,FALSE)</f>
        <v>3</v>
      </c>
      <c r="M479" s="49">
        <v>9000</v>
      </c>
      <c r="N479" s="49">
        <f t="shared" si="73"/>
        <v>27000</v>
      </c>
      <c r="O479" s="49">
        <f t="shared" si="70"/>
        <v>8100</v>
      </c>
      <c r="P479" s="49"/>
      <c r="Q479" s="50">
        <f t="shared" si="74"/>
        <v>8100</v>
      </c>
      <c r="R479" s="50">
        <f t="shared" si="72"/>
        <v>8100</v>
      </c>
      <c r="S479" s="54"/>
      <c r="T479" s="147">
        <f t="shared" si="69"/>
        <v>8100</v>
      </c>
    </row>
    <row r="480" spans="1:20" x14ac:dyDescent="0.25">
      <c r="A480" s="29">
        <f t="shared" si="71"/>
        <v>459</v>
      </c>
      <c r="B480" s="93" t="s">
        <v>806</v>
      </c>
      <c r="C480" s="30" t="s">
        <v>807</v>
      </c>
      <c r="D480" s="30" t="s">
        <v>7</v>
      </c>
      <c r="E480" s="30" t="s">
        <v>1118</v>
      </c>
      <c r="F480" s="57" t="s">
        <v>2009</v>
      </c>
      <c r="G480" s="32" t="s">
        <v>1452</v>
      </c>
      <c r="H480" s="32" t="s">
        <v>2002</v>
      </c>
      <c r="I480" s="33" t="s">
        <v>1120</v>
      </c>
      <c r="J480" s="30" t="s">
        <v>802</v>
      </c>
      <c r="K480" s="30" t="s">
        <v>1453</v>
      </c>
      <c r="L480" s="49">
        <f>VLOOKUP(B480,'Enrolment data 2023'!$A$13:$I$596,9,FALSE)</f>
        <v>12</v>
      </c>
      <c r="M480" s="49">
        <v>9000</v>
      </c>
      <c r="N480" s="49">
        <f t="shared" si="73"/>
        <v>108000</v>
      </c>
      <c r="O480" s="49">
        <f t="shared" si="70"/>
        <v>32400</v>
      </c>
      <c r="P480" s="49"/>
      <c r="Q480" s="50">
        <f t="shared" si="74"/>
        <v>32400</v>
      </c>
      <c r="R480" s="50">
        <f t="shared" si="72"/>
        <v>32400</v>
      </c>
      <c r="S480" s="54">
        <f>VLOOKUP(B480,'Tranche 2 2024 Actuals'!$B$7:$T$486,19,FALSE)</f>
        <v>32400</v>
      </c>
      <c r="T480" s="147">
        <f t="shared" si="69"/>
        <v>64800</v>
      </c>
    </row>
    <row r="481" spans="1:20" x14ac:dyDescent="0.25">
      <c r="A481" s="29">
        <f t="shared" si="71"/>
        <v>460</v>
      </c>
      <c r="B481" s="93" t="s">
        <v>1031</v>
      </c>
      <c r="C481" s="30" t="s">
        <v>1032</v>
      </c>
      <c r="D481" s="30" t="s">
        <v>7</v>
      </c>
      <c r="E481" s="30" t="s">
        <v>1118</v>
      </c>
      <c r="F481" s="57" t="s">
        <v>1726</v>
      </c>
      <c r="G481" s="32" t="s">
        <v>1539</v>
      </c>
      <c r="H481" s="32" t="s">
        <v>3849</v>
      </c>
      <c r="I481" s="33" t="s">
        <v>1120</v>
      </c>
      <c r="J481" s="30" t="s">
        <v>802</v>
      </c>
      <c r="K481" s="30" t="s">
        <v>1540</v>
      </c>
      <c r="L481" s="49">
        <f>VLOOKUP(B481,'Enrolment data 2023'!$A$13:$I$596,9,FALSE)</f>
        <v>4</v>
      </c>
      <c r="M481" s="49">
        <v>9000</v>
      </c>
      <c r="N481" s="49">
        <f t="shared" si="73"/>
        <v>36000</v>
      </c>
      <c r="O481" s="49">
        <f t="shared" si="70"/>
        <v>10800</v>
      </c>
      <c r="P481" s="49"/>
      <c r="Q481" s="50">
        <f t="shared" si="74"/>
        <v>10800</v>
      </c>
      <c r="R481" s="50">
        <f t="shared" si="72"/>
        <v>10800</v>
      </c>
      <c r="S481" s="54"/>
      <c r="T481" s="147">
        <f t="shared" si="69"/>
        <v>10800</v>
      </c>
    </row>
    <row r="482" spans="1:20" x14ac:dyDescent="0.25">
      <c r="A482" s="29">
        <f t="shared" si="71"/>
        <v>461</v>
      </c>
      <c r="B482" s="93" t="s">
        <v>913</v>
      </c>
      <c r="C482" s="30" t="s">
        <v>2268</v>
      </c>
      <c r="D482" s="30" t="s">
        <v>7</v>
      </c>
      <c r="E482" s="30" t="s">
        <v>1123</v>
      </c>
      <c r="F482" s="57" t="s">
        <v>2039</v>
      </c>
      <c r="G482" s="32" t="s">
        <v>3850</v>
      </c>
      <c r="H482" s="32" t="s">
        <v>2002</v>
      </c>
      <c r="I482" s="33" t="s">
        <v>1120</v>
      </c>
      <c r="J482" s="30" t="s">
        <v>802</v>
      </c>
      <c r="K482" s="30" t="s">
        <v>2273</v>
      </c>
      <c r="L482" s="49">
        <f>VLOOKUP(B482,'Enrolment data 2023'!$A$13:$I$596,9,FALSE)</f>
        <v>23</v>
      </c>
      <c r="M482" s="49">
        <v>9000</v>
      </c>
      <c r="N482" s="49">
        <f t="shared" si="73"/>
        <v>207000</v>
      </c>
      <c r="O482" s="49">
        <f t="shared" si="70"/>
        <v>62100</v>
      </c>
      <c r="P482" s="49">
        <f>VLOOKUP(B482,'[1]ECCE Trnch 1 Master List'!B$3:T$679,19,FALSE)</f>
        <v>0</v>
      </c>
      <c r="Q482" s="50">
        <f t="shared" si="74"/>
        <v>62100</v>
      </c>
      <c r="R482" s="50">
        <f t="shared" si="72"/>
        <v>62100</v>
      </c>
      <c r="S482" s="54">
        <f>VLOOKUP(B482,'Tranche 2 2024 Actuals'!$B$7:$T$486,19,FALSE)</f>
        <v>62100</v>
      </c>
      <c r="T482" s="147">
        <f t="shared" si="69"/>
        <v>124200</v>
      </c>
    </row>
    <row r="483" spans="1:20" x14ac:dyDescent="0.25">
      <c r="A483" s="29">
        <f t="shared" si="71"/>
        <v>462</v>
      </c>
      <c r="B483" s="93" t="s">
        <v>856</v>
      </c>
      <c r="C483" s="30" t="s">
        <v>857</v>
      </c>
      <c r="D483" s="30" t="s">
        <v>7</v>
      </c>
      <c r="E483" s="30" t="s">
        <v>1118</v>
      </c>
      <c r="F483" s="57" t="s">
        <v>2035</v>
      </c>
      <c r="G483" s="32" t="s">
        <v>1469</v>
      </c>
      <c r="H483" s="32" t="s">
        <v>2002</v>
      </c>
      <c r="I483" s="33" t="s">
        <v>1120</v>
      </c>
      <c r="J483" s="30" t="s">
        <v>802</v>
      </c>
      <c r="K483" s="30" t="s">
        <v>2282</v>
      </c>
      <c r="L483" s="49">
        <f>VLOOKUP(B483,'Enrolment data 2023'!$A$13:$I$596,9,FALSE)</f>
        <v>8</v>
      </c>
      <c r="M483" s="49">
        <v>9000</v>
      </c>
      <c r="N483" s="49">
        <f t="shared" si="73"/>
        <v>72000</v>
      </c>
      <c r="O483" s="49">
        <f t="shared" si="70"/>
        <v>21600</v>
      </c>
      <c r="P483" s="49"/>
      <c r="Q483" s="50">
        <f t="shared" si="74"/>
        <v>21600</v>
      </c>
      <c r="R483" s="50">
        <f t="shared" si="72"/>
        <v>21600</v>
      </c>
      <c r="S483" s="54"/>
      <c r="T483" s="147">
        <f t="shared" si="69"/>
        <v>21600</v>
      </c>
    </row>
    <row r="484" spans="1:20" x14ac:dyDescent="0.25">
      <c r="A484" s="29">
        <f t="shared" si="71"/>
        <v>463</v>
      </c>
      <c r="B484" s="93" t="s">
        <v>1033</v>
      </c>
      <c r="C484" s="30" t="s">
        <v>1034</v>
      </c>
      <c r="D484" s="30" t="s">
        <v>7</v>
      </c>
      <c r="E484" s="30" t="s">
        <v>1118</v>
      </c>
      <c r="F484" s="57" t="s">
        <v>1726</v>
      </c>
      <c r="G484" s="32" t="s">
        <v>1539</v>
      </c>
      <c r="H484" s="32" t="s">
        <v>3849</v>
      </c>
      <c r="I484" s="33" t="s">
        <v>1120</v>
      </c>
      <c r="J484" s="30" t="s">
        <v>802</v>
      </c>
      <c r="K484" s="30" t="s">
        <v>1540</v>
      </c>
      <c r="L484" s="49">
        <f>VLOOKUP(B484,'Enrolment data 2023'!$A$13:$I$596,9,FALSE)</f>
        <v>1</v>
      </c>
      <c r="M484" s="49">
        <v>9000</v>
      </c>
      <c r="N484" s="49">
        <f t="shared" si="73"/>
        <v>9000</v>
      </c>
      <c r="O484" s="49">
        <f t="shared" si="70"/>
        <v>2700</v>
      </c>
      <c r="P484" s="49">
        <f>VLOOKUP(B484,'[1]ECCE Trnch 1 Master List'!B$3:T$679,19,FALSE)</f>
        <v>0</v>
      </c>
      <c r="Q484" s="50">
        <f t="shared" si="74"/>
        <v>2700</v>
      </c>
      <c r="R484" s="50">
        <f t="shared" si="72"/>
        <v>2700</v>
      </c>
      <c r="S484" s="54">
        <f>VLOOKUP(B484,'Tranche 2 2024 Actuals'!$B$7:$T$486,19,FALSE)</f>
        <v>2700</v>
      </c>
      <c r="T484" s="147">
        <f t="shared" si="69"/>
        <v>5400</v>
      </c>
    </row>
    <row r="485" spans="1:20" ht="15" customHeight="1" x14ac:dyDescent="0.25">
      <c r="A485" s="29">
        <f t="shared" si="71"/>
        <v>464</v>
      </c>
      <c r="B485" s="93" t="s">
        <v>932</v>
      </c>
      <c r="C485" s="30" t="s">
        <v>933</v>
      </c>
      <c r="D485" s="30" t="s">
        <v>7</v>
      </c>
      <c r="E485" s="30" t="s">
        <v>1118</v>
      </c>
      <c r="F485" s="57" t="s">
        <v>2074</v>
      </c>
      <c r="G485" s="32" t="s">
        <v>1509</v>
      </c>
      <c r="H485" s="32" t="s">
        <v>2002</v>
      </c>
      <c r="I485" s="33" t="s">
        <v>1120</v>
      </c>
      <c r="J485" s="30" t="s">
        <v>802</v>
      </c>
      <c r="K485" s="30" t="s">
        <v>1510</v>
      </c>
      <c r="L485" s="49">
        <f>VLOOKUP(B485,'Enrolment data 2023'!$A$13:$I$596,9,FALSE)</f>
        <v>20</v>
      </c>
      <c r="M485" s="49">
        <v>9000</v>
      </c>
      <c r="N485" s="49">
        <f t="shared" si="73"/>
        <v>180000</v>
      </c>
      <c r="O485" s="49">
        <f t="shared" si="70"/>
        <v>54000</v>
      </c>
      <c r="P485" s="49">
        <f>VLOOKUP(B485,'[1]ECCE Trnch 1 Master List'!B$3:T$679,19,FALSE)</f>
        <v>0</v>
      </c>
      <c r="Q485" s="50">
        <f t="shared" si="74"/>
        <v>54000</v>
      </c>
      <c r="R485" s="50">
        <f t="shared" si="72"/>
        <v>54000</v>
      </c>
      <c r="S485" s="54">
        <f>VLOOKUP(B485,'Tranche 2 2024 Actuals'!$B$7:$T$486,19,FALSE)</f>
        <v>54000</v>
      </c>
      <c r="T485" s="147">
        <f t="shared" si="69"/>
        <v>108000</v>
      </c>
    </row>
    <row r="486" spans="1:20" ht="15" customHeight="1" x14ac:dyDescent="0.25">
      <c r="A486" s="29">
        <f t="shared" si="71"/>
        <v>465</v>
      </c>
      <c r="B486" s="92" t="s">
        <v>960</v>
      </c>
      <c r="C486" s="17" t="s">
        <v>961</v>
      </c>
      <c r="D486" s="17" t="s">
        <v>7</v>
      </c>
      <c r="E486" s="17" t="s">
        <v>1118</v>
      </c>
      <c r="F486" s="22" t="s">
        <v>2022</v>
      </c>
      <c r="G486" s="19" t="s">
        <v>1517</v>
      </c>
      <c r="H486" s="19" t="s">
        <v>2002</v>
      </c>
      <c r="I486" s="20" t="s">
        <v>1120</v>
      </c>
      <c r="J486" s="17" t="s">
        <v>802</v>
      </c>
      <c r="K486" s="17" t="s">
        <v>1486</v>
      </c>
      <c r="L486" s="49">
        <f>VLOOKUP(B486,'Enrolment data 2023'!$A$13:$I$596,9,FALSE)</f>
        <v>14</v>
      </c>
      <c r="M486" s="49">
        <v>9000</v>
      </c>
      <c r="N486" s="49">
        <f t="shared" si="73"/>
        <v>126000</v>
      </c>
      <c r="O486" s="49">
        <f t="shared" si="70"/>
        <v>37800</v>
      </c>
      <c r="P486" s="49">
        <f>VLOOKUP(B486,'[1]ECCE Trnch 1 Master List'!B$3:T$679,19,FALSE)</f>
        <v>0</v>
      </c>
      <c r="Q486" s="50">
        <f t="shared" si="74"/>
        <v>37800</v>
      </c>
      <c r="R486" s="50">
        <f t="shared" si="72"/>
        <v>37800</v>
      </c>
      <c r="S486" s="54">
        <f>VLOOKUP(B486,'Tranche 2 2024 Actuals'!$B$7:$T$486,19,FALSE)</f>
        <v>37800</v>
      </c>
      <c r="T486" s="147">
        <f t="shared" si="69"/>
        <v>75600</v>
      </c>
    </row>
    <row r="487" spans="1:20" x14ac:dyDescent="0.25">
      <c r="A487" s="29">
        <f t="shared" si="71"/>
        <v>466</v>
      </c>
      <c r="B487" s="92" t="s">
        <v>820</v>
      </c>
      <c r="C487" s="17" t="s">
        <v>821</v>
      </c>
      <c r="D487" s="17" t="s">
        <v>7</v>
      </c>
      <c r="E487" s="17" t="s">
        <v>1123</v>
      </c>
      <c r="F487" s="22" t="s">
        <v>1998</v>
      </c>
      <c r="G487" s="19" t="s">
        <v>1456</v>
      </c>
      <c r="H487" s="19" t="s">
        <v>1997</v>
      </c>
      <c r="I487" s="20" t="s">
        <v>1120</v>
      </c>
      <c r="J487" s="17" t="s">
        <v>802</v>
      </c>
      <c r="K487" s="17" t="s">
        <v>1457</v>
      </c>
      <c r="L487" s="49">
        <f>VLOOKUP(B487,'Enrolment data 2023'!$A$13:$I$596,9,FALSE)</f>
        <v>17</v>
      </c>
      <c r="M487" s="49">
        <v>9000</v>
      </c>
      <c r="N487" s="49">
        <f t="shared" si="73"/>
        <v>153000</v>
      </c>
      <c r="O487" s="49">
        <f t="shared" si="70"/>
        <v>45900</v>
      </c>
      <c r="P487" s="49">
        <f>VLOOKUP(B487,'[1]ECCE Trnch 1 Master List'!B$3:T$679,19,FALSE)</f>
        <v>0</v>
      </c>
      <c r="Q487" s="50">
        <f t="shared" si="74"/>
        <v>45900</v>
      </c>
      <c r="R487" s="50">
        <f t="shared" si="72"/>
        <v>45900</v>
      </c>
      <c r="S487" s="54">
        <f>VLOOKUP(B487,'Tranche 2 2024 Actuals'!$B$7:$T$486,19,FALSE)</f>
        <v>45900</v>
      </c>
      <c r="T487" s="147">
        <f t="shared" si="69"/>
        <v>91800</v>
      </c>
    </row>
    <row r="488" spans="1:20" x14ac:dyDescent="0.25">
      <c r="A488" s="29">
        <f t="shared" si="71"/>
        <v>467</v>
      </c>
      <c r="B488" s="92" t="s">
        <v>842</v>
      </c>
      <c r="C488" s="17" t="s">
        <v>843</v>
      </c>
      <c r="D488" s="17" t="s">
        <v>7</v>
      </c>
      <c r="E488" s="17" t="s">
        <v>1123</v>
      </c>
      <c r="F488" s="22" t="s">
        <v>2042</v>
      </c>
      <c r="G488" s="19" t="s">
        <v>843</v>
      </c>
      <c r="H488" s="19" t="s">
        <v>2002</v>
      </c>
      <c r="I488" s="20" t="s">
        <v>1120</v>
      </c>
      <c r="J488" s="17" t="s">
        <v>802</v>
      </c>
      <c r="K488" s="17" t="s">
        <v>1478</v>
      </c>
      <c r="L488" s="49">
        <f>VLOOKUP(B488,'Enrolment data 2023'!$A$13:$I$596,9,FALSE)</f>
        <v>17</v>
      </c>
      <c r="M488" s="49">
        <v>9000</v>
      </c>
      <c r="N488" s="49">
        <f t="shared" si="73"/>
        <v>153000</v>
      </c>
      <c r="O488" s="49">
        <f t="shared" si="70"/>
        <v>45900</v>
      </c>
      <c r="P488" s="49">
        <f>VLOOKUP(B488,'[1]ECCE Trnch 1 Master List'!B$3:T$679,19,FALSE)</f>
        <v>0</v>
      </c>
      <c r="Q488" s="50">
        <f t="shared" si="74"/>
        <v>45900</v>
      </c>
      <c r="R488" s="50">
        <f t="shared" si="72"/>
        <v>45900</v>
      </c>
      <c r="S488" s="54"/>
      <c r="T488" s="147">
        <f t="shared" si="69"/>
        <v>45900</v>
      </c>
    </row>
    <row r="489" spans="1:20" ht="15" customHeight="1" x14ac:dyDescent="0.25">
      <c r="A489" s="29">
        <f t="shared" si="71"/>
        <v>468</v>
      </c>
      <c r="B489" s="92" t="s">
        <v>1029</v>
      </c>
      <c r="C489" s="17" t="s">
        <v>1030</v>
      </c>
      <c r="D489" s="17" t="s">
        <v>7</v>
      </c>
      <c r="E489" s="17" t="s">
        <v>1118</v>
      </c>
      <c r="F489" s="22" t="s">
        <v>1726</v>
      </c>
      <c r="G489" s="19" t="s">
        <v>1533</v>
      </c>
      <c r="H489" s="19" t="s">
        <v>3849</v>
      </c>
      <c r="I489" s="20" t="s">
        <v>1120</v>
      </c>
      <c r="J489" s="17" t="s">
        <v>802</v>
      </c>
      <c r="K489" s="21" t="s">
        <v>1534</v>
      </c>
      <c r="L489" s="49">
        <f>VLOOKUP(B489,'Enrolment data 2023'!$A$13:$I$596,9,FALSE)</f>
        <v>5</v>
      </c>
      <c r="M489" s="49">
        <v>9000</v>
      </c>
      <c r="N489" s="49">
        <f t="shared" si="73"/>
        <v>45000</v>
      </c>
      <c r="O489" s="49">
        <f t="shared" si="70"/>
        <v>13500</v>
      </c>
      <c r="P489" s="49">
        <f>VLOOKUP(B489,'[1]ECCE Trnch 1 Master List'!B$3:T$679,19,FALSE)</f>
        <v>0</v>
      </c>
      <c r="Q489" s="50">
        <f t="shared" si="74"/>
        <v>13500</v>
      </c>
      <c r="R489" s="50">
        <f t="shared" si="72"/>
        <v>13500</v>
      </c>
      <c r="S489" s="54">
        <f>VLOOKUP(B489,'Tranche 2 2024 Actuals'!$B$7:$T$486,19,FALSE)</f>
        <v>13500</v>
      </c>
      <c r="T489" s="147">
        <f t="shared" si="69"/>
        <v>27000</v>
      </c>
    </row>
    <row r="490" spans="1:20" ht="15" customHeight="1" x14ac:dyDescent="0.25">
      <c r="A490" s="29">
        <f t="shared" si="71"/>
        <v>469</v>
      </c>
      <c r="B490" s="117" t="s">
        <v>4680</v>
      </c>
      <c r="C490" s="17" t="s">
        <v>4681</v>
      </c>
      <c r="D490" s="17" t="s">
        <v>7</v>
      </c>
      <c r="E490" s="1" t="s">
        <v>2181</v>
      </c>
      <c r="F490" s="18" t="s">
        <v>1998</v>
      </c>
      <c r="G490" s="19" t="s">
        <v>1456</v>
      </c>
      <c r="H490" s="32" t="s">
        <v>1997</v>
      </c>
      <c r="I490" s="33" t="s">
        <v>1120</v>
      </c>
      <c r="J490" s="30" t="s">
        <v>802</v>
      </c>
      <c r="K490" s="30" t="s">
        <v>1457</v>
      </c>
      <c r="L490" s="49">
        <f>VLOOKUP(B490,'Enrolment data 2023'!$A$13:$I$596,9,FALSE)</f>
        <v>16</v>
      </c>
      <c r="M490" s="49">
        <v>9000</v>
      </c>
      <c r="N490" s="49">
        <f t="shared" si="73"/>
        <v>144000</v>
      </c>
      <c r="O490" s="49">
        <f t="shared" si="70"/>
        <v>43200</v>
      </c>
      <c r="P490" s="49"/>
      <c r="Q490" s="50">
        <f t="shared" si="74"/>
        <v>43200</v>
      </c>
      <c r="R490" s="50">
        <f t="shared" si="72"/>
        <v>43200</v>
      </c>
      <c r="S490" s="54">
        <f>VLOOKUP(B490,'Tranche 2 2024 Actuals'!$B$7:$T$486,19,FALSE)</f>
        <v>43200</v>
      </c>
      <c r="T490" s="147">
        <f t="shared" si="69"/>
        <v>86400</v>
      </c>
    </row>
    <row r="491" spans="1:20" x14ac:dyDescent="0.25">
      <c r="A491" s="29">
        <f t="shared" si="71"/>
        <v>470</v>
      </c>
      <c r="B491" s="92" t="s">
        <v>1037</v>
      </c>
      <c r="C491" s="17" t="s">
        <v>1038</v>
      </c>
      <c r="D491" s="17" t="s">
        <v>7</v>
      </c>
      <c r="E491" s="17" t="s">
        <v>1118</v>
      </c>
      <c r="F491" s="22" t="s">
        <v>2051</v>
      </c>
      <c r="G491" s="19" t="s">
        <v>1537</v>
      </c>
      <c r="H491" s="19" t="s">
        <v>2041</v>
      </c>
      <c r="I491" s="20" t="s">
        <v>1120</v>
      </c>
      <c r="J491" s="17" t="s">
        <v>802</v>
      </c>
      <c r="K491" s="17" t="s">
        <v>1538</v>
      </c>
      <c r="L491" s="49">
        <f>VLOOKUP(B491,'Enrolment data 2023'!$A$13:$I$596,9,FALSE)</f>
        <v>31</v>
      </c>
      <c r="M491" s="49">
        <v>9000</v>
      </c>
      <c r="N491" s="49">
        <f t="shared" si="73"/>
        <v>279000</v>
      </c>
      <c r="O491" s="49">
        <f t="shared" si="70"/>
        <v>83700</v>
      </c>
      <c r="P491" s="49">
        <f>VLOOKUP(B491,'[1]ECCE Trnch 1 Master List'!B$3:T$679,19,FALSE)</f>
        <v>0</v>
      </c>
      <c r="Q491" s="50">
        <f t="shared" si="74"/>
        <v>83700</v>
      </c>
      <c r="R491" s="50">
        <f t="shared" si="72"/>
        <v>83700</v>
      </c>
      <c r="S491" s="54"/>
      <c r="T491" s="147">
        <f t="shared" si="69"/>
        <v>83700</v>
      </c>
    </row>
    <row r="492" spans="1:20" x14ac:dyDescent="0.25">
      <c r="A492" s="29">
        <f t="shared" si="71"/>
        <v>471</v>
      </c>
      <c r="B492" s="92" t="s">
        <v>1027</v>
      </c>
      <c r="C492" s="17" t="s">
        <v>1028</v>
      </c>
      <c r="D492" s="17" t="s">
        <v>7</v>
      </c>
      <c r="E492" s="17" t="s">
        <v>1118</v>
      </c>
      <c r="F492" s="22" t="s">
        <v>2050</v>
      </c>
      <c r="G492" s="19" t="s">
        <v>1533</v>
      </c>
      <c r="H492" s="19" t="s">
        <v>3848</v>
      </c>
      <c r="I492" s="20" t="s">
        <v>1120</v>
      </c>
      <c r="J492" s="17" t="s">
        <v>802</v>
      </c>
      <c r="K492" s="17" t="s">
        <v>1534</v>
      </c>
      <c r="L492" s="49">
        <f>VLOOKUP(B492,'Enrolment data 2023'!$A$13:$I$596,9,FALSE)</f>
        <v>2</v>
      </c>
      <c r="M492" s="49">
        <v>9000</v>
      </c>
      <c r="N492" s="49">
        <f t="shared" si="73"/>
        <v>18000</v>
      </c>
      <c r="O492" s="49">
        <f t="shared" si="70"/>
        <v>5400</v>
      </c>
      <c r="P492" s="49">
        <f>VLOOKUP(B492,'[1]ECCE Trnch 1 Master List'!B$3:T$679,19,FALSE)</f>
        <v>0</v>
      </c>
      <c r="Q492" s="50">
        <f t="shared" si="74"/>
        <v>5400</v>
      </c>
      <c r="R492" s="50">
        <f t="shared" si="72"/>
        <v>5400</v>
      </c>
      <c r="S492" s="54">
        <f>VLOOKUP(B492,'Tranche 2 2024 Actuals'!$B$7:$T$486,19,FALSE)</f>
        <v>5400</v>
      </c>
      <c r="T492" s="147">
        <f t="shared" si="69"/>
        <v>10800</v>
      </c>
    </row>
    <row r="493" spans="1:20" x14ac:dyDescent="0.25">
      <c r="A493" s="29">
        <f t="shared" si="71"/>
        <v>472</v>
      </c>
      <c r="B493" s="92" t="s">
        <v>978</v>
      </c>
      <c r="C493" s="17" t="s">
        <v>979</v>
      </c>
      <c r="D493" s="17" t="s">
        <v>7</v>
      </c>
      <c r="E493" s="17" t="s">
        <v>1118</v>
      </c>
      <c r="F493" s="22" t="s">
        <v>1722</v>
      </c>
      <c r="G493" s="19" t="s">
        <v>1513</v>
      </c>
      <c r="H493" s="19" t="s">
        <v>2002</v>
      </c>
      <c r="I493" s="20" t="s">
        <v>1120</v>
      </c>
      <c r="J493" s="17" t="s">
        <v>802</v>
      </c>
      <c r="K493" s="21" t="s">
        <v>1514</v>
      </c>
      <c r="L493" s="49">
        <f>VLOOKUP(B493,'Enrolment data 2023'!$A$13:$I$596,9,FALSE)</f>
        <v>14</v>
      </c>
      <c r="M493" s="49">
        <v>9000</v>
      </c>
      <c r="N493" s="49">
        <f t="shared" si="73"/>
        <v>126000</v>
      </c>
      <c r="O493" s="49">
        <f t="shared" si="70"/>
        <v>37800</v>
      </c>
      <c r="P493" s="49">
        <f>VLOOKUP(B493,'[1]ECCE Trnch 1 Master List'!B$3:T$679,19,FALSE)</f>
        <v>0</v>
      </c>
      <c r="Q493" s="50">
        <f t="shared" si="74"/>
        <v>37800</v>
      </c>
      <c r="R493" s="50">
        <f t="shared" si="72"/>
        <v>37800</v>
      </c>
      <c r="S493" s="54">
        <f>VLOOKUP(B493,'Tranche 2 2024 Actuals'!$B$7:$T$486,19,FALSE)</f>
        <v>37800</v>
      </c>
      <c r="T493" s="147">
        <f t="shared" si="69"/>
        <v>75600</v>
      </c>
    </row>
    <row r="494" spans="1:20" x14ac:dyDescent="0.25">
      <c r="A494" s="29">
        <f t="shared" si="71"/>
        <v>473</v>
      </c>
      <c r="B494" s="92" t="s">
        <v>982</v>
      </c>
      <c r="C494" s="17" t="s">
        <v>983</v>
      </c>
      <c r="D494" s="17" t="s">
        <v>7</v>
      </c>
      <c r="E494" s="17" t="s">
        <v>1118</v>
      </c>
      <c r="F494" s="22" t="s">
        <v>1722</v>
      </c>
      <c r="G494" s="19" t="s">
        <v>1484</v>
      </c>
      <c r="H494" s="19" t="s">
        <v>2002</v>
      </c>
      <c r="I494" s="20" t="s">
        <v>1120</v>
      </c>
      <c r="J494" s="17" t="s">
        <v>802</v>
      </c>
      <c r="K494" s="17" t="s">
        <v>1485</v>
      </c>
      <c r="L494" s="49">
        <f>VLOOKUP(B494,'Enrolment data 2023'!$A$13:$I$596,9,FALSE)</f>
        <v>2</v>
      </c>
      <c r="M494" s="49">
        <v>9000</v>
      </c>
      <c r="N494" s="49">
        <f t="shared" si="73"/>
        <v>18000</v>
      </c>
      <c r="O494" s="49">
        <f t="shared" si="70"/>
        <v>5400</v>
      </c>
      <c r="P494" s="49">
        <f>VLOOKUP(B494,'[1]ECCE Trnch 1 Master List'!B$3:T$679,19,FALSE)</f>
        <v>0</v>
      </c>
      <c r="Q494" s="50">
        <f t="shared" si="74"/>
        <v>5400</v>
      </c>
      <c r="R494" s="50">
        <f t="shared" si="72"/>
        <v>5400</v>
      </c>
      <c r="S494" s="54"/>
      <c r="T494" s="147">
        <f t="shared" si="69"/>
        <v>5400</v>
      </c>
    </row>
    <row r="495" spans="1:20" x14ac:dyDescent="0.25">
      <c r="A495" s="29">
        <f t="shared" si="71"/>
        <v>474</v>
      </c>
      <c r="B495" s="92" t="s">
        <v>1041</v>
      </c>
      <c r="C495" s="17" t="s">
        <v>1042</v>
      </c>
      <c r="D495" s="17" t="s">
        <v>7</v>
      </c>
      <c r="E495" s="17" t="s">
        <v>1118</v>
      </c>
      <c r="F495" s="22" t="s">
        <v>2051</v>
      </c>
      <c r="G495" s="19" t="s">
        <v>1537</v>
      </c>
      <c r="H495" s="19" t="s">
        <v>2041</v>
      </c>
      <c r="I495" s="20" t="s">
        <v>1120</v>
      </c>
      <c r="J495" s="17" t="s">
        <v>802</v>
      </c>
      <c r="K495" s="17" t="s">
        <v>1538</v>
      </c>
      <c r="L495" s="49">
        <f>VLOOKUP(B495,'Enrolment data 2023'!$A$13:$I$596,9,FALSE)</f>
        <v>4</v>
      </c>
      <c r="M495" s="49">
        <v>9000</v>
      </c>
      <c r="N495" s="49">
        <f t="shared" si="73"/>
        <v>36000</v>
      </c>
      <c r="O495" s="49">
        <f t="shared" si="70"/>
        <v>10800</v>
      </c>
      <c r="P495" s="49">
        <f>VLOOKUP(B495,'[1]ECCE Trnch 1 Master List'!B$3:T$679,19,FALSE)</f>
        <v>0</v>
      </c>
      <c r="Q495" s="50">
        <f t="shared" si="74"/>
        <v>10800</v>
      </c>
      <c r="R495" s="50">
        <f t="shared" si="72"/>
        <v>10800</v>
      </c>
      <c r="S495" s="54"/>
      <c r="T495" s="147">
        <f t="shared" si="69"/>
        <v>10800</v>
      </c>
    </row>
    <row r="496" spans="1:20" ht="15" customHeight="1" x14ac:dyDescent="0.25">
      <c r="A496" s="29">
        <f t="shared" si="71"/>
        <v>475</v>
      </c>
      <c r="B496" s="92" t="s">
        <v>994</v>
      </c>
      <c r="C496" s="17" t="s">
        <v>995</v>
      </c>
      <c r="D496" s="17" t="s">
        <v>7</v>
      </c>
      <c r="E496" s="17" t="s">
        <v>1118</v>
      </c>
      <c r="F496" s="22" t="s">
        <v>1723</v>
      </c>
      <c r="G496" s="19" t="s">
        <v>1493</v>
      </c>
      <c r="H496" s="19" t="s">
        <v>2002</v>
      </c>
      <c r="I496" s="20" t="s">
        <v>1120</v>
      </c>
      <c r="J496" s="17" t="s">
        <v>802</v>
      </c>
      <c r="K496" s="17" t="s">
        <v>1494</v>
      </c>
      <c r="L496" s="49">
        <f>VLOOKUP(B496,'Enrolment data 2023'!$A$13:$I$596,9,FALSE)</f>
        <v>33</v>
      </c>
      <c r="M496" s="49">
        <v>9000</v>
      </c>
      <c r="N496" s="49">
        <f t="shared" si="73"/>
        <v>297000</v>
      </c>
      <c r="O496" s="49">
        <f t="shared" si="70"/>
        <v>89100</v>
      </c>
      <c r="P496" s="49"/>
      <c r="Q496" s="50">
        <f t="shared" si="74"/>
        <v>89100</v>
      </c>
      <c r="R496" s="50">
        <f t="shared" si="72"/>
        <v>89100</v>
      </c>
      <c r="S496" s="54">
        <f>VLOOKUP(B496,'Tranche 2 2024 Actuals'!$B$7:$T$486,19,FALSE)</f>
        <v>89100</v>
      </c>
      <c r="T496" s="147">
        <f t="shared" si="69"/>
        <v>178200</v>
      </c>
    </row>
    <row r="497" spans="1:20" x14ac:dyDescent="0.25">
      <c r="A497" s="29">
        <f t="shared" si="71"/>
        <v>476</v>
      </c>
      <c r="B497" s="92" t="s">
        <v>1003</v>
      </c>
      <c r="C497" s="17" t="s">
        <v>1004</v>
      </c>
      <c r="D497" s="17" t="s">
        <v>7</v>
      </c>
      <c r="E497" s="17" t="s">
        <v>1123</v>
      </c>
      <c r="F497" s="22" t="s">
        <v>2076</v>
      </c>
      <c r="G497" s="19" t="s">
        <v>1531</v>
      </c>
      <c r="H497" s="19" t="s">
        <v>2002</v>
      </c>
      <c r="I497" s="20" t="s">
        <v>1120</v>
      </c>
      <c r="J497" s="17" t="s">
        <v>802</v>
      </c>
      <c r="K497" s="17" t="s">
        <v>1532</v>
      </c>
      <c r="L497" s="49">
        <f>VLOOKUP(B497,'Enrolment data 2023'!$A$13:$I$596,9,FALSE)</f>
        <v>13</v>
      </c>
      <c r="M497" s="49">
        <v>9000</v>
      </c>
      <c r="N497" s="49">
        <f t="shared" si="73"/>
        <v>117000</v>
      </c>
      <c r="O497" s="49">
        <f t="shared" si="70"/>
        <v>35100</v>
      </c>
      <c r="P497" s="49">
        <v>5000</v>
      </c>
      <c r="Q497" s="50">
        <f t="shared" si="74"/>
        <v>30100</v>
      </c>
      <c r="R497" s="50">
        <f t="shared" si="72"/>
        <v>30100</v>
      </c>
      <c r="S497" s="54">
        <f>VLOOKUP(B497,'Tranche 2 2024 Actuals'!$B$7:$T$486,19,FALSE)</f>
        <v>30100</v>
      </c>
      <c r="T497" s="147">
        <f t="shared" si="69"/>
        <v>60200</v>
      </c>
    </row>
    <row r="498" spans="1:20" x14ac:dyDescent="0.25">
      <c r="A498" s="29">
        <f t="shared" si="71"/>
        <v>477</v>
      </c>
      <c r="B498" s="92" t="s">
        <v>874</v>
      </c>
      <c r="C498" s="17" t="s">
        <v>875</v>
      </c>
      <c r="D498" s="17" t="s">
        <v>7</v>
      </c>
      <c r="E498" s="17" t="s">
        <v>1118</v>
      </c>
      <c r="F498" s="22" t="s">
        <v>2016</v>
      </c>
      <c r="G498" s="19" t="s">
        <v>3846</v>
      </c>
      <c r="H498" s="19" t="s">
        <v>2002</v>
      </c>
      <c r="I498" s="20" t="s">
        <v>1120</v>
      </c>
      <c r="J498" s="17" t="s">
        <v>802</v>
      </c>
      <c r="K498" s="17" t="s">
        <v>3847</v>
      </c>
      <c r="L498" s="49">
        <f>VLOOKUP(B498,'Enrolment data 2023'!$A$13:$I$596,9,FALSE)</f>
        <v>13</v>
      </c>
      <c r="M498" s="49">
        <v>9000</v>
      </c>
      <c r="N498" s="49">
        <f t="shared" si="73"/>
        <v>117000</v>
      </c>
      <c r="O498" s="49">
        <f t="shared" si="70"/>
        <v>35100</v>
      </c>
      <c r="P498" s="49">
        <f>VLOOKUP(B498,'[1]ECCE Trnch 1 Master List'!B$3:T$679,19,FALSE)</f>
        <v>0</v>
      </c>
      <c r="Q498" s="50">
        <f t="shared" si="74"/>
        <v>35100</v>
      </c>
      <c r="R498" s="50">
        <f t="shared" si="72"/>
        <v>35100</v>
      </c>
      <c r="S498" s="54">
        <f>VLOOKUP(B498,'Tranche 2 2024 Actuals'!$B$7:$T$486,19,FALSE)</f>
        <v>35100</v>
      </c>
      <c r="T498" s="147">
        <f t="shared" si="69"/>
        <v>70200</v>
      </c>
    </row>
    <row r="499" spans="1:20" x14ac:dyDescent="0.25">
      <c r="A499" s="29">
        <f t="shared" si="71"/>
        <v>478</v>
      </c>
      <c r="B499" s="92" t="s">
        <v>888</v>
      </c>
      <c r="C499" s="17" t="s">
        <v>889</v>
      </c>
      <c r="D499" s="17" t="s">
        <v>7</v>
      </c>
      <c r="E499" s="17" t="s">
        <v>1118</v>
      </c>
      <c r="F499" s="22" t="s">
        <v>2017</v>
      </c>
      <c r="G499" s="19" t="s">
        <v>903</v>
      </c>
      <c r="H499" s="19" t="s">
        <v>2002</v>
      </c>
      <c r="I499" s="20" t="s">
        <v>1120</v>
      </c>
      <c r="J499" s="17" t="s">
        <v>802</v>
      </c>
      <c r="K499" s="17" t="s">
        <v>3845</v>
      </c>
      <c r="L499" s="49">
        <f>VLOOKUP(B499,'Enrolment data 2023'!$A$13:$I$596,9,FALSE)</f>
        <v>12</v>
      </c>
      <c r="M499" s="49">
        <v>9000</v>
      </c>
      <c r="N499" s="49">
        <f t="shared" si="73"/>
        <v>108000</v>
      </c>
      <c r="O499" s="49">
        <f t="shared" si="70"/>
        <v>32400</v>
      </c>
      <c r="P499" s="49">
        <f>VLOOKUP(B499,'[1]ECCE Trnch 1 Master List'!B$3:T$679,19,FALSE)</f>
        <v>0</v>
      </c>
      <c r="Q499" s="50">
        <f t="shared" si="74"/>
        <v>32400</v>
      </c>
      <c r="R499" s="50">
        <f t="shared" si="72"/>
        <v>32400</v>
      </c>
      <c r="S499" s="54">
        <f>VLOOKUP(B499,'Tranche 2 2024 Actuals'!$B$7:$T$486,19,FALSE)</f>
        <v>32400</v>
      </c>
      <c r="T499" s="147">
        <f t="shared" si="69"/>
        <v>64800</v>
      </c>
    </row>
    <row r="500" spans="1:20" x14ac:dyDescent="0.25">
      <c r="A500" s="29">
        <f t="shared" si="71"/>
        <v>479</v>
      </c>
      <c r="B500" s="104" t="s">
        <v>1023</v>
      </c>
      <c r="C500" s="3" t="s">
        <v>1024</v>
      </c>
      <c r="D500" s="3" t="s">
        <v>7</v>
      </c>
      <c r="E500" s="3" t="s">
        <v>1123</v>
      </c>
      <c r="F500" s="6" t="s">
        <v>2024</v>
      </c>
      <c r="G500" s="4" t="s">
        <v>2025</v>
      </c>
      <c r="H500" s="4" t="s">
        <v>2002</v>
      </c>
      <c r="I500" s="5" t="s">
        <v>1120</v>
      </c>
      <c r="J500" s="3" t="s">
        <v>802</v>
      </c>
      <c r="K500" s="21" t="s">
        <v>1474</v>
      </c>
      <c r="L500" s="49">
        <f>VLOOKUP(B500,'Enrolment data 2023'!$A$13:$I$596,9,FALSE)</f>
        <v>9</v>
      </c>
      <c r="M500" s="49">
        <v>9000</v>
      </c>
      <c r="N500" s="49">
        <f t="shared" si="73"/>
        <v>81000</v>
      </c>
      <c r="O500" s="49">
        <f t="shared" si="70"/>
        <v>24300</v>
      </c>
      <c r="P500" s="49">
        <f>VLOOKUP(B500,'[1]ECCE Trnch 1 Master List'!B$3:T$679,19,FALSE)</f>
        <v>0</v>
      </c>
      <c r="Q500" s="50">
        <f t="shared" si="74"/>
        <v>24300</v>
      </c>
      <c r="R500" s="50">
        <f t="shared" si="72"/>
        <v>24300</v>
      </c>
      <c r="S500" s="54"/>
      <c r="T500" s="147">
        <f t="shared" si="69"/>
        <v>24300</v>
      </c>
    </row>
    <row r="501" spans="1:20" x14ac:dyDescent="0.25">
      <c r="A501" s="29">
        <f t="shared" si="71"/>
        <v>480</v>
      </c>
      <c r="B501" s="92" t="s">
        <v>828</v>
      </c>
      <c r="C501" s="17" t="s">
        <v>829</v>
      </c>
      <c r="D501" s="17" t="s">
        <v>7</v>
      </c>
      <c r="E501" s="17" t="s">
        <v>1123</v>
      </c>
      <c r="F501" s="22" t="s">
        <v>2043</v>
      </c>
      <c r="G501" s="19" t="s">
        <v>829</v>
      </c>
      <c r="H501" s="19" t="s">
        <v>2002</v>
      </c>
      <c r="I501" s="20" t="s">
        <v>1120</v>
      </c>
      <c r="J501" s="17" t="s">
        <v>802</v>
      </c>
      <c r="K501" s="17" t="s">
        <v>1465</v>
      </c>
      <c r="L501" s="49">
        <f>VLOOKUP(B501,'Enrolment data 2023'!$A$13:$I$596,9,FALSE)</f>
        <v>24</v>
      </c>
      <c r="M501" s="49">
        <v>9000</v>
      </c>
      <c r="N501" s="49">
        <f t="shared" si="73"/>
        <v>216000</v>
      </c>
      <c r="O501" s="49">
        <f t="shared" si="70"/>
        <v>64800</v>
      </c>
      <c r="P501" s="49">
        <f>VLOOKUP(B501,'[1]ECCE Trnch 1 Master List'!B$3:T$679,19,FALSE)</f>
        <v>0</v>
      </c>
      <c r="Q501" s="50">
        <f t="shared" si="74"/>
        <v>64800</v>
      </c>
      <c r="R501" s="50">
        <f t="shared" si="72"/>
        <v>64800</v>
      </c>
      <c r="S501" s="54">
        <f>VLOOKUP(B501,'Tranche 2 2024 Actuals'!$B$7:$T$486,19,FALSE)</f>
        <v>64800</v>
      </c>
      <c r="T501" s="147">
        <f t="shared" si="69"/>
        <v>129600</v>
      </c>
    </row>
    <row r="502" spans="1:20" x14ac:dyDescent="0.25">
      <c r="A502" s="29">
        <f t="shared" si="71"/>
        <v>481</v>
      </c>
      <c r="B502" s="92" t="s">
        <v>1035</v>
      </c>
      <c r="C502" s="17" t="s">
        <v>1036</v>
      </c>
      <c r="D502" s="17" t="s">
        <v>7</v>
      </c>
      <c r="E502" s="17" t="s">
        <v>1123</v>
      </c>
      <c r="F502" s="22" t="s">
        <v>2052</v>
      </c>
      <c r="G502" s="19" t="s">
        <v>4589</v>
      </c>
      <c r="H502" s="19" t="s">
        <v>2041</v>
      </c>
      <c r="I502" s="20" t="s">
        <v>1120</v>
      </c>
      <c r="J502" s="17" t="s">
        <v>802</v>
      </c>
      <c r="K502" s="17" t="s">
        <v>1545</v>
      </c>
      <c r="L502" s="49">
        <f>VLOOKUP(B502,'Enrolment data 2023'!$A$13:$I$596,9,FALSE)</f>
        <v>18</v>
      </c>
      <c r="M502" s="49">
        <v>9000</v>
      </c>
      <c r="N502" s="49">
        <f t="shared" si="73"/>
        <v>162000</v>
      </c>
      <c r="O502" s="49">
        <f t="shared" si="70"/>
        <v>48600</v>
      </c>
      <c r="P502" s="49">
        <f>VLOOKUP(B502,'[1]ECCE Trnch 1 Master List'!B$3:T$679,19,FALSE)</f>
        <v>0</v>
      </c>
      <c r="Q502" s="50">
        <f t="shared" si="74"/>
        <v>48600</v>
      </c>
      <c r="R502" s="50">
        <f t="shared" si="72"/>
        <v>48600</v>
      </c>
      <c r="S502" s="54"/>
      <c r="T502" s="147">
        <f t="shared" si="69"/>
        <v>48600</v>
      </c>
    </row>
    <row r="503" spans="1:20" x14ac:dyDescent="0.25">
      <c r="A503" s="29">
        <f t="shared" si="71"/>
        <v>482</v>
      </c>
      <c r="B503" s="92" t="s">
        <v>964</v>
      </c>
      <c r="C503" s="17" t="s">
        <v>965</v>
      </c>
      <c r="D503" s="17" t="s">
        <v>7</v>
      </c>
      <c r="E503" s="17" t="s">
        <v>1118</v>
      </c>
      <c r="F503" s="18" t="s">
        <v>2392</v>
      </c>
      <c r="G503" s="19" t="s">
        <v>1518</v>
      </c>
      <c r="H503" s="19" t="s">
        <v>2002</v>
      </c>
      <c r="I503" s="20" t="s">
        <v>1120</v>
      </c>
      <c r="J503" s="17" t="s">
        <v>802</v>
      </c>
      <c r="K503" s="21" t="s">
        <v>3858</v>
      </c>
      <c r="L503" s="49">
        <f>VLOOKUP(B503,'Enrolment data 2023'!$A$13:$I$596,9,FALSE)</f>
        <v>22</v>
      </c>
      <c r="M503" s="49">
        <v>9000</v>
      </c>
      <c r="N503" s="49">
        <f t="shared" si="73"/>
        <v>198000</v>
      </c>
      <c r="O503" s="49">
        <f t="shared" si="70"/>
        <v>59400</v>
      </c>
      <c r="P503" s="49"/>
      <c r="Q503" s="50">
        <f t="shared" si="74"/>
        <v>59400</v>
      </c>
      <c r="R503" s="50">
        <f t="shared" si="72"/>
        <v>59400</v>
      </c>
      <c r="S503" s="54">
        <f>VLOOKUP(B503,'Tranche 2 2024 Actuals'!$B$7:$T$486,19,FALSE)</f>
        <v>59400</v>
      </c>
      <c r="T503" s="147">
        <f t="shared" si="69"/>
        <v>118800</v>
      </c>
    </row>
    <row r="504" spans="1:20" ht="15" customHeight="1" x14ac:dyDescent="0.25">
      <c r="A504" s="29">
        <f t="shared" si="71"/>
        <v>483</v>
      </c>
      <c r="B504" s="93" t="s">
        <v>1074</v>
      </c>
      <c r="C504" s="73" t="s">
        <v>4550</v>
      </c>
      <c r="D504" s="30" t="s">
        <v>7</v>
      </c>
      <c r="E504" s="30" t="s">
        <v>1123</v>
      </c>
      <c r="F504" s="57" t="s">
        <v>1734</v>
      </c>
      <c r="G504" s="32" t="s">
        <v>1548</v>
      </c>
      <c r="H504" s="32" t="s">
        <v>1747</v>
      </c>
      <c r="I504" s="33" t="s">
        <v>1120</v>
      </c>
      <c r="J504" s="30" t="s">
        <v>1045</v>
      </c>
      <c r="K504" s="30" t="s">
        <v>1549</v>
      </c>
      <c r="L504" s="49">
        <f>VLOOKUP(B504,'Enrolment data 2023'!$A$13:$I$596,9,FALSE)</f>
        <v>49</v>
      </c>
      <c r="M504" s="49">
        <v>9000</v>
      </c>
      <c r="N504" s="49">
        <f t="shared" si="73"/>
        <v>441000</v>
      </c>
      <c r="O504" s="49">
        <f t="shared" si="70"/>
        <v>132300</v>
      </c>
      <c r="P504" s="11">
        <f>VLOOKUP(B504,'[1]ECCE Trnch 1 Master List'!B$3:T$679,19,FALSE)</f>
        <v>0</v>
      </c>
      <c r="Q504" s="50">
        <f t="shared" si="74"/>
        <v>132300</v>
      </c>
      <c r="R504" s="50">
        <f t="shared" si="72"/>
        <v>132300</v>
      </c>
      <c r="S504" s="54">
        <f>VLOOKUP(B504,'Tranche 2 2024 Actuals'!$B$7:$T$486,19,FALSE)</f>
        <v>132300</v>
      </c>
      <c r="T504" s="147">
        <f t="shared" si="69"/>
        <v>264600</v>
      </c>
    </row>
    <row r="505" spans="1:20" ht="15" customHeight="1" x14ac:dyDescent="0.25">
      <c r="A505" s="29">
        <f t="shared" si="71"/>
        <v>484</v>
      </c>
      <c r="B505" s="93" t="s">
        <v>1094</v>
      </c>
      <c r="C505" s="30" t="s">
        <v>1095</v>
      </c>
      <c r="D505" s="30" t="s">
        <v>7</v>
      </c>
      <c r="E505" s="30" t="s">
        <v>1123</v>
      </c>
      <c r="F505" s="57" t="s">
        <v>1735</v>
      </c>
      <c r="G505" s="32" t="s">
        <v>1736</v>
      </c>
      <c r="H505" s="32" t="s">
        <v>1747</v>
      </c>
      <c r="I505" s="33" t="s">
        <v>1120</v>
      </c>
      <c r="J505" s="30" t="s">
        <v>1045</v>
      </c>
      <c r="K505" s="30" t="s">
        <v>1737</v>
      </c>
      <c r="L505" s="49">
        <f>VLOOKUP(B505,'Enrolment data 2023'!$A$13:$I$596,9,FALSE)</f>
        <v>9</v>
      </c>
      <c r="M505" s="49">
        <v>9000</v>
      </c>
      <c r="N505" s="49">
        <f t="shared" si="73"/>
        <v>81000</v>
      </c>
      <c r="O505" s="49">
        <f t="shared" si="70"/>
        <v>24300</v>
      </c>
      <c r="P505" s="49">
        <f>VLOOKUP(B505,'[1]ECCE Trnch 1 Master List'!B$3:T$679,19,FALSE)</f>
        <v>0</v>
      </c>
      <c r="Q505" s="50">
        <f t="shared" si="74"/>
        <v>24300</v>
      </c>
      <c r="R505" s="50">
        <f t="shared" si="72"/>
        <v>24300</v>
      </c>
      <c r="S505" s="54">
        <f>VLOOKUP(B505,'Tranche 2 2024 Actuals'!$B$7:$T$486,19,FALSE)</f>
        <v>24300</v>
      </c>
      <c r="T505" s="147">
        <f t="shared" si="69"/>
        <v>48600</v>
      </c>
    </row>
    <row r="506" spans="1:20" ht="15" customHeight="1" x14ac:dyDescent="0.25">
      <c r="A506" s="29">
        <f t="shared" si="71"/>
        <v>485</v>
      </c>
      <c r="B506" s="93" t="s">
        <v>1078</v>
      </c>
      <c r="C506" s="30" t="s">
        <v>1079</v>
      </c>
      <c r="D506" s="30" t="s">
        <v>7</v>
      </c>
      <c r="E506" s="30" t="s">
        <v>1118</v>
      </c>
      <c r="F506" s="57" t="s">
        <v>1734</v>
      </c>
      <c r="G506" s="32" t="s">
        <v>1548</v>
      </c>
      <c r="H506" s="32" t="s">
        <v>1747</v>
      </c>
      <c r="I506" s="33" t="s">
        <v>1120</v>
      </c>
      <c r="J506" s="30" t="s">
        <v>1045</v>
      </c>
      <c r="K506" s="30" t="s">
        <v>1549</v>
      </c>
      <c r="L506" s="49">
        <f>VLOOKUP(B506,'Enrolment data 2023'!$A$13:$I$596,9,FALSE)</f>
        <v>11</v>
      </c>
      <c r="M506" s="49">
        <v>9000</v>
      </c>
      <c r="N506" s="49">
        <f t="shared" si="73"/>
        <v>99000</v>
      </c>
      <c r="O506" s="49">
        <f t="shared" si="70"/>
        <v>29700</v>
      </c>
      <c r="P506" s="49">
        <f>VLOOKUP(B506,'[1]ECCE Trnch 1 Master List'!B$3:T$679,19,FALSE)</f>
        <v>0</v>
      </c>
      <c r="Q506" s="50">
        <f t="shared" si="74"/>
        <v>29700</v>
      </c>
      <c r="R506" s="50">
        <f t="shared" si="72"/>
        <v>29700</v>
      </c>
      <c r="S506" s="54">
        <f>VLOOKUP(B506,'Tranche 2 2024 Actuals'!$B$7:$T$486,19,FALSE)</f>
        <v>29700</v>
      </c>
      <c r="T506" s="147">
        <f t="shared" si="69"/>
        <v>59400</v>
      </c>
    </row>
    <row r="507" spans="1:20" ht="15" customHeight="1" x14ac:dyDescent="0.25">
      <c r="A507" s="29">
        <f t="shared" si="71"/>
        <v>486</v>
      </c>
      <c r="B507" s="93" t="s">
        <v>1066</v>
      </c>
      <c r="C507" s="30" t="s">
        <v>1067</v>
      </c>
      <c r="D507" s="30" t="s">
        <v>7</v>
      </c>
      <c r="E507" s="30" t="s">
        <v>1118</v>
      </c>
      <c r="F507" s="57" t="s">
        <v>1730</v>
      </c>
      <c r="G507" s="32" t="s">
        <v>1573</v>
      </c>
      <c r="H507" s="32" t="s">
        <v>1747</v>
      </c>
      <c r="I507" s="33" t="s">
        <v>1120</v>
      </c>
      <c r="J507" s="30" t="s">
        <v>1045</v>
      </c>
      <c r="K507" s="30" t="s">
        <v>1574</v>
      </c>
      <c r="L507" s="49">
        <f>VLOOKUP(B507,'Enrolment data 2023'!$A$13:$I$596,9,FALSE)</f>
        <v>13</v>
      </c>
      <c r="M507" s="49">
        <v>9000</v>
      </c>
      <c r="N507" s="49">
        <f t="shared" si="73"/>
        <v>117000</v>
      </c>
      <c r="O507" s="49">
        <f t="shared" si="70"/>
        <v>35100</v>
      </c>
      <c r="P507" s="49"/>
      <c r="Q507" s="50">
        <f t="shared" si="74"/>
        <v>35100</v>
      </c>
      <c r="R507" s="50">
        <f t="shared" si="72"/>
        <v>35100</v>
      </c>
      <c r="S507" s="54"/>
      <c r="T507" s="147">
        <f t="shared" si="69"/>
        <v>35100</v>
      </c>
    </row>
    <row r="508" spans="1:20" ht="15" customHeight="1" x14ac:dyDescent="0.25">
      <c r="A508" s="29">
        <f t="shared" si="71"/>
        <v>487</v>
      </c>
      <c r="B508" s="93" t="s">
        <v>1056</v>
      </c>
      <c r="C508" s="30" t="s">
        <v>1057</v>
      </c>
      <c r="D508" s="30" t="s">
        <v>7</v>
      </c>
      <c r="E508" s="30" t="s">
        <v>1123</v>
      </c>
      <c r="F508" s="57" t="s">
        <v>1728</v>
      </c>
      <c r="G508" s="32" t="s">
        <v>1552</v>
      </c>
      <c r="H508" s="32" t="s">
        <v>1739</v>
      </c>
      <c r="I508" s="33" t="s">
        <v>1120</v>
      </c>
      <c r="J508" s="30" t="s">
        <v>1045</v>
      </c>
      <c r="K508" s="30" t="s">
        <v>1553</v>
      </c>
      <c r="L508" s="49">
        <f>VLOOKUP(B508,'Enrolment data 2023'!$A$13:$I$596,9,FALSE)</f>
        <v>16</v>
      </c>
      <c r="M508" s="49">
        <v>9000</v>
      </c>
      <c r="N508" s="49">
        <f t="shared" si="73"/>
        <v>144000</v>
      </c>
      <c r="O508" s="49">
        <f t="shared" si="70"/>
        <v>43200</v>
      </c>
      <c r="P508" s="49">
        <f>VLOOKUP(B508,'[1]ECCE Trnch 1 Master List'!B$3:T$679,19,FALSE)</f>
        <v>0</v>
      </c>
      <c r="Q508" s="50">
        <f t="shared" si="74"/>
        <v>43200</v>
      </c>
      <c r="R508" s="50">
        <f t="shared" si="72"/>
        <v>43200</v>
      </c>
      <c r="S508" s="54">
        <f>VLOOKUP(B508,'Tranche 2 2024 Actuals'!$B$7:$T$486,19,FALSE)</f>
        <v>43200</v>
      </c>
      <c r="T508" s="147">
        <f t="shared" si="69"/>
        <v>86400</v>
      </c>
    </row>
    <row r="509" spans="1:20" ht="15" customHeight="1" x14ac:dyDescent="0.25">
      <c r="A509" s="29">
        <f t="shared" si="71"/>
        <v>488</v>
      </c>
      <c r="B509" s="93" t="s">
        <v>1550</v>
      </c>
      <c r="C509" s="61" t="s">
        <v>1551</v>
      </c>
      <c r="D509" s="30" t="s">
        <v>7</v>
      </c>
      <c r="E509" s="30" t="s">
        <v>1118</v>
      </c>
      <c r="F509" s="57" t="s">
        <v>1728</v>
      </c>
      <c r="G509" s="32" t="s">
        <v>1552</v>
      </c>
      <c r="H509" s="32" t="s">
        <v>1739</v>
      </c>
      <c r="I509" s="33" t="s">
        <v>1120</v>
      </c>
      <c r="J509" s="30" t="s">
        <v>1045</v>
      </c>
      <c r="K509" s="30" t="s">
        <v>1553</v>
      </c>
      <c r="L509" s="49">
        <f>VLOOKUP(B509,'Enrolment data 2023'!$A$13:$I$596,9,FALSE)</f>
        <v>14</v>
      </c>
      <c r="M509" s="49">
        <v>9000</v>
      </c>
      <c r="N509" s="49">
        <f t="shared" si="73"/>
        <v>126000</v>
      </c>
      <c r="O509" s="49">
        <f t="shared" si="70"/>
        <v>37800</v>
      </c>
      <c r="P509" s="49">
        <f>VLOOKUP(B509,'[1]ECCE Trnch 1 Master List'!B$3:T$679,19,FALSE)</f>
        <v>0</v>
      </c>
      <c r="Q509" s="50">
        <f t="shared" si="74"/>
        <v>37800</v>
      </c>
      <c r="R509" s="50">
        <f t="shared" si="72"/>
        <v>37800</v>
      </c>
      <c r="S509" s="54">
        <f>VLOOKUP(B509,'Tranche 2 2024 Actuals'!$B$7:$T$486,19,FALSE)</f>
        <v>37800</v>
      </c>
      <c r="T509" s="147">
        <f t="shared" si="69"/>
        <v>75600</v>
      </c>
    </row>
    <row r="510" spans="1:20" ht="15" customHeight="1" x14ac:dyDescent="0.25">
      <c r="A510" s="29">
        <f t="shared" si="71"/>
        <v>489</v>
      </c>
      <c r="B510" s="93" t="s">
        <v>1564</v>
      </c>
      <c r="C510" s="30" t="s">
        <v>1565</v>
      </c>
      <c r="D510" s="30" t="s">
        <v>7</v>
      </c>
      <c r="E510" s="30" t="s">
        <v>1123</v>
      </c>
      <c r="F510" s="31" t="s">
        <v>1728</v>
      </c>
      <c r="G510" s="32" t="s">
        <v>1552</v>
      </c>
      <c r="H510" s="32" t="s">
        <v>1739</v>
      </c>
      <c r="I510" s="33" t="s">
        <v>1120</v>
      </c>
      <c r="J510" s="30" t="s">
        <v>1045</v>
      </c>
      <c r="K510" s="34" t="s">
        <v>1553</v>
      </c>
      <c r="L510" s="49">
        <f>VLOOKUP(B510,'Enrolment data 2023'!$A$13:$I$596,9,FALSE)</f>
        <v>14</v>
      </c>
      <c r="M510" s="49">
        <v>9000</v>
      </c>
      <c r="N510" s="49">
        <f t="shared" si="73"/>
        <v>126000</v>
      </c>
      <c r="O510" s="49">
        <f t="shared" ref="O510:O536" si="75">N510*30%</f>
        <v>37800</v>
      </c>
      <c r="P510" s="49">
        <f>VLOOKUP(B510,'[1]ECCE Trnch 1 Master List'!B$3:T$679,19,FALSE)</f>
        <v>0</v>
      </c>
      <c r="Q510" s="50">
        <f t="shared" si="74"/>
        <v>37800</v>
      </c>
      <c r="R510" s="50">
        <f t="shared" si="72"/>
        <v>37800</v>
      </c>
      <c r="S510" s="54">
        <f>VLOOKUP(B510,'Tranche 2 2024 Actuals'!$B$7:$T$486,19,FALSE)</f>
        <v>37800</v>
      </c>
      <c r="T510" s="147">
        <f t="shared" si="69"/>
        <v>75600</v>
      </c>
    </row>
    <row r="511" spans="1:20" ht="15" customHeight="1" x14ac:dyDescent="0.25">
      <c r="A511" s="29">
        <f t="shared" si="71"/>
        <v>490</v>
      </c>
      <c r="B511" s="93" t="s">
        <v>1076</v>
      </c>
      <c r="C511" s="30" t="s">
        <v>1077</v>
      </c>
      <c r="D511" s="30" t="s">
        <v>7</v>
      </c>
      <c r="E511" s="30" t="s">
        <v>1123</v>
      </c>
      <c r="F511" s="57" t="s">
        <v>1731</v>
      </c>
      <c r="G511" s="32" t="s">
        <v>1732</v>
      </c>
      <c r="H511" s="32" t="s">
        <v>1747</v>
      </c>
      <c r="I511" s="33" t="s">
        <v>1120</v>
      </c>
      <c r="J511" s="30" t="s">
        <v>1045</v>
      </c>
      <c r="K511" s="30" t="s">
        <v>1733</v>
      </c>
      <c r="L511" s="49">
        <f>VLOOKUP(B511,'Enrolment data 2023'!$A$13:$I$596,9,FALSE)</f>
        <v>7</v>
      </c>
      <c r="M511" s="49">
        <v>9000</v>
      </c>
      <c r="N511" s="49">
        <f t="shared" si="73"/>
        <v>63000</v>
      </c>
      <c r="O511" s="49">
        <f t="shared" si="75"/>
        <v>18900</v>
      </c>
      <c r="P511" s="49">
        <f>VLOOKUP(B511,'[1]ECCE Trnch 1 Master List'!B$3:T$679,19,FALSE)</f>
        <v>0</v>
      </c>
      <c r="Q511" s="50">
        <f t="shared" si="74"/>
        <v>18900</v>
      </c>
      <c r="R511" s="50">
        <f t="shared" si="72"/>
        <v>18900</v>
      </c>
      <c r="S511" s="54">
        <f>VLOOKUP(B511,'Tranche 2 2024 Actuals'!$B$7:$T$486,19,FALSE)</f>
        <v>18900</v>
      </c>
      <c r="T511" s="147">
        <f t="shared" si="69"/>
        <v>37800</v>
      </c>
    </row>
    <row r="512" spans="1:20" ht="15" customHeight="1" x14ac:dyDescent="0.25">
      <c r="A512" s="29">
        <f t="shared" si="71"/>
        <v>491</v>
      </c>
      <c r="B512" s="93" t="s">
        <v>1070</v>
      </c>
      <c r="C512" s="30" t="s">
        <v>1071</v>
      </c>
      <c r="D512" s="30" t="s">
        <v>7</v>
      </c>
      <c r="E512" s="30" t="s">
        <v>1118</v>
      </c>
      <c r="F512" s="57" t="s">
        <v>1730</v>
      </c>
      <c r="G512" s="32" t="s">
        <v>1573</v>
      </c>
      <c r="H512" s="32" t="s">
        <v>1747</v>
      </c>
      <c r="I512" s="33" t="s">
        <v>1120</v>
      </c>
      <c r="J512" s="30" t="s">
        <v>1045</v>
      </c>
      <c r="K512" s="30" t="s">
        <v>1574</v>
      </c>
      <c r="L512" s="49">
        <f>VLOOKUP(B512,'Enrolment data 2023'!$A$13:$I$596,9,FALSE)</f>
        <v>11</v>
      </c>
      <c r="M512" s="49">
        <v>9000</v>
      </c>
      <c r="N512" s="49">
        <f t="shared" ref="N512:N536" si="76">L512*M512</f>
        <v>99000</v>
      </c>
      <c r="O512" s="49">
        <f t="shared" si="75"/>
        <v>29700</v>
      </c>
      <c r="P512" s="49">
        <f>VLOOKUP(B512,'[1]ECCE Trnch 1 Master List'!B$3:T$679,19,FALSE)</f>
        <v>0</v>
      </c>
      <c r="Q512" s="50">
        <f t="shared" ref="Q512:Q536" si="77">O512-P512</f>
        <v>29700</v>
      </c>
      <c r="R512" s="50">
        <f t="shared" ref="R512:R536" si="78">IF(Q512&gt;=0,Q512,0)</f>
        <v>29700</v>
      </c>
      <c r="S512" s="54"/>
      <c r="T512" s="147">
        <f t="shared" si="69"/>
        <v>29700</v>
      </c>
    </row>
    <row r="513" spans="1:20" ht="15" customHeight="1" x14ac:dyDescent="0.25">
      <c r="A513" s="29">
        <f t="shared" si="71"/>
        <v>492</v>
      </c>
      <c r="B513" s="93" t="s">
        <v>1048</v>
      </c>
      <c r="C513" s="30" t="s">
        <v>1049</v>
      </c>
      <c r="D513" s="30" t="s">
        <v>7</v>
      </c>
      <c r="E513" s="30" t="s">
        <v>1118</v>
      </c>
      <c r="F513" s="57" t="s">
        <v>1728</v>
      </c>
      <c r="G513" s="32" t="s">
        <v>1552</v>
      </c>
      <c r="H513" s="32" t="s">
        <v>1739</v>
      </c>
      <c r="I513" s="33" t="s">
        <v>1120</v>
      </c>
      <c r="J513" s="30" t="s">
        <v>1045</v>
      </c>
      <c r="K513" s="30" t="s">
        <v>1553</v>
      </c>
      <c r="L513" s="49">
        <f>VLOOKUP(B513,'Enrolment data 2023'!$A$13:$I$596,9,FALSE)</f>
        <v>9</v>
      </c>
      <c r="M513" s="49">
        <v>9000</v>
      </c>
      <c r="N513" s="49">
        <f t="shared" si="76"/>
        <v>81000</v>
      </c>
      <c r="O513" s="49">
        <f t="shared" si="75"/>
        <v>24300</v>
      </c>
      <c r="P513" s="49">
        <f>VLOOKUP(B513,'[1]ECCE Trnch 1 Master List'!B$3:T$679,19,FALSE)</f>
        <v>0</v>
      </c>
      <c r="Q513" s="50">
        <f t="shared" si="77"/>
        <v>24300</v>
      </c>
      <c r="R513" s="50">
        <f t="shared" si="78"/>
        <v>24300</v>
      </c>
      <c r="S513" s="54">
        <f>VLOOKUP(B513,'Tranche 2 2024 Actuals'!$B$7:$T$486,19,FALSE)</f>
        <v>24300</v>
      </c>
      <c r="T513" s="147">
        <f t="shared" si="69"/>
        <v>48600</v>
      </c>
    </row>
    <row r="514" spans="1:20" ht="15" customHeight="1" x14ac:dyDescent="0.25">
      <c r="A514" s="29">
        <f t="shared" si="71"/>
        <v>493</v>
      </c>
      <c r="B514" s="93" t="s">
        <v>1566</v>
      </c>
      <c r="C514" s="30" t="s">
        <v>1567</v>
      </c>
      <c r="D514" s="30" t="s">
        <v>7</v>
      </c>
      <c r="E514" s="30" t="s">
        <v>1123</v>
      </c>
      <c r="F514" s="31" t="s">
        <v>1741</v>
      </c>
      <c r="G514" s="32" t="s">
        <v>1567</v>
      </c>
      <c r="H514" s="32" t="s">
        <v>1739</v>
      </c>
      <c r="I514" s="33" t="s">
        <v>1120</v>
      </c>
      <c r="J514" s="30" t="s">
        <v>1045</v>
      </c>
      <c r="K514" s="34" t="s">
        <v>1568</v>
      </c>
      <c r="L514" s="49">
        <f>VLOOKUP(B514,'Enrolment data 2023'!$A$13:$I$596,9,FALSE)</f>
        <v>12</v>
      </c>
      <c r="M514" s="49">
        <v>9000</v>
      </c>
      <c r="N514" s="49">
        <f t="shared" si="76"/>
        <v>108000</v>
      </c>
      <c r="O514" s="49">
        <f t="shared" si="75"/>
        <v>32400</v>
      </c>
      <c r="P514" s="49">
        <f>VLOOKUP(B514,'[1]ECCE Trnch 1 Master List'!B$3:T$679,19,FALSE)</f>
        <v>0</v>
      </c>
      <c r="Q514" s="50">
        <f t="shared" si="77"/>
        <v>32400</v>
      </c>
      <c r="R514" s="50">
        <f t="shared" si="78"/>
        <v>32400</v>
      </c>
      <c r="S514" s="54">
        <f>VLOOKUP(B514,'Tranche 2 2024 Actuals'!$B$7:$T$486,19,FALSE)</f>
        <v>32400</v>
      </c>
      <c r="T514" s="147">
        <f t="shared" si="69"/>
        <v>64800</v>
      </c>
    </row>
    <row r="515" spans="1:20" ht="15" customHeight="1" x14ac:dyDescent="0.25">
      <c r="A515" s="29">
        <f t="shared" si="71"/>
        <v>494</v>
      </c>
      <c r="B515" s="93" t="s">
        <v>1575</v>
      </c>
      <c r="C515" s="30" t="s">
        <v>1576</v>
      </c>
      <c r="D515" s="30" t="s">
        <v>7</v>
      </c>
      <c r="E515" s="30" t="s">
        <v>1123</v>
      </c>
      <c r="F515" s="31" t="s">
        <v>1730</v>
      </c>
      <c r="G515" s="32" t="s">
        <v>1573</v>
      </c>
      <c r="H515" s="32" t="s">
        <v>1747</v>
      </c>
      <c r="I515" s="33" t="s">
        <v>1120</v>
      </c>
      <c r="J515" s="30" t="s">
        <v>1045</v>
      </c>
      <c r="K515" s="30" t="s">
        <v>1574</v>
      </c>
      <c r="L515" s="49">
        <f>VLOOKUP(B515,'Enrolment data 2023'!$A$13:$I$596,9,FALSE)</f>
        <v>10</v>
      </c>
      <c r="M515" s="49">
        <v>9000</v>
      </c>
      <c r="N515" s="49">
        <f t="shared" si="76"/>
        <v>90000</v>
      </c>
      <c r="O515" s="49">
        <f t="shared" si="75"/>
        <v>27000</v>
      </c>
      <c r="P515" s="49"/>
      <c r="Q515" s="50">
        <f t="shared" si="77"/>
        <v>27000</v>
      </c>
      <c r="R515" s="50">
        <f t="shared" si="78"/>
        <v>27000</v>
      </c>
      <c r="S515" s="54">
        <f>VLOOKUP(B515,'Tranche 2 2024 Actuals'!$B$7:$T$486,19,FALSE)</f>
        <v>27000</v>
      </c>
      <c r="T515" s="147">
        <f t="shared" si="69"/>
        <v>54000</v>
      </c>
    </row>
    <row r="516" spans="1:20" ht="15" customHeight="1" x14ac:dyDescent="0.25">
      <c r="A516" s="29">
        <f t="shared" si="71"/>
        <v>495</v>
      </c>
      <c r="B516" s="93" t="s">
        <v>1062</v>
      </c>
      <c r="C516" s="30" t="s">
        <v>1063</v>
      </c>
      <c r="D516" s="30" t="s">
        <v>7</v>
      </c>
      <c r="E516" s="30" t="s">
        <v>1123</v>
      </c>
      <c r="F516" s="57" t="s">
        <v>1746</v>
      </c>
      <c r="G516" s="32" t="s">
        <v>1063</v>
      </c>
      <c r="H516" s="32" t="s">
        <v>1744</v>
      </c>
      <c r="I516" s="33" t="s">
        <v>1120</v>
      </c>
      <c r="J516" s="30" t="s">
        <v>1045</v>
      </c>
      <c r="K516" s="30" t="s">
        <v>1571</v>
      </c>
      <c r="L516" s="49">
        <f>VLOOKUP(B516,'Enrolment data 2023'!$A$13:$I$596,9,FALSE)</f>
        <v>1</v>
      </c>
      <c r="M516" s="49">
        <v>9000</v>
      </c>
      <c r="N516" s="49">
        <f t="shared" si="76"/>
        <v>9000</v>
      </c>
      <c r="O516" s="49">
        <f t="shared" si="75"/>
        <v>2700</v>
      </c>
      <c r="P516" s="49"/>
      <c r="Q516" s="50">
        <f t="shared" si="77"/>
        <v>2700</v>
      </c>
      <c r="R516" s="50">
        <f t="shared" si="78"/>
        <v>2700</v>
      </c>
      <c r="S516" s="54">
        <f>VLOOKUP(B516,'Tranche 2 2024 Actuals'!$B$7:$T$486,19,FALSE)</f>
        <v>2700</v>
      </c>
      <c r="T516" s="147">
        <f t="shared" si="69"/>
        <v>5400</v>
      </c>
    </row>
    <row r="517" spans="1:20" ht="15" customHeight="1" x14ac:dyDescent="0.25">
      <c r="A517" s="29">
        <f t="shared" si="71"/>
        <v>496</v>
      </c>
      <c r="B517" s="93" t="s">
        <v>1080</v>
      </c>
      <c r="C517" s="30" t="s">
        <v>1081</v>
      </c>
      <c r="D517" s="30" t="s">
        <v>7</v>
      </c>
      <c r="E517" s="30" t="s">
        <v>1118</v>
      </c>
      <c r="F517" s="57" t="s">
        <v>1730</v>
      </c>
      <c r="G517" s="32" t="s">
        <v>1573</v>
      </c>
      <c r="H517" s="32" t="s">
        <v>1747</v>
      </c>
      <c r="I517" s="33" t="s">
        <v>1120</v>
      </c>
      <c r="J517" s="30" t="s">
        <v>1045</v>
      </c>
      <c r="K517" s="30" t="s">
        <v>1574</v>
      </c>
      <c r="L517" s="49">
        <f>VLOOKUP(B517,'Enrolment data 2023'!$A$13:$I$596,9,FALSE)</f>
        <v>13</v>
      </c>
      <c r="M517" s="49">
        <v>9000</v>
      </c>
      <c r="N517" s="49">
        <f t="shared" si="76"/>
        <v>117000</v>
      </c>
      <c r="O517" s="49">
        <f t="shared" si="75"/>
        <v>35100</v>
      </c>
      <c r="P517" s="49"/>
      <c r="Q517" s="50">
        <f t="shared" si="77"/>
        <v>35100</v>
      </c>
      <c r="R517" s="50">
        <f t="shared" si="78"/>
        <v>35100</v>
      </c>
      <c r="S517" s="54">
        <f>VLOOKUP(B517,'Tranche 2 2024 Actuals'!$B$7:$T$486,19,FALSE)</f>
        <v>35100</v>
      </c>
      <c r="T517" s="147">
        <f t="shared" si="69"/>
        <v>70200</v>
      </c>
    </row>
    <row r="518" spans="1:20" ht="15" customHeight="1" x14ac:dyDescent="0.25">
      <c r="A518" s="29">
        <f t="shared" si="71"/>
        <v>497</v>
      </c>
      <c r="B518" s="93" t="s">
        <v>1092</v>
      </c>
      <c r="C518" s="30" t="s">
        <v>1093</v>
      </c>
      <c r="D518" s="30" t="s">
        <v>7</v>
      </c>
      <c r="E518" s="30" t="s">
        <v>1123</v>
      </c>
      <c r="F518" s="57" t="s">
        <v>1749</v>
      </c>
      <c r="G518" s="32" t="s">
        <v>1580</v>
      </c>
      <c r="H518" s="32" t="s">
        <v>1750</v>
      </c>
      <c r="I518" s="33" t="s">
        <v>1120</v>
      </c>
      <c r="J518" s="30" t="s">
        <v>1045</v>
      </c>
      <c r="K518" s="30" t="s">
        <v>1581</v>
      </c>
      <c r="L518" s="49">
        <f>VLOOKUP(B518,'Enrolment data 2023'!$A$13:$I$596,9,FALSE)</f>
        <v>40</v>
      </c>
      <c r="M518" s="49">
        <v>9000</v>
      </c>
      <c r="N518" s="49">
        <f t="shared" si="76"/>
        <v>360000</v>
      </c>
      <c r="O518" s="49">
        <f t="shared" si="75"/>
        <v>108000</v>
      </c>
      <c r="P518" s="49"/>
      <c r="Q518" s="50">
        <f t="shared" si="77"/>
        <v>108000</v>
      </c>
      <c r="R518" s="50">
        <f t="shared" si="78"/>
        <v>108000</v>
      </c>
      <c r="S518" s="54">
        <f>VLOOKUP(B518,'Tranche 2 2024 Actuals'!$B$7:$T$486,19,FALSE)</f>
        <v>108000</v>
      </c>
      <c r="T518" s="147">
        <f t="shared" si="69"/>
        <v>216000</v>
      </c>
    </row>
    <row r="519" spans="1:20" ht="15" customHeight="1" x14ac:dyDescent="0.25">
      <c r="A519" s="29">
        <f t="shared" si="71"/>
        <v>498</v>
      </c>
      <c r="B519" s="93" t="s">
        <v>1088</v>
      </c>
      <c r="C519" s="30" t="s">
        <v>1089</v>
      </c>
      <c r="D519" s="30" t="s">
        <v>7</v>
      </c>
      <c r="E519" s="30" t="s">
        <v>1123</v>
      </c>
      <c r="F519" s="57" t="s">
        <v>1751</v>
      </c>
      <c r="G519" s="32" t="s">
        <v>1089</v>
      </c>
      <c r="H519" s="32" t="s">
        <v>1750</v>
      </c>
      <c r="I519" s="33" t="s">
        <v>1120</v>
      </c>
      <c r="J519" s="30" t="s">
        <v>1045</v>
      </c>
      <c r="K519" s="30" t="s">
        <v>1579</v>
      </c>
      <c r="L519" s="49">
        <f>VLOOKUP(B519,'Enrolment data 2023'!$A$13:$I$596,9,FALSE)</f>
        <v>11</v>
      </c>
      <c r="M519" s="49">
        <v>9000</v>
      </c>
      <c r="N519" s="49">
        <f t="shared" si="76"/>
        <v>99000</v>
      </c>
      <c r="O519" s="49">
        <f t="shared" si="75"/>
        <v>29700</v>
      </c>
      <c r="P519" s="49"/>
      <c r="Q519" s="50">
        <f t="shared" si="77"/>
        <v>29700</v>
      </c>
      <c r="R519" s="50">
        <f t="shared" si="78"/>
        <v>29700</v>
      </c>
      <c r="S519" s="54">
        <f>VLOOKUP(B519,'Tranche 2 2024 Actuals'!$B$7:$T$486,19,FALSE)</f>
        <v>29700</v>
      </c>
      <c r="T519" s="147">
        <f t="shared" si="69"/>
        <v>59400</v>
      </c>
    </row>
    <row r="520" spans="1:20" ht="15" customHeight="1" x14ac:dyDescent="0.25">
      <c r="A520" s="29">
        <f t="shared" si="71"/>
        <v>499</v>
      </c>
      <c r="B520" s="93" t="s">
        <v>1050</v>
      </c>
      <c r="C520" s="30" t="s">
        <v>1051</v>
      </c>
      <c r="D520" s="30" t="s">
        <v>7</v>
      </c>
      <c r="E520" s="30" t="s">
        <v>1123</v>
      </c>
      <c r="F520" s="57" t="s">
        <v>1742</v>
      </c>
      <c r="G520" s="32" t="s">
        <v>1558</v>
      </c>
      <c r="H520" s="32" t="s">
        <v>1739</v>
      </c>
      <c r="I520" s="33" t="s">
        <v>1120</v>
      </c>
      <c r="J520" s="30" t="s">
        <v>1045</v>
      </c>
      <c r="K520" s="30" t="s">
        <v>1559</v>
      </c>
      <c r="L520" s="49">
        <f>VLOOKUP(B520,'Enrolment data 2023'!$A$13:$I$596,9,FALSE)</f>
        <v>9</v>
      </c>
      <c r="M520" s="49">
        <v>9000</v>
      </c>
      <c r="N520" s="49">
        <f t="shared" si="76"/>
        <v>81000</v>
      </c>
      <c r="O520" s="49">
        <f t="shared" si="75"/>
        <v>24300</v>
      </c>
      <c r="P520" s="49"/>
      <c r="Q520" s="50">
        <f t="shared" si="77"/>
        <v>24300</v>
      </c>
      <c r="R520" s="50">
        <f t="shared" si="78"/>
        <v>24300</v>
      </c>
      <c r="S520" s="54">
        <f>VLOOKUP(B520,'Tranche 2 2024 Actuals'!$B$7:$T$486,19,FALSE)</f>
        <v>24300</v>
      </c>
      <c r="T520" s="147">
        <f t="shared" ref="T520:T536" si="79">R520+S520</f>
        <v>48600</v>
      </c>
    </row>
    <row r="521" spans="1:20" ht="15" customHeight="1" x14ac:dyDescent="0.25">
      <c r="A521" s="29">
        <f t="shared" si="71"/>
        <v>500</v>
      </c>
      <c r="B521" s="93" t="s">
        <v>1582</v>
      </c>
      <c r="C521" s="30" t="s">
        <v>1583</v>
      </c>
      <c r="D521" s="30" t="s">
        <v>7</v>
      </c>
      <c r="E521" s="30" t="s">
        <v>1123</v>
      </c>
      <c r="F521" s="31" t="s">
        <v>2183</v>
      </c>
      <c r="G521" s="32" t="s">
        <v>1583</v>
      </c>
      <c r="H521" s="32" t="s">
        <v>1750</v>
      </c>
      <c r="I521" s="33" t="s">
        <v>1120</v>
      </c>
      <c r="J521" s="30" t="s">
        <v>1045</v>
      </c>
      <c r="K521" s="34" t="s">
        <v>1584</v>
      </c>
      <c r="L521" s="49">
        <f>VLOOKUP(B521,'Enrolment data 2023'!$A$13:$I$596,9,FALSE)</f>
        <v>19</v>
      </c>
      <c r="M521" s="49">
        <v>9000</v>
      </c>
      <c r="N521" s="49">
        <f t="shared" si="76"/>
        <v>171000</v>
      </c>
      <c r="O521" s="49">
        <f t="shared" si="75"/>
        <v>51300</v>
      </c>
      <c r="P521" s="49">
        <f>VLOOKUP(B521,'[1]ECCE Trnch 1 Master List'!B$3:T$679,19,FALSE)</f>
        <v>0</v>
      </c>
      <c r="Q521" s="50">
        <f t="shared" si="77"/>
        <v>51300</v>
      </c>
      <c r="R521" s="50">
        <f t="shared" si="78"/>
        <v>51300</v>
      </c>
      <c r="S521" s="54">
        <f>VLOOKUP(B521,'Tranche 2 2024 Actuals'!$B$7:$T$486,19,FALSE)</f>
        <v>51300</v>
      </c>
      <c r="T521" s="147">
        <f t="shared" si="79"/>
        <v>102600</v>
      </c>
    </row>
    <row r="522" spans="1:20" ht="15" customHeight="1" x14ac:dyDescent="0.25">
      <c r="A522" s="29">
        <f t="shared" si="71"/>
        <v>501</v>
      </c>
      <c r="B522" s="93" t="s">
        <v>1068</v>
      </c>
      <c r="C522" s="30" t="s">
        <v>1577</v>
      </c>
      <c r="D522" s="30" t="s">
        <v>7</v>
      </c>
      <c r="E522" s="30" t="s">
        <v>1118</v>
      </c>
      <c r="F522" s="57" t="s">
        <v>1748</v>
      </c>
      <c r="G522" s="32" t="s">
        <v>1577</v>
      </c>
      <c r="H522" s="32" t="s">
        <v>1747</v>
      </c>
      <c r="I522" s="33" t="s">
        <v>1120</v>
      </c>
      <c r="J522" s="30" t="s">
        <v>1045</v>
      </c>
      <c r="K522" s="30" t="s">
        <v>1578</v>
      </c>
      <c r="L522" s="49">
        <f>VLOOKUP(B522,'Enrolment data 2023'!$A$13:$I$596,9,FALSE)</f>
        <v>12</v>
      </c>
      <c r="M522" s="49">
        <v>9000</v>
      </c>
      <c r="N522" s="49">
        <f t="shared" si="76"/>
        <v>108000</v>
      </c>
      <c r="O522" s="49">
        <f t="shared" si="75"/>
        <v>32400</v>
      </c>
      <c r="P522" s="49"/>
      <c r="Q522" s="50">
        <f t="shared" si="77"/>
        <v>32400</v>
      </c>
      <c r="R522" s="50">
        <f t="shared" si="78"/>
        <v>32400</v>
      </c>
      <c r="S522" s="54">
        <f>VLOOKUP(B522,'Tranche 2 2024 Actuals'!$B$7:$T$486,19,FALSE)</f>
        <v>32400</v>
      </c>
      <c r="T522" s="147">
        <f t="shared" si="79"/>
        <v>64800</v>
      </c>
    </row>
    <row r="523" spans="1:20" x14ac:dyDescent="0.25">
      <c r="A523" s="29">
        <f t="shared" si="71"/>
        <v>502</v>
      </c>
      <c r="B523" s="93" t="s">
        <v>470</v>
      </c>
      <c r="C523" s="30" t="s">
        <v>471</v>
      </c>
      <c r="D523" s="30" t="s">
        <v>7</v>
      </c>
      <c r="E523" s="30" t="s">
        <v>1324</v>
      </c>
      <c r="F523" s="57" t="s">
        <v>1808</v>
      </c>
      <c r="G523" s="32" t="s">
        <v>1348</v>
      </c>
      <c r="H523" s="32" t="s">
        <v>1763</v>
      </c>
      <c r="I523" s="33" t="s">
        <v>1120</v>
      </c>
      <c r="J523" s="30" t="s">
        <v>339</v>
      </c>
      <c r="K523" s="30" t="s">
        <v>1349</v>
      </c>
      <c r="L523" s="49">
        <f>VLOOKUP(B523,'Enrolment data 2023'!$A$13:$I$596,9,FALSE)</f>
        <v>4</v>
      </c>
      <c r="M523" s="49">
        <v>9000</v>
      </c>
      <c r="N523" s="49">
        <f t="shared" si="76"/>
        <v>36000</v>
      </c>
      <c r="O523" s="49">
        <f t="shared" si="75"/>
        <v>10800</v>
      </c>
      <c r="P523" s="49"/>
      <c r="Q523" s="50">
        <f t="shared" si="77"/>
        <v>10800</v>
      </c>
      <c r="R523" s="50">
        <f t="shared" si="78"/>
        <v>10800</v>
      </c>
      <c r="S523" s="54">
        <f>VLOOKUP(B523,'Tranche 2 2024 Actuals'!$B$7:$T$486,19,FALSE)</f>
        <v>10800</v>
      </c>
      <c r="T523" s="147">
        <f t="shared" si="79"/>
        <v>21600</v>
      </c>
    </row>
    <row r="524" spans="1:20" x14ac:dyDescent="0.25">
      <c r="A524" s="29">
        <f t="shared" si="71"/>
        <v>503</v>
      </c>
      <c r="B524" s="92" t="s">
        <v>474</v>
      </c>
      <c r="C524" s="17" t="s">
        <v>475</v>
      </c>
      <c r="D524" s="17" t="s">
        <v>7</v>
      </c>
      <c r="E524" s="17" t="s">
        <v>1324</v>
      </c>
      <c r="F524" s="22" t="s">
        <v>1809</v>
      </c>
      <c r="G524" s="19" t="s">
        <v>3734</v>
      </c>
      <c r="H524" s="19" t="s">
        <v>1763</v>
      </c>
      <c r="I524" s="20" t="s">
        <v>1120</v>
      </c>
      <c r="J524" s="17" t="s">
        <v>339</v>
      </c>
      <c r="K524" s="17" t="s">
        <v>3735</v>
      </c>
      <c r="L524" s="49">
        <f>VLOOKUP(B524,'Enrolment data 2023'!$A$13:$I$596,9,FALSE)</f>
        <v>34</v>
      </c>
      <c r="M524" s="49">
        <v>9000</v>
      </c>
      <c r="N524" s="49">
        <f t="shared" si="76"/>
        <v>306000</v>
      </c>
      <c r="O524" s="49">
        <f t="shared" si="75"/>
        <v>91800</v>
      </c>
      <c r="P524" s="49">
        <f>VLOOKUP(B524,'[1]ECCE Trnch 1 Master List'!B$3:T$679,19,FALSE)</f>
        <v>0</v>
      </c>
      <c r="Q524" s="50">
        <f t="shared" si="77"/>
        <v>91800</v>
      </c>
      <c r="R524" s="50">
        <f t="shared" si="78"/>
        <v>91800</v>
      </c>
      <c r="S524" s="54">
        <f>VLOOKUP(B524,'Tranche 2 2024 Actuals'!$B$7:$T$486,19,FALSE)</f>
        <v>91800</v>
      </c>
      <c r="T524" s="147">
        <f t="shared" si="79"/>
        <v>183600</v>
      </c>
    </row>
    <row r="525" spans="1:20" x14ac:dyDescent="0.25">
      <c r="A525" s="29">
        <f t="shared" si="71"/>
        <v>504</v>
      </c>
      <c r="B525" s="92" t="s">
        <v>458</v>
      </c>
      <c r="C525" s="17" t="s">
        <v>459</v>
      </c>
      <c r="D525" s="17" t="s">
        <v>7</v>
      </c>
      <c r="E525" s="17" t="s">
        <v>1324</v>
      </c>
      <c r="F525" s="22" t="s">
        <v>1810</v>
      </c>
      <c r="G525" s="19" t="s">
        <v>459</v>
      </c>
      <c r="H525" s="19" t="s">
        <v>1763</v>
      </c>
      <c r="I525" s="20" t="s">
        <v>1120</v>
      </c>
      <c r="J525" s="17" t="s">
        <v>339</v>
      </c>
      <c r="K525" s="17" t="s">
        <v>3736</v>
      </c>
      <c r="L525" s="49">
        <f>VLOOKUP(B525,'Enrolment data 2023'!$A$13:$I$596,9,FALSE)</f>
        <v>14</v>
      </c>
      <c r="M525" s="49">
        <v>9000</v>
      </c>
      <c r="N525" s="49">
        <f t="shared" si="76"/>
        <v>126000</v>
      </c>
      <c r="O525" s="49">
        <f t="shared" si="75"/>
        <v>37800</v>
      </c>
      <c r="P525" s="49">
        <f>VLOOKUP(B525,'[1]ECCE Trnch 1 Master List'!B$3:T$679,19,FALSE)</f>
        <v>0</v>
      </c>
      <c r="Q525" s="50">
        <f t="shared" si="77"/>
        <v>37800</v>
      </c>
      <c r="R525" s="50">
        <f t="shared" si="78"/>
        <v>37800</v>
      </c>
      <c r="S525" s="54">
        <f>VLOOKUP(B525,'Tranche 2 2024 Actuals'!$B$7:$T$486,19,FALSE)</f>
        <v>37800</v>
      </c>
      <c r="T525" s="147">
        <f t="shared" si="79"/>
        <v>75600</v>
      </c>
    </row>
    <row r="526" spans="1:20" x14ac:dyDescent="0.25">
      <c r="A526" s="29">
        <f t="shared" si="71"/>
        <v>505</v>
      </c>
      <c r="B526" s="92" t="s">
        <v>2139</v>
      </c>
      <c r="C526" s="17" t="s">
        <v>1812</v>
      </c>
      <c r="D526" s="17" t="s">
        <v>7</v>
      </c>
      <c r="E526" s="29" t="s">
        <v>1123</v>
      </c>
      <c r="F526" s="38" t="s">
        <v>1811</v>
      </c>
      <c r="G526" s="39" t="s">
        <v>1812</v>
      </c>
      <c r="H526" s="39"/>
      <c r="I526" s="20" t="s">
        <v>1120</v>
      </c>
      <c r="J526" s="29" t="s">
        <v>339</v>
      </c>
      <c r="K526" s="40" t="s">
        <v>1396</v>
      </c>
      <c r="L526" s="49">
        <f>VLOOKUP(B526,'Enrolment data 2023'!$A$13:$I$596,9,FALSE)</f>
        <v>3</v>
      </c>
      <c r="M526" s="49">
        <v>9000</v>
      </c>
      <c r="N526" s="49">
        <f t="shared" si="76"/>
        <v>27000</v>
      </c>
      <c r="O526" s="49">
        <f t="shared" si="75"/>
        <v>8100</v>
      </c>
      <c r="P526" s="49">
        <f>VLOOKUP(B526,'[1]ECCE Trnch 1 Master List'!B$3:T$679,19,FALSE)</f>
        <v>0</v>
      </c>
      <c r="Q526" s="50">
        <f t="shared" si="77"/>
        <v>8100</v>
      </c>
      <c r="R526" s="50">
        <f t="shared" si="78"/>
        <v>8100</v>
      </c>
      <c r="S526" s="54">
        <f>VLOOKUP(B526,'Tranche 2 2024 Actuals'!$B$7:$T$486,19,FALSE)</f>
        <v>8100</v>
      </c>
      <c r="T526" s="147">
        <f t="shared" si="79"/>
        <v>16200</v>
      </c>
    </row>
    <row r="527" spans="1:20" x14ac:dyDescent="0.25">
      <c r="A527" s="29">
        <f t="shared" si="71"/>
        <v>506</v>
      </c>
      <c r="B527" s="93" t="s">
        <v>4418</v>
      </c>
      <c r="C527" s="30" t="s">
        <v>4419</v>
      </c>
      <c r="D527" s="30" t="s">
        <v>7</v>
      </c>
      <c r="E527" s="30" t="s">
        <v>1211</v>
      </c>
      <c r="F527" s="57" t="s">
        <v>1791</v>
      </c>
      <c r="G527" s="32" t="s">
        <v>1353</v>
      </c>
      <c r="H527" s="32" t="s">
        <v>1763</v>
      </c>
      <c r="I527" s="33" t="s">
        <v>1120</v>
      </c>
      <c r="J527" s="30" t="s">
        <v>339</v>
      </c>
      <c r="K527" s="30" t="s">
        <v>1354</v>
      </c>
      <c r="L527" s="49">
        <f>VLOOKUP(B527,'Enrolment data 2023'!$A$13:$I$596,9,FALSE)</f>
        <v>16</v>
      </c>
      <c r="M527" s="49">
        <v>9000</v>
      </c>
      <c r="N527" s="49">
        <f t="shared" si="76"/>
        <v>144000</v>
      </c>
      <c r="O527" s="49">
        <f t="shared" si="75"/>
        <v>43200</v>
      </c>
      <c r="P527" s="49"/>
      <c r="Q527" s="50">
        <f t="shared" si="77"/>
        <v>43200</v>
      </c>
      <c r="R527" s="50">
        <f t="shared" si="78"/>
        <v>43200</v>
      </c>
      <c r="S527" s="54">
        <f>VLOOKUP(B527,'Tranche 2 2024 Actuals'!$B$7:$T$486,19,FALSE)</f>
        <v>43200</v>
      </c>
      <c r="T527" s="147">
        <f t="shared" si="79"/>
        <v>86400</v>
      </c>
    </row>
    <row r="528" spans="1:20" x14ac:dyDescent="0.25">
      <c r="A528" s="29">
        <f t="shared" si="71"/>
        <v>507</v>
      </c>
      <c r="B528" s="92" t="s">
        <v>454</v>
      </c>
      <c r="C528" s="17" t="s">
        <v>455</v>
      </c>
      <c r="D528" s="17" t="s">
        <v>7</v>
      </c>
      <c r="E528" s="17" t="s">
        <v>1123</v>
      </c>
      <c r="F528" s="22" t="s">
        <v>1659</v>
      </c>
      <c r="G528" s="19" t="s">
        <v>1660</v>
      </c>
      <c r="H528" s="19" t="s">
        <v>1763</v>
      </c>
      <c r="I528" s="20" t="s">
        <v>1120</v>
      </c>
      <c r="J528" s="17" t="s">
        <v>339</v>
      </c>
      <c r="K528" s="17" t="s">
        <v>1661</v>
      </c>
      <c r="L528" s="49">
        <f>VLOOKUP(B528,'Enrolment data 2023'!$A$13:$I$596,9,FALSE)</f>
        <v>16</v>
      </c>
      <c r="M528" s="49">
        <v>9000</v>
      </c>
      <c r="N528" s="49">
        <f t="shared" si="76"/>
        <v>144000</v>
      </c>
      <c r="O528" s="49">
        <f t="shared" si="75"/>
        <v>43200</v>
      </c>
      <c r="P528" s="49"/>
      <c r="Q528" s="50">
        <f t="shared" si="77"/>
        <v>43200</v>
      </c>
      <c r="R528" s="50">
        <f t="shared" si="78"/>
        <v>43200</v>
      </c>
      <c r="S528" s="54">
        <f>VLOOKUP(B528,'Tranche 2 2024 Actuals'!$B$7:$T$486,19,FALSE)</f>
        <v>43200</v>
      </c>
      <c r="T528" s="147">
        <f t="shared" si="79"/>
        <v>86400</v>
      </c>
    </row>
    <row r="529" spans="1:20" x14ac:dyDescent="0.25">
      <c r="A529" s="29">
        <f t="shared" si="71"/>
        <v>508</v>
      </c>
      <c r="B529" s="92" t="s">
        <v>464</v>
      </c>
      <c r="C529" s="17" t="s">
        <v>465</v>
      </c>
      <c r="D529" s="17" t="s">
        <v>7</v>
      </c>
      <c r="E529" s="17" t="s">
        <v>1211</v>
      </c>
      <c r="F529" s="22" t="s">
        <v>1779</v>
      </c>
      <c r="G529" s="19" t="s">
        <v>1345</v>
      </c>
      <c r="H529" s="19" t="s">
        <v>1763</v>
      </c>
      <c r="I529" s="20" t="s">
        <v>1120</v>
      </c>
      <c r="J529" s="17" t="s">
        <v>339</v>
      </c>
      <c r="K529" s="17" t="s">
        <v>1346</v>
      </c>
      <c r="L529" s="49">
        <f>VLOOKUP(B529,'Enrolment data 2023'!$A$13:$I$596,9,FALSE)</f>
        <v>9</v>
      </c>
      <c r="M529" s="49">
        <v>9000</v>
      </c>
      <c r="N529" s="49">
        <f t="shared" si="76"/>
        <v>81000</v>
      </c>
      <c r="O529" s="49">
        <f t="shared" si="75"/>
        <v>24300</v>
      </c>
      <c r="P529" s="49">
        <f>VLOOKUP(B529,'[1]ECCE Trnch 1 Master List'!B$3:T$679,19,FALSE)</f>
        <v>0</v>
      </c>
      <c r="Q529" s="50">
        <f t="shared" si="77"/>
        <v>24300</v>
      </c>
      <c r="R529" s="50">
        <f t="shared" si="78"/>
        <v>24300</v>
      </c>
      <c r="S529" s="54">
        <f>VLOOKUP(B529,'Tranche 2 2024 Actuals'!$B$7:$T$486,19,FALSE)</f>
        <v>24300</v>
      </c>
      <c r="T529" s="147">
        <f t="shared" si="79"/>
        <v>48600</v>
      </c>
    </row>
    <row r="530" spans="1:20" x14ac:dyDescent="0.25">
      <c r="A530" s="29">
        <f t="shared" si="71"/>
        <v>509</v>
      </c>
      <c r="B530" s="93" t="s">
        <v>1331</v>
      </c>
      <c r="C530" s="30" t="s">
        <v>1332</v>
      </c>
      <c r="D530" s="30" t="s">
        <v>7</v>
      </c>
      <c r="E530" s="30" t="s">
        <v>1123</v>
      </c>
      <c r="F530" s="31" t="s">
        <v>1813</v>
      </c>
      <c r="G530" s="32" t="s">
        <v>1814</v>
      </c>
      <c r="H530" s="32" t="s">
        <v>1763</v>
      </c>
      <c r="I530" s="33" t="s">
        <v>1120</v>
      </c>
      <c r="J530" s="30" t="s">
        <v>339</v>
      </c>
      <c r="K530" s="34" t="s">
        <v>1333</v>
      </c>
      <c r="L530" s="49">
        <f>VLOOKUP(B530,'Enrolment data 2023'!$A$13:$I$596,9,FALSE)</f>
        <v>3</v>
      </c>
      <c r="M530" s="49">
        <v>9000</v>
      </c>
      <c r="N530" s="49">
        <f t="shared" si="76"/>
        <v>27000</v>
      </c>
      <c r="O530" s="49">
        <f t="shared" si="75"/>
        <v>8100</v>
      </c>
      <c r="P530" s="49">
        <f>VLOOKUP(B530,'[1]ECCE Trnch 1 Master List'!B$3:T$679,19,FALSE)</f>
        <v>0</v>
      </c>
      <c r="Q530" s="50">
        <f t="shared" si="77"/>
        <v>8100</v>
      </c>
      <c r="R530" s="50">
        <f t="shared" si="78"/>
        <v>8100</v>
      </c>
      <c r="S530" s="54">
        <f>VLOOKUP(B530,'Tranche 2 2024 Actuals'!$B$7:$T$486,19,FALSE)</f>
        <v>8100</v>
      </c>
      <c r="T530" s="147">
        <f t="shared" si="79"/>
        <v>16200</v>
      </c>
    </row>
    <row r="531" spans="1:20" x14ac:dyDescent="0.25">
      <c r="A531" s="29">
        <f t="shared" si="71"/>
        <v>510</v>
      </c>
      <c r="B531" s="92" t="s">
        <v>502</v>
      </c>
      <c r="C531" s="17" t="s">
        <v>503</v>
      </c>
      <c r="D531" s="17" t="s">
        <v>7</v>
      </c>
      <c r="E531" s="17" t="s">
        <v>1118</v>
      </c>
      <c r="F531" s="18" t="s">
        <v>3722</v>
      </c>
      <c r="G531" s="19" t="s">
        <v>1368</v>
      </c>
      <c r="H531" s="19" t="s">
        <v>1763</v>
      </c>
      <c r="I531" s="20" t="s">
        <v>1120</v>
      </c>
      <c r="J531" s="17" t="s">
        <v>339</v>
      </c>
      <c r="K531" s="17" t="s">
        <v>1369</v>
      </c>
      <c r="L531" s="49">
        <f>VLOOKUP(B531,'Enrolment data 2023'!$A$13:$I$596,9,FALSE)</f>
        <v>3</v>
      </c>
      <c r="M531" s="49">
        <v>9000</v>
      </c>
      <c r="N531" s="49">
        <f t="shared" si="76"/>
        <v>27000</v>
      </c>
      <c r="O531" s="49">
        <f t="shared" si="75"/>
        <v>8100</v>
      </c>
      <c r="P531" s="49"/>
      <c r="Q531" s="50">
        <f t="shared" si="77"/>
        <v>8100</v>
      </c>
      <c r="R531" s="50">
        <f t="shared" si="78"/>
        <v>8100</v>
      </c>
      <c r="S531" s="54">
        <f>VLOOKUP(B531,'Tranche 2 2024 Actuals'!$B$7:$T$486,19,FALSE)</f>
        <v>8100</v>
      </c>
      <c r="T531" s="147">
        <f t="shared" si="79"/>
        <v>16200</v>
      </c>
    </row>
    <row r="532" spans="1:20" x14ac:dyDescent="0.25">
      <c r="A532" s="29">
        <f t="shared" si="71"/>
        <v>511</v>
      </c>
      <c r="B532" s="92" t="s">
        <v>510</v>
      </c>
      <c r="C532" s="17" t="s">
        <v>511</v>
      </c>
      <c r="D532" s="17" t="s">
        <v>7</v>
      </c>
      <c r="E532" s="17" t="s">
        <v>1118</v>
      </c>
      <c r="F532" s="22" t="s">
        <v>1665</v>
      </c>
      <c r="G532" s="19" t="s">
        <v>1666</v>
      </c>
      <c r="H532" s="19" t="s">
        <v>1763</v>
      </c>
      <c r="I532" s="20" t="s">
        <v>1120</v>
      </c>
      <c r="J532" s="17" t="s">
        <v>339</v>
      </c>
      <c r="K532" s="17" t="s">
        <v>1667</v>
      </c>
      <c r="L532" s="49">
        <f>VLOOKUP(B532,'Enrolment data 2023'!$A$13:$I$596,9,FALSE)</f>
        <v>2</v>
      </c>
      <c r="M532" s="49">
        <v>9000</v>
      </c>
      <c r="N532" s="49">
        <f t="shared" si="76"/>
        <v>18000</v>
      </c>
      <c r="O532" s="49">
        <f t="shared" si="75"/>
        <v>5400</v>
      </c>
      <c r="P532" s="49">
        <f>VLOOKUP(B532,'[1]ECCE Trnch 1 Master List'!B$3:T$679,19,FALSE)</f>
        <v>0</v>
      </c>
      <c r="Q532" s="50">
        <f t="shared" si="77"/>
        <v>5400</v>
      </c>
      <c r="R532" s="50">
        <f t="shared" si="78"/>
        <v>5400</v>
      </c>
      <c r="S532" s="54">
        <f>VLOOKUP(B532,'Tranche 2 2024 Actuals'!$B$7:$T$486,19,FALSE)</f>
        <v>5400</v>
      </c>
      <c r="T532" s="147">
        <f t="shared" si="79"/>
        <v>10800</v>
      </c>
    </row>
    <row r="533" spans="1:20" x14ac:dyDescent="0.25">
      <c r="A533" s="29">
        <f t="shared" si="71"/>
        <v>512</v>
      </c>
      <c r="B533" s="92" t="s">
        <v>512</v>
      </c>
      <c r="C533" s="17" t="s">
        <v>513</v>
      </c>
      <c r="D533" s="17" t="s">
        <v>7</v>
      </c>
      <c r="E533" s="17" t="s">
        <v>1324</v>
      </c>
      <c r="F533" s="22" t="s">
        <v>1664</v>
      </c>
      <c r="G533" s="19" t="s">
        <v>3674</v>
      </c>
      <c r="H533" s="19" t="s">
        <v>1763</v>
      </c>
      <c r="I533" s="20" t="s">
        <v>1120</v>
      </c>
      <c r="J533" s="17" t="s">
        <v>339</v>
      </c>
      <c r="K533" s="17" t="s">
        <v>1373</v>
      </c>
      <c r="L533" s="49">
        <f>VLOOKUP(B533,'Enrolment data 2023'!$A$13:$I$596,9,FALSE)</f>
        <v>16</v>
      </c>
      <c r="M533" s="49">
        <v>9000</v>
      </c>
      <c r="N533" s="49">
        <f t="shared" si="76"/>
        <v>144000</v>
      </c>
      <c r="O533" s="49">
        <f t="shared" si="75"/>
        <v>43200</v>
      </c>
      <c r="P533" s="49">
        <f>VLOOKUP(B533,'[1]ECCE Trnch 1 Master List'!B$3:T$679,19,FALSE)</f>
        <v>0</v>
      </c>
      <c r="Q533" s="50">
        <f t="shared" si="77"/>
        <v>43200</v>
      </c>
      <c r="R533" s="50">
        <f t="shared" si="78"/>
        <v>43200</v>
      </c>
      <c r="S533" s="54">
        <f>VLOOKUP(B533,'Tranche 2 2024 Actuals'!$B$7:$T$486,19,FALSE)</f>
        <v>43200</v>
      </c>
      <c r="T533" s="147">
        <f t="shared" si="79"/>
        <v>86400</v>
      </c>
    </row>
    <row r="534" spans="1:20" ht="15" customHeight="1" x14ac:dyDescent="0.25">
      <c r="A534" s="29">
        <f t="shared" si="71"/>
        <v>513</v>
      </c>
      <c r="B534" s="93" t="s">
        <v>2235</v>
      </c>
      <c r="C534" s="30" t="s">
        <v>2236</v>
      </c>
      <c r="D534" s="30" t="s">
        <v>7</v>
      </c>
      <c r="E534" s="22" t="s">
        <v>1123</v>
      </c>
      <c r="F534" s="22" t="s">
        <v>1965</v>
      </c>
      <c r="G534" s="19" t="s">
        <v>1405</v>
      </c>
      <c r="H534" s="19" t="s">
        <v>1958</v>
      </c>
      <c r="I534" s="20" t="s">
        <v>1120</v>
      </c>
      <c r="J534" s="17" t="s">
        <v>592</v>
      </c>
      <c r="K534" s="17" t="s">
        <v>1406</v>
      </c>
      <c r="L534" s="49">
        <f>VLOOKUP(B534,'Enrolment data 2023'!$A$13:$I$596,9,FALSE)</f>
        <v>7</v>
      </c>
      <c r="M534" s="49">
        <v>9000</v>
      </c>
      <c r="N534" s="49">
        <f t="shared" si="76"/>
        <v>63000</v>
      </c>
      <c r="O534" s="49">
        <f t="shared" si="75"/>
        <v>18900</v>
      </c>
      <c r="P534" s="49"/>
      <c r="Q534" s="50">
        <f t="shared" si="77"/>
        <v>18900</v>
      </c>
      <c r="R534" s="50">
        <f t="shared" si="78"/>
        <v>18900</v>
      </c>
      <c r="S534" s="54">
        <f>VLOOKUP(B534,'Tranche 2 2024 Actuals'!$B$7:$T$486,19,FALSE)</f>
        <v>18900</v>
      </c>
      <c r="T534" s="147">
        <f t="shared" si="79"/>
        <v>37800</v>
      </c>
    </row>
    <row r="535" spans="1:20" ht="15" customHeight="1" x14ac:dyDescent="0.25">
      <c r="A535" s="29">
        <f t="shared" ref="A535:A536" si="80">A534+1</f>
        <v>514</v>
      </c>
      <c r="B535" s="92" t="s">
        <v>758</v>
      </c>
      <c r="C535" s="17" t="s">
        <v>759</v>
      </c>
      <c r="D535" s="17" t="s">
        <v>7</v>
      </c>
      <c r="E535" s="17" t="s">
        <v>1118</v>
      </c>
      <c r="F535" s="22" t="s">
        <v>1698</v>
      </c>
      <c r="G535" s="19" t="s">
        <v>673</v>
      </c>
      <c r="H535" s="19" t="s">
        <v>1950</v>
      </c>
      <c r="I535" s="20" t="s">
        <v>1120</v>
      </c>
      <c r="J535" s="17" t="s">
        <v>592</v>
      </c>
      <c r="K535" s="17" t="s">
        <v>1417</v>
      </c>
      <c r="L535" s="49">
        <f>VLOOKUP(B535,'Enrolment data 2023'!$A$13:$I$596,9,FALSE)</f>
        <v>19</v>
      </c>
      <c r="M535" s="49">
        <v>9000</v>
      </c>
      <c r="N535" s="49">
        <f t="shared" si="76"/>
        <v>171000</v>
      </c>
      <c r="O535" s="49">
        <f t="shared" si="75"/>
        <v>51300</v>
      </c>
      <c r="P535" s="49">
        <f>VLOOKUP(B535,'[1]ECCE Trnch 1 Master List'!B$3:T$679,19,FALSE)</f>
        <v>0</v>
      </c>
      <c r="Q535" s="50">
        <f t="shared" si="77"/>
        <v>51300</v>
      </c>
      <c r="R535" s="50">
        <f t="shared" si="78"/>
        <v>51300</v>
      </c>
      <c r="S535" s="54">
        <f>VLOOKUP(B535,'Tranche 2 2024 Actuals'!$B$7:$T$486,19,FALSE)</f>
        <v>51300</v>
      </c>
      <c r="T535" s="147">
        <f t="shared" si="79"/>
        <v>102600</v>
      </c>
    </row>
    <row r="536" spans="1:20" ht="15.75" customHeight="1" x14ac:dyDescent="0.25">
      <c r="A536" s="29">
        <f t="shared" si="80"/>
        <v>515</v>
      </c>
      <c r="B536" s="92" t="s">
        <v>890</v>
      </c>
      <c r="C536" s="17" t="s">
        <v>891</v>
      </c>
      <c r="D536" s="17" t="s">
        <v>7</v>
      </c>
      <c r="E536" s="17" t="s">
        <v>1123</v>
      </c>
      <c r="F536" s="22" t="s">
        <v>1718</v>
      </c>
      <c r="G536" s="19" t="s">
        <v>891</v>
      </c>
      <c r="H536" s="19" t="s">
        <v>2002</v>
      </c>
      <c r="I536" s="20" t="s">
        <v>1120</v>
      </c>
      <c r="J536" s="17" t="s">
        <v>802</v>
      </c>
      <c r="K536" s="17" t="s">
        <v>1491</v>
      </c>
      <c r="L536" s="49">
        <f>VLOOKUP(B536,'Enrolment data 2023'!$A$13:$I$596,9,FALSE)</f>
        <v>44</v>
      </c>
      <c r="M536" s="49">
        <v>9000</v>
      </c>
      <c r="N536" s="49">
        <f t="shared" si="76"/>
        <v>396000</v>
      </c>
      <c r="O536" s="49">
        <f t="shared" si="75"/>
        <v>118800</v>
      </c>
      <c r="P536" s="49">
        <f>VLOOKUP(B536,'[1]ECCE Trnch 1 Master List'!B$3:T$679,19,FALSE)</f>
        <v>0</v>
      </c>
      <c r="Q536" s="50">
        <f t="shared" si="77"/>
        <v>118800</v>
      </c>
      <c r="R536" s="50">
        <f t="shared" si="78"/>
        <v>118800</v>
      </c>
      <c r="S536" s="54">
        <f>VLOOKUP(B536,'Tranche 2 2024 Actuals'!$B$7:$T$486,19,FALSE)</f>
        <v>118800</v>
      </c>
      <c r="T536" s="147">
        <f t="shared" si="79"/>
        <v>237600</v>
      </c>
    </row>
    <row r="537" spans="1:20" s="2" customFormat="1" ht="15" customHeight="1" x14ac:dyDescent="0.25">
      <c r="A537" s="43"/>
      <c r="B537" s="101" t="s">
        <v>2187</v>
      </c>
      <c r="C537" s="72"/>
      <c r="D537" s="12"/>
      <c r="E537" s="12"/>
      <c r="F537" s="23"/>
      <c r="G537" s="24"/>
      <c r="H537" s="24"/>
      <c r="I537" s="12"/>
      <c r="J537" s="12"/>
      <c r="K537" s="12"/>
      <c r="L537" s="84">
        <f>SUM(L7:L536)</f>
        <v>10473</v>
      </c>
      <c r="M537" s="44">
        <v>9000</v>
      </c>
      <c r="N537" s="44">
        <f t="shared" ref="N537:T537" si="81">SUM(N7:N536)</f>
        <v>94257000</v>
      </c>
      <c r="O537" s="44">
        <f t="shared" si="81"/>
        <v>28277100</v>
      </c>
      <c r="P537" s="44">
        <f t="shared" si="81"/>
        <v>116926</v>
      </c>
      <c r="Q537" s="44">
        <f t="shared" si="81"/>
        <v>28160174</v>
      </c>
      <c r="R537" s="44">
        <f t="shared" si="81"/>
        <v>27352274</v>
      </c>
      <c r="S537" s="12">
        <f t="shared" si="81"/>
        <v>26979002</v>
      </c>
      <c r="T537" s="146">
        <f t="shared" si="81"/>
        <v>54331276</v>
      </c>
    </row>
  </sheetData>
  <autoFilter ref="A6:IK537" xr:uid="{CBB4A072-A182-4F95-B24B-CA84A3D047A9}"/>
  <mergeCells count="1">
    <mergeCell ref="A5:S5"/>
  </mergeCells>
  <conditionalFormatting sqref="B5">
    <cfRule type="duplicateValues" dxfId="120" priority="70"/>
  </conditionalFormatting>
  <conditionalFormatting sqref="B6:B41 B43:B48 B154:B163 B50:B126 B165:B178 B128:B133 B292:B318 B135:B152 B484:B1048576 B180:B227 B374:B476 B229:B231 B233:B280 B322:B333 B342 B335 B338 B340 B344:B354 B358:B361">
    <cfRule type="duplicateValues" dxfId="119" priority="1340"/>
  </conditionalFormatting>
  <conditionalFormatting sqref="B49">
    <cfRule type="duplicateValues" dxfId="118" priority="106"/>
  </conditionalFormatting>
  <conditionalFormatting sqref="B127">
    <cfRule type="duplicateValues" dxfId="117" priority="90"/>
    <cfRule type="duplicateValues" dxfId="116" priority="92"/>
  </conditionalFormatting>
  <conditionalFormatting sqref="B134">
    <cfRule type="duplicateValues" dxfId="115" priority="62"/>
    <cfRule type="duplicateValues" dxfId="114" priority="64"/>
    <cfRule type="duplicateValues" dxfId="113" priority="66"/>
  </conditionalFormatting>
  <conditionalFormatting sqref="B164">
    <cfRule type="duplicateValues" dxfId="112" priority="96"/>
    <cfRule type="duplicateValues" dxfId="111" priority="98"/>
  </conditionalFormatting>
  <conditionalFormatting sqref="B179">
    <cfRule type="duplicateValues" dxfId="110" priority="93"/>
    <cfRule type="duplicateValues" dxfId="109" priority="95"/>
  </conditionalFormatting>
  <conditionalFormatting sqref="B180:B202 B117:B126 B165:B178 B128:B133 B135:B163">
    <cfRule type="duplicateValues" dxfId="108" priority="1300"/>
  </conditionalFormatting>
  <conditionalFormatting sqref="B228">
    <cfRule type="duplicateValues" dxfId="107" priority="40"/>
    <cfRule type="duplicateValues" dxfId="106" priority="41"/>
  </conditionalFormatting>
  <conditionalFormatting sqref="B232">
    <cfRule type="duplicateValues" dxfId="105" priority="36"/>
    <cfRule type="duplicateValues" dxfId="104" priority="37"/>
  </conditionalFormatting>
  <conditionalFormatting sqref="B281">
    <cfRule type="duplicateValues" dxfId="103" priority="1014"/>
  </conditionalFormatting>
  <conditionalFormatting sqref="B282">
    <cfRule type="duplicateValues" dxfId="102" priority="85"/>
  </conditionalFormatting>
  <conditionalFormatting sqref="B283">
    <cfRule type="duplicateValues" dxfId="101" priority="83"/>
  </conditionalFormatting>
  <conditionalFormatting sqref="B284:B290">
    <cfRule type="duplicateValues" dxfId="100" priority="1112"/>
  </conditionalFormatting>
  <conditionalFormatting sqref="B291">
    <cfRule type="duplicateValues" dxfId="99" priority="45"/>
    <cfRule type="duplicateValues" dxfId="98" priority="46"/>
  </conditionalFormatting>
  <conditionalFormatting sqref="B319">
    <cfRule type="duplicateValues" dxfId="97" priority="32"/>
  </conditionalFormatting>
  <conditionalFormatting sqref="B319:B321">
    <cfRule type="duplicateValues" dxfId="96" priority="33"/>
  </conditionalFormatting>
  <conditionalFormatting sqref="B320:B321">
    <cfRule type="duplicateValues" dxfId="95" priority="30"/>
  </conditionalFormatting>
  <conditionalFormatting sqref="B334">
    <cfRule type="duplicateValues" dxfId="94" priority="21"/>
    <cfRule type="duplicateValues" dxfId="93" priority="22"/>
  </conditionalFormatting>
  <conditionalFormatting sqref="B336:B337">
    <cfRule type="duplicateValues" dxfId="92" priority="17"/>
    <cfRule type="duplicateValues" dxfId="91" priority="18"/>
  </conditionalFormatting>
  <conditionalFormatting sqref="B339">
    <cfRule type="duplicateValues" dxfId="90" priority="13"/>
    <cfRule type="duplicateValues" dxfId="89" priority="14"/>
  </conditionalFormatting>
  <conditionalFormatting sqref="B341">
    <cfRule type="duplicateValues" dxfId="88" priority="25"/>
    <cfRule type="duplicateValues" dxfId="87" priority="26"/>
  </conditionalFormatting>
  <conditionalFormatting sqref="B342 B292:B318 B135:B227 B5:B133 B229:B231 B233:B290 B322:B333 B335 B338 B340 B344:B354 B358:B1048576">
    <cfRule type="duplicateValues" dxfId="86" priority="67"/>
  </conditionalFormatting>
  <conditionalFormatting sqref="B343">
    <cfRule type="duplicateValues" dxfId="85" priority="9"/>
    <cfRule type="duplicateValues" dxfId="84" priority="10"/>
  </conditionalFormatting>
  <conditionalFormatting sqref="B355:B357">
    <cfRule type="duplicateValues" dxfId="83" priority="5"/>
    <cfRule type="duplicateValues" dxfId="82" priority="6"/>
  </conditionalFormatting>
  <conditionalFormatting sqref="B362">
    <cfRule type="duplicateValues" dxfId="81" priority="115"/>
  </conditionalFormatting>
  <conditionalFormatting sqref="B363:B373">
    <cfRule type="duplicateValues" dxfId="80" priority="1105"/>
  </conditionalFormatting>
  <conditionalFormatting sqref="B477:B483">
    <cfRule type="duplicateValues" dxfId="79" priority="885"/>
  </conditionalFormatting>
  <conditionalFormatting sqref="B153:D153">
    <cfRule type="duplicateValues" dxfId="78" priority="109"/>
  </conditionalFormatting>
  <conditionalFormatting sqref="C1:C1048576">
    <cfRule type="duplicateValues" dxfId="77" priority="2"/>
  </conditionalFormatting>
  <conditionalFormatting sqref="C5">
    <cfRule type="duplicateValues" dxfId="76" priority="68"/>
    <cfRule type="duplicateValues" dxfId="75" priority="69"/>
  </conditionalFormatting>
  <conditionalFormatting sqref="C6:C41 C43:C48 C154:C163 C165:C178 C128:C133 C292:C318 C90:C126 C135:C152 C50:C88 C484:C1048576 C180:C227 C374:C476 C229:C231 C233:C280 C322:C333 C342 C335 C338 C340 C344:C354 C358:C361">
    <cfRule type="duplicateValues" dxfId="74" priority="1377"/>
  </conditionalFormatting>
  <conditionalFormatting sqref="C49">
    <cfRule type="duplicateValues" dxfId="73" priority="105"/>
  </conditionalFormatting>
  <conditionalFormatting sqref="C127">
    <cfRule type="duplicateValues" dxfId="72" priority="91"/>
  </conditionalFormatting>
  <conditionalFormatting sqref="C134">
    <cfRule type="duplicateValues" dxfId="71" priority="63"/>
    <cfRule type="duplicateValues" dxfId="70" priority="65"/>
  </conditionalFormatting>
  <conditionalFormatting sqref="C135:C227 C90:C133 C6:C88 C292:C318 C229:C231 C233:C290 C322:C333 C342 C335 C338 C340 C344:C354 C358:C1048576">
    <cfRule type="duplicateValues" dxfId="69" priority="1362"/>
  </conditionalFormatting>
  <conditionalFormatting sqref="C164">
    <cfRule type="duplicateValues" dxfId="68" priority="97"/>
  </conditionalFormatting>
  <conditionalFormatting sqref="C179">
    <cfRule type="duplicateValues" dxfId="67" priority="94"/>
  </conditionalFormatting>
  <conditionalFormatting sqref="C228">
    <cfRule type="duplicateValues" dxfId="66" priority="38"/>
    <cfRule type="duplicateValues" dxfId="65" priority="39"/>
  </conditionalFormatting>
  <conditionalFormatting sqref="C232">
    <cfRule type="duplicateValues" dxfId="64" priority="34"/>
    <cfRule type="duplicateValues" dxfId="63" priority="35"/>
  </conditionalFormatting>
  <conditionalFormatting sqref="C281">
    <cfRule type="duplicateValues" dxfId="62" priority="1028"/>
  </conditionalFormatting>
  <conditionalFormatting sqref="C282">
    <cfRule type="duplicateValues" dxfId="61" priority="84"/>
  </conditionalFormatting>
  <conditionalFormatting sqref="C283">
    <cfRule type="duplicateValues" dxfId="60" priority="82"/>
  </conditionalFormatting>
  <conditionalFormatting sqref="C284:C290">
    <cfRule type="duplicateValues" dxfId="59" priority="1125"/>
  </conditionalFormatting>
  <conditionalFormatting sqref="C291">
    <cfRule type="duplicateValues" dxfId="58" priority="43"/>
    <cfRule type="duplicateValues" dxfId="57" priority="44"/>
  </conditionalFormatting>
  <conditionalFormatting sqref="C319">
    <cfRule type="duplicateValues" dxfId="56" priority="31"/>
  </conditionalFormatting>
  <conditionalFormatting sqref="C319:C321">
    <cfRule type="duplicateValues" dxfId="55" priority="28"/>
  </conditionalFormatting>
  <conditionalFormatting sqref="C320:C321">
    <cfRule type="duplicateValues" dxfId="54" priority="29"/>
  </conditionalFormatting>
  <conditionalFormatting sqref="C334">
    <cfRule type="duplicateValues" dxfId="53" priority="19"/>
    <cfRule type="duplicateValues" dxfId="52" priority="20"/>
  </conditionalFormatting>
  <conditionalFormatting sqref="C336:C337">
    <cfRule type="duplicateValues" dxfId="51" priority="15"/>
    <cfRule type="duplicateValues" dxfId="50" priority="16"/>
  </conditionalFormatting>
  <conditionalFormatting sqref="C339">
    <cfRule type="duplicateValues" dxfId="49" priority="11"/>
    <cfRule type="duplicateValues" dxfId="48" priority="12"/>
  </conditionalFormatting>
  <conditionalFormatting sqref="C341">
    <cfRule type="duplicateValues" dxfId="47" priority="23"/>
    <cfRule type="duplicateValues" dxfId="46" priority="24"/>
  </conditionalFormatting>
  <conditionalFormatting sqref="C342 C1:C227 C229:C231 C233:C318 C322:C333 C335 C338 C340 C344:C354 C358:C1048576">
    <cfRule type="duplicateValues" dxfId="45" priority="42"/>
  </conditionalFormatting>
  <conditionalFormatting sqref="C342 C1:C333 C335 C338 C340 C344:C354 C358:C1048576">
    <cfRule type="duplicateValues" dxfId="44" priority="27"/>
  </conditionalFormatting>
  <conditionalFormatting sqref="C342 C292:C318 C1:C227 C229:C231 C233:C290 C322:C333 C335 C338 C340 C344:C354 C358:C1048576">
    <cfRule type="duplicateValues" dxfId="43" priority="47"/>
  </conditionalFormatting>
  <conditionalFormatting sqref="C343">
    <cfRule type="duplicateValues" dxfId="42" priority="7"/>
    <cfRule type="duplicateValues" dxfId="41" priority="8"/>
  </conditionalFormatting>
  <conditionalFormatting sqref="C355:C357">
    <cfRule type="duplicateValues" dxfId="40" priority="3"/>
    <cfRule type="duplicateValues" dxfId="39" priority="4"/>
  </conditionalFormatting>
  <conditionalFormatting sqref="C362">
    <cfRule type="duplicateValues" dxfId="38" priority="116"/>
  </conditionalFormatting>
  <conditionalFormatting sqref="C363:C373">
    <cfRule type="duplicateValues" dxfId="37" priority="1107"/>
  </conditionalFormatting>
  <conditionalFormatting sqref="C390">
    <cfRule type="duplicateValues" dxfId="36" priority="1"/>
  </conditionalFormatting>
  <conditionalFormatting sqref="C403">
    <cfRule type="duplicateValues" dxfId="35" priority="112"/>
  </conditionalFormatting>
  <conditionalFormatting sqref="C477:C483">
    <cfRule type="duplicateValues" dxfId="34" priority="906"/>
  </conditionalFormatting>
  <pageMargins left="0.7" right="0.7" top="0.75" bottom="0.75" header="0.3" footer="0.3"/>
  <pageSetup scale="75" fitToHeight="0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9861-8536-4E9A-9659-8B826041EFF0}">
  <sheetPr>
    <pageSetUpPr fitToPage="1"/>
  </sheetPr>
  <dimension ref="A2:IR488"/>
  <sheetViews>
    <sheetView topLeftCell="A471" zoomScale="95" zoomScaleNormal="95" workbookViewId="0">
      <selection activeCell="X502" sqref="X502"/>
    </sheetView>
  </sheetViews>
  <sheetFormatPr defaultRowHeight="15.75" x14ac:dyDescent="0.25"/>
  <cols>
    <col min="1" max="1" width="5.85546875" style="27" bestFit="1" customWidth="1"/>
    <col min="2" max="2" width="11.5703125" style="27" customWidth="1"/>
    <col min="3" max="3" width="29.7109375" style="13" customWidth="1"/>
    <col min="4" max="4" width="9.5703125" style="13" customWidth="1"/>
    <col min="5" max="5" width="20.7109375" style="13" customWidth="1"/>
    <col min="6" max="6" width="18.85546875" style="25" customWidth="1"/>
    <col min="7" max="7" width="24.42578125" style="26" customWidth="1"/>
    <col min="8" max="8" width="13.7109375" style="26" customWidth="1"/>
    <col min="9" max="9" width="10.85546875" style="13" customWidth="1"/>
    <col min="10" max="10" width="11.42578125" style="13" customWidth="1"/>
    <col min="11" max="11" width="15.42578125" style="13" customWidth="1"/>
    <col min="12" max="12" width="11.85546875" style="13" hidden="1" customWidth="1"/>
    <col min="13" max="13" width="9.140625" style="13" hidden="1" customWidth="1"/>
    <col min="14" max="14" width="16" style="13" hidden="1" customWidth="1"/>
    <col min="15" max="15" width="16.28515625" style="13" hidden="1" customWidth="1"/>
    <col min="16" max="17" width="18.28515625" style="13" hidden="1" customWidth="1"/>
    <col min="18" max="18" width="15.5703125" style="27" hidden="1" customWidth="1"/>
    <col min="19" max="19" width="18.5703125" style="28" hidden="1" customWidth="1"/>
    <col min="20" max="20" width="18.5703125" style="125" bestFit="1" customWidth="1"/>
    <col min="21" max="21" width="30.7109375" style="55" bestFit="1" customWidth="1"/>
    <col min="22" max="16384" width="9.140625" style="1"/>
  </cols>
  <sheetData>
    <row r="2" spans="1:252" ht="31.5" customHeight="1" x14ac:dyDescent="0.25">
      <c r="I2" s="26"/>
    </row>
    <row r="5" spans="1:252" ht="28.5" customHeight="1" x14ac:dyDescent="0.45">
      <c r="A5" s="199" t="s">
        <v>4715</v>
      </c>
      <c r="B5" s="200"/>
      <c r="C5" s="199"/>
      <c r="D5" s="199"/>
      <c r="E5" s="199"/>
      <c r="F5" s="199"/>
      <c r="G5" s="199"/>
      <c r="H5" s="199"/>
      <c r="I5" s="199"/>
      <c r="J5" s="199"/>
      <c r="K5" s="199"/>
      <c r="L5" s="201"/>
      <c r="M5" s="199"/>
      <c r="N5" s="199"/>
      <c r="O5" s="199"/>
      <c r="P5" s="199"/>
      <c r="Q5" s="199"/>
      <c r="R5" s="199"/>
      <c r="S5" s="199"/>
      <c r="T5" s="199"/>
      <c r="U5" s="199"/>
    </row>
    <row r="6" spans="1:252" s="51" customFormat="1" ht="94.5" customHeight="1" x14ac:dyDescent="0.25">
      <c r="A6" s="62" t="s">
        <v>8</v>
      </c>
      <c r="B6" s="15" t="s">
        <v>0</v>
      </c>
      <c r="C6" s="15" t="s">
        <v>1110</v>
      </c>
      <c r="D6" s="15" t="s">
        <v>1</v>
      </c>
      <c r="E6" s="15" t="s">
        <v>1111</v>
      </c>
      <c r="F6" s="52" t="s">
        <v>1112</v>
      </c>
      <c r="G6" s="53" t="s">
        <v>2215</v>
      </c>
      <c r="H6" s="53" t="s">
        <v>1738</v>
      </c>
      <c r="I6" s="15" t="s">
        <v>1113</v>
      </c>
      <c r="J6" s="15" t="s">
        <v>1114</v>
      </c>
      <c r="K6" s="15" t="s">
        <v>1115</v>
      </c>
      <c r="L6" s="62" t="s">
        <v>1116</v>
      </c>
      <c r="M6" s="15" t="s">
        <v>1117</v>
      </c>
      <c r="N6" s="15" t="s">
        <v>4692</v>
      </c>
      <c r="O6" s="15" t="s">
        <v>4713</v>
      </c>
      <c r="P6" s="15" t="s">
        <v>4709</v>
      </c>
      <c r="Q6" s="15" t="s">
        <v>4712</v>
      </c>
      <c r="R6" s="15" t="s">
        <v>4693</v>
      </c>
      <c r="S6" s="16" t="s">
        <v>4710</v>
      </c>
      <c r="T6" s="16" t="s">
        <v>4711</v>
      </c>
      <c r="U6" s="15" t="s">
        <v>2267</v>
      </c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</row>
    <row r="7" spans="1:252" ht="15" customHeight="1" x14ac:dyDescent="0.25">
      <c r="A7" s="29">
        <v>1</v>
      </c>
      <c r="B7" s="92" t="s">
        <v>111</v>
      </c>
      <c r="C7" s="17" t="s">
        <v>112</v>
      </c>
      <c r="D7" s="17" t="s">
        <v>7</v>
      </c>
      <c r="E7" s="17" t="s">
        <v>1118</v>
      </c>
      <c r="F7" s="22" t="s">
        <v>1923</v>
      </c>
      <c r="G7" s="19" t="s">
        <v>3564</v>
      </c>
      <c r="H7" s="19" t="s">
        <v>1876</v>
      </c>
      <c r="I7" s="20" t="s">
        <v>1120</v>
      </c>
      <c r="J7" s="17" t="s">
        <v>4</v>
      </c>
      <c r="K7" s="17" t="s">
        <v>3565</v>
      </c>
      <c r="L7" s="49">
        <f>VLOOKUP(B7,'Enrolment data 2023'!$A$13:$I$596,9,FALSE)</f>
        <v>38</v>
      </c>
      <c r="M7" s="49">
        <v>9000</v>
      </c>
      <c r="N7" s="49">
        <f t="shared" ref="N7:N70" si="0">L7*M7</f>
        <v>342000</v>
      </c>
      <c r="O7" s="49">
        <f t="shared" ref="O7:O70" si="1">N7*30%</f>
        <v>102600</v>
      </c>
      <c r="P7" s="49">
        <f>VLOOKUP(B7,'Tranche 1 &amp; 2 2024 Actuals'!$B$7:$R$536,17,FALSE)</f>
        <v>102600</v>
      </c>
      <c r="Q7" s="49"/>
      <c r="R7" s="49">
        <f>VLOOKUP(B7,'[1]ECCE Trnch 1 Master List'!B$3:T$679,19,FALSE)</f>
        <v>0</v>
      </c>
      <c r="S7" s="50">
        <f t="shared" ref="S7:S70" si="2">O7+Q7-R7</f>
        <v>102600</v>
      </c>
      <c r="T7" s="126">
        <f t="shared" ref="T7:T70" si="3">IF(S7&gt;=0,S7,0)</f>
        <v>102600</v>
      </c>
      <c r="U7" s="54" t="s">
        <v>4707</v>
      </c>
    </row>
    <row r="8" spans="1:252" ht="15" customHeight="1" x14ac:dyDescent="0.25">
      <c r="A8" s="29">
        <f t="shared" ref="A8:A17" si="4">A7+1</f>
        <v>2</v>
      </c>
      <c r="B8" s="92" t="s">
        <v>15</v>
      </c>
      <c r="C8" s="17" t="s">
        <v>16</v>
      </c>
      <c r="D8" s="17" t="s">
        <v>7</v>
      </c>
      <c r="E8" s="17" t="s">
        <v>1123</v>
      </c>
      <c r="F8" s="22" t="s">
        <v>1888</v>
      </c>
      <c r="G8" s="19" t="s">
        <v>3566</v>
      </c>
      <c r="H8" s="19" t="s">
        <v>1876</v>
      </c>
      <c r="I8" s="20" t="s">
        <v>1120</v>
      </c>
      <c r="J8" s="17" t="s">
        <v>4</v>
      </c>
      <c r="K8" s="17" t="s">
        <v>3567</v>
      </c>
      <c r="L8" s="49">
        <f>VLOOKUP(B8,'Enrolment data 2023'!$A$13:$I$596,9,FALSE)</f>
        <v>20</v>
      </c>
      <c r="M8" s="49">
        <v>9000</v>
      </c>
      <c r="N8" s="49">
        <f t="shared" si="0"/>
        <v>180000</v>
      </c>
      <c r="O8" s="49">
        <f t="shared" si="1"/>
        <v>54000</v>
      </c>
      <c r="P8" s="49">
        <f>VLOOKUP(B8,'Tranche 1 &amp; 2 2024 Actuals'!$B$7:$R$536,17,FALSE)</f>
        <v>54000</v>
      </c>
      <c r="Q8" s="49"/>
      <c r="R8" s="49">
        <f>VLOOKUP(B8,'[1]ECCE Trnch 1 Master List'!B$3:T$679,19,FALSE)</f>
        <v>0</v>
      </c>
      <c r="S8" s="50">
        <f t="shared" si="2"/>
        <v>54000</v>
      </c>
      <c r="T8" s="126">
        <f t="shared" si="3"/>
        <v>54000</v>
      </c>
      <c r="U8" s="54" t="s">
        <v>4707</v>
      </c>
    </row>
    <row r="9" spans="1:252" ht="15" customHeight="1" x14ac:dyDescent="0.25">
      <c r="A9" s="29">
        <f t="shared" si="4"/>
        <v>3</v>
      </c>
      <c r="B9" s="92" t="s">
        <v>105</v>
      </c>
      <c r="C9" s="17" t="s">
        <v>106</v>
      </c>
      <c r="D9" s="17" t="s">
        <v>7</v>
      </c>
      <c r="E9" s="17" t="s">
        <v>1123</v>
      </c>
      <c r="F9" s="22" t="s">
        <v>1875</v>
      </c>
      <c r="G9" s="19" t="s">
        <v>1157</v>
      </c>
      <c r="H9" s="19" t="s">
        <v>1876</v>
      </c>
      <c r="I9" s="20" t="s">
        <v>1120</v>
      </c>
      <c r="J9" s="17" t="s">
        <v>4</v>
      </c>
      <c r="K9" s="17" t="s">
        <v>1158</v>
      </c>
      <c r="L9" s="49">
        <f>VLOOKUP(B9,'Enrolment data 2023'!$A$13:$I$596,9,FALSE)</f>
        <v>15</v>
      </c>
      <c r="M9" s="49">
        <v>9000</v>
      </c>
      <c r="N9" s="49">
        <f t="shared" si="0"/>
        <v>135000</v>
      </c>
      <c r="O9" s="49">
        <f t="shared" si="1"/>
        <v>40500</v>
      </c>
      <c r="P9" s="49">
        <f>VLOOKUP(B9,'Tranche 1 &amp; 2 2024 Actuals'!$B$7:$R$536,17,FALSE)</f>
        <v>40500</v>
      </c>
      <c r="Q9" s="49"/>
      <c r="R9" s="49">
        <f>VLOOKUP(B9,'[1]ECCE Trnch 1 Master List'!B$3:T$679,19,FALSE)</f>
        <v>0</v>
      </c>
      <c r="S9" s="50">
        <f t="shared" si="2"/>
        <v>40500</v>
      </c>
      <c r="T9" s="126">
        <f t="shared" si="3"/>
        <v>40500</v>
      </c>
      <c r="U9" s="54" t="s">
        <v>4707</v>
      </c>
    </row>
    <row r="10" spans="1:252" ht="15" customHeight="1" x14ac:dyDescent="0.25">
      <c r="A10" s="29">
        <f t="shared" si="4"/>
        <v>4</v>
      </c>
      <c r="B10" s="92" t="s">
        <v>132</v>
      </c>
      <c r="C10" s="17" t="s">
        <v>133</v>
      </c>
      <c r="D10" s="17" t="s">
        <v>7</v>
      </c>
      <c r="E10" s="17" t="s">
        <v>1118</v>
      </c>
      <c r="F10" s="22" t="s">
        <v>1907</v>
      </c>
      <c r="G10" s="19" t="s">
        <v>1143</v>
      </c>
      <c r="H10" s="19" t="s">
        <v>1876</v>
      </c>
      <c r="I10" s="20" t="s">
        <v>1120</v>
      </c>
      <c r="J10" s="17" t="s">
        <v>4</v>
      </c>
      <c r="K10" s="17" t="s">
        <v>1144</v>
      </c>
      <c r="L10" s="49">
        <f>VLOOKUP(B10,'Enrolment data 2023'!$A$13:$I$596,9,FALSE)</f>
        <v>22</v>
      </c>
      <c r="M10" s="49">
        <v>9000</v>
      </c>
      <c r="N10" s="49">
        <f t="shared" si="0"/>
        <v>198000</v>
      </c>
      <c r="O10" s="49">
        <f t="shared" si="1"/>
        <v>59400</v>
      </c>
      <c r="P10" s="49">
        <f>VLOOKUP(B10,'Tranche 1 &amp; 2 2024 Actuals'!$B$7:$R$536,17,FALSE)</f>
        <v>49400</v>
      </c>
      <c r="Q10" s="49"/>
      <c r="R10" s="71">
        <v>15298</v>
      </c>
      <c r="S10" s="50">
        <f t="shared" si="2"/>
        <v>44102</v>
      </c>
      <c r="T10" s="126">
        <f t="shared" si="3"/>
        <v>44102</v>
      </c>
      <c r="U10" s="54" t="s">
        <v>4707</v>
      </c>
    </row>
    <row r="11" spans="1:252" ht="15" customHeight="1" x14ac:dyDescent="0.25">
      <c r="A11" s="29">
        <f t="shared" si="4"/>
        <v>5</v>
      </c>
      <c r="B11" s="92" t="s">
        <v>166</v>
      </c>
      <c r="C11" s="17" t="s">
        <v>167</v>
      </c>
      <c r="D11" s="17" t="s">
        <v>7</v>
      </c>
      <c r="E11" s="17" t="s">
        <v>1118</v>
      </c>
      <c r="F11" s="22" t="s">
        <v>1920</v>
      </c>
      <c r="G11" s="19" t="s">
        <v>1136</v>
      </c>
      <c r="H11" s="19" t="s">
        <v>3568</v>
      </c>
      <c r="I11" s="20" t="s">
        <v>1120</v>
      </c>
      <c r="J11" s="17" t="s">
        <v>4</v>
      </c>
      <c r="K11" s="17" t="s">
        <v>1137</v>
      </c>
      <c r="L11" s="49">
        <f>VLOOKUP(B11,'Enrolment data 2023'!$A$13:$I$596,9,FALSE)</f>
        <v>9</v>
      </c>
      <c r="M11" s="49">
        <v>9000</v>
      </c>
      <c r="N11" s="49">
        <f t="shared" si="0"/>
        <v>81000</v>
      </c>
      <c r="O11" s="49">
        <f t="shared" si="1"/>
        <v>24300</v>
      </c>
      <c r="P11" s="49">
        <f>VLOOKUP(B11,'Tranche 1 &amp; 2 2024 Actuals'!$B$7:$R$536,17,FALSE)</f>
        <v>24300</v>
      </c>
      <c r="Q11" s="49"/>
      <c r="R11" s="49"/>
      <c r="S11" s="50">
        <f t="shared" si="2"/>
        <v>24300</v>
      </c>
      <c r="T11" s="126">
        <f t="shared" si="3"/>
        <v>24300</v>
      </c>
      <c r="U11" s="54" t="s">
        <v>4707</v>
      </c>
    </row>
    <row r="12" spans="1:252" ht="15" customHeight="1" x14ac:dyDescent="0.25">
      <c r="A12" s="29">
        <f t="shared" si="4"/>
        <v>6</v>
      </c>
      <c r="B12" s="92" t="s">
        <v>73</v>
      </c>
      <c r="C12" s="17" t="s">
        <v>74</v>
      </c>
      <c r="D12" s="17" t="s">
        <v>7</v>
      </c>
      <c r="E12" s="17" t="s">
        <v>1118</v>
      </c>
      <c r="F12" s="22" t="s">
        <v>1610</v>
      </c>
      <c r="G12" s="19" t="s">
        <v>1147</v>
      </c>
      <c r="H12" s="19" t="s">
        <v>1876</v>
      </c>
      <c r="I12" s="20" t="s">
        <v>1120</v>
      </c>
      <c r="J12" s="17" t="s">
        <v>4</v>
      </c>
      <c r="K12" s="17" t="s">
        <v>1148</v>
      </c>
      <c r="L12" s="49">
        <f>VLOOKUP(B12,'Enrolment data 2023'!$A$13:$I$596,9,FALSE)</f>
        <v>15</v>
      </c>
      <c r="M12" s="49">
        <v>9000</v>
      </c>
      <c r="N12" s="49">
        <f t="shared" si="0"/>
        <v>135000</v>
      </c>
      <c r="O12" s="49">
        <f t="shared" si="1"/>
        <v>40500</v>
      </c>
      <c r="P12" s="49">
        <f>VLOOKUP(B12,'Tranche 1 &amp; 2 2024 Actuals'!$B$7:$R$536,17,FALSE)</f>
        <v>40500</v>
      </c>
      <c r="Q12" s="49"/>
      <c r="R12" s="49">
        <f>VLOOKUP(B12,'[1]ECCE Trnch 1 Master List'!B$3:T$679,19,FALSE)</f>
        <v>0</v>
      </c>
      <c r="S12" s="50">
        <f t="shared" si="2"/>
        <v>40500</v>
      </c>
      <c r="T12" s="126">
        <f t="shared" si="3"/>
        <v>40500</v>
      </c>
      <c r="U12" s="54" t="s">
        <v>4707</v>
      </c>
    </row>
    <row r="13" spans="1:252" ht="15" customHeight="1" x14ac:dyDescent="0.25">
      <c r="A13" s="29">
        <f t="shared" si="4"/>
        <v>7</v>
      </c>
      <c r="B13" s="92" t="s">
        <v>216</v>
      </c>
      <c r="C13" s="17" t="s">
        <v>217</v>
      </c>
      <c r="D13" s="17" t="s">
        <v>7</v>
      </c>
      <c r="E13" s="17" t="s">
        <v>1123</v>
      </c>
      <c r="F13" s="22" t="s">
        <v>1924</v>
      </c>
      <c r="G13" s="19" t="s">
        <v>3569</v>
      </c>
      <c r="H13" s="19" t="s">
        <v>1917</v>
      </c>
      <c r="I13" s="20" t="s">
        <v>1120</v>
      </c>
      <c r="J13" s="17" t="s">
        <v>4</v>
      </c>
      <c r="K13" s="17" t="s">
        <v>3570</v>
      </c>
      <c r="L13" s="49">
        <f>VLOOKUP(B13,'Enrolment data 2023'!$A$13:$I$596,9,FALSE)</f>
        <v>13</v>
      </c>
      <c r="M13" s="49">
        <v>9000</v>
      </c>
      <c r="N13" s="49">
        <f t="shared" si="0"/>
        <v>117000</v>
      </c>
      <c r="O13" s="49">
        <f t="shared" si="1"/>
        <v>35100</v>
      </c>
      <c r="P13" s="49">
        <f>VLOOKUP(B13,'Tranche 1 &amp; 2 2024 Actuals'!$B$7:$R$536,17,FALSE)</f>
        <v>35100</v>
      </c>
      <c r="Q13" s="49"/>
      <c r="R13" s="49">
        <f>VLOOKUP(B13,'[1]ECCE Trnch 1 Master List'!B$3:T$679,19,FALSE)</f>
        <v>0</v>
      </c>
      <c r="S13" s="50">
        <f t="shared" si="2"/>
        <v>35100</v>
      </c>
      <c r="T13" s="126">
        <f t="shared" si="3"/>
        <v>35100</v>
      </c>
      <c r="U13" s="54" t="s">
        <v>4707</v>
      </c>
      <c r="V13" s="124"/>
    </row>
    <row r="14" spans="1:252" ht="15" customHeight="1" x14ac:dyDescent="0.25">
      <c r="A14" s="29">
        <f t="shared" si="4"/>
        <v>8</v>
      </c>
      <c r="B14" s="92" t="s">
        <v>152</v>
      </c>
      <c r="C14" s="17" t="s">
        <v>153</v>
      </c>
      <c r="D14" s="17" t="s">
        <v>7</v>
      </c>
      <c r="E14" s="17" t="s">
        <v>1118</v>
      </c>
      <c r="F14" s="22" t="s">
        <v>2059</v>
      </c>
      <c r="G14" s="19" t="s">
        <v>3571</v>
      </c>
      <c r="H14" s="19" t="s">
        <v>1876</v>
      </c>
      <c r="I14" s="20" t="s">
        <v>1120</v>
      </c>
      <c r="J14" s="17" t="s">
        <v>4</v>
      </c>
      <c r="K14" s="17" t="s">
        <v>3572</v>
      </c>
      <c r="L14" s="49">
        <f>VLOOKUP(B14,'Enrolment data 2023'!$A$13:$I$596,9,FALSE)</f>
        <v>32</v>
      </c>
      <c r="M14" s="49">
        <v>9000</v>
      </c>
      <c r="N14" s="49">
        <f t="shared" si="0"/>
        <v>288000</v>
      </c>
      <c r="O14" s="49">
        <f t="shared" si="1"/>
        <v>86400</v>
      </c>
      <c r="P14" s="49">
        <f>VLOOKUP(B14,'Tranche 1 &amp; 2 2024 Actuals'!$B$7:$R$536,17,FALSE)</f>
        <v>86400</v>
      </c>
      <c r="Q14" s="49"/>
      <c r="R14" s="49">
        <f>VLOOKUP(B14,'[1]ECCE Trnch 1 Master List'!B$3:T$679,19,FALSE)</f>
        <v>0</v>
      </c>
      <c r="S14" s="50">
        <f t="shared" si="2"/>
        <v>86400</v>
      </c>
      <c r="T14" s="126">
        <f t="shared" si="3"/>
        <v>86400</v>
      </c>
      <c r="U14" s="54" t="s">
        <v>4707</v>
      </c>
    </row>
    <row r="15" spans="1:252" ht="15" customHeight="1" x14ac:dyDescent="0.25">
      <c r="A15" s="29">
        <f t="shared" si="4"/>
        <v>9</v>
      </c>
      <c r="B15" s="92" t="s">
        <v>37</v>
      </c>
      <c r="C15" s="17" t="s">
        <v>38</v>
      </c>
      <c r="D15" s="17" t="s">
        <v>7</v>
      </c>
      <c r="E15" s="17" t="s">
        <v>1118</v>
      </c>
      <c r="F15" s="22" t="s">
        <v>1888</v>
      </c>
      <c r="G15" s="19" t="s">
        <v>3566</v>
      </c>
      <c r="H15" s="19" t="s">
        <v>1876</v>
      </c>
      <c r="I15" s="20" t="s">
        <v>1120</v>
      </c>
      <c r="J15" s="17" t="s">
        <v>4</v>
      </c>
      <c r="K15" s="17" t="s">
        <v>3567</v>
      </c>
      <c r="L15" s="49">
        <f>VLOOKUP(B15,'Enrolment data 2023'!$A$13:$I$596,9,FALSE)</f>
        <v>13</v>
      </c>
      <c r="M15" s="49">
        <v>9000</v>
      </c>
      <c r="N15" s="49">
        <f t="shared" si="0"/>
        <v>117000</v>
      </c>
      <c r="O15" s="49">
        <f t="shared" si="1"/>
        <v>35100</v>
      </c>
      <c r="P15" s="49">
        <f>VLOOKUP(B15,'Tranche 1 &amp; 2 2024 Actuals'!$B$7:$R$536,17,FALSE)</f>
        <v>35100</v>
      </c>
      <c r="Q15" s="49"/>
      <c r="R15" s="49"/>
      <c r="S15" s="50">
        <f t="shared" si="2"/>
        <v>35100</v>
      </c>
      <c r="T15" s="126">
        <f t="shared" si="3"/>
        <v>35100</v>
      </c>
      <c r="U15" s="54" t="s">
        <v>4707</v>
      </c>
    </row>
    <row r="16" spans="1:252" ht="15" customHeight="1" x14ac:dyDescent="0.25">
      <c r="A16" s="29">
        <f t="shared" si="4"/>
        <v>10</v>
      </c>
      <c r="B16" s="92" t="s">
        <v>142</v>
      </c>
      <c r="C16" s="17" t="s">
        <v>143</v>
      </c>
      <c r="D16" s="17" t="s">
        <v>7</v>
      </c>
      <c r="E16" s="17" t="s">
        <v>1118</v>
      </c>
      <c r="F16" s="22" t="s">
        <v>1895</v>
      </c>
      <c r="G16" s="19" t="s">
        <v>26</v>
      </c>
      <c r="H16" s="19" t="s">
        <v>1876</v>
      </c>
      <c r="I16" s="20" t="s">
        <v>1120</v>
      </c>
      <c r="J16" s="17" t="s">
        <v>4</v>
      </c>
      <c r="K16" s="17" t="s">
        <v>1131</v>
      </c>
      <c r="L16" s="49">
        <f>VLOOKUP(B16,'Enrolment data 2023'!$A$13:$I$596,9,FALSE)</f>
        <v>30</v>
      </c>
      <c r="M16" s="49">
        <v>9000</v>
      </c>
      <c r="N16" s="49">
        <f t="shared" si="0"/>
        <v>270000</v>
      </c>
      <c r="O16" s="49">
        <f t="shared" si="1"/>
        <v>81000</v>
      </c>
      <c r="P16" s="49">
        <f>VLOOKUP(B16,'Tranche 1 &amp; 2 2024 Actuals'!$B$7:$R$536,17,FALSE)</f>
        <v>81000</v>
      </c>
      <c r="Q16" s="49"/>
      <c r="R16" s="49">
        <f>VLOOKUP(B16,'[1]ECCE Trnch 1 Master List'!B$3:T$679,19,FALSE)</f>
        <v>0</v>
      </c>
      <c r="S16" s="50">
        <f t="shared" si="2"/>
        <v>81000</v>
      </c>
      <c r="T16" s="126">
        <f t="shared" si="3"/>
        <v>81000</v>
      </c>
      <c r="U16" s="54" t="s">
        <v>4707</v>
      </c>
    </row>
    <row r="17" spans="1:21" ht="15" customHeight="1" x14ac:dyDescent="0.25">
      <c r="A17" s="29">
        <f t="shared" si="4"/>
        <v>11</v>
      </c>
      <c r="B17" s="92" t="s">
        <v>190</v>
      </c>
      <c r="C17" s="17" t="s">
        <v>191</v>
      </c>
      <c r="D17" s="17" t="s">
        <v>7</v>
      </c>
      <c r="E17" s="17" t="s">
        <v>1118</v>
      </c>
      <c r="F17" s="22" t="s">
        <v>1937</v>
      </c>
      <c r="G17" s="19" t="s">
        <v>1189</v>
      </c>
      <c r="H17" s="19" t="s">
        <v>1917</v>
      </c>
      <c r="I17" s="20" t="s">
        <v>1120</v>
      </c>
      <c r="J17" s="17" t="s">
        <v>4</v>
      </c>
      <c r="K17" s="17" t="s">
        <v>1190</v>
      </c>
      <c r="L17" s="49">
        <f>VLOOKUP(B17,'Enrolment data 2023'!$A$13:$I$596,9,FALSE)</f>
        <v>11</v>
      </c>
      <c r="M17" s="49">
        <v>9000</v>
      </c>
      <c r="N17" s="49">
        <f t="shared" si="0"/>
        <v>99000</v>
      </c>
      <c r="O17" s="49">
        <f t="shared" si="1"/>
        <v>29700</v>
      </c>
      <c r="P17" s="49">
        <f>VLOOKUP(B17,'Tranche 1 &amp; 2 2024 Actuals'!$B$7:$R$536,17,FALSE)</f>
        <v>29700</v>
      </c>
      <c r="Q17" s="49"/>
      <c r="R17" s="49"/>
      <c r="S17" s="50">
        <f t="shared" si="2"/>
        <v>29700</v>
      </c>
      <c r="T17" s="126">
        <f t="shared" si="3"/>
        <v>29700</v>
      </c>
      <c r="U17" s="54" t="s">
        <v>4707</v>
      </c>
    </row>
    <row r="18" spans="1:21" ht="15" customHeight="1" x14ac:dyDescent="0.25">
      <c r="A18" s="29">
        <f t="shared" ref="A18:A81" si="5">A17+1</f>
        <v>12</v>
      </c>
      <c r="B18" s="93" t="s">
        <v>71</v>
      </c>
      <c r="C18" s="30" t="s">
        <v>1145</v>
      </c>
      <c r="D18" s="30" t="s">
        <v>7</v>
      </c>
      <c r="E18" s="30" t="s">
        <v>1118</v>
      </c>
      <c r="F18" s="57" t="s">
        <v>1878</v>
      </c>
      <c r="G18" s="32" t="s">
        <v>1145</v>
      </c>
      <c r="H18" s="32" t="s">
        <v>1876</v>
      </c>
      <c r="I18" s="33" t="s">
        <v>1120</v>
      </c>
      <c r="J18" s="30" t="s">
        <v>4</v>
      </c>
      <c r="K18" s="30" t="s">
        <v>1146</v>
      </c>
      <c r="L18" s="49">
        <f>VLOOKUP(B18,'Enrolment data 2023'!$A$13:$I$596,9,FALSE)</f>
        <v>28</v>
      </c>
      <c r="M18" s="49">
        <v>9000</v>
      </c>
      <c r="N18" s="49">
        <f t="shared" si="0"/>
        <v>252000</v>
      </c>
      <c r="O18" s="49">
        <f t="shared" si="1"/>
        <v>75600</v>
      </c>
      <c r="P18" s="49">
        <f>VLOOKUP(B18,'Tranche 1 &amp; 2 2024 Actuals'!$B$7:$R$536,17,FALSE)</f>
        <v>75600</v>
      </c>
      <c r="Q18" s="49"/>
      <c r="R18" s="49">
        <f>VLOOKUP(B18,'[1]ECCE Trnch 1 Master List'!B$3:T$679,19,FALSE)</f>
        <v>0</v>
      </c>
      <c r="S18" s="50">
        <f t="shared" si="2"/>
        <v>75600</v>
      </c>
      <c r="T18" s="126">
        <f t="shared" si="3"/>
        <v>75600</v>
      </c>
      <c r="U18" s="54" t="s">
        <v>4707</v>
      </c>
    </row>
    <row r="19" spans="1:21" ht="15" customHeight="1" x14ac:dyDescent="0.25">
      <c r="A19" s="29">
        <f t="shared" si="5"/>
        <v>13</v>
      </c>
      <c r="B19" s="42" t="s">
        <v>1151</v>
      </c>
      <c r="C19" s="29" t="s">
        <v>1152</v>
      </c>
      <c r="D19" s="29" t="s">
        <v>7</v>
      </c>
      <c r="E19" s="29" t="s">
        <v>1118</v>
      </c>
      <c r="F19" s="38" t="s">
        <v>1878</v>
      </c>
      <c r="G19" s="39" t="s">
        <v>1145</v>
      </c>
      <c r="H19" s="39" t="s">
        <v>1876</v>
      </c>
      <c r="I19" s="29" t="s">
        <v>1120</v>
      </c>
      <c r="J19" s="29" t="s">
        <v>4</v>
      </c>
      <c r="K19" s="40" t="s">
        <v>1146</v>
      </c>
      <c r="L19" s="49">
        <f>VLOOKUP(B19,'Enrolment data 2023'!$A$13:$I$596,9,FALSE)</f>
        <v>9</v>
      </c>
      <c r="M19" s="49">
        <v>9000</v>
      </c>
      <c r="N19" s="49">
        <f t="shared" si="0"/>
        <v>81000</v>
      </c>
      <c r="O19" s="49">
        <f t="shared" si="1"/>
        <v>24300</v>
      </c>
      <c r="P19" s="49">
        <f>VLOOKUP(B19,'Tranche 1 &amp; 2 2024 Actuals'!$B$7:$R$536,17,FALSE)</f>
        <v>24300</v>
      </c>
      <c r="Q19" s="49"/>
      <c r="R19" s="49">
        <f>VLOOKUP(B19,'[1]ECCE Trnch 1 Master List'!B$3:T$679,19,FALSE)</f>
        <v>0</v>
      </c>
      <c r="S19" s="50">
        <f t="shared" si="2"/>
        <v>24300</v>
      </c>
      <c r="T19" s="126">
        <f t="shared" si="3"/>
        <v>24300</v>
      </c>
      <c r="U19" s="54" t="s">
        <v>4707</v>
      </c>
    </row>
    <row r="20" spans="1:21" ht="15" customHeight="1" x14ac:dyDescent="0.25">
      <c r="A20" s="29">
        <f t="shared" si="5"/>
        <v>14</v>
      </c>
      <c r="B20" s="92" t="s">
        <v>57</v>
      </c>
      <c r="C20" s="17" t="s">
        <v>58</v>
      </c>
      <c r="D20" s="17" t="s">
        <v>7</v>
      </c>
      <c r="E20" s="17" t="s">
        <v>1118</v>
      </c>
      <c r="F20" s="22" t="s">
        <v>1615</v>
      </c>
      <c r="G20" s="19" t="s">
        <v>1141</v>
      </c>
      <c r="H20" s="19" t="s">
        <v>1876</v>
      </c>
      <c r="I20" s="20" t="s">
        <v>1120</v>
      </c>
      <c r="J20" s="17" t="s">
        <v>4</v>
      </c>
      <c r="K20" s="17" t="s">
        <v>1142</v>
      </c>
      <c r="L20" s="49">
        <f>VLOOKUP(B20,'Enrolment data 2023'!$A$13:$I$596,9,FALSE)</f>
        <v>10</v>
      </c>
      <c r="M20" s="49">
        <v>9000</v>
      </c>
      <c r="N20" s="49">
        <f t="shared" si="0"/>
        <v>90000</v>
      </c>
      <c r="O20" s="49">
        <f t="shared" si="1"/>
        <v>27000</v>
      </c>
      <c r="P20" s="49">
        <f>VLOOKUP(B20,'Tranche 1 &amp; 2 2024 Actuals'!$B$7:$R$536,17,FALSE)</f>
        <v>27000</v>
      </c>
      <c r="Q20" s="49"/>
      <c r="R20" s="49"/>
      <c r="S20" s="50">
        <f t="shared" si="2"/>
        <v>27000</v>
      </c>
      <c r="T20" s="126">
        <f t="shared" si="3"/>
        <v>27000</v>
      </c>
      <c r="U20" s="54" t="s">
        <v>4707</v>
      </c>
    </row>
    <row r="21" spans="1:21" ht="15" customHeight="1" x14ac:dyDescent="0.25">
      <c r="A21" s="29">
        <f t="shared" si="5"/>
        <v>15</v>
      </c>
      <c r="B21" s="92" t="s">
        <v>115</v>
      </c>
      <c r="C21" s="17" t="s">
        <v>2085</v>
      </c>
      <c r="D21" s="17" t="s">
        <v>7</v>
      </c>
      <c r="E21" s="17" t="s">
        <v>1123</v>
      </c>
      <c r="F21" s="22" t="s">
        <v>1879</v>
      </c>
      <c r="G21" s="19" t="s">
        <v>1163</v>
      </c>
      <c r="H21" s="19" t="s">
        <v>1876</v>
      </c>
      <c r="I21" s="20" t="s">
        <v>1120</v>
      </c>
      <c r="J21" s="17" t="s">
        <v>4</v>
      </c>
      <c r="K21" s="17" t="s">
        <v>1164</v>
      </c>
      <c r="L21" s="49">
        <f>VLOOKUP(B21,'Enrolment data 2023'!$A$13:$I$596,9,FALSE)</f>
        <v>30</v>
      </c>
      <c r="M21" s="49">
        <v>9000</v>
      </c>
      <c r="N21" s="49">
        <f t="shared" si="0"/>
        <v>270000</v>
      </c>
      <c r="O21" s="49">
        <f t="shared" si="1"/>
        <v>81000</v>
      </c>
      <c r="P21" s="49">
        <f>VLOOKUP(B21,'Tranche 1 &amp; 2 2024 Actuals'!$B$7:$R$536,17,FALSE)</f>
        <v>81000</v>
      </c>
      <c r="Q21" s="49"/>
      <c r="R21" s="49">
        <f>VLOOKUP(B21,'[1]ECCE Trnch 1 Master List'!B$3:T$679,19,FALSE)</f>
        <v>0</v>
      </c>
      <c r="S21" s="50">
        <f t="shared" si="2"/>
        <v>81000</v>
      </c>
      <c r="T21" s="126">
        <f t="shared" si="3"/>
        <v>81000</v>
      </c>
      <c r="U21" s="54" t="s">
        <v>4707</v>
      </c>
    </row>
    <row r="22" spans="1:21" ht="15" customHeight="1" x14ac:dyDescent="0.25">
      <c r="A22" s="29">
        <f t="shared" si="5"/>
        <v>16</v>
      </c>
      <c r="B22" s="92" t="s">
        <v>192</v>
      </c>
      <c r="C22" s="17" t="s">
        <v>193</v>
      </c>
      <c r="D22" s="17" t="s">
        <v>7</v>
      </c>
      <c r="E22" s="17" t="s">
        <v>1123</v>
      </c>
      <c r="F22" s="22" t="s">
        <v>1925</v>
      </c>
      <c r="G22" s="19" t="s">
        <v>193</v>
      </c>
      <c r="H22" s="19" t="s">
        <v>1917</v>
      </c>
      <c r="I22" s="20" t="s">
        <v>1120</v>
      </c>
      <c r="J22" s="17" t="s">
        <v>4</v>
      </c>
      <c r="K22" s="17" t="s">
        <v>3573</v>
      </c>
      <c r="L22" s="49">
        <f>VLOOKUP(B22,'Enrolment data 2023'!$A$13:$I$596,9,FALSE)</f>
        <v>13</v>
      </c>
      <c r="M22" s="49">
        <v>9000</v>
      </c>
      <c r="N22" s="49">
        <f t="shared" si="0"/>
        <v>117000</v>
      </c>
      <c r="O22" s="49">
        <f t="shared" si="1"/>
        <v>35100</v>
      </c>
      <c r="P22" s="49">
        <f>VLOOKUP(B22,'Tranche 1 &amp; 2 2024 Actuals'!$B$7:$R$536,17,FALSE)</f>
        <v>35100</v>
      </c>
      <c r="Q22" s="49"/>
      <c r="R22" s="49">
        <f>VLOOKUP(B22,'[1]ECCE Trnch 1 Master List'!B$3:T$679,19,FALSE)</f>
        <v>0</v>
      </c>
      <c r="S22" s="50">
        <f t="shared" si="2"/>
        <v>35100</v>
      </c>
      <c r="T22" s="126">
        <f t="shared" si="3"/>
        <v>35100</v>
      </c>
      <c r="U22" s="54" t="s">
        <v>4707</v>
      </c>
    </row>
    <row r="23" spans="1:21" ht="15" customHeight="1" x14ac:dyDescent="0.25">
      <c r="A23" s="29">
        <f t="shared" si="5"/>
        <v>17</v>
      </c>
      <c r="B23" s="92" t="s">
        <v>19</v>
      </c>
      <c r="C23" s="17" t="s">
        <v>20</v>
      </c>
      <c r="D23" s="17" t="s">
        <v>7</v>
      </c>
      <c r="E23" s="30" t="s">
        <v>1118</v>
      </c>
      <c r="F23" s="31" t="s">
        <v>1911</v>
      </c>
      <c r="G23" s="32" t="s">
        <v>1122</v>
      </c>
      <c r="H23" s="32" t="s">
        <v>1876</v>
      </c>
      <c r="I23" s="33" t="s">
        <v>1120</v>
      </c>
      <c r="J23" s="30" t="s">
        <v>4</v>
      </c>
      <c r="K23" s="34" t="s">
        <v>1124</v>
      </c>
      <c r="L23" s="49">
        <f>VLOOKUP(B23,'Enrolment data 2023'!$A$13:$I$596,9,FALSE)</f>
        <v>9</v>
      </c>
      <c r="M23" s="49">
        <v>9000</v>
      </c>
      <c r="N23" s="49">
        <f t="shared" si="0"/>
        <v>81000</v>
      </c>
      <c r="O23" s="49">
        <f t="shared" si="1"/>
        <v>24300</v>
      </c>
      <c r="P23" s="49">
        <f>VLOOKUP(B23,'Tranche 1 &amp; 2 2024 Actuals'!$B$7:$R$536,17,FALSE)</f>
        <v>24300</v>
      </c>
      <c r="Q23" s="49"/>
      <c r="R23" s="49"/>
      <c r="S23" s="50">
        <f t="shared" si="2"/>
        <v>24300</v>
      </c>
      <c r="T23" s="126">
        <f t="shared" si="3"/>
        <v>24300</v>
      </c>
      <c r="U23" s="54" t="s">
        <v>4707</v>
      </c>
    </row>
    <row r="24" spans="1:21" x14ac:dyDescent="0.25">
      <c r="A24" s="29">
        <f t="shared" si="5"/>
        <v>18</v>
      </c>
      <c r="B24" s="92" t="s">
        <v>85</v>
      </c>
      <c r="C24" s="17" t="s">
        <v>86</v>
      </c>
      <c r="D24" s="17" t="s">
        <v>7</v>
      </c>
      <c r="E24" s="17" t="s">
        <v>1123</v>
      </c>
      <c r="F24" s="22" t="s">
        <v>1877</v>
      </c>
      <c r="G24" s="19" t="s">
        <v>3574</v>
      </c>
      <c r="H24" s="19" t="s">
        <v>1876</v>
      </c>
      <c r="I24" s="20" t="s">
        <v>1120</v>
      </c>
      <c r="J24" s="17" t="s">
        <v>4</v>
      </c>
      <c r="K24" s="17" t="s">
        <v>3575</v>
      </c>
      <c r="L24" s="49">
        <f>VLOOKUP(B24,'Enrolment data 2023'!$A$13:$I$596,9,FALSE)</f>
        <v>12</v>
      </c>
      <c r="M24" s="49">
        <v>9000</v>
      </c>
      <c r="N24" s="49">
        <f t="shared" si="0"/>
        <v>108000</v>
      </c>
      <c r="O24" s="49">
        <f t="shared" si="1"/>
        <v>32400</v>
      </c>
      <c r="P24" s="49">
        <f>VLOOKUP(B24,'Tranche 1 &amp; 2 2024 Actuals'!$B$7:$R$536,17,FALSE)</f>
        <v>32400</v>
      </c>
      <c r="Q24" s="49"/>
      <c r="R24" s="11">
        <f>VLOOKUP(B24,'[1]ECCE Trnch 1 Master List'!B$3:T$679,19,FALSE)</f>
        <v>0</v>
      </c>
      <c r="S24" s="50">
        <f t="shared" si="2"/>
        <v>32400</v>
      </c>
      <c r="T24" s="126">
        <f t="shared" si="3"/>
        <v>32400</v>
      </c>
      <c r="U24" s="54" t="s">
        <v>4707</v>
      </c>
    </row>
    <row r="25" spans="1:21" ht="15" customHeight="1" x14ac:dyDescent="0.25">
      <c r="A25" s="29">
        <f t="shared" si="5"/>
        <v>19</v>
      </c>
      <c r="B25" s="92" t="s">
        <v>136</v>
      </c>
      <c r="C25" s="17" t="s">
        <v>137</v>
      </c>
      <c r="D25" s="17" t="s">
        <v>7</v>
      </c>
      <c r="E25" s="17" t="s">
        <v>1118</v>
      </c>
      <c r="F25" s="22" t="s">
        <v>1614</v>
      </c>
      <c r="G25" s="19" t="s">
        <v>1132</v>
      </c>
      <c r="H25" s="19" t="s">
        <v>3490</v>
      </c>
      <c r="I25" s="20" t="s">
        <v>1120</v>
      </c>
      <c r="J25" s="17" t="s">
        <v>4</v>
      </c>
      <c r="K25" s="17" t="s">
        <v>1133</v>
      </c>
      <c r="L25" s="49">
        <f>VLOOKUP(B25,'Enrolment data 2023'!$A$13:$I$596,9,FALSE)</f>
        <v>9</v>
      </c>
      <c r="M25" s="49">
        <v>9000</v>
      </c>
      <c r="N25" s="49">
        <f t="shared" si="0"/>
        <v>81000</v>
      </c>
      <c r="O25" s="49">
        <f t="shared" si="1"/>
        <v>24300</v>
      </c>
      <c r="P25" s="49">
        <f>VLOOKUP(B25,'Tranche 1 &amp; 2 2024 Actuals'!$B$7:$R$536,17,FALSE)</f>
        <v>24300</v>
      </c>
      <c r="Q25" s="49"/>
      <c r="R25" s="49">
        <f>VLOOKUP(B25,'[1]ECCE Trnch 1 Master List'!B$3:T$679,19,FALSE)</f>
        <v>0</v>
      </c>
      <c r="S25" s="50">
        <f t="shared" si="2"/>
        <v>24300</v>
      </c>
      <c r="T25" s="126">
        <f t="shared" si="3"/>
        <v>24300</v>
      </c>
      <c r="U25" s="54" t="s">
        <v>4707</v>
      </c>
    </row>
    <row r="26" spans="1:21" ht="15" customHeight="1" x14ac:dyDescent="0.25">
      <c r="A26" s="29">
        <f t="shared" si="5"/>
        <v>20</v>
      </c>
      <c r="B26" s="92" t="s">
        <v>168</v>
      </c>
      <c r="C26" s="17" t="s">
        <v>169</v>
      </c>
      <c r="D26" s="17" t="s">
        <v>7</v>
      </c>
      <c r="E26" s="17" t="s">
        <v>1123</v>
      </c>
      <c r="F26" s="22" t="s">
        <v>1919</v>
      </c>
      <c r="G26" s="19" t="s">
        <v>3577</v>
      </c>
      <c r="H26" s="19" t="s">
        <v>3568</v>
      </c>
      <c r="I26" s="20" t="s">
        <v>1120</v>
      </c>
      <c r="J26" s="17" t="s">
        <v>4</v>
      </c>
      <c r="K26" s="17" t="s">
        <v>3578</v>
      </c>
      <c r="L26" s="49">
        <f>VLOOKUP(B26,'Enrolment data 2023'!$A$13:$I$596,9,FALSE)</f>
        <v>8</v>
      </c>
      <c r="M26" s="49">
        <v>9000</v>
      </c>
      <c r="N26" s="49">
        <f t="shared" si="0"/>
        <v>72000</v>
      </c>
      <c r="O26" s="49">
        <f t="shared" si="1"/>
        <v>21600</v>
      </c>
      <c r="P26" s="49">
        <f>VLOOKUP(B26,'Tranche 1 &amp; 2 2024 Actuals'!$B$7:$R$536,17,FALSE)</f>
        <v>21600</v>
      </c>
      <c r="Q26" s="49"/>
      <c r="R26" s="49">
        <f>VLOOKUP(B26,'[1]ECCE Trnch 1 Master List'!B$3:T$679,19,FALSE)</f>
        <v>0</v>
      </c>
      <c r="S26" s="50">
        <f t="shared" si="2"/>
        <v>21600</v>
      </c>
      <c r="T26" s="126">
        <f t="shared" si="3"/>
        <v>21600</v>
      </c>
      <c r="U26" s="54" t="s">
        <v>4707</v>
      </c>
    </row>
    <row r="27" spans="1:21" ht="15" customHeight="1" x14ac:dyDescent="0.25">
      <c r="A27" s="29">
        <f t="shared" si="5"/>
        <v>21</v>
      </c>
      <c r="B27" s="92" t="s">
        <v>1180</v>
      </c>
      <c r="C27" s="17" t="s">
        <v>3576</v>
      </c>
      <c r="D27" s="17" t="s">
        <v>7</v>
      </c>
      <c r="E27" s="17" t="s">
        <v>1118</v>
      </c>
      <c r="F27" s="18" t="s">
        <v>1906</v>
      </c>
      <c r="G27" s="19" t="s">
        <v>1176</v>
      </c>
      <c r="H27" s="19" t="s">
        <v>1876</v>
      </c>
      <c r="I27" s="20" t="s">
        <v>1120</v>
      </c>
      <c r="J27" s="17" t="s">
        <v>4</v>
      </c>
      <c r="K27" s="21" t="s">
        <v>1177</v>
      </c>
      <c r="L27" s="49">
        <f>VLOOKUP(B27,'Enrolment data 2023'!$A$13:$I$596,9,FALSE)</f>
        <v>20</v>
      </c>
      <c r="M27" s="49">
        <v>9000</v>
      </c>
      <c r="N27" s="49">
        <f t="shared" si="0"/>
        <v>180000</v>
      </c>
      <c r="O27" s="49">
        <f t="shared" si="1"/>
        <v>54000</v>
      </c>
      <c r="P27" s="49">
        <f>VLOOKUP(B27,'Tranche 1 &amp; 2 2024 Actuals'!$B$7:$R$536,17,FALSE)</f>
        <v>54000</v>
      </c>
      <c r="Q27" s="49"/>
      <c r="R27" s="49">
        <f>VLOOKUP(B27,'[1]ECCE Trnch 1 Master List'!B$3:T$679,19,FALSE)</f>
        <v>0</v>
      </c>
      <c r="S27" s="50">
        <f t="shared" si="2"/>
        <v>54000</v>
      </c>
      <c r="T27" s="126">
        <f t="shared" si="3"/>
        <v>54000</v>
      </c>
      <c r="U27" s="54" t="s">
        <v>4707</v>
      </c>
    </row>
    <row r="28" spans="1:21" ht="15" customHeight="1" x14ac:dyDescent="0.25">
      <c r="A28" s="29">
        <f t="shared" si="5"/>
        <v>22</v>
      </c>
      <c r="B28" s="93" t="s">
        <v>93</v>
      </c>
      <c r="C28" s="30" t="s">
        <v>94</v>
      </c>
      <c r="D28" s="30" t="s">
        <v>7</v>
      </c>
      <c r="E28" s="30" t="s">
        <v>1118</v>
      </c>
      <c r="F28" s="57" t="s">
        <v>1880</v>
      </c>
      <c r="G28" s="32" t="s">
        <v>94</v>
      </c>
      <c r="H28" s="32" t="s">
        <v>1876</v>
      </c>
      <c r="I28" s="33" t="s">
        <v>1120</v>
      </c>
      <c r="J28" s="30" t="s">
        <v>4</v>
      </c>
      <c r="K28" s="30" t="s">
        <v>3579</v>
      </c>
      <c r="L28" s="49">
        <f>VLOOKUP(B28,'Enrolment data 2023'!$A$13:$I$596,9,FALSE)</f>
        <v>11</v>
      </c>
      <c r="M28" s="49">
        <v>9000</v>
      </c>
      <c r="N28" s="49">
        <f t="shared" si="0"/>
        <v>99000</v>
      </c>
      <c r="O28" s="49">
        <f t="shared" si="1"/>
        <v>29700</v>
      </c>
      <c r="P28" s="49">
        <f>VLOOKUP(B28,'Tranche 1 &amp; 2 2024 Actuals'!$B$7:$R$536,17,FALSE)</f>
        <v>29700</v>
      </c>
      <c r="Q28" s="49"/>
      <c r="R28" s="49"/>
      <c r="S28" s="50">
        <f t="shared" si="2"/>
        <v>29700</v>
      </c>
      <c r="T28" s="126">
        <f t="shared" si="3"/>
        <v>29700</v>
      </c>
      <c r="U28" s="54" t="s">
        <v>4707</v>
      </c>
    </row>
    <row r="29" spans="1:21" ht="15" customHeight="1" x14ac:dyDescent="0.25">
      <c r="A29" s="29">
        <f t="shared" si="5"/>
        <v>23</v>
      </c>
      <c r="B29" s="93" t="s">
        <v>154</v>
      </c>
      <c r="C29" s="30" t="s">
        <v>155</v>
      </c>
      <c r="D29" s="30" t="s">
        <v>7</v>
      </c>
      <c r="E29" s="30" t="s">
        <v>1118</v>
      </c>
      <c r="F29" s="57" t="s">
        <v>1887</v>
      </c>
      <c r="G29" s="32" t="s">
        <v>3620</v>
      </c>
      <c r="H29" s="32" t="s">
        <v>1876</v>
      </c>
      <c r="I29" s="33" t="s">
        <v>1120</v>
      </c>
      <c r="J29" s="30" t="s">
        <v>4</v>
      </c>
      <c r="K29" s="30" t="s">
        <v>1181</v>
      </c>
      <c r="L29" s="49">
        <f>VLOOKUP(B29,'Enrolment data 2023'!$A$13:$I$596,9,FALSE)</f>
        <v>14</v>
      </c>
      <c r="M29" s="49">
        <v>9000</v>
      </c>
      <c r="N29" s="49">
        <f t="shared" si="0"/>
        <v>126000</v>
      </c>
      <c r="O29" s="49">
        <f t="shared" si="1"/>
        <v>37800</v>
      </c>
      <c r="P29" s="49">
        <f>VLOOKUP(B29,'Tranche 1 &amp; 2 2024 Actuals'!$B$7:$R$536,17,FALSE)</f>
        <v>37800</v>
      </c>
      <c r="Q29" s="49"/>
      <c r="R29" s="49">
        <f>VLOOKUP(B29,'[1]ECCE Trnch 1 Master List'!B$3:T$679,19,FALSE)</f>
        <v>0</v>
      </c>
      <c r="S29" s="50">
        <f t="shared" si="2"/>
        <v>37800</v>
      </c>
      <c r="T29" s="126">
        <f t="shared" si="3"/>
        <v>37800</v>
      </c>
      <c r="U29" s="54" t="s">
        <v>4707</v>
      </c>
    </row>
    <row r="30" spans="1:21" ht="15" customHeight="1" x14ac:dyDescent="0.25">
      <c r="A30" s="29">
        <f t="shared" si="5"/>
        <v>24</v>
      </c>
      <c r="B30" s="93" t="s">
        <v>130</v>
      </c>
      <c r="C30" s="30" t="s">
        <v>131</v>
      </c>
      <c r="D30" s="30" t="s">
        <v>7</v>
      </c>
      <c r="E30" s="30" t="s">
        <v>1118</v>
      </c>
      <c r="F30" s="57" t="s">
        <v>1891</v>
      </c>
      <c r="G30" s="32" t="s">
        <v>3580</v>
      </c>
      <c r="H30" s="32" t="s">
        <v>1876</v>
      </c>
      <c r="I30" s="33" t="s">
        <v>1120</v>
      </c>
      <c r="J30" s="30" t="s">
        <v>4</v>
      </c>
      <c r="K30" s="30" t="s">
        <v>3581</v>
      </c>
      <c r="L30" s="49">
        <f>VLOOKUP(B30,'Enrolment data 2023'!$A$13:$I$596,9,FALSE)</f>
        <v>5</v>
      </c>
      <c r="M30" s="49">
        <v>9000</v>
      </c>
      <c r="N30" s="49">
        <f t="shared" si="0"/>
        <v>45000</v>
      </c>
      <c r="O30" s="49">
        <f t="shared" si="1"/>
        <v>13500</v>
      </c>
      <c r="P30" s="49">
        <f>VLOOKUP(B30,'Tranche 1 &amp; 2 2024 Actuals'!$B$7:$R$536,17,FALSE)</f>
        <v>13500</v>
      </c>
      <c r="Q30" s="49"/>
      <c r="R30" s="49">
        <f>VLOOKUP(B30,'[1]ECCE Trnch 1 Master List'!B$3:T$679,19,FALSE)</f>
        <v>0</v>
      </c>
      <c r="S30" s="50">
        <f t="shared" si="2"/>
        <v>13500</v>
      </c>
      <c r="T30" s="126">
        <f t="shared" si="3"/>
        <v>13500</v>
      </c>
      <c r="U30" s="54" t="s">
        <v>4707</v>
      </c>
    </row>
    <row r="31" spans="1:21" ht="15" customHeight="1" x14ac:dyDescent="0.25">
      <c r="A31" s="29">
        <f t="shared" si="5"/>
        <v>25</v>
      </c>
      <c r="B31" s="93" t="s">
        <v>174</v>
      </c>
      <c r="C31" s="30" t="s">
        <v>175</v>
      </c>
      <c r="D31" s="30" t="s">
        <v>7</v>
      </c>
      <c r="E31" s="30" t="s">
        <v>1118</v>
      </c>
      <c r="F31" s="57" t="s">
        <v>1936</v>
      </c>
      <c r="G31" s="32" t="s">
        <v>3582</v>
      </c>
      <c r="H31" s="32" t="s">
        <v>1917</v>
      </c>
      <c r="I31" s="33" t="s">
        <v>1120</v>
      </c>
      <c r="J31" s="30" t="s">
        <v>4</v>
      </c>
      <c r="K31" s="30" t="s">
        <v>3583</v>
      </c>
      <c r="L31" s="49">
        <f>VLOOKUP(B31,'Enrolment data 2023'!$A$13:$I$596,9,FALSE)</f>
        <v>17</v>
      </c>
      <c r="M31" s="49">
        <v>9000</v>
      </c>
      <c r="N31" s="49">
        <f t="shared" si="0"/>
        <v>153000</v>
      </c>
      <c r="O31" s="49">
        <f t="shared" si="1"/>
        <v>45900</v>
      </c>
      <c r="P31" s="49">
        <f>VLOOKUP(B31,'Tranche 1 &amp; 2 2024 Actuals'!$B$7:$R$536,17,FALSE)</f>
        <v>45900</v>
      </c>
      <c r="Q31" s="49"/>
      <c r="R31" s="49">
        <f>VLOOKUP(B31,'[1]ECCE Trnch 1 Master List'!B$3:T$679,19,FALSE)</f>
        <v>0</v>
      </c>
      <c r="S31" s="50">
        <f t="shared" si="2"/>
        <v>45900</v>
      </c>
      <c r="T31" s="126">
        <f t="shared" si="3"/>
        <v>45900</v>
      </c>
      <c r="U31" s="54" t="s">
        <v>4707</v>
      </c>
    </row>
    <row r="32" spans="1:21" ht="15" customHeight="1" x14ac:dyDescent="0.25">
      <c r="A32" s="29">
        <f t="shared" si="5"/>
        <v>26</v>
      </c>
      <c r="B32" s="93" t="s">
        <v>13</v>
      </c>
      <c r="C32" s="30" t="s">
        <v>14</v>
      </c>
      <c r="D32" s="30" t="s">
        <v>7</v>
      </c>
      <c r="E32" s="30" t="s">
        <v>1123</v>
      </c>
      <c r="F32" s="57" t="s">
        <v>1881</v>
      </c>
      <c r="G32" s="32" t="s">
        <v>14</v>
      </c>
      <c r="H32" s="32" t="s">
        <v>1876</v>
      </c>
      <c r="I32" s="33" t="s">
        <v>1120</v>
      </c>
      <c r="J32" s="30" t="s">
        <v>4</v>
      </c>
      <c r="K32" s="30" t="s">
        <v>3584</v>
      </c>
      <c r="L32" s="49">
        <f>VLOOKUP(B32,'Enrolment data 2023'!$A$13:$I$596,9,FALSE)</f>
        <v>17</v>
      </c>
      <c r="M32" s="49">
        <v>9000</v>
      </c>
      <c r="N32" s="49">
        <f t="shared" si="0"/>
        <v>153000</v>
      </c>
      <c r="O32" s="49">
        <f t="shared" si="1"/>
        <v>45900</v>
      </c>
      <c r="P32" s="49">
        <f>VLOOKUP(B32,'Tranche 1 &amp; 2 2024 Actuals'!$B$7:$R$536,17,FALSE)</f>
        <v>45900</v>
      </c>
      <c r="Q32" s="49"/>
      <c r="R32" s="49">
        <v>0</v>
      </c>
      <c r="S32" s="50">
        <f t="shared" si="2"/>
        <v>45900</v>
      </c>
      <c r="T32" s="126">
        <f t="shared" si="3"/>
        <v>45900</v>
      </c>
      <c r="U32" s="54" t="s">
        <v>4707</v>
      </c>
    </row>
    <row r="33" spans="1:21" ht="15" customHeight="1" x14ac:dyDescent="0.25">
      <c r="A33" s="29">
        <f t="shared" si="5"/>
        <v>27</v>
      </c>
      <c r="B33" s="93" t="s">
        <v>178</v>
      </c>
      <c r="C33" s="30" t="s">
        <v>179</v>
      </c>
      <c r="D33" s="30" t="s">
        <v>7</v>
      </c>
      <c r="E33" s="30" t="s">
        <v>1123</v>
      </c>
      <c r="F33" s="57" t="s">
        <v>1612</v>
      </c>
      <c r="G33" s="32" t="s">
        <v>179</v>
      </c>
      <c r="H33" s="32" t="s">
        <v>1917</v>
      </c>
      <c r="I33" s="33" t="s">
        <v>1120</v>
      </c>
      <c r="J33" s="30" t="s">
        <v>4</v>
      </c>
      <c r="K33" s="30" t="s">
        <v>1613</v>
      </c>
      <c r="L33" s="49">
        <f>VLOOKUP(B33,'Enrolment data 2023'!$A$13:$I$596,9,FALSE)</f>
        <v>8</v>
      </c>
      <c r="M33" s="49">
        <v>9000</v>
      </c>
      <c r="N33" s="49">
        <f t="shared" si="0"/>
        <v>72000</v>
      </c>
      <c r="O33" s="49">
        <f t="shared" si="1"/>
        <v>21600</v>
      </c>
      <c r="P33" s="49">
        <f>VLOOKUP(B33,'Tranche 1 &amp; 2 2024 Actuals'!$B$7:$R$536,17,FALSE)</f>
        <v>21600</v>
      </c>
      <c r="Q33" s="49"/>
      <c r="R33" s="49">
        <f>VLOOKUP(B33,'[1]ECCE Trnch 1 Master List'!B$3:T$679,19,FALSE)</f>
        <v>0</v>
      </c>
      <c r="S33" s="50">
        <f t="shared" si="2"/>
        <v>21600</v>
      </c>
      <c r="T33" s="126">
        <f t="shared" si="3"/>
        <v>21600</v>
      </c>
      <c r="U33" s="54" t="s">
        <v>4707</v>
      </c>
    </row>
    <row r="34" spans="1:21" ht="15" customHeight="1" x14ac:dyDescent="0.25">
      <c r="A34" s="29">
        <f t="shared" si="5"/>
        <v>28</v>
      </c>
      <c r="B34" s="93" t="s">
        <v>89</v>
      </c>
      <c r="C34" s="30" t="s">
        <v>90</v>
      </c>
      <c r="D34" s="30" t="s">
        <v>7</v>
      </c>
      <c r="E34" s="30" t="s">
        <v>1123</v>
      </c>
      <c r="F34" s="57" t="s">
        <v>1883</v>
      </c>
      <c r="G34" s="32" t="s">
        <v>3585</v>
      </c>
      <c r="H34" s="32" t="s">
        <v>1876</v>
      </c>
      <c r="I34" s="33" t="s">
        <v>1120</v>
      </c>
      <c r="J34" s="30" t="s">
        <v>4</v>
      </c>
      <c r="K34" s="30" t="s">
        <v>3586</v>
      </c>
      <c r="L34" s="49">
        <f>VLOOKUP(B34,'Enrolment data 2023'!$A$13:$I$596,9,FALSE)</f>
        <v>7</v>
      </c>
      <c r="M34" s="49">
        <v>9000</v>
      </c>
      <c r="N34" s="49">
        <f t="shared" si="0"/>
        <v>63000</v>
      </c>
      <c r="O34" s="49">
        <f t="shared" si="1"/>
        <v>18900</v>
      </c>
      <c r="P34" s="49">
        <f>VLOOKUP(B34,'Tranche 1 &amp; 2 2024 Actuals'!$B$7:$R$536,17,FALSE)</f>
        <v>18900</v>
      </c>
      <c r="Q34" s="49"/>
      <c r="R34" s="49">
        <f>VLOOKUP(B34,'[1]ECCE Trnch 1 Master List'!B$3:T$679,19,FALSE)</f>
        <v>0</v>
      </c>
      <c r="S34" s="50">
        <f t="shared" si="2"/>
        <v>18900</v>
      </c>
      <c r="T34" s="126">
        <f t="shared" si="3"/>
        <v>18900</v>
      </c>
      <c r="U34" s="54" t="s">
        <v>4707</v>
      </c>
    </row>
    <row r="35" spans="1:21" ht="15" customHeight="1" x14ac:dyDescent="0.25">
      <c r="A35" s="29">
        <f t="shared" si="5"/>
        <v>29</v>
      </c>
      <c r="B35" s="93" t="s">
        <v>146</v>
      </c>
      <c r="C35" s="30" t="s">
        <v>147</v>
      </c>
      <c r="D35" s="30" t="s">
        <v>7</v>
      </c>
      <c r="E35" s="30" t="s">
        <v>1118</v>
      </c>
      <c r="F35" s="57" t="s">
        <v>1889</v>
      </c>
      <c r="G35" s="32" t="s">
        <v>1129</v>
      </c>
      <c r="H35" s="32" t="s">
        <v>1876</v>
      </c>
      <c r="I35" s="33" t="s">
        <v>1120</v>
      </c>
      <c r="J35" s="30" t="s">
        <v>4</v>
      </c>
      <c r="K35" s="30" t="s">
        <v>1130</v>
      </c>
      <c r="L35" s="49">
        <f>VLOOKUP(B35,'Enrolment data 2023'!$A$13:$I$596,9,FALSE)</f>
        <v>10</v>
      </c>
      <c r="M35" s="49">
        <v>9000</v>
      </c>
      <c r="N35" s="49">
        <f t="shared" si="0"/>
        <v>90000</v>
      </c>
      <c r="O35" s="49">
        <f t="shared" si="1"/>
        <v>27000</v>
      </c>
      <c r="P35" s="49">
        <f>VLOOKUP(B35,'Tranche 1 &amp; 2 2024 Actuals'!$B$7:$R$536,17,FALSE)</f>
        <v>27000</v>
      </c>
      <c r="Q35" s="49"/>
      <c r="R35" s="49">
        <f>VLOOKUP(B35,'[1]ECCE Trnch 1 Master List'!B$3:T$679,19,FALSE)</f>
        <v>0</v>
      </c>
      <c r="S35" s="50">
        <f t="shared" si="2"/>
        <v>27000</v>
      </c>
      <c r="T35" s="126">
        <f t="shared" si="3"/>
        <v>27000</v>
      </c>
      <c r="U35" s="54" t="s">
        <v>4707</v>
      </c>
    </row>
    <row r="36" spans="1:21" ht="15" customHeight="1" x14ac:dyDescent="0.25">
      <c r="A36" s="29">
        <f t="shared" si="5"/>
        <v>30</v>
      </c>
      <c r="B36" s="93" t="s">
        <v>156</v>
      </c>
      <c r="C36" s="30" t="s">
        <v>157</v>
      </c>
      <c r="D36" s="30" t="s">
        <v>7</v>
      </c>
      <c r="E36" s="30" t="s">
        <v>1118</v>
      </c>
      <c r="F36" s="57" t="s">
        <v>1909</v>
      </c>
      <c r="G36" s="32" t="s">
        <v>3587</v>
      </c>
      <c r="H36" s="32" t="s">
        <v>1876</v>
      </c>
      <c r="I36" s="33" t="s">
        <v>1120</v>
      </c>
      <c r="J36" s="30" t="s">
        <v>4</v>
      </c>
      <c r="K36" s="30" t="s">
        <v>3588</v>
      </c>
      <c r="L36" s="49">
        <f>VLOOKUP(B36,'Enrolment data 2023'!$A$13:$I$596,9,FALSE)</f>
        <v>16</v>
      </c>
      <c r="M36" s="49">
        <v>9000</v>
      </c>
      <c r="N36" s="49">
        <f t="shared" si="0"/>
        <v>144000</v>
      </c>
      <c r="O36" s="49">
        <f t="shared" si="1"/>
        <v>43200</v>
      </c>
      <c r="P36" s="49">
        <f>VLOOKUP(B36,'Tranche 1 &amp; 2 2024 Actuals'!$B$7:$R$536,17,FALSE)</f>
        <v>43200</v>
      </c>
      <c r="Q36" s="49"/>
      <c r="R36" s="49">
        <f>VLOOKUP(B36,'[1]ECCE Trnch 1 Master List'!B$3:T$679,19,FALSE)</f>
        <v>0</v>
      </c>
      <c r="S36" s="50">
        <f t="shared" si="2"/>
        <v>43200</v>
      </c>
      <c r="T36" s="126">
        <f t="shared" si="3"/>
        <v>43200</v>
      </c>
      <c r="U36" s="54" t="s">
        <v>4707</v>
      </c>
    </row>
    <row r="37" spans="1:21" ht="15" customHeight="1" x14ac:dyDescent="0.25">
      <c r="A37" s="29">
        <f t="shared" si="5"/>
        <v>31</v>
      </c>
      <c r="B37" s="93" t="s">
        <v>124</v>
      </c>
      <c r="C37" s="30" t="s">
        <v>125</v>
      </c>
      <c r="D37" s="30" t="s">
        <v>7</v>
      </c>
      <c r="E37" s="30" t="s">
        <v>1123</v>
      </c>
      <c r="F37" s="57" t="s">
        <v>1882</v>
      </c>
      <c r="G37" s="32" t="s">
        <v>3589</v>
      </c>
      <c r="H37" s="32" t="s">
        <v>1876</v>
      </c>
      <c r="I37" s="33" t="s">
        <v>1120</v>
      </c>
      <c r="J37" s="30" t="s">
        <v>4</v>
      </c>
      <c r="K37" s="30" t="s">
        <v>3590</v>
      </c>
      <c r="L37" s="49">
        <f>VLOOKUP(B37,'Enrolment data 2023'!$A$13:$I$596,9,FALSE)</f>
        <v>43</v>
      </c>
      <c r="M37" s="49">
        <v>9000</v>
      </c>
      <c r="N37" s="49">
        <f t="shared" si="0"/>
        <v>387000</v>
      </c>
      <c r="O37" s="49">
        <f t="shared" si="1"/>
        <v>116100</v>
      </c>
      <c r="P37" s="49">
        <f>VLOOKUP(B37,'Tranche 1 &amp; 2 2024 Actuals'!$B$7:$R$536,17,FALSE)</f>
        <v>116100</v>
      </c>
      <c r="Q37" s="49"/>
      <c r="R37" s="49"/>
      <c r="S37" s="50">
        <f t="shared" si="2"/>
        <v>116100</v>
      </c>
      <c r="T37" s="126">
        <f t="shared" si="3"/>
        <v>116100</v>
      </c>
      <c r="U37" s="54" t="s">
        <v>4707</v>
      </c>
    </row>
    <row r="38" spans="1:21" ht="15" customHeight="1" x14ac:dyDescent="0.25">
      <c r="A38" s="29">
        <f t="shared" si="5"/>
        <v>32</v>
      </c>
      <c r="B38" s="93" t="s">
        <v>77</v>
      </c>
      <c r="C38" s="30" t="s">
        <v>78</v>
      </c>
      <c r="D38" s="30" t="s">
        <v>7</v>
      </c>
      <c r="E38" s="30" t="s">
        <v>1123</v>
      </c>
      <c r="F38" s="57" t="s">
        <v>1884</v>
      </c>
      <c r="G38" s="32" t="s">
        <v>78</v>
      </c>
      <c r="H38" s="32" t="s">
        <v>1876</v>
      </c>
      <c r="I38" s="33" t="s">
        <v>1120</v>
      </c>
      <c r="J38" s="30" t="s">
        <v>4</v>
      </c>
      <c r="K38" s="30" t="s">
        <v>2284</v>
      </c>
      <c r="L38" s="49">
        <f>VLOOKUP(B38,'Enrolment data 2023'!$A$13:$I$596,9,FALSE)</f>
        <v>37</v>
      </c>
      <c r="M38" s="49">
        <v>9000</v>
      </c>
      <c r="N38" s="49">
        <f t="shared" si="0"/>
        <v>333000</v>
      </c>
      <c r="O38" s="49">
        <f t="shared" si="1"/>
        <v>99900</v>
      </c>
      <c r="P38" s="49">
        <f>VLOOKUP(B38,'Tranche 1 &amp; 2 2024 Actuals'!$B$7:$R$536,17,FALSE)</f>
        <v>99900</v>
      </c>
      <c r="Q38" s="49"/>
      <c r="R38" s="49"/>
      <c r="S38" s="50">
        <f t="shared" si="2"/>
        <v>99900</v>
      </c>
      <c r="T38" s="126">
        <f t="shared" si="3"/>
        <v>99900</v>
      </c>
      <c r="U38" s="54" t="s">
        <v>4707</v>
      </c>
    </row>
    <row r="39" spans="1:21" ht="15" customHeight="1" x14ac:dyDescent="0.25">
      <c r="A39" s="29">
        <f t="shared" si="5"/>
        <v>33</v>
      </c>
      <c r="B39" s="93" t="s">
        <v>23</v>
      </c>
      <c r="C39" s="30" t="s">
        <v>24</v>
      </c>
      <c r="D39" s="30" t="s">
        <v>7</v>
      </c>
      <c r="E39" s="30" t="s">
        <v>1123</v>
      </c>
      <c r="F39" s="57" t="s">
        <v>1885</v>
      </c>
      <c r="G39" s="32" t="s">
        <v>24</v>
      </c>
      <c r="H39" s="32" t="s">
        <v>1876</v>
      </c>
      <c r="I39" s="33" t="s">
        <v>1120</v>
      </c>
      <c r="J39" s="30" t="s">
        <v>4</v>
      </c>
      <c r="K39" s="30" t="s">
        <v>1127</v>
      </c>
      <c r="L39" s="49">
        <f>VLOOKUP(B39,'Enrolment data 2023'!$A$13:$I$596,9,FALSE)</f>
        <v>30</v>
      </c>
      <c r="M39" s="49">
        <v>9000</v>
      </c>
      <c r="N39" s="49">
        <f t="shared" si="0"/>
        <v>270000</v>
      </c>
      <c r="O39" s="49">
        <f t="shared" si="1"/>
        <v>81000</v>
      </c>
      <c r="P39" s="49">
        <f>VLOOKUP(B39,'Tranche 1 &amp; 2 2024 Actuals'!$B$7:$R$536,17,FALSE)</f>
        <v>81000</v>
      </c>
      <c r="Q39" s="49"/>
      <c r="R39" s="49"/>
      <c r="S39" s="50">
        <f t="shared" si="2"/>
        <v>81000</v>
      </c>
      <c r="T39" s="126">
        <f t="shared" si="3"/>
        <v>81000</v>
      </c>
      <c r="U39" s="54" t="s">
        <v>4707</v>
      </c>
    </row>
    <row r="40" spans="1:21" ht="15" customHeight="1" x14ac:dyDescent="0.25">
      <c r="A40" s="29">
        <f t="shared" si="5"/>
        <v>34</v>
      </c>
      <c r="B40" s="93" t="s">
        <v>198</v>
      </c>
      <c r="C40" s="30" t="s">
        <v>199</v>
      </c>
      <c r="D40" s="30" t="s">
        <v>7</v>
      </c>
      <c r="E40" s="30" t="s">
        <v>1123</v>
      </c>
      <c r="F40" s="57" t="s">
        <v>1927</v>
      </c>
      <c r="G40" s="32" t="s">
        <v>199</v>
      </c>
      <c r="H40" s="32" t="s">
        <v>1917</v>
      </c>
      <c r="I40" s="33" t="s">
        <v>1120</v>
      </c>
      <c r="J40" s="30" t="s">
        <v>4</v>
      </c>
      <c r="K40" s="30" t="s">
        <v>3591</v>
      </c>
      <c r="L40" s="49">
        <f>VLOOKUP(B40,'Enrolment data 2023'!$A$13:$I$596,9,FALSE)</f>
        <v>5</v>
      </c>
      <c r="M40" s="49">
        <v>9000</v>
      </c>
      <c r="N40" s="49">
        <f t="shared" si="0"/>
        <v>45000</v>
      </c>
      <c r="O40" s="49">
        <f t="shared" si="1"/>
        <v>13500</v>
      </c>
      <c r="P40" s="49">
        <f>VLOOKUP(B40,'Tranche 1 &amp; 2 2024 Actuals'!$B$7:$R$536,17,FALSE)</f>
        <v>13500</v>
      </c>
      <c r="Q40" s="49"/>
      <c r="R40" s="49"/>
      <c r="S40" s="50">
        <f t="shared" si="2"/>
        <v>13500</v>
      </c>
      <c r="T40" s="126">
        <f t="shared" si="3"/>
        <v>13500</v>
      </c>
      <c r="U40" s="54" t="s">
        <v>4707</v>
      </c>
    </row>
    <row r="41" spans="1:21" ht="15" customHeight="1" x14ac:dyDescent="0.25">
      <c r="A41" s="29">
        <f t="shared" si="5"/>
        <v>35</v>
      </c>
      <c r="B41" s="93" t="s">
        <v>1161</v>
      </c>
      <c r="C41" s="30" t="s">
        <v>1162</v>
      </c>
      <c r="D41" s="30" t="s">
        <v>7</v>
      </c>
      <c r="E41" s="30" t="s">
        <v>1118</v>
      </c>
      <c r="F41" s="31" t="s">
        <v>1886</v>
      </c>
      <c r="G41" s="32" t="s">
        <v>1153</v>
      </c>
      <c r="H41" s="32" t="s">
        <v>1876</v>
      </c>
      <c r="I41" s="33" t="s">
        <v>1120</v>
      </c>
      <c r="J41" s="30" t="s">
        <v>4</v>
      </c>
      <c r="K41" s="34" t="s">
        <v>1154</v>
      </c>
      <c r="L41" s="49">
        <f>VLOOKUP(B41,'Enrolment data 2023'!$A$13:$I$596,9,FALSE)</f>
        <v>10</v>
      </c>
      <c r="M41" s="49">
        <v>9000</v>
      </c>
      <c r="N41" s="49">
        <f t="shared" si="0"/>
        <v>90000</v>
      </c>
      <c r="O41" s="49">
        <f t="shared" si="1"/>
        <v>27000</v>
      </c>
      <c r="P41" s="49">
        <f>VLOOKUP(B41,'Tranche 1 &amp; 2 2024 Actuals'!$B$7:$R$536,17,FALSE)</f>
        <v>27000</v>
      </c>
      <c r="Q41" s="49"/>
      <c r="R41" s="49">
        <f>VLOOKUP(B41,'[1]ECCE Trnch 1 Master List'!B$3:T$679,19,FALSE)</f>
        <v>0</v>
      </c>
      <c r="S41" s="50">
        <f t="shared" si="2"/>
        <v>27000</v>
      </c>
      <c r="T41" s="126">
        <f t="shared" si="3"/>
        <v>27000</v>
      </c>
      <c r="U41" s="54" t="s">
        <v>4707</v>
      </c>
    </row>
    <row r="42" spans="1:21" ht="15" customHeight="1" x14ac:dyDescent="0.25">
      <c r="A42" s="29">
        <f t="shared" si="5"/>
        <v>36</v>
      </c>
      <c r="B42" s="93" t="s">
        <v>35</v>
      </c>
      <c r="C42" s="30" t="s">
        <v>36</v>
      </c>
      <c r="D42" s="30" t="s">
        <v>7</v>
      </c>
      <c r="E42" s="30" t="s">
        <v>1118</v>
      </c>
      <c r="F42" s="57" t="s">
        <v>1911</v>
      </c>
      <c r="G42" s="32" t="s">
        <v>1122</v>
      </c>
      <c r="H42" s="32" t="s">
        <v>1876</v>
      </c>
      <c r="I42" s="33" t="s">
        <v>1120</v>
      </c>
      <c r="J42" s="30" t="s">
        <v>4</v>
      </c>
      <c r="K42" s="30" t="s">
        <v>1124</v>
      </c>
      <c r="L42" s="49">
        <f>VLOOKUP(B42,'Enrolment data 2023'!$A$13:$I$596,9,FALSE)</f>
        <v>14</v>
      </c>
      <c r="M42" s="49">
        <v>9000</v>
      </c>
      <c r="N42" s="49">
        <f t="shared" si="0"/>
        <v>126000</v>
      </c>
      <c r="O42" s="49">
        <f t="shared" si="1"/>
        <v>37800</v>
      </c>
      <c r="P42" s="49">
        <f>VLOOKUP(B42,'Tranche 1 &amp; 2 2024 Actuals'!$B$7:$R$536,17,FALSE)</f>
        <v>37800</v>
      </c>
      <c r="Q42" s="49"/>
      <c r="R42" s="49">
        <f>VLOOKUP(B42,'[1]ECCE Trnch 1 Master List'!B$3:T$679,19,FALSE)</f>
        <v>0</v>
      </c>
      <c r="S42" s="50">
        <f t="shared" si="2"/>
        <v>37800</v>
      </c>
      <c r="T42" s="126">
        <f t="shared" si="3"/>
        <v>37800</v>
      </c>
      <c r="U42" s="54" t="s">
        <v>4707</v>
      </c>
    </row>
    <row r="43" spans="1:21" ht="15" customHeight="1" x14ac:dyDescent="0.25">
      <c r="A43" s="29">
        <f t="shared" si="5"/>
        <v>37</v>
      </c>
      <c r="B43" s="92" t="s">
        <v>41</v>
      </c>
      <c r="C43" s="17" t="s">
        <v>42</v>
      </c>
      <c r="D43" s="17" t="s">
        <v>7</v>
      </c>
      <c r="E43" s="17" t="s">
        <v>1123</v>
      </c>
      <c r="F43" s="18" t="s">
        <v>1920</v>
      </c>
      <c r="G43" s="19" t="s">
        <v>1136</v>
      </c>
      <c r="H43" s="19" t="s">
        <v>3568</v>
      </c>
      <c r="I43" s="20" t="s">
        <v>1120</v>
      </c>
      <c r="J43" s="17" t="s">
        <v>4</v>
      </c>
      <c r="K43" s="21" t="s">
        <v>1137</v>
      </c>
      <c r="L43" s="49">
        <f>VLOOKUP(B43,'Enrolment data 2023'!$A$13:$I$596,9,FALSE)</f>
        <v>29</v>
      </c>
      <c r="M43" s="49">
        <v>9000</v>
      </c>
      <c r="N43" s="49">
        <f t="shared" si="0"/>
        <v>261000</v>
      </c>
      <c r="O43" s="49">
        <f t="shared" si="1"/>
        <v>78300</v>
      </c>
      <c r="P43" s="49">
        <f>VLOOKUP(B43,'Tranche 1 &amp; 2 2024 Actuals'!$B$7:$R$536,17,FALSE)</f>
        <v>78300</v>
      </c>
      <c r="Q43" s="49"/>
      <c r="R43" s="49">
        <f>VLOOKUP(B43,'[1]ECCE Trnch 1 Master List'!B$3:T$679,19,FALSE)</f>
        <v>0</v>
      </c>
      <c r="S43" s="50">
        <f t="shared" si="2"/>
        <v>78300</v>
      </c>
      <c r="T43" s="126">
        <f t="shared" si="3"/>
        <v>78300</v>
      </c>
      <c r="U43" s="54" t="s">
        <v>4707</v>
      </c>
    </row>
    <row r="44" spans="1:21" ht="15" customHeight="1" x14ac:dyDescent="0.25">
      <c r="A44" s="29">
        <f t="shared" si="5"/>
        <v>38</v>
      </c>
      <c r="B44" s="92" t="s">
        <v>53</v>
      </c>
      <c r="C44" s="17" t="s">
        <v>54</v>
      </c>
      <c r="D44" s="17" t="s">
        <v>7</v>
      </c>
      <c r="E44" s="17" t="s">
        <v>1118</v>
      </c>
      <c r="F44" s="22" t="s">
        <v>1899</v>
      </c>
      <c r="G44" s="19" t="s">
        <v>3592</v>
      </c>
      <c r="H44" s="19" t="s">
        <v>1876</v>
      </c>
      <c r="I44" s="20" t="s">
        <v>1120</v>
      </c>
      <c r="J44" s="17" t="s">
        <v>4</v>
      </c>
      <c r="K44" s="17" t="s">
        <v>3593</v>
      </c>
      <c r="L44" s="49">
        <f>VLOOKUP(B44,'Enrolment data 2023'!$A$13:$I$596,9,FALSE)</f>
        <v>9</v>
      </c>
      <c r="M44" s="49">
        <v>9000</v>
      </c>
      <c r="N44" s="49">
        <f t="shared" si="0"/>
        <v>81000</v>
      </c>
      <c r="O44" s="49">
        <f t="shared" si="1"/>
        <v>24300</v>
      </c>
      <c r="P44" s="49">
        <f>VLOOKUP(B44,'Tranche 1 &amp; 2 2024 Actuals'!$B$7:$R$536,17,FALSE)</f>
        <v>19300</v>
      </c>
      <c r="Q44" s="49"/>
      <c r="R44" s="49">
        <v>5000</v>
      </c>
      <c r="S44" s="50">
        <f t="shared" si="2"/>
        <v>19300</v>
      </c>
      <c r="T44" s="126">
        <f t="shared" si="3"/>
        <v>19300</v>
      </c>
      <c r="U44" s="54" t="s">
        <v>4707</v>
      </c>
    </row>
    <row r="45" spans="1:21" ht="15" customHeight="1" x14ac:dyDescent="0.25">
      <c r="A45" s="29">
        <f t="shared" si="5"/>
        <v>39</v>
      </c>
      <c r="B45" s="92" t="s">
        <v>208</v>
      </c>
      <c r="C45" s="17" t="s">
        <v>209</v>
      </c>
      <c r="D45" s="17" t="s">
        <v>7</v>
      </c>
      <c r="E45" s="17" t="s">
        <v>1123</v>
      </c>
      <c r="F45" s="22" t="s">
        <v>1928</v>
      </c>
      <c r="G45" s="19" t="s">
        <v>209</v>
      </c>
      <c r="H45" s="19" t="s">
        <v>1917</v>
      </c>
      <c r="I45" s="20" t="s">
        <v>1120</v>
      </c>
      <c r="J45" s="17" t="s">
        <v>4</v>
      </c>
      <c r="K45" s="17" t="s">
        <v>1198</v>
      </c>
      <c r="L45" s="49">
        <f>VLOOKUP(B45,'Enrolment data 2023'!$A$13:$I$596,9,FALSE)</f>
        <v>13</v>
      </c>
      <c r="M45" s="49">
        <v>9000</v>
      </c>
      <c r="N45" s="49">
        <f t="shared" si="0"/>
        <v>117000</v>
      </c>
      <c r="O45" s="49">
        <f t="shared" si="1"/>
        <v>35100</v>
      </c>
      <c r="P45" s="49">
        <f>VLOOKUP(B45,'Tranche 1 &amp; 2 2024 Actuals'!$B$7:$R$536,17,FALSE)</f>
        <v>35100</v>
      </c>
      <c r="Q45" s="49"/>
      <c r="R45" s="49">
        <f>VLOOKUP(B45,'[1]ECCE Trnch 1 Master List'!B$3:T$679,19,FALSE)</f>
        <v>0</v>
      </c>
      <c r="S45" s="50">
        <f t="shared" si="2"/>
        <v>35100</v>
      </c>
      <c r="T45" s="126">
        <f t="shared" si="3"/>
        <v>35100</v>
      </c>
      <c r="U45" s="54" t="s">
        <v>4707</v>
      </c>
    </row>
    <row r="46" spans="1:21" ht="15" customHeight="1" x14ac:dyDescent="0.25">
      <c r="A46" s="29">
        <f t="shared" si="5"/>
        <v>40</v>
      </c>
      <c r="B46" s="92" t="s">
        <v>95</v>
      </c>
      <c r="C46" s="17" t="s">
        <v>96</v>
      </c>
      <c r="D46" s="17" t="s">
        <v>7</v>
      </c>
      <c r="E46" s="17" t="s">
        <v>1118</v>
      </c>
      <c r="F46" s="18" t="s">
        <v>1903</v>
      </c>
      <c r="G46" s="19" t="s">
        <v>1119</v>
      </c>
      <c r="H46" s="19" t="s">
        <v>1876</v>
      </c>
      <c r="I46" s="20" t="s">
        <v>1120</v>
      </c>
      <c r="J46" s="17" t="s">
        <v>4</v>
      </c>
      <c r="K46" s="21" t="s">
        <v>1121</v>
      </c>
      <c r="L46" s="49">
        <f>VLOOKUP(B46,'Enrolment data 2023'!$A$13:$I$596,9,FALSE)</f>
        <v>10</v>
      </c>
      <c r="M46" s="49">
        <v>9000</v>
      </c>
      <c r="N46" s="49">
        <f t="shared" si="0"/>
        <v>90000</v>
      </c>
      <c r="O46" s="49">
        <f t="shared" si="1"/>
        <v>27000</v>
      </c>
      <c r="P46" s="49">
        <f>VLOOKUP(B46,'Tranche 1 &amp; 2 2024 Actuals'!$B$7:$R$536,17,FALSE)</f>
        <v>27000</v>
      </c>
      <c r="Q46" s="49"/>
      <c r="R46" s="49">
        <f>VLOOKUP(B46,'[1]ECCE Trnch 1 Master List'!B$3:T$679,19,FALSE)</f>
        <v>0</v>
      </c>
      <c r="S46" s="50">
        <f t="shared" si="2"/>
        <v>27000</v>
      </c>
      <c r="T46" s="126">
        <f t="shared" si="3"/>
        <v>27000</v>
      </c>
      <c r="U46" s="54" t="s">
        <v>4707</v>
      </c>
    </row>
    <row r="47" spans="1:21" ht="15" customHeight="1" x14ac:dyDescent="0.25">
      <c r="A47" s="29">
        <f t="shared" si="5"/>
        <v>41</v>
      </c>
      <c r="B47" s="92" t="s">
        <v>126</v>
      </c>
      <c r="C47" s="17" t="s">
        <v>127</v>
      </c>
      <c r="D47" s="17" t="s">
        <v>7</v>
      </c>
      <c r="E47" s="17" t="s">
        <v>1123</v>
      </c>
      <c r="F47" s="22" t="s">
        <v>1948</v>
      </c>
      <c r="G47" s="19" t="s">
        <v>1165</v>
      </c>
      <c r="H47" s="19" t="s">
        <v>1876</v>
      </c>
      <c r="I47" s="20" t="s">
        <v>1120</v>
      </c>
      <c r="J47" s="17" t="s">
        <v>4</v>
      </c>
      <c r="K47" s="17" t="s">
        <v>1166</v>
      </c>
      <c r="L47" s="49">
        <f>VLOOKUP(B47,'Enrolment data 2023'!$A$13:$I$596,9,FALSE)</f>
        <v>15</v>
      </c>
      <c r="M47" s="49">
        <v>9000</v>
      </c>
      <c r="N47" s="49">
        <f t="shared" si="0"/>
        <v>135000</v>
      </c>
      <c r="O47" s="49">
        <f t="shared" si="1"/>
        <v>40500</v>
      </c>
      <c r="P47" s="49">
        <f>VLOOKUP(B47,'Tranche 1 &amp; 2 2024 Actuals'!$B$7:$R$536,17,FALSE)</f>
        <v>40500</v>
      </c>
      <c r="Q47" s="49"/>
      <c r="R47" s="49">
        <v>0</v>
      </c>
      <c r="S47" s="50">
        <f t="shared" si="2"/>
        <v>40500</v>
      </c>
      <c r="T47" s="126">
        <f t="shared" si="3"/>
        <v>40500</v>
      </c>
      <c r="U47" s="54" t="s">
        <v>4707</v>
      </c>
    </row>
    <row r="48" spans="1:21" ht="15" customHeight="1" x14ac:dyDescent="0.25">
      <c r="A48" s="29">
        <f t="shared" si="5"/>
        <v>42</v>
      </c>
      <c r="B48" s="92" t="s">
        <v>134</v>
      </c>
      <c r="C48" s="17" t="s">
        <v>135</v>
      </c>
      <c r="D48" s="17" t="s">
        <v>7</v>
      </c>
      <c r="E48" s="17" t="s">
        <v>1123</v>
      </c>
      <c r="F48" s="22" t="s">
        <v>1615</v>
      </c>
      <c r="G48" s="19" t="s">
        <v>1141</v>
      </c>
      <c r="H48" s="19" t="s">
        <v>1876</v>
      </c>
      <c r="I48" s="20" t="s">
        <v>1120</v>
      </c>
      <c r="J48" s="17" t="s">
        <v>4</v>
      </c>
      <c r="K48" s="17" t="s">
        <v>1142</v>
      </c>
      <c r="L48" s="49">
        <f>VLOOKUP(B48,'Enrolment data 2023'!$A$13:$I$596,9,FALSE)</f>
        <v>21</v>
      </c>
      <c r="M48" s="49">
        <v>9000</v>
      </c>
      <c r="N48" s="49">
        <f t="shared" si="0"/>
        <v>189000</v>
      </c>
      <c r="O48" s="49">
        <f t="shared" si="1"/>
        <v>56700</v>
      </c>
      <c r="P48" s="49">
        <f>VLOOKUP(B48,'Tranche 1 &amp; 2 2024 Actuals'!$B$7:$R$536,17,FALSE)</f>
        <v>56700</v>
      </c>
      <c r="Q48" s="49"/>
      <c r="R48" s="49">
        <f>VLOOKUP(B48,'[1]ECCE Trnch 1 Master List'!B$3:T$679,19,FALSE)</f>
        <v>0</v>
      </c>
      <c r="S48" s="50">
        <f t="shared" si="2"/>
        <v>56700</v>
      </c>
      <c r="T48" s="126">
        <f t="shared" si="3"/>
        <v>56700</v>
      </c>
      <c r="U48" s="54" t="s">
        <v>4707</v>
      </c>
    </row>
    <row r="49" spans="1:21" ht="15" customHeight="1" x14ac:dyDescent="0.25">
      <c r="A49" s="29">
        <f t="shared" si="5"/>
        <v>43</v>
      </c>
      <c r="B49" s="92" t="s">
        <v>1184</v>
      </c>
      <c r="C49" s="17" t="s">
        <v>1185</v>
      </c>
      <c r="D49" s="17" t="s">
        <v>7</v>
      </c>
      <c r="E49" s="17" t="s">
        <v>1123</v>
      </c>
      <c r="F49" s="18" t="s">
        <v>1929</v>
      </c>
      <c r="G49" s="19" t="s">
        <v>1185</v>
      </c>
      <c r="H49" s="19" t="s">
        <v>1917</v>
      </c>
      <c r="I49" s="20" t="s">
        <v>1120</v>
      </c>
      <c r="J49" s="17" t="s">
        <v>4</v>
      </c>
      <c r="K49" s="21" t="s">
        <v>1186</v>
      </c>
      <c r="L49" s="49">
        <f>VLOOKUP(B49,'Enrolment data 2023'!$A$13:$I$596,9,FALSE)</f>
        <v>8</v>
      </c>
      <c r="M49" s="49">
        <v>9000</v>
      </c>
      <c r="N49" s="49">
        <f t="shared" si="0"/>
        <v>72000</v>
      </c>
      <c r="O49" s="49">
        <f t="shared" si="1"/>
        <v>21600</v>
      </c>
      <c r="P49" s="49">
        <f>VLOOKUP(B49,'Tranche 1 &amp; 2 2024 Actuals'!$B$7:$R$536,17,FALSE)</f>
        <v>21600</v>
      </c>
      <c r="Q49" s="49"/>
      <c r="R49" s="49">
        <f>VLOOKUP(B49,'[1]ECCE Trnch 1 Master List'!B$3:T$679,19,FALSE)</f>
        <v>0</v>
      </c>
      <c r="S49" s="50">
        <f t="shared" si="2"/>
        <v>21600</v>
      </c>
      <c r="T49" s="126">
        <f t="shared" si="3"/>
        <v>21600</v>
      </c>
      <c r="U49" s="54" t="s">
        <v>4707</v>
      </c>
    </row>
    <row r="50" spans="1:21" ht="15" customHeight="1" x14ac:dyDescent="0.25">
      <c r="A50" s="29">
        <f t="shared" si="5"/>
        <v>44</v>
      </c>
      <c r="B50" s="92" t="s">
        <v>1128</v>
      </c>
      <c r="C50" s="17" t="s">
        <v>1129</v>
      </c>
      <c r="D50" s="17" t="s">
        <v>7</v>
      </c>
      <c r="E50" s="17" t="s">
        <v>1123</v>
      </c>
      <c r="F50" s="18" t="s">
        <v>1889</v>
      </c>
      <c r="G50" s="19" t="s">
        <v>1129</v>
      </c>
      <c r="H50" s="19" t="s">
        <v>1876</v>
      </c>
      <c r="I50" s="20" t="s">
        <v>1120</v>
      </c>
      <c r="J50" s="17" t="s">
        <v>4</v>
      </c>
      <c r="K50" s="21" t="s">
        <v>1130</v>
      </c>
      <c r="L50" s="49">
        <f>VLOOKUP(B50,'Enrolment data 2023'!$A$13:$I$596,9,FALSE)</f>
        <v>18</v>
      </c>
      <c r="M50" s="49">
        <v>9000</v>
      </c>
      <c r="N50" s="49">
        <f t="shared" si="0"/>
        <v>162000</v>
      </c>
      <c r="O50" s="49">
        <f t="shared" si="1"/>
        <v>48600</v>
      </c>
      <c r="P50" s="49">
        <f>VLOOKUP(B50,'Tranche 1 &amp; 2 2024 Actuals'!$B$7:$R$536,17,FALSE)</f>
        <v>48600</v>
      </c>
      <c r="Q50" s="49"/>
      <c r="R50" s="49">
        <f>VLOOKUP(B50,'[1]ECCE Trnch 1 Master List'!B$3:T$679,19,FALSE)</f>
        <v>0</v>
      </c>
      <c r="S50" s="50">
        <f t="shared" si="2"/>
        <v>48600</v>
      </c>
      <c r="T50" s="126">
        <f t="shared" si="3"/>
        <v>48600</v>
      </c>
      <c r="U50" s="54" t="s">
        <v>4707</v>
      </c>
    </row>
    <row r="51" spans="1:21" ht="15" customHeight="1" x14ac:dyDescent="0.25">
      <c r="A51" s="29">
        <f t="shared" si="5"/>
        <v>45</v>
      </c>
      <c r="B51" s="92" t="s">
        <v>218</v>
      </c>
      <c r="C51" s="17" t="s">
        <v>219</v>
      </c>
      <c r="D51" s="17" t="s">
        <v>7</v>
      </c>
      <c r="E51" s="17" t="s">
        <v>1123</v>
      </c>
      <c r="F51" s="22" t="s">
        <v>1943</v>
      </c>
      <c r="G51" s="19" t="s">
        <v>1199</v>
      </c>
      <c r="H51" s="19" t="s">
        <v>1942</v>
      </c>
      <c r="I51" s="20" t="s">
        <v>1120</v>
      </c>
      <c r="J51" s="17" t="s">
        <v>4</v>
      </c>
      <c r="K51" s="17" t="s">
        <v>1200</v>
      </c>
      <c r="L51" s="49">
        <f>VLOOKUP(B51,'Enrolment data 2023'!$A$13:$I$596,9,FALSE)</f>
        <v>16</v>
      </c>
      <c r="M51" s="49">
        <v>9000</v>
      </c>
      <c r="N51" s="49">
        <f t="shared" si="0"/>
        <v>144000</v>
      </c>
      <c r="O51" s="49">
        <f t="shared" si="1"/>
        <v>43200</v>
      </c>
      <c r="P51" s="49">
        <f>VLOOKUP(B51,'Tranche 1 &amp; 2 2024 Actuals'!$B$7:$R$536,17,FALSE)</f>
        <v>43200</v>
      </c>
      <c r="Q51" s="49"/>
      <c r="R51" s="49">
        <f>VLOOKUP(B51,'[1]ECCE Trnch 1 Master List'!B$3:T$679,19,FALSE)</f>
        <v>0</v>
      </c>
      <c r="S51" s="50">
        <f t="shared" si="2"/>
        <v>43200</v>
      </c>
      <c r="T51" s="126">
        <f t="shared" si="3"/>
        <v>43200</v>
      </c>
      <c r="U51" s="54" t="s">
        <v>4707</v>
      </c>
    </row>
    <row r="52" spans="1:21" ht="15" customHeight="1" x14ac:dyDescent="0.25">
      <c r="A52" s="29">
        <f t="shared" si="5"/>
        <v>46</v>
      </c>
      <c r="B52" s="92" t="s">
        <v>200</v>
      </c>
      <c r="C52" s="17" t="s">
        <v>201</v>
      </c>
      <c r="D52" s="17" t="s">
        <v>7</v>
      </c>
      <c r="E52" s="17" t="s">
        <v>1123</v>
      </c>
      <c r="F52" s="22" t="s">
        <v>1930</v>
      </c>
      <c r="G52" s="19" t="s">
        <v>201</v>
      </c>
      <c r="H52" s="19" t="s">
        <v>1917</v>
      </c>
      <c r="I52" s="20" t="s">
        <v>1120</v>
      </c>
      <c r="J52" s="17" t="s">
        <v>4</v>
      </c>
      <c r="K52" s="17" t="s">
        <v>3594</v>
      </c>
      <c r="L52" s="49">
        <f>VLOOKUP(B52,'Enrolment data 2023'!$A$13:$I$596,9,FALSE)</f>
        <v>9</v>
      </c>
      <c r="M52" s="49">
        <v>9000</v>
      </c>
      <c r="N52" s="49">
        <f t="shared" si="0"/>
        <v>81000</v>
      </c>
      <c r="O52" s="49">
        <f t="shared" si="1"/>
        <v>24300</v>
      </c>
      <c r="P52" s="49">
        <f>VLOOKUP(B52,'Tranche 1 &amp; 2 2024 Actuals'!$B$7:$R$536,17,FALSE)</f>
        <v>24300</v>
      </c>
      <c r="Q52" s="49"/>
      <c r="R52" s="49">
        <f>VLOOKUP(B52,'[1]ECCE Trnch 1 Master List'!B$3:T$679,19,FALSE)</f>
        <v>0</v>
      </c>
      <c r="S52" s="50">
        <f t="shared" si="2"/>
        <v>24300</v>
      </c>
      <c r="T52" s="126">
        <f t="shared" si="3"/>
        <v>24300</v>
      </c>
      <c r="U52" s="54" t="s">
        <v>4707</v>
      </c>
    </row>
    <row r="53" spans="1:21" ht="15" customHeight="1" x14ac:dyDescent="0.25">
      <c r="A53" s="29">
        <f t="shared" si="5"/>
        <v>47</v>
      </c>
      <c r="B53" s="92" t="s">
        <v>150</v>
      </c>
      <c r="C53" s="17" t="s">
        <v>151</v>
      </c>
      <c r="D53" s="17" t="s">
        <v>7</v>
      </c>
      <c r="E53" s="17" t="s">
        <v>1118</v>
      </c>
      <c r="F53" s="22" t="s">
        <v>1889</v>
      </c>
      <c r="G53" s="19" t="s">
        <v>1129</v>
      </c>
      <c r="H53" s="19" t="s">
        <v>1876</v>
      </c>
      <c r="I53" s="20" t="s">
        <v>1120</v>
      </c>
      <c r="J53" s="17" t="s">
        <v>4</v>
      </c>
      <c r="K53" s="17" t="s">
        <v>1130</v>
      </c>
      <c r="L53" s="49">
        <f>VLOOKUP(B53,'Enrolment data 2023'!$A$13:$I$596,9,FALSE)</f>
        <v>13</v>
      </c>
      <c r="M53" s="49">
        <v>9000</v>
      </c>
      <c r="N53" s="49">
        <f t="shared" si="0"/>
        <v>117000</v>
      </c>
      <c r="O53" s="49">
        <f t="shared" si="1"/>
        <v>35100</v>
      </c>
      <c r="P53" s="49">
        <f>VLOOKUP(B53,'Tranche 1 &amp; 2 2024 Actuals'!$B$7:$R$536,17,FALSE)</f>
        <v>35100</v>
      </c>
      <c r="Q53" s="49"/>
      <c r="R53" s="49"/>
      <c r="S53" s="50">
        <f t="shared" si="2"/>
        <v>35100</v>
      </c>
      <c r="T53" s="126">
        <f t="shared" si="3"/>
        <v>35100</v>
      </c>
      <c r="U53" s="54" t="s">
        <v>4707</v>
      </c>
    </row>
    <row r="54" spans="1:21" ht="15" customHeight="1" x14ac:dyDescent="0.25">
      <c r="A54" s="29">
        <f t="shared" si="5"/>
        <v>48</v>
      </c>
      <c r="B54" s="92" t="s">
        <v>228</v>
      </c>
      <c r="C54" s="17" t="s">
        <v>4657</v>
      </c>
      <c r="D54" s="17" t="s">
        <v>7</v>
      </c>
      <c r="E54" s="17" t="s">
        <v>1123</v>
      </c>
      <c r="F54" s="22" t="s">
        <v>1944</v>
      </c>
      <c r="G54" s="19" t="s">
        <v>1205</v>
      </c>
      <c r="H54" s="19" t="s">
        <v>1942</v>
      </c>
      <c r="I54" s="20" t="s">
        <v>1120</v>
      </c>
      <c r="J54" s="17" t="s">
        <v>4</v>
      </c>
      <c r="K54" s="17" t="s">
        <v>1206</v>
      </c>
      <c r="L54" s="49">
        <f>VLOOKUP(B54,'Enrolment data 2023'!$A$13:$I$596,9,FALSE)</f>
        <v>5</v>
      </c>
      <c r="M54" s="49">
        <v>9000</v>
      </c>
      <c r="N54" s="49">
        <f t="shared" si="0"/>
        <v>45000</v>
      </c>
      <c r="O54" s="49">
        <f t="shared" si="1"/>
        <v>13500</v>
      </c>
      <c r="P54" s="49">
        <f>VLOOKUP(B54,'Tranche 1 &amp; 2 2024 Actuals'!$B$7:$R$536,17,FALSE)</f>
        <v>13500</v>
      </c>
      <c r="Q54" s="49"/>
      <c r="R54" s="49">
        <f>VLOOKUP(B54,'[1]ECCE Trnch 1 Master List'!B$3:T$679,19,FALSE)</f>
        <v>0</v>
      </c>
      <c r="S54" s="50">
        <f t="shared" si="2"/>
        <v>13500</v>
      </c>
      <c r="T54" s="126">
        <f t="shared" si="3"/>
        <v>13500</v>
      </c>
      <c r="U54" s="54" t="s">
        <v>4707</v>
      </c>
    </row>
    <row r="55" spans="1:21" ht="15" customHeight="1" x14ac:dyDescent="0.25">
      <c r="A55" s="29">
        <f t="shared" si="5"/>
        <v>49</v>
      </c>
      <c r="B55" s="93" t="s">
        <v>109</v>
      </c>
      <c r="C55" s="30" t="s">
        <v>110</v>
      </c>
      <c r="D55" s="30" t="s">
        <v>7</v>
      </c>
      <c r="E55" s="30" t="s">
        <v>1118</v>
      </c>
      <c r="F55" s="57" t="s">
        <v>1921</v>
      </c>
      <c r="G55" s="32" t="s">
        <v>3595</v>
      </c>
      <c r="H55" s="32" t="s">
        <v>3596</v>
      </c>
      <c r="I55" s="33" t="s">
        <v>1120</v>
      </c>
      <c r="J55" s="30" t="s">
        <v>4</v>
      </c>
      <c r="K55" s="30" t="s">
        <v>3597</v>
      </c>
      <c r="L55" s="49">
        <f>VLOOKUP(B55,'Enrolment data 2023'!$A$13:$I$596,9,FALSE)</f>
        <v>14</v>
      </c>
      <c r="M55" s="49">
        <v>9000</v>
      </c>
      <c r="N55" s="49">
        <f t="shared" si="0"/>
        <v>126000</v>
      </c>
      <c r="O55" s="49">
        <f t="shared" si="1"/>
        <v>37800</v>
      </c>
      <c r="P55" s="49">
        <f>VLOOKUP(B55,'Tranche 1 &amp; 2 2024 Actuals'!$B$7:$R$536,17,FALSE)</f>
        <v>37800</v>
      </c>
      <c r="Q55" s="49"/>
      <c r="R55" s="49"/>
      <c r="S55" s="50">
        <f t="shared" si="2"/>
        <v>37800</v>
      </c>
      <c r="T55" s="126">
        <f t="shared" si="3"/>
        <v>37800</v>
      </c>
      <c r="U55" s="54" t="s">
        <v>4707</v>
      </c>
    </row>
    <row r="56" spans="1:21" ht="15" customHeight="1" x14ac:dyDescent="0.25">
      <c r="A56" s="29">
        <f t="shared" si="5"/>
        <v>50</v>
      </c>
      <c r="B56" s="93" t="s">
        <v>212</v>
      </c>
      <c r="C56" s="30" t="s">
        <v>213</v>
      </c>
      <c r="D56" s="30" t="s">
        <v>7</v>
      </c>
      <c r="E56" s="30" t="s">
        <v>1123</v>
      </c>
      <c r="F56" s="57" t="s">
        <v>1931</v>
      </c>
      <c r="G56" s="32" t="s">
        <v>213</v>
      </c>
      <c r="H56" s="32" t="s">
        <v>1917</v>
      </c>
      <c r="I56" s="33" t="s">
        <v>1120</v>
      </c>
      <c r="J56" s="30" t="s">
        <v>4</v>
      </c>
      <c r="K56" s="30" t="s">
        <v>3598</v>
      </c>
      <c r="L56" s="49">
        <f>VLOOKUP(B56,'Enrolment data 2023'!$A$13:$I$596,9,FALSE)</f>
        <v>9</v>
      </c>
      <c r="M56" s="49">
        <v>9000</v>
      </c>
      <c r="N56" s="49">
        <f t="shared" si="0"/>
        <v>81000</v>
      </c>
      <c r="O56" s="49">
        <f t="shared" si="1"/>
        <v>24300</v>
      </c>
      <c r="P56" s="49">
        <f>VLOOKUP(B56,'Tranche 1 &amp; 2 2024 Actuals'!$B$7:$R$536,17,FALSE)</f>
        <v>24300</v>
      </c>
      <c r="Q56" s="49"/>
      <c r="R56" s="49">
        <f>VLOOKUP(B56,'[1]ECCE Trnch 1 Master List'!B$3:T$679,19,FALSE)</f>
        <v>0</v>
      </c>
      <c r="S56" s="50">
        <f t="shared" si="2"/>
        <v>24300</v>
      </c>
      <c r="T56" s="126">
        <f t="shared" si="3"/>
        <v>24300</v>
      </c>
      <c r="U56" s="54" t="s">
        <v>4707</v>
      </c>
    </row>
    <row r="57" spans="1:21" ht="15" customHeight="1" x14ac:dyDescent="0.25">
      <c r="A57" s="29">
        <f t="shared" si="5"/>
        <v>51</v>
      </c>
      <c r="B57" s="93" t="s">
        <v>49</v>
      </c>
      <c r="C57" s="30" t="s">
        <v>50</v>
      </c>
      <c r="D57" s="30" t="s">
        <v>7</v>
      </c>
      <c r="E57" s="30" t="s">
        <v>1118</v>
      </c>
      <c r="F57" s="57" t="s">
        <v>1892</v>
      </c>
      <c r="G57" s="32" t="s">
        <v>1139</v>
      </c>
      <c r="H57" s="32" t="s">
        <v>1876</v>
      </c>
      <c r="I57" s="33" t="s">
        <v>1120</v>
      </c>
      <c r="J57" s="30" t="s">
        <v>4</v>
      </c>
      <c r="K57" s="30" t="s">
        <v>1140</v>
      </c>
      <c r="L57" s="49">
        <f>VLOOKUP(B57,'Enrolment data 2023'!$A$13:$I$596,9,FALSE)</f>
        <v>25</v>
      </c>
      <c r="M57" s="49">
        <v>9000</v>
      </c>
      <c r="N57" s="49">
        <f t="shared" si="0"/>
        <v>225000</v>
      </c>
      <c r="O57" s="49">
        <f t="shared" si="1"/>
        <v>67500</v>
      </c>
      <c r="P57" s="49">
        <f>VLOOKUP(B57,'Tranche 1 &amp; 2 2024 Actuals'!$B$7:$R$536,17,FALSE)</f>
        <v>67500</v>
      </c>
      <c r="Q57" s="49"/>
      <c r="R57" s="11">
        <f>VLOOKUP(B57,'[1]ECCE Trnch 1 Master List'!B$3:T$679,19,FALSE)</f>
        <v>0</v>
      </c>
      <c r="S57" s="50">
        <f t="shared" si="2"/>
        <v>67500</v>
      </c>
      <c r="T57" s="126">
        <f t="shared" si="3"/>
        <v>67500</v>
      </c>
      <c r="U57" s="54" t="s">
        <v>4707</v>
      </c>
    </row>
    <row r="58" spans="1:21" ht="15" customHeight="1" x14ac:dyDescent="0.25">
      <c r="A58" s="29">
        <f t="shared" si="5"/>
        <v>52</v>
      </c>
      <c r="B58" s="93" t="s">
        <v>186</v>
      </c>
      <c r="C58" s="30" t="s">
        <v>187</v>
      </c>
      <c r="D58" s="30" t="s">
        <v>7</v>
      </c>
      <c r="E58" s="30" t="s">
        <v>1123</v>
      </c>
      <c r="F58" s="57" t="s">
        <v>1932</v>
      </c>
      <c r="G58" s="32" t="s">
        <v>1187</v>
      </c>
      <c r="H58" s="32" t="s">
        <v>1917</v>
      </c>
      <c r="I58" s="33" t="s">
        <v>1120</v>
      </c>
      <c r="J58" s="30" t="s">
        <v>4</v>
      </c>
      <c r="K58" s="30" t="s">
        <v>1188</v>
      </c>
      <c r="L58" s="49">
        <f>VLOOKUP(B58,'Enrolment data 2023'!$A$13:$I$596,9,FALSE)</f>
        <v>13</v>
      </c>
      <c r="M58" s="49">
        <v>9000</v>
      </c>
      <c r="N58" s="49">
        <f t="shared" si="0"/>
        <v>117000</v>
      </c>
      <c r="O58" s="49">
        <f t="shared" si="1"/>
        <v>35100</v>
      </c>
      <c r="P58" s="49">
        <f>VLOOKUP(B58,'Tranche 1 &amp; 2 2024 Actuals'!$B$7:$R$536,17,FALSE)</f>
        <v>35100</v>
      </c>
      <c r="Q58" s="49"/>
      <c r="R58" s="49">
        <f>VLOOKUP(B58,'[1]ECCE Trnch 1 Master List'!B$3:T$679,19,FALSE)</f>
        <v>0</v>
      </c>
      <c r="S58" s="50">
        <f t="shared" si="2"/>
        <v>35100</v>
      </c>
      <c r="T58" s="126">
        <f t="shared" si="3"/>
        <v>35100</v>
      </c>
      <c r="U58" s="54" t="s">
        <v>4707</v>
      </c>
    </row>
    <row r="59" spans="1:21" ht="15" customHeight="1" x14ac:dyDescent="0.25">
      <c r="A59" s="29">
        <f t="shared" si="5"/>
        <v>53</v>
      </c>
      <c r="B59" s="93" t="s">
        <v>2086</v>
      </c>
      <c r="C59" s="30" t="s">
        <v>2087</v>
      </c>
      <c r="D59" s="30" t="s">
        <v>7</v>
      </c>
      <c r="E59" s="30" t="s">
        <v>1123</v>
      </c>
      <c r="F59" s="31" t="s">
        <v>1933</v>
      </c>
      <c r="G59" s="32" t="s">
        <v>1182</v>
      </c>
      <c r="H59" s="32" t="s">
        <v>1917</v>
      </c>
      <c r="I59" s="33" t="s">
        <v>1120</v>
      </c>
      <c r="J59" s="30" t="s">
        <v>4</v>
      </c>
      <c r="K59" s="34" t="s">
        <v>1183</v>
      </c>
      <c r="L59" s="49">
        <f>VLOOKUP(B59,'Enrolment data 2023'!$A$13:$I$596,9,FALSE)</f>
        <v>10</v>
      </c>
      <c r="M59" s="49">
        <v>9000</v>
      </c>
      <c r="N59" s="49">
        <f t="shared" si="0"/>
        <v>90000</v>
      </c>
      <c r="O59" s="49">
        <f t="shared" si="1"/>
        <v>27000</v>
      </c>
      <c r="P59" s="49">
        <f>VLOOKUP(B59,'Tranche 1 &amp; 2 2024 Actuals'!$B$7:$R$536,17,FALSE)</f>
        <v>27000</v>
      </c>
      <c r="Q59" s="49"/>
      <c r="R59" s="49">
        <f>VLOOKUP(B59,'[1]ECCE Trnch 1 Master List'!B$3:T$679,19,FALSE)</f>
        <v>0</v>
      </c>
      <c r="S59" s="50">
        <f t="shared" si="2"/>
        <v>27000</v>
      </c>
      <c r="T59" s="126">
        <f t="shared" si="3"/>
        <v>27000</v>
      </c>
      <c r="U59" s="54" t="s">
        <v>4707</v>
      </c>
    </row>
    <row r="60" spans="1:21" ht="15" customHeight="1" x14ac:dyDescent="0.25">
      <c r="A60" s="29">
        <f t="shared" si="5"/>
        <v>54</v>
      </c>
      <c r="B60" s="93" t="s">
        <v>1168</v>
      </c>
      <c r="C60" s="30" t="s">
        <v>1169</v>
      </c>
      <c r="D60" s="30" t="s">
        <v>7</v>
      </c>
      <c r="E60" s="30" t="s">
        <v>1123</v>
      </c>
      <c r="F60" s="31" t="s">
        <v>1875</v>
      </c>
      <c r="G60" s="32" t="s">
        <v>1157</v>
      </c>
      <c r="H60" s="32" t="s">
        <v>1876</v>
      </c>
      <c r="I60" s="33" t="s">
        <v>1120</v>
      </c>
      <c r="J60" s="30" t="s">
        <v>4</v>
      </c>
      <c r="K60" s="30" t="s">
        <v>1158</v>
      </c>
      <c r="L60" s="49">
        <f>VLOOKUP(B60,'Enrolment data 2023'!$A$13:$I$596,9,FALSE)</f>
        <v>16</v>
      </c>
      <c r="M60" s="49">
        <v>9000</v>
      </c>
      <c r="N60" s="49">
        <f t="shared" si="0"/>
        <v>144000</v>
      </c>
      <c r="O60" s="49">
        <f t="shared" si="1"/>
        <v>43200</v>
      </c>
      <c r="P60" s="49">
        <f>VLOOKUP(B60,'Tranche 1 &amp; 2 2024 Actuals'!$B$7:$R$536,17,FALSE)</f>
        <v>43200</v>
      </c>
      <c r="Q60" s="49"/>
      <c r="R60" s="49">
        <f>VLOOKUP(B60,'[1]ECCE Trnch 1 Master List'!B$3:T$679,19,FALSE)</f>
        <v>0</v>
      </c>
      <c r="S60" s="50">
        <f t="shared" si="2"/>
        <v>43200</v>
      </c>
      <c r="T60" s="126">
        <f t="shared" si="3"/>
        <v>43200</v>
      </c>
      <c r="U60" s="54" t="s">
        <v>4707</v>
      </c>
    </row>
    <row r="61" spans="1:21" ht="15" customHeight="1" x14ac:dyDescent="0.25">
      <c r="A61" s="29">
        <f t="shared" si="5"/>
        <v>55</v>
      </c>
      <c r="B61" s="93" t="s">
        <v>79</v>
      </c>
      <c r="C61" s="30" t="s">
        <v>4656</v>
      </c>
      <c r="D61" s="30" t="s">
        <v>7</v>
      </c>
      <c r="E61" s="30" t="s">
        <v>1118</v>
      </c>
      <c r="F61" s="57" t="s">
        <v>1611</v>
      </c>
      <c r="G61" s="32" t="s">
        <v>1149</v>
      </c>
      <c r="H61" s="32" t="s">
        <v>1876</v>
      </c>
      <c r="I61" s="33" t="s">
        <v>1120</v>
      </c>
      <c r="J61" s="30" t="s">
        <v>4</v>
      </c>
      <c r="K61" s="30" t="s">
        <v>1150</v>
      </c>
      <c r="L61" s="49">
        <f>VLOOKUP(B61,'Enrolment data 2023'!$A$13:$I$596,9,FALSE)</f>
        <v>9</v>
      </c>
      <c r="M61" s="49">
        <v>9000</v>
      </c>
      <c r="N61" s="49">
        <f t="shared" si="0"/>
        <v>81000</v>
      </c>
      <c r="O61" s="49">
        <f t="shared" si="1"/>
        <v>24300</v>
      </c>
      <c r="P61" s="49">
        <f>VLOOKUP(B61,'Tranche 1 &amp; 2 2024 Actuals'!$B$7:$R$536,17,FALSE)</f>
        <v>24300</v>
      </c>
      <c r="Q61" s="49"/>
      <c r="R61" s="49">
        <f>VLOOKUP(B61,'[1]ECCE Trnch 1 Master List'!B$3:T$679,19,FALSE)</f>
        <v>0</v>
      </c>
      <c r="S61" s="50">
        <f t="shared" si="2"/>
        <v>24300</v>
      </c>
      <c r="T61" s="126">
        <f t="shared" si="3"/>
        <v>24300</v>
      </c>
      <c r="U61" s="54" t="s">
        <v>4707</v>
      </c>
    </row>
    <row r="62" spans="1:21" ht="15" customHeight="1" x14ac:dyDescent="0.25">
      <c r="A62" s="29">
        <f t="shared" si="5"/>
        <v>56</v>
      </c>
      <c r="B62" s="93" t="s">
        <v>51</v>
      </c>
      <c r="C62" s="30" t="s">
        <v>52</v>
      </c>
      <c r="D62" s="30" t="s">
        <v>7</v>
      </c>
      <c r="E62" s="30" t="s">
        <v>1123</v>
      </c>
      <c r="F62" s="57" t="s">
        <v>1894</v>
      </c>
      <c r="G62" s="32" t="s">
        <v>3599</v>
      </c>
      <c r="H62" s="32" t="s">
        <v>1876</v>
      </c>
      <c r="I62" s="33" t="s">
        <v>1120</v>
      </c>
      <c r="J62" s="30" t="s">
        <v>4</v>
      </c>
      <c r="K62" s="30" t="s">
        <v>3600</v>
      </c>
      <c r="L62" s="49">
        <f>VLOOKUP(B62,'Enrolment data 2023'!$A$13:$I$596,9,FALSE)</f>
        <v>11</v>
      </c>
      <c r="M62" s="49">
        <v>9000</v>
      </c>
      <c r="N62" s="49">
        <f t="shared" si="0"/>
        <v>99000</v>
      </c>
      <c r="O62" s="49">
        <f t="shared" si="1"/>
        <v>29700</v>
      </c>
      <c r="P62" s="49">
        <f>VLOOKUP(B62,'Tranche 1 &amp; 2 2024 Actuals'!$B$7:$R$536,17,FALSE)</f>
        <v>29700</v>
      </c>
      <c r="Q62" s="49"/>
      <c r="R62" s="49"/>
      <c r="S62" s="50">
        <f t="shared" si="2"/>
        <v>29700</v>
      </c>
      <c r="T62" s="126">
        <f t="shared" si="3"/>
        <v>29700</v>
      </c>
      <c r="U62" s="54" t="s">
        <v>4707</v>
      </c>
    </row>
    <row r="63" spans="1:21" ht="15" customHeight="1" x14ac:dyDescent="0.25">
      <c r="A63" s="29">
        <f t="shared" si="5"/>
        <v>57</v>
      </c>
      <c r="B63" s="93" t="s">
        <v>81</v>
      </c>
      <c r="C63" s="30" t="s">
        <v>82</v>
      </c>
      <c r="D63" s="30" t="s">
        <v>7</v>
      </c>
      <c r="E63" s="30" t="s">
        <v>1123</v>
      </c>
      <c r="F63" s="57" t="s">
        <v>1893</v>
      </c>
      <c r="G63" s="32" t="s">
        <v>3601</v>
      </c>
      <c r="H63" s="32" t="s">
        <v>1876</v>
      </c>
      <c r="I63" s="33" t="s">
        <v>1120</v>
      </c>
      <c r="J63" s="30" t="s">
        <v>4</v>
      </c>
      <c r="K63" s="30" t="s">
        <v>3602</v>
      </c>
      <c r="L63" s="49">
        <f>VLOOKUP(B63,'Enrolment data 2023'!$A$13:$I$596,9,FALSE)</f>
        <v>9</v>
      </c>
      <c r="M63" s="49">
        <v>9000</v>
      </c>
      <c r="N63" s="49">
        <f t="shared" si="0"/>
        <v>81000</v>
      </c>
      <c r="O63" s="49">
        <f t="shared" si="1"/>
        <v>24300</v>
      </c>
      <c r="P63" s="49">
        <f>VLOOKUP(B63,'Tranche 1 &amp; 2 2024 Actuals'!$B$7:$R$536,17,FALSE)</f>
        <v>24300</v>
      </c>
      <c r="Q63" s="49"/>
      <c r="R63" s="49"/>
      <c r="S63" s="50">
        <f t="shared" si="2"/>
        <v>24300</v>
      </c>
      <c r="T63" s="126">
        <f t="shared" si="3"/>
        <v>24300</v>
      </c>
      <c r="U63" s="54" t="s">
        <v>4707</v>
      </c>
    </row>
    <row r="64" spans="1:21" ht="15" customHeight="1" x14ac:dyDescent="0.25">
      <c r="A64" s="29">
        <f t="shared" si="5"/>
        <v>58</v>
      </c>
      <c r="B64" s="93" t="s">
        <v>83</v>
      </c>
      <c r="C64" s="30" t="s">
        <v>84</v>
      </c>
      <c r="D64" s="30" t="s">
        <v>7</v>
      </c>
      <c r="E64" s="30" t="s">
        <v>1118</v>
      </c>
      <c r="F64" s="57" t="s">
        <v>1886</v>
      </c>
      <c r="G64" s="32" t="s">
        <v>1153</v>
      </c>
      <c r="H64" s="32" t="s">
        <v>1876</v>
      </c>
      <c r="I64" s="33" t="s">
        <v>1120</v>
      </c>
      <c r="J64" s="30" t="s">
        <v>4</v>
      </c>
      <c r="K64" s="30" t="s">
        <v>1154</v>
      </c>
      <c r="L64" s="49">
        <f>VLOOKUP(B64,'Enrolment data 2023'!$A$13:$I$596,9,FALSE)</f>
        <v>31</v>
      </c>
      <c r="M64" s="49">
        <v>9000</v>
      </c>
      <c r="N64" s="49">
        <f t="shared" si="0"/>
        <v>279000</v>
      </c>
      <c r="O64" s="49">
        <f t="shared" si="1"/>
        <v>83700</v>
      </c>
      <c r="P64" s="49">
        <f>VLOOKUP(B64,'Tranche 1 &amp; 2 2024 Actuals'!$B$7:$R$536,17,FALSE)</f>
        <v>83700</v>
      </c>
      <c r="Q64" s="49"/>
      <c r="R64" s="49"/>
      <c r="S64" s="50">
        <f t="shared" si="2"/>
        <v>83700</v>
      </c>
      <c r="T64" s="126">
        <f t="shared" si="3"/>
        <v>83700</v>
      </c>
      <c r="U64" s="54" t="s">
        <v>4707</v>
      </c>
    </row>
    <row r="65" spans="1:21" ht="15" customHeight="1" x14ac:dyDescent="0.25">
      <c r="A65" s="29">
        <f t="shared" si="5"/>
        <v>59</v>
      </c>
      <c r="B65" s="93" t="s">
        <v>25</v>
      </c>
      <c r="C65" s="30" t="s">
        <v>26</v>
      </c>
      <c r="D65" s="30" t="s">
        <v>7</v>
      </c>
      <c r="E65" s="30" t="s">
        <v>1123</v>
      </c>
      <c r="F65" s="57" t="s">
        <v>1895</v>
      </c>
      <c r="G65" s="32" t="s">
        <v>26</v>
      </c>
      <c r="H65" s="32" t="s">
        <v>1876</v>
      </c>
      <c r="I65" s="33" t="s">
        <v>1120</v>
      </c>
      <c r="J65" s="30" t="s">
        <v>4</v>
      </c>
      <c r="K65" s="30" t="s">
        <v>1131</v>
      </c>
      <c r="L65" s="49">
        <f>VLOOKUP(B65,'Enrolment data 2023'!$A$13:$I$596,9,FALSE)</f>
        <v>31</v>
      </c>
      <c r="M65" s="49">
        <v>9000</v>
      </c>
      <c r="N65" s="49">
        <f t="shared" si="0"/>
        <v>279000</v>
      </c>
      <c r="O65" s="49">
        <f t="shared" si="1"/>
        <v>83700</v>
      </c>
      <c r="P65" s="49">
        <f>VLOOKUP(B65,'Tranche 1 &amp; 2 2024 Actuals'!$B$7:$R$536,17,FALSE)</f>
        <v>83700</v>
      </c>
      <c r="Q65" s="49"/>
      <c r="R65" s="49">
        <f>VLOOKUP(B65,'[1]ECCE Trnch 1 Master List'!B$3:T$679,19,FALSE)</f>
        <v>0</v>
      </c>
      <c r="S65" s="50">
        <f t="shared" si="2"/>
        <v>83700</v>
      </c>
      <c r="T65" s="126">
        <f t="shared" si="3"/>
        <v>83700</v>
      </c>
      <c r="U65" s="54" t="s">
        <v>4707</v>
      </c>
    </row>
    <row r="66" spans="1:21" ht="15" customHeight="1" x14ac:dyDescent="0.25">
      <c r="A66" s="29">
        <f t="shared" si="5"/>
        <v>60</v>
      </c>
      <c r="B66" s="93" t="s">
        <v>140</v>
      </c>
      <c r="C66" s="30" t="s">
        <v>141</v>
      </c>
      <c r="D66" s="30" t="s">
        <v>7</v>
      </c>
      <c r="E66" s="30" t="s">
        <v>1118</v>
      </c>
      <c r="F66" s="57" t="s">
        <v>1877</v>
      </c>
      <c r="G66" s="32" t="s">
        <v>3603</v>
      </c>
      <c r="H66" s="32" t="s">
        <v>1876</v>
      </c>
      <c r="I66" s="33" t="s">
        <v>1120</v>
      </c>
      <c r="J66" s="30" t="s">
        <v>4</v>
      </c>
      <c r="K66" s="30" t="s">
        <v>3575</v>
      </c>
      <c r="L66" s="49">
        <f>VLOOKUP(B66,'Enrolment data 2023'!$A$13:$I$596,9,FALSE)</f>
        <v>9</v>
      </c>
      <c r="M66" s="49">
        <v>9000</v>
      </c>
      <c r="N66" s="49">
        <f t="shared" si="0"/>
        <v>81000</v>
      </c>
      <c r="O66" s="49">
        <f t="shared" si="1"/>
        <v>24300</v>
      </c>
      <c r="P66" s="49">
        <f>VLOOKUP(B66,'Tranche 1 &amp; 2 2024 Actuals'!$B$7:$R$536,17,FALSE)</f>
        <v>24300</v>
      </c>
      <c r="Q66" s="49"/>
      <c r="R66" s="49">
        <f>VLOOKUP(B66,'[1]ECCE Trnch 1 Master List'!B$3:T$679,19,FALSE)</f>
        <v>0</v>
      </c>
      <c r="S66" s="50">
        <f t="shared" si="2"/>
        <v>24300</v>
      </c>
      <c r="T66" s="126">
        <f t="shared" si="3"/>
        <v>24300</v>
      </c>
      <c r="U66" s="54" t="s">
        <v>4707</v>
      </c>
    </row>
    <row r="67" spans="1:21" ht="15" customHeight="1" x14ac:dyDescent="0.25">
      <c r="A67" s="29">
        <f t="shared" si="5"/>
        <v>61</v>
      </c>
      <c r="B67" s="93" t="s">
        <v>17</v>
      </c>
      <c r="C67" s="30" t="s">
        <v>18</v>
      </c>
      <c r="D67" s="30" t="s">
        <v>7</v>
      </c>
      <c r="E67" s="30" t="s">
        <v>1123</v>
      </c>
      <c r="F67" s="57" t="s">
        <v>1896</v>
      </c>
      <c r="G67" s="32" t="s">
        <v>18</v>
      </c>
      <c r="H67" s="32" t="s">
        <v>1876</v>
      </c>
      <c r="I67" s="33" t="s">
        <v>1120</v>
      </c>
      <c r="J67" s="30" t="s">
        <v>4</v>
      </c>
      <c r="K67" s="30" t="s">
        <v>3604</v>
      </c>
      <c r="L67" s="49">
        <f>VLOOKUP(B67,'Enrolment data 2023'!$A$13:$I$596,9,FALSE)</f>
        <v>40</v>
      </c>
      <c r="M67" s="49">
        <v>9000</v>
      </c>
      <c r="N67" s="49">
        <f t="shared" si="0"/>
        <v>360000</v>
      </c>
      <c r="O67" s="49">
        <f t="shared" si="1"/>
        <v>108000</v>
      </c>
      <c r="P67" s="49">
        <f>VLOOKUP(B67,'Tranche 1 &amp; 2 2024 Actuals'!$B$7:$R$536,17,FALSE)</f>
        <v>108000</v>
      </c>
      <c r="Q67" s="49"/>
      <c r="R67" s="49">
        <f>VLOOKUP(B67,'[1]ECCE Trnch 1 Master List'!B$3:T$679,19,FALSE)</f>
        <v>0</v>
      </c>
      <c r="S67" s="50">
        <f t="shared" si="2"/>
        <v>108000</v>
      </c>
      <c r="T67" s="126">
        <f t="shared" si="3"/>
        <v>108000</v>
      </c>
      <c r="U67" s="54" t="s">
        <v>4707</v>
      </c>
    </row>
    <row r="68" spans="1:21" ht="15" customHeight="1" x14ac:dyDescent="0.25">
      <c r="A68" s="29">
        <f t="shared" si="5"/>
        <v>62</v>
      </c>
      <c r="B68" s="93" t="s">
        <v>97</v>
      </c>
      <c r="C68" s="30" t="s">
        <v>98</v>
      </c>
      <c r="D68" s="30" t="s">
        <v>7</v>
      </c>
      <c r="E68" s="30" t="s">
        <v>1123</v>
      </c>
      <c r="F68" s="57" t="s">
        <v>1911</v>
      </c>
      <c r="G68" s="32" t="s">
        <v>1122</v>
      </c>
      <c r="H68" s="32" t="s">
        <v>1876</v>
      </c>
      <c r="I68" s="33" t="s">
        <v>1120</v>
      </c>
      <c r="J68" s="30" t="s">
        <v>4</v>
      </c>
      <c r="K68" s="30" t="s">
        <v>1124</v>
      </c>
      <c r="L68" s="49">
        <f>VLOOKUP(B68,'Enrolment data 2023'!$A$13:$I$596,9,FALSE)</f>
        <v>44</v>
      </c>
      <c r="M68" s="49">
        <v>9000</v>
      </c>
      <c r="N68" s="49">
        <f t="shared" si="0"/>
        <v>396000</v>
      </c>
      <c r="O68" s="49">
        <f t="shared" si="1"/>
        <v>118800</v>
      </c>
      <c r="P68" s="49">
        <f>VLOOKUP(B68,'Tranche 1 &amp; 2 2024 Actuals'!$B$7:$R$536,17,FALSE)</f>
        <v>118800</v>
      </c>
      <c r="Q68" s="49"/>
      <c r="R68" s="49">
        <f>VLOOKUP(B68,'[1]ECCE Trnch 1 Master List'!B$3:T$679,19,FALSE)</f>
        <v>0</v>
      </c>
      <c r="S68" s="50">
        <f t="shared" si="2"/>
        <v>118800</v>
      </c>
      <c r="T68" s="126">
        <f t="shared" si="3"/>
        <v>118800</v>
      </c>
      <c r="U68" s="54" t="s">
        <v>4707</v>
      </c>
    </row>
    <row r="69" spans="1:21" ht="15" customHeight="1" x14ac:dyDescent="0.25">
      <c r="A69" s="29">
        <f t="shared" si="5"/>
        <v>63</v>
      </c>
      <c r="B69" s="93" t="s">
        <v>180</v>
      </c>
      <c r="C69" s="30" t="s">
        <v>181</v>
      </c>
      <c r="D69" s="30" t="s">
        <v>7</v>
      </c>
      <c r="E69" s="30" t="s">
        <v>1123</v>
      </c>
      <c r="F69" s="57" t="s">
        <v>1934</v>
      </c>
      <c r="G69" s="32" t="s">
        <v>181</v>
      </c>
      <c r="H69" s="32" t="s">
        <v>1917</v>
      </c>
      <c r="I69" s="33" t="s">
        <v>1120</v>
      </c>
      <c r="J69" s="30" t="s">
        <v>4</v>
      </c>
      <c r="K69" s="30" t="s">
        <v>3605</v>
      </c>
      <c r="L69" s="49">
        <f>VLOOKUP(B69,'Enrolment data 2023'!$A$13:$I$596,9,FALSE)</f>
        <v>5</v>
      </c>
      <c r="M69" s="49">
        <v>9000</v>
      </c>
      <c r="N69" s="49">
        <f t="shared" si="0"/>
        <v>45000</v>
      </c>
      <c r="O69" s="49">
        <f t="shared" si="1"/>
        <v>13500</v>
      </c>
      <c r="P69" s="49">
        <f>VLOOKUP(B69,'Tranche 1 &amp; 2 2024 Actuals'!$B$7:$R$536,17,FALSE)</f>
        <v>13500</v>
      </c>
      <c r="Q69" s="49"/>
      <c r="R69" s="49">
        <f>VLOOKUP(B69,'[1]ECCE Trnch 1 Master List'!B$3:T$679,19,FALSE)</f>
        <v>0</v>
      </c>
      <c r="S69" s="50">
        <f t="shared" si="2"/>
        <v>13500</v>
      </c>
      <c r="T69" s="126">
        <f t="shared" si="3"/>
        <v>13500</v>
      </c>
      <c r="U69" s="54" t="s">
        <v>4707</v>
      </c>
    </row>
    <row r="70" spans="1:21" ht="15" customHeight="1" x14ac:dyDescent="0.25">
      <c r="A70" s="29">
        <f t="shared" si="5"/>
        <v>64</v>
      </c>
      <c r="B70" s="93" t="s">
        <v>39</v>
      </c>
      <c r="C70" s="30" t="s">
        <v>40</v>
      </c>
      <c r="D70" s="30" t="s">
        <v>7</v>
      </c>
      <c r="E70" s="30" t="s">
        <v>1123</v>
      </c>
      <c r="F70" s="57" t="s">
        <v>1897</v>
      </c>
      <c r="G70" s="32" t="s">
        <v>40</v>
      </c>
      <c r="H70" s="32" t="s">
        <v>1876</v>
      </c>
      <c r="I70" s="33" t="s">
        <v>1120</v>
      </c>
      <c r="J70" s="30" t="s">
        <v>4</v>
      </c>
      <c r="K70" s="30" t="s">
        <v>3606</v>
      </c>
      <c r="L70" s="49">
        <f>VLOOKUP(B70,'Enrolment data 2023'!$A$13:$I$596,9,FALSE)</f>
        <v>26</v>
      </c>
      <c r="M70" s="49">
        <v>9000</v>
      </c>
      <c r="N70" s="49">
        <f t="shared" si="0"/>
        <v>234000</v>
      </c>
      <c r="O70" s="49">
        <f t="shared" si="1"/>
        <v>70200</v>
      </c>
      <c r="P70" s="49">
        <f>VLOOKUP(B70,'Tranche 1 &amp; 2 2024 Actuals'!$B$7:$R$536,17,FALSE)</f>
        <v>70200</v>
      </c>
      <c r="Q70" s="49"/>
      <c r="R70" s="49">
        <f>VLOOKUP(B70,'[1]ECCE Trnch 1 Master List'!B$3:T$679,19,FALSE)</f>
        <v>0</v>
      </c>
      <c r="S70" s="50">
        <f t="shared" si="2"/>
        <v>70200</v>
      </c>
      <c r="T70" s="126">
        <f t="shared" si="3"/>
        <v>70200</v>
      </c>
      <c r="U70" s="54" t="s">
        <v>4707</v>
      </c>
    </row>
    <row r="71" spans="1:21" ht="15" customHeight="1" x14ac:dyDescent="0.25">
      <c r="A71" s="29">
        <f t="shared" si="5"/>
        <v>65</v>
      </c>
      <c r="B71" s="93" t="s">
        <v>202</v>
      </c>
      <c r="C71" s="30" t="s">
        <v>203</v>
      </c>
      <c r="D71" s="30" t="s">
        <v>7</v>
      </c>
      <c r="E71" s="30" t="s">
        <v>1123</v>
      </c>
      <c r="F71" s="31" t="s">
        <v>1935</v>
      </c>
      <c r="G71" s="32" t="s">
        <v>203</v>
      </c>
      <c r="H71" s="32" t="s">
        <v>1942</v>
      </c>
      <c r="I71" s="33" t="s">
        <v>1120</v>
      </c>
      <c r="J71" s="30" t="s">
        <v>4</v>
      </c>
      <c r="K71" s="30" t="s">
        <v>1197</v>
      </c>
      <c r="L71" s="49">
        <f>VLOOKUP(B71,'Enrolment data 2023'!$A$13:$I$596,9,FALSE)</f>
        <v>5</v>
      </c>
      <c r="M71" s="49">
        <v>9000</v>
      </c>
      <c r="N71" s="49">
        <f t="shared" ref="N71:N134" si="6">L71*M71</f>
        <v>45000</v>
      </c>
      <c r="O71" s="49">
        <f t="shared" ref="O71:O134" si="7">N71*30%</f>
        <v>13500</v>
      </c>
      <c r="P71" s="49">
        <f>VLOOKUP(B71,'Tranche 1 &amp; 2 2024 Actuals'!$B$7:$R$536,17,FALSE)</f>
        <v>8500</v>
      </c>
      <c r="Q71" s="49"/>
      <c r="R71" s="49">
        <v>5000</v>
      </c>
      <c r="S71" s="50">
        <f t="shared" ref="S71:S134" si="8">O71+Q71-R71</f>
        <v>8500</v>
      </c>
      <c r="T71" s="126">
        <f t="shared" ref="T71:T134" si="9">IF(S71&gt;=0,S71,0)</f>
        <v>8500</v>
      </c>
      <c r="U71" s="54" t="s">
        <v>4707</v>
      </c>
    </row>
    <row r="72" spans="1:21" ht="15" customHeight="1" x14ac:dyDescent="0.25">
      <c r="A72" s="29">
        <f t="shared" si="5"/>
        <v>66</v>
      </c>
      <c r="B72" s="93" t="s">
        <v>63</v>
      </c>
      <c r="C72" s="30" t="s">
        <v>64</v>
      </c>
      <c r="D72" s="30" t="s">
        <v>7</v>
      </c>
      <c r="E72" s="30" t="s">
        <v>1123</v>
      </c>
      <c r="F72" s="57" t="s">
        <v>1615</v>
      </c>
      <c r="G72" s="32" t="s">
        <v>1141</v>
      </c>
      <c r="H72" s="32" t="s">
        <v>1876</v>
      </c>
      <c r="I72" s="33" t="s">
        <v>1120</v>
      </c>
      <c r="J72" s="30" t="s">
        <v>4</v>
      </c>
      <c r="K72" s="30" t="s">
        <v>1142</v>
      </c>
      <c r="L72" s="49">
        <f>VLOOKUP(B72,'Enrolment data 2023'!$A$13:$I$596,9,FALSE)</f>
        <v>4</v>
      </c>
      <c r="M72" s="49">
        <v>9000</v>
      </c>
      <c r="N72" s="49">
        <f t="shared" si="6"/>
        <v>36000</v>
      </c>
      <c r="O72" s="49">
        <f t="shared" si="7"/>
        <v>10800</v>
      </c>
      <c r="P72" s="49">
        <f>VLOOKUP(B72,'Tranche 1 &amp; 2 2024 Actuals'!$B$7:$R$536,17,FALSE)</f>
        <v>10800</v>
      </c>
      <c r="Q72" s="49"/>
      <c r="R72" s="71"/>
      <c r="S72" s="50">
        <f t="shared" si="8"/>
        <v>10800</v>
      </c>
      <c r="T72" s="126">
        <f t="shared" si="9"/>
        <v>10800</v>
      </c>
      <c r="U72" s="54" t="s">
        <v>4707</v>
      </c>
    </row>
    <row r="73" spans="1:21" ht="15" customHeight="1" x14ac:dyDescent="0.25">
      <c r="A73" s="29">
        <f t="shared" si="5"/>
        <v>67</v>
      </c>
      <c r="B73" s="93" t="s">
        <v>1191</v>
      </c>
      <c r="C73" s="30" t="s">
        <v>1192</v>
      </c>
      <c r="D73" s="30" t="s">
        <v>7</v>
      </c>
      <c r="E73" s="30" t="s">
        <v>1123</v>
      </c>
      <c r="F73" s="31" t="s">
        <v>1937</v>
      </c>
      <c r="G73" s="32" t="s">
        <v>1189</v>
      </c>
      <c r="H73" s="32" t="s">
        <v>1917</v>
      </c>
      <c r="I73" s="33" t="s">
        <v>1120</v>
      </c>
      <c r="J73" s="30" t="s">
        <v>4</v>
      </c>
      <c r="K73" s="34" t="s">
        <v>1190</v>
      </c>
      <c r="L73" s="49">
        <f>VLOOKUP(B73,'Enrolment data 2023'!$A$13:$I$596,9,FALSE)</f>
        <v>14</v>
      </c>
      <c r="M73" s="49">
        <v>9000</v>
      </c>
      <c r="N73" s="49">
        <f t="shared" si="6"/>
        <v>126000</v>
      </c>
      <c r="O73" s="49">
        <f t="shared" si="7"/>
        <v>37800</v>
      </c>
      <c r="P73" s="49">
        <f>VLOOKUP(B73,'Tranche 1 &amp; 2 2024 Actuals'!$B$7:$R$536,17,FALSE)</f>
        <v>37800</v>
      </c>
      <c r="Q73" s="49"/>
      <c r="R73" s="49">
        <f>VLOOKUP(B73,'[1]ECCE Trnch 1 Master List'!B$3:T$679,19,FALSE)</f>
        <v>0</v>
      </c>
      <c r="S73" s="50">
        <f t="shared" si="8"/>
        <v>37800</v>
      </c>
      <c r="T73" s="126">
        <f t="shared" si="9"/>
        <v>37800</v>
      </c>
      <c r="U73" s="54" t="s">
        <v>4707</v>
      </c>
    </row>
    <row r="74" spans="1:21" ht="15" customHeight="1" x14ac:dyDescent="0.25">
      <c r="A74" s="29">
        <f t="shared" si="5"/>
        <v>68</v>
      </c>
      <c r="B74" s="93" t="s">
        <v>1174</v>
      </c>
      <c r="C74" s="30" t="s">
        <v>1175</v>
      </c>
      <c r="D74" s="30" t="s">
        <v>7</v>
      </c>
      <c r="E74" s="30" t="s">
        <v>1118</v>
      </c>
      <c r="F74" s="31" t="s">
        <v>1906</v>
      </c>
      <c r="G74" s="32" t="s">
        <v>1176</v>
      </c>
      <c r="H74" s="32" t="s">
        <v>1876</v>
      </c>
      <c r="I74" s="33" t="s">
        <v>1120</v>
      </c>
      <c r="J74" s="30" t="s">
        <v>4</v>
      </c>
      <c r="K74" s="34" t="s">
        <v>1177</v>
      </c>
      <c r="L74" s="49">
        <f>VLOOKUP(B74,'Enrolment data 2023'!$A$13:$I$596,9,FALSE)</f>
        <v>14</v>
      </c>
      <c r="M74" s="49">
        <v>9000</v>
      </c>
      <c r="N74" s="49">
        <f t="shared" si="6"/>
        <v>126000</v>
      </c>
      <c r="O74" s="49">
        <f t="shared" si="7"/>
        <v>37800</v>
      </c>
      <c r="P74" s="49">
        <f>VLOOKUP(B74,'Tranche 1 &amp; 2 2024 Actuals'!$B$7:$R$536,17,FALSE)</f>
        <v>37800</v>
      </c>
      <c r="Q74" s="49"/>
      <c r="R74" s="49">
        <f>VLOOKUP(B74,'[1]ECCE Trnch 1 Master List'!B$3:T$679,19,FALSE)</f>
        <v>0</v>
      </c>
      <c r="S74" s="50">
        <f t="shared" si="8"/>
        <v>37800</v>
      </c>
      <c r="T74" s="126">
        <f t="shared" si="9"/>
        <v>37800</v>
      </c>
      <c r="U74" s="54" t="s">
        <v>4707</v>
      </c>
    </row>
    <row r="75" spans="1:21" ht="15" customHeight="1" x14ac:dyDescent="0.25">
      <c r="A75" s="29">
        <f t="shared" si="5"/>
        <v>69</v>
      </c>
      <c r="B75" s="93" t="s">
        <v>170</v>
      </c>
      <c r="C75" s="30" t="s">
        <v>171</v>
      </c>
      <c r="D75" s="30" t="s">
        <v>7</v>
      </c>
      <c r="E75" s="30" t="s">
        <v>1118</v>
      </c>
      <c r="F75" s="57" t="s">
        <v>1921</v>
      </c>
      <c r="G75" s="32" t="s">
        <v>3595</v>
      </c>
      <c r="H75" s="32" t="s">
        <v>3596</v>
      </c>
      <c r="I75" s="33" t="s">
        <v>1120</v>
      </c>
      <c r="J75" s="30" t="s">
        <v>4</v>
      </c>
      <c r="K75" s="30" t="s">
        <v>3597</v>
      </c>
      <c r="L75" s="49">
        <f>VLOOKUP(B75,'Enrolment data 2023'!$A$13:$I$596,9,FALSE)</f>
        <v>17</v>
      </c>
      <c r="M75" s="49">
        <v>9000</v>
      </c>
      <c r="N75" s="49">
        <f t="shared" si="6"/>
        <v>153000</v>
      </c>
      <c r="O75" s="49">
        <f t="shared" si="7"/>
        <v>45900</v>
      </c>
      <c r="P75" s="49">
        <f>VLOOKUP(B75,'Tranche 1 &amp; 2 2024 Actuals'!$B$7:$R$536,17,FALSE)</f>
        <v>45900</v>
      </c>
      <c r="Q75" s="49"/>
      <c r="R75" s="49">
        <f>VLOOKUP(B75,'[1]ECCE Trnch 1 Master List'!B$3:T$679,19,FALSE)</f>
        <v>0</v>
      </c>
      <c r="S75" s="50">
        <f t="shared" si="8"/>
        <v>45900</v>
      </c>
      <c r="T75" s="126">
        <f t="shared" si="9"/>
        <v>45900</v>
      </c>
      <c r="U75" s="54" t="s">
        <v>4707</v>
      </c>
    </row>
    <row r="76" spans="1:21" ht="15" customHeight="1" x14ac:dyDescent="0.25">
      <c r="A76" s="29">
        <f t="shared" si="5"/>
        <v>70</v>
      </c>
      <c r="B76" s="93" t="s">
        <v>172</v>
      </c>
      <c r="C76" s="30" t="s">
        <v>173</v>
      </c>
      <c r="D76" s="30" t="s">
        <v>7</v>
      </c>
      <c r="E76" s="30" t="s">
        <v>1118</v>
      </c>
      <c r="F76" s="57" t="s">
        <v>1921</v>
      </c>
      <c r="G76" s="32" t="s">
        <v>3595</v>
      </c>
      <c r="H76" s="32" t="s">
        <v>3596</v>
      </c>
      <c r="I76" s="33" t="s">
        <v>1120</v>
      </c>
      <c r="J76" s="30" t="s">
        <v>4</v>
      </c>
      <c r="K76" s="30" t="s">
        <v>3597</v>
      </c>
      <c r="L76" s="49">
        <f>VLOOKUP(B76,'Enrolment data 2023'!$A$13:$I$596,9,FALSE)</f>
        <v>21</v>
      </c>
      <c r="M76" s="49">
        <v>9000</v>
      </c>
      <c r="N76" s="49">
        <f t="shared" si="6"/>
        <v>189000</v>
      </c>
      <c r="O76" s="49">
        <f t="shared" si="7"/>
        <v>56700</v>
      </c>
      <c r="P76" s="49">
        <f>VLOOKUP(B76,'Tranche 1 &amp; 2 2024 Actuals'!$B$7:$R$536,17,FALSE)</f>
        <v>56700</v>
      </c>
      <c r="Q76" s="49"/>
      <c r="R76" s="49">
        <f>VLOOKUP(B76,'[1]ECCE Trnch 1 Master List'!B$3:T$679,19,FALSE)</f>
        <v>0</v>
      </c>
      <c r="S76" s="50">
        <f t="shared" si="8"/>
        <v>56700</v>
      </c>
      <c r="T76" s="126">
        <f t="shared" si="9"/>
        <v>56700</v>
      </c>
      <c r="U76" s="54" t="s">
        <v>4707</v>
      </c>
    </row>
    <row r="77" spans="1:21" ht="15" customHeight="1" x14ac:dyDescent="0.25">
      <c r="A77" s="29">
        <f t="shared" si="5"/>
        <v>71</v>
      </c>
      <c r="B77" s="93" t="s">
        <v>196</v>
      </c>
      <c r="C77" s="30" t="s">
        <v>197</v>
      </c>
      <c r="D77" s="30" t="s">
        <v>7</v>
      </c>
      <c r="E77" s="30" t="s">
        <v>1123</v>
      </c>
      <c r="F77" s="57" t="s">
        <v>2061</v>
      </c>
      <c r="G77" s="32" t="s">
        <v>3607</v>
      </c>
      <c r="H77" s="32" t="s">
        <v>1917</v>
      </c>
      <c r="I77" s="33" t="s">
        <v>1120</v>
      </c>
      <c r="J77" s="30" t="s">
        <v>4</v>
      </c>
      <c r="K77" s="30" t="s">
        <v>3608</v>
      </c>
      <c r="L77" s="49">
        <f>VLOOKUP(B77,'Enrolment data 2023'!$A$13:$I$596,9,FALSE)</f>
        <v>20</v>
      </c>
      <c r="M77" s="49">
        <v>9000</v>
      </c>
      <c r="N77" s="49">
        <f t="shared" si="6"/>
        <v>180000</v>
      </c>
      <c r="O77" s="49">
        <f t="shared" si="7"/>
        <v>54000</v>
      </c>
      <c r="P77" s="49">
        <f>VLOOKUP(B77,'Tranche 1 &amp; 2 2024 Actuals'!$B$7:$R$536,17,FALSE)</f>
        <v>54000</v>
      </c>
      <c r="Q77" s="49"/>
      <c r="R77" s="49">
        <f>VLOOKUP(B77,'[1]ECCE Trnch 1 Master List'!B$3:T$679,19,FALSE)</f>
        <v>0</v>
      </c>
      <c r="S77" s="50">
        <f t="shared" si="8"/>
        <v>54000</v>
      </c>
      <c r="T77" s="126">
        <f t="shared" si="9"/>
        <v>54000</v>
      </c>
      <c r="U77" s="54" t="s">
        <v>4707</v>
      </c>
    </row>
    <row r="78" spans="1:21" ht="15" customHeight="1" x14ac:dyDescent="0.25">
      <c r="A78" s="29">
        <f t="shared" si="5"/>
        <v>72</v>
      </c>
      <c r="B78" s="92" t="s">
        <v>116</v>
      </c>
      <c r="C78" s="17" t="s">
        <v>117</v>
      </c>
      <c r="D78" s="17" t="s">
        <v>7</v>
      </c>
      <c r="E78" s="17" t="s">
        <v>1118</v>
      </c>
      <c r="F78" s="22" t="s">
        <v>1904</v>
      </c>
      <c r="G78" s="19" t="s">
        <v>100</v>
      </c>
      <c r="H78" s="19" t="s">
        <v>1876</v>
      </c>
      <c r="I78" s="20" t="s">
        <v>1120</v>
      </c>
      <c r="J78" s="17" t="s">
        <v>4</v>
      </c>
      <c r="K78" s="17" t="s">
        <v>1126</v>
      </c>
      <c r="L78" s="49">
        <f>VLOOKUP(B78,'Enrolment data 2023'!$A$13:$I$596,9,FALSE)</f>
        <v>30</v>
      </c>
      <c r="M78" s="49">
        <v>9000</v>
      </c>
      <c r="N78" s="49">
        <f t="shared" si="6"/>
        <v>270000</v>
      </c>
      <c r="O78" s="49">
        <f t="shared" si="7"/>
        <v>81000</v>
      </c>
      <c r="P78" s="49">
        <f>VLOOKUP(B78,'Tranche 1 &amp; 2 2024 Actuals'!$B$7:$R$536,17,FALSE)</f>
        <v>81000</v>
      </c>
      <c r="Q78" s="49"/>
      <c r="R78" s="49"/>
      <c r="S78" s="50">
        <f t="shared" si="8"/>
        <v>81000</v>
      </c>
      <c r="T78" s="126">
        <f t="shared" si="9"/>
        <v>81000</v>
      </c>
      <c r="U78" s="54" t="s">
        <v>4707</v>
      </c>
    </row>
    <row r="79" spans="1:21" ht="15" customHeight="1" x14ac:dyDescent="0.25">
      <c r="A79" s="29">
        <f t="shared" si="5"/>
        <v>73</v>
      </c>
      <c r="B79" s="92" t="s">
        <v>43</v>
      </c>
      <c r="C79" s="17" t="s">
        <v>44</v>
      </c>
      <c r="D79" s="17" t="s">
        <v>7</v>
      </c>
      <c r="E79" s="17" t="s">
        <v>1118</v>
      </c>
      <c r="F79" s="22" t="s">
        <v>1900</v>
      </c>
      <c r="G79" s="19" t="s">
        <v>44</v>
      </c>
      <c r="H79" s="19" t="s">
        <v>1876</v>
      </c>
      <c r="I79" s="20" t="s">
        <v>1120</v>
      </c>
      <c r="J79" s="17" t="s">
        <v>4</v>
      </c>
      <c r="K79" s="17" t="s">
        <v>3609</v>
      </c>
      <c r="L79" s="49">
        <f>VLOOKUP(B79,'Enrolment data 2023'!$A$13:$I$596,9,FALSE)</f>
        <v>9</v>
      </c>
      <c r="M79" s="49">
        <v>9000</v>
      </c>
      <c r="N79" s="49">
        <f t="shared" si="6"/>
        <v>81000</v>
      </c>
      <c r="O79" s="49">
        <f t="shared" si="7"/>
        <v>24300</v>
      </c>
      <c r="P79" s="49">
        <f>VLOOKUP(B79,'Tranche 1 &amp; 2 2024 Actuals'!$B$7:$R$536,17,FALSE)</f>
        <v>24300</v>
      </c>
      <c r="Q79" s="49"/>
      <c r="R79" s="49">
        <f>VLOOKUP(B79,'[1]ECCE Trnch 1 Master List'!B$3:T$679,19,FALSE)</f>
        <v>0</v>
      </c>
      <c r="S79" s="50">
        <f t="shared" si="8"/>
        <v>24300</v>
      </c>
      <c r="T79" s="126">
        <f t="shared" si="9"/>
        <v>24300</v>
      </c>
      <c r="U79" s="54" t="s">
        <v>4707</v>
      </c>
    </row>
    <row r="80" spans="1:21" ht="15" customHeight="1" x14ac:dyDescent="0.25">
      <c r="A80" s="29">
        <f t="shared" si="5"/>
        <v>74</v>
      </c>
      <c r="B80" s="92" t="s">
        <v>21</v>
      </c>
      <c r="C80" s="17" t="s">
        <v>22</v>
      </c>
      <c r="D80" s="17" t="s">
        <v>7</v>
      </c>
      <c r="E80" s="17" t="s">
        <v>1123</v>
      </c>
      <c r="F80" s="22" t="s">
        <v>1905</v>
      </c>
      <c r="G80" s="19" t="s">
        <v>3610</v>
      </c>
      <c r="H80" s="19" t="s">
        <v>1876</v>
      </c>
      <c r="I80" s="20" t="s">
        <v>1120</v>
      </c>
      <c r="J80" s="17" t="s">
        <v>4</v>
      </c>
      <c r="K80" s="17" t="s">
        <v>3611</v>
      </c>
      <c r="L80" s="49">
        <f>VLOOKUP(B80,'Enrolment data 2023'!$A$13:$I$596,9,FALSE)</f>
        <v>35</v>
      </c>
      <c r="M80" s="49">
        <v>9000</v>
      </c>
      <c r="N80" s="49">
        <f t="shared" si="6"/>
        <v>315000</v>
      </c>
      <c r="O80" s="49">
        <f t="shared" si="7"/>
        <v>94500</v>
      </c>
      <c r="P80" s="49">
        <f>VLOOKUP(B80,'Tranche 1 &amp; 2 2024 Actuals'!$B$7:$R$536,17,FALSE)</f>
        <v>94500</v>
      </c>
      <c r="Q80" s="49"/>
      <c r="R80" s="49">
        <f>VLOOKUP(B80,'[1]ECCE Trnch 1 Master List'!B$3:T$679,19,FALSE)</f>
        <v>0</v>
      </c>
      <c r="S80" s="50">
        <f t="shared" si="8"/>
        <v>94500</v>
      </c>
      <c r="T80" s="126">
        <f t="shared" si="9"/>
        <v>94500</v>
      </c>
      <c r="U80" s="54" t="s">
        <v>4707</v>
      </c>
    </row>
    <row r="81" spans="1:21" ht="15" customHeight="1" x14ac:dyDescent="0.25">
      <c r="A81" s="29">
        <f t="shared" si="5"/>
        <v>75</v>
      </c>
      <c r="B81" s="92" t="s">
        <v>214</v>
      </c>
      <c r="C81" s="17" t="s">
        <v>4601</v>
      </c>
      <c r="D81" s="17" t="s">
        <v>7</v>
      </c>
      <c r="E81" s="17" t="s">
        <v>1118</v>
      </c>
      <c r="F81" s="22" t="s">
        <v>1936</v>
      </c>
      <c r="G81" s="19" t="s">
        <v>3582</v>
      </c>
      <c r="H81" s="19" t="s">
        <v>1917</v>
      </c>
      <c r="I81" s="20" t="s">
        <v>1120</v>
      </c>
      <c r="J81" s="17" t="s">
        <v>4</v>
      </c>
      <c r="K81" s="17" t="s">
        <v>3583</v>
      </c>
      <c r="L81" s="49">
        <f>VLOOKUP(B81,'Enrolment data 2023'!$A$13:$I$596,9,FALSE)</f>
        <v>16</v>
      </c>
      <c r="M81" s="49">
        <v>9000</v>
      </c>
      <c r="N81" s="49">
        <f t="shared" si="6"/>
        <v>144000</v>
      </c>
      <c r="O81" s="49">
        <f t="shared" si="7"/>
        <v>43200</v>
      </c>
      <c r="P81" s="49">
        <f>VLOOKUP(B81,'Tranche 1 &amp; 2 2024 Actuals'!$B$7:$R$536,17,FALSE)</f>
        <v>43200</v>
      </c>
      <c r="Q81" s="49"/>
      <c r="R81" s="49">
        <f>VLOOKUP(B81,'[1]ECCE Trnch 1 Master List'!B$3:T$679,19,FALSE)</f>
        <v>0</v>
      </c>
      <c r="S81" s="50">
        <f t="shared" si="8"/>
        <v>43200</v>
      </c>
      <c r="T81" s="126">
        <f t="shared" si="9"/>
        <v>43200</v>
      </c>
      <c r="U81" s="54" t="s">
        <v>4707</v>
      </c>
    </row>
    <row r="82" spans="1:21" ht="15" customHeight="1" x14ac:dyDescent="0.25">
      <c r="A82" s="29">
        <f t="shared" ref="A82:A145" si="10">A81+1</f>
        <v>76</v>
      </c>
      <c r="B82" s="92" t="s">
        <v>67</v>
      </c>
      <c r="C82" s="17" t="s">
        <v>68</v>
      </c>
      <c r="D82" s="17" t="s">
        <v>7</v>
      </c>
      <c r="E82" s="17" t="s">
        <v>1118</v>
      </c>
      <c r="F82" s="22" t="s">
        <v>2060</v>
      </c>
      <c r="G82" s="19" t="s">
        <v>3612</v>
      </c>
      <c r="H82" s="19" t="s">
        <v>1876</v>
      </c>
      <c r="I82" s="20" t="s">
        <v>1120</v>
      </c>
      <c r="J82" s="17" t="s">
        <v>4</v>
      </c>
      <c r="K82" s="17" t="s">
        <v>3613</v>
      </c>
      <c r="L82" s="49">
        <f>VLOOKUP(B82,'Enrolment data 2023'!$A$13:$I$596,9,FALSE)</f>
        <v>15</v>
      </c>
      <c r="M82" s="49">
        <v>9000</v>
      </c>
      <c r="N82" s="49">
        <f t="shared" si="6"/>
        <v>135000</v>
      </c>
      <c r="O82" s="49">
        <f t="shared" si="7"/>
        <v>40500</v>
      </c>
      <c r="P82" s="49">
        <f>VLOOKUP(B82,'Tranche 1 &amp; 2 2024 Actuals'!$B$7:$R$536,17,FALSE)</f>
        <v>40500</v>
      </c>
      <c r="Q82" s="49"/>
      <c r="R82" s="49">
        <f>VLOOKUP(B82,'[1]ECCE Trnch 1 Master List'!B$3:T$679,19,FALSE)</f>
        <v>0</v>
      </c>
      <c r="S82" s="50">
        <f t="shared" si="8"/>
        <v>40500</v>
      </c>
      <c r="T82" s="126">
        <f t="shared" si="9"/>
        <v>40500</v>
      </c>
      <c r="U82" s="54" t="s">
        <v>4707</v>
      </c>
    </row>
    <row r="83" spans="1:21" ht="15" customHeight="1" x14ac:dyDescent="0.25">
      <c r="A83" s="29">
        <f t="shared" si="10"/>
        <v>77</v>
      </c>
      <c r="B83" s="92" t="s">
        <v>184</v>
      </c>
      <c r="C83" s="17" t="s">
        <v>185</v>
      </c>
      <c r="D83" s="17" t="s">
        <v>7</v>
      </c>
      <c r="E83" s="17" t="s">
        <v>1123</v>
      </c>
      <c r="F83" s="22" t="s">
        <v>1916</v>
      </c>
      <c r="G83" s="19" t="s">
        <v>185</v>
      </c>
      <c r="H83" s="19" t="s">
        <v>1917</v>
      </c>
      <c r="I83" s="20" t="s">
        <v>1120</v>
      </c>
      <c r="J83" s="17" t="s">
        <v>4</v>
      </c>
      <c r="K83" s="17" t="s">
        <v>3614</v>
      </c>
      <c r="L83" s="49">
        <f>VLOOKUP(B83,'Enrolment data 2023'!$A$13:$I$596,9,FALSE)</f>
        <v>14</v>
      </c>
      <c r="M83" s="49">
        <v>9000</v>
      </c>
      <c r="N83" s="49">
        <f t="shared" si="6"/>
        <v>126000</v>
      </c>
      <c r="O83" s="49">
        <f t="shared" si="7"/>
        <v>37800</v>
      </c>
      <c r="P83" s="49">
        <f>VLOOKUP(B83,'Tranche 1 &amp; 2 2024 Actuals'!$B$7:$R$536,17,FALSE)</f>
        <v>37800</v>
      </c>
      <c r="Q83" s="49"/>
      <c r="R83" s="49">
        <f>VLOOKUP(B83,'[1]ECCE Trnch 1 Master List'!B$3:T$679,19,FALSE)</f>
        <v>0</v>
      </c>
      <c r="S83" s="50">
        <f t="shared" si="8"/>
        <v>37800</v>
      </c>
      <c r="T83" s="126">
        <f t="shared" si="9"/>
        <v>37800</v>
      </c>
      <c r="U83" s="54" t="s">
        <v>4707</v>
      </c>
    </row>
    <row r="84" spans="1:21" ht="15" customHeight="1" x14ac:dyDescent="0.25">
      <c r="A84" s="29">
        <f t="shared" si="10"/>
        <v>78</v>
      </c>
      <c r="B84" s="42" t="s">
        <v>1134</v>
      </c>
      <c r="C84" s="29" t="s">
        <v>1135</v>
      </c>
      <c r="D84" s="29" t="s">
        <v>7</v>
      </c>
      <c r="E84" s="29" t="s">
        <v>1118</v>
      </c>
      <c r="F84" s="57" t="s">
        <v>1883</v>
      </c>
      <c r="G84" s="32" t="s">
        <v>3585</v>
      </c>
      <c r="H84" s="32" t="s">
        <v>1876</v>
      </c>
      <c r="I84" s="33" t="s">
        <v>1120</v>
      </c>
      <c r="J84" s="30" t="s">
        <v>4</v>
      </c>
      <c r="K84" s="30" t="s">
        <v>3586</v>
      </c>
      <c r="L84" s="49">
        <f>VLOOKUP(B84,'Enrolment data 2023'!$A$13:$I$596,9,FALSE)</f>
        <v>3</v>
      </c>
      <c r="M84" s="49">
        <v>9000</v>
      </c>
      <c r="N84" s="49">
        <f t="shared" si="6"/>
        <v>27000</v>
      </c>
      <c r="O84" s="49">
        <f t="shared" si="7"/>
        <v>8100</v>
      </c>
      <c r="P84" s="49">
        <f>VLOOKUP(B84,'Tranche 1 &amp; 2 2024 Actuals'!$B$7:$R$536,17,FALSE)</f>
        <v>8100</v>
      </c>
      <c r="Q84" s="49"/>
      <c r="R84" s="49">
        <f>VLOOKUP(B84,'[1]ECCE Trnch 1 Master List'!B$3:T$679,19,FALSE)</f>
        <v>0</v>
      </c>
      <c r="S84" s="50">
        <f t="shared" si="8"/>
        <v>8100</v>
      </c>
      <c r="T84" s="126">
        <f t="shared" si="9"/>
        <v>8100</v>
      </c>
      <c r="U84" s="54" t="s">
        <v>4707</v>
      </c>
    </row>
    <row r="85" spans="1:21" ht="15" customHeight="1" x14ac:dyDescent="0.25">
      <c r="A85" s="29">
        <f t="shared" si="10"/>
        <v>79</v>
      </c>
      <c r="B85" s="93" t="s">
        <v>188</v>
      </c>
      <c r="C85" s="30" t="s">
        <v>189</v>
      </c>
      <c r="D85" s="30" t="s">
        <v>7</v>
      </c>
      <c r="E85" s="30" t="s">
        <v>1118</v>
      </c>
      <c r="F85" s="31" t="s">
        <v>1937</v>
      </c>
      <c r="G85" s="32" t="s">
        <v>1189</v>
      </c>
      <c r="H85" s="32" t="s">
        <v>1917</v>
      </c>
      <c r="I85" s="33" t="s">
        <v>1120</v>
      </c>
      <c r="J85" s="30" t="s">
        <v>4</v>
      </c>
      <c r="K85" s="34" t="s">
        <v>1190</v>
      </c>
      <c r="L85" s="49">
        <f>VLOOKUP(B85,'Enrolment data 2023'!$A$13:$I$596,9,FALSE)</f>
        <v>12</v>
      </c>
      <c r="M85" s="49">
        <v>9000</v>
      </c>
      <c r="N85" s="49">
        <f t="shared" si="6"/>
        <v>108000</v>
      </c>
      <c r="O85" s="49">
        <f t="shared" si="7"/>
        <v>32400</v>
      </c>
      <c r="P85" s="49">
        <f>VLOOKUP(B85,'Tranche 1 &amp; 2 2024 Actuals'!$B$7:$R$536,17,FALSE)</f>
        <v>27400</v>
      </c>
      <c r="Q85" s="49"/>
      <c r="R85" s="71">
        <v>5000</v>
      </c>
      <c r="S85" s="50">
        <f t="shared" si="8"/>
        <v>27400</v>
      </c>
      <c r="T85" s="126">
        <f t="shared" si="9"/>
        <v>27400</v>
      </c>
      <c r="U85" s="54" t="s">
        <v>4707</v>
      </c>
    </row>
    <row r="86" spans="1:21" ht="15" customHeight="1" x14ac:dyDescent="0.25">
      <c r="A86" s="29">
        <f t="shared" si="10"/>
        <v>80</v>
      </c>
      <c r="B86" s="93" t="s">
        <v>222</v>
      </c>
      <c r="C86" s="30" t="s">
        <v>223</v>
      </c>
      <c r="D86" s="30" t="s">
        <v>7</v>
      </c>
      <c r="E86" s="30" t="s">
        <v>1118</v>
      </c>
      <c r="F86" s="31" t="s">
        <v>1945</v>
      </c>
      <c r="G86" s="32" t="s">
        <v>223</v>
      </c>
      <c r="H86" s="32" t="s">
        <v>1942</v>
      </c>
      <c r="I86" s="33" t="s">
        <v>1120</v>
      </c>
      <c r="J86" s="30" t="s">
        <v>4</v>
      </c>
      <c r="K86" s="34" t="s">
        <v>1946</v>
      </c>
      <c r="L86" s="49">
        <f>VLOOKUP(B86,'Enrolment data 2023'!$A$13:$I$596,9,FALSE)</f>
        <v>11</v>
      </c>
      <c r="M86" s="49">
        <v>9000</v>
      </c>
      <c r="N86" s="49">
        <f t="shared" si="6"/>
        <v>99000</v>
      </c>
      <c r="O86" s="49">
        <f t="shared" si="7"/>
        <v>29700</v>
      </c>
      <c r="P86" s="49">
        <f>VLOOKUP(B86,'Tranche 1 &amp; 2 2024 Actuals'!$B$7:$R$536,17,FALSE)</f>
        <v>29700</v>
      </c>
      <c r="Q86" s="49"/>
      <c r="R86" s="49">
        <f>VLOOKUP(B86,'[1]ECCE Trnch 1 Master List'!B$3:T$679,19,FALSE)</f>
        <v>0</v>
      </c>
      <c r="S86" s="50">
        <f t="shared" si="8"/>
        <v>29700</v>
      </c>
      <c r="T86" s="126">
        <f t="shared" si="9"/>
        <v>29700</v>
      </c>
      <c r="U86" s="54" t="s">
        <v>4707</v>
      </c>
    </row>
    <row r="87" spans="1:21" ht="15" customHeight="1" x14ac:dyDescent="0.25">
      <c r="A87" s="29">
        <f t="shared" si="10"/>
        <v>81</v>
      </c>
      <c r="B87" s="93" t="s">
        <v>194</v>
      </c>
      <c r="C87" s="30" t="s">
        <v>195</v>
      </c>
      <c r="D87" s="30" t="s">
        <v>7</v>
      </c>
      <c r="E87" s="30" t="s">
        <v>1123</v>
      </c>
      <c r="F87" s="57" t="s">
        <v>1938</v>
      </c>
      <c r="G87" s="32" t="s">
        <v>195</v>
      </c>
      <c r="H87" s="32" t="s">
        <v>1917</v>
      </c>
      <c r="I87" s="33" t="s">
        <v>1120</v>
      </c>
      <c r="J87" s="30" t="s">
        <v>4</v>
      </c>
      <c r="K87" s="30" t="s">
        <v>3615</v>
      </c>
      <c r="L87" s="49">
        <f>VLOOKUP(B87,'Enrolment data 2023'!$A$13:$I$596,9,FALSE)</f>
        <v>26</v>
      </c>
      <c r="M87" s="49">
        <v>9000</v>
      </c>
      <c r="N87" s="49">
        <f t="shared" si="6"/>
        <v>234000</v>
      </c>
      <c r="O87" s="49">
        <f t="shared" si="7"/>
        <v>70200</v>
      </c>
      <c r="P87" s="49">
        <f>VLOOKUP(B87,'Tranche 1 &amp; 2 2024 Actuals'!$B$7:$R$536,17,FALSE)</f>
        <v>70200</v>
      </c>
      <c r="Q87" s="49"/>
      <c r="R87" s="49">
        <f>VLOOKUP(B87,'[1]ECCE Trnch 1 Master List'!B$3:T$679,19,FALSE)</f>
        <v>0</v>
      </c>
      <c r="S87" s="50">
        <f t="shared" si="8"/>
        <v>70200</v>
      </c>
      <c r="T87" s="126">
        <f t="shared" si="9"/>
        <v>70200</v>
      </c>
      <c r="U87" s="54" t="s">
        <v>4707</v>
      </c>
    </row>
    <row r="88" spans="1:21" ht="15" customHeight="1" x14ac:dyDescent="0.25">
      <c r="A88" s="29">
        <f t="shared" si="10"/>
        <v>82</v>
      </c>
      <c r="B88" s="93" t="s">
        <v>164</v>
      </c>
      <c r="C88" s="30" t="s">
        <v>165</v>
      </c>
      <c r="D88" s="30" t="s">
        <v>7</v>
      </c>
      <c r="E88" s="30" t="s">
        <v>1123</v>
      </c>
      <c r="F88" s="57" t="s">
        <v>1918</v>
      </c>
      <c r="G88" s="32" t="s">
        <v>3616</v>
      </c>
      <c r="H88" s="32" t="s">
        <v>1876</v>
      </c>
      <c r="I88" s="33" t="s">
        <v>1120</v>
      </c>
      <c r="J88" s="30" t="s">
        <v>4</v>
      </c>
      <c r="K88" s="30" t="s">
        <v>3617</v>
      </c>
      <c r="L88" s="49">
        <f>VLOOKUP(B88,'Enrolment data 2023'!$A$13:$I$596,9,FALSE)</f>
        <v>7</v>
      </c>
      <c r="M88" s="49">
        <v>9000</v>
      </c>
      <c r="N88" s="49">
        <f t="shared" si="6"/>
        <v>63000</v>
      </c>
      <c r="O88" s="49">
        <f t="shared" si="7"/>
        <v>18900</v>
      </c>
      <c r="P88" s="49">
        <f>VLOOKUP(B88,'Tranche 1 &amp; 2 2024 Actuals'!$B$7:$R$536,17,FALSE)</f>
        <v>18900</v>
      </c>
      <c r="Q88" s="49"/>
      <c r="R88" s="49">
        <f>VLOOKUP(B88,'[1]ECCE Trnch 1 Master List'!B$3:T$679,19,FALSE)</f>
        <v>0</v>
      </c>
      <c r="S88" s="50">
        <f t="shared" si="8"/>
        <v>18900</v>
      </c>
      <c r="T88" s="126">
        <f t="shared" si="9"/>
        <v>18900</v>
      </c>
      <c r="U88" s="54" t="s">
        <v>4707</v>
      </c>
    </row>
    <row r="89" spans="1:21" ht="15" customHeight="1" x14ac:dyDescent="0.25">
      <c r="A89" s="29">
        <f t="shared" si="10"/>
        <v>83</v>
      </c>
      <c r="B89" s="93" t="s">
        <v>120</v>
      </c>
      <c r="C89" s="30" t="s">
        <v>121</v>
      </c>
      <c r="D89" s="30" t="s">
        <v>7</v>
      </c>
      <c r="E89" s="30" t="s">
        <v>1123</v>
      </c>
      <c r="F89" s="57" t="s">
        <v>1898</v>
      </c>
      <c r="G89" s="32" t="s">
        <v>3618</v>
      </c>
      <c r="H89" s="32" t="s">
        <v>1876</v>
      </c>
      <c r="I89" s="33" t="s">
        <v>1120</v>
      </c>
      <c r="J89" s="30" t="s">
        <v>4</v>
      </c>
      <c r="K89" s="30" t="s">
        <v>3619</v>
      </c>
      <c r="L89" s="49">
        <f>VLOOKUP(B89,'Enrolment data 2023'!$A$13:$I$596,9,FALSE)</f>
        <v>10</v>
      </c>
      <c r="M89" s="49">
        <v>9000</v>
      </c>
      <c r="N89" s="49">
        <f t="shared" si="6"/>
        <v>90000</v>
      </c>
      <c r="O89" s="49">
        <f t="shared" si="7"/>
        <v>27000</v>
      </c>
      <c r="P89" s="49">
        <f>VLOOKUP(B89,'Tranche 1 &amp; 2 2024 Actuals'!$B$7:$R$536,17,FALSE)</f>
        <v>27000</v>
      </c>
      <c r="Q89" s="49"/>
      <c r="R89" s="49"/>
      <c r="S89" s="50">
        <f t="shared" si="8"/>
        <v>27000</v>
      </c>
      <c r="T89" s="126">
        <f t="shared" si="9"/>
        <v>27000</v>
      </c>
      <c r="U89" s="54" t="s">
        <v>4707</v>
      </c>
    </row>
    <row r="90" spans="1:21" ht="15" customHeight="1" x14ac:dyDescent="0.25">
      <c r="A90" s="29">
        <f t="shared" si="10"/>
        <v>84</v>
      </c>
      <c r="B90" s="93" t="s">
        <v>31</v>
      </c>
      <c r="C90" s="30" t="s">
        <v>32</v>
      </c>
      <c r="D90" s="30" t="s">
        <v>7</v>
      </c>
      <c r="E90" s="30" t="s">
        <v>1118</v>
      </c>
      <c r="F90" s="57" t="s">
        <v>1614</v>
      </c>
      <c r="G90" s="32" t="s">
        <v>1132</v>
      </c>
      <c r="H90" s="32" t="s">
        <v>3490</v>
      </c>
      <c r="I90" s="33" t="s">
        <v>1120</v>
      </c>
      <c r="J90" s="30" t="s">
        <v>4</v>
      </c>
      <c r="K90" s="30" t="s">
        <v>1133</v>
      </c>
      <c r="L90" s="49">
        <f>VLOOKUP(B90,'Enrolment data 2023'!$A$13:$I$596,9,FALSE)</f>
        <v>19</v>
      </c>
      <c r="M90" s="49">
        <v>9000</v>
      </c>
      <c r="N90" s="49">
        <f t="shared" si="6"/>
        <v>171000</v>
      </c>
      <c r="O90" s="49">
        <f t="shared" si="7"/>
        <v>51300</v>
      </c>
      <c r="P90" s="49">
        <f>VLOOKUP(B90,'Tranche 1 &amp; 2 2024 Actuals'!$B$7:$R$536,17,FALSE)</f>
        <v>51300</v>
      </c>
      <c r="Q90" s="49"/>
      <c r="R90" s="49">
        <f>VLOOKUP(B90,'[1]ECCE Trnch 1 Master List'!B$3:T$679,19,FALSE)</f>
        <v>0</v>
      </c>
      <c r="S90" s="50">
        <f t="shared" si="8"/>
        <v>51300</v>
      </c>
      <c r="T90" s="126">
        <f t="shared" si="9"/>
        <v>51300</v>
      </c>
      <c r="U90" s="54" t="s">
        <v>4707</v>
      </c>
    </row>
    <row r="91" spans="1:21" ht="15" customHeight="1" x14ac:dyDescent="0.25">
      <c r="A91" s="29">
        <f t="shared" si="10"/>
        <v>85</v>
      </c>
      <c r="B91" s="93" t="s">
        <v>27</v>
      </c>
      <c r="C91" s="30" t="s">
        <v>28</v>
      </c>
      <c r="D91" s="30" t="s">
        <v>7</v>
      </c>
      <c r="E91" s="30" t="s">
        <v>1118</v>
      </c>
      <c r="F91" s="57" t="s">
        <v>1614</v>
      </c>
      <c r="G91" s="32" t="s">
        <v>1132</v>
      </c>
      <c r="H91" s="32" t="s">
        <v>3490</v>
      </c>
      <c r="I91" s="33" t="s">
        <v>1120</v>
      </c>
      <c r="J91" s="30" t="s">
        <v>4</v>
      </c>
      <c r="K91" s="30" t="s">
        <v>1133</v>
      </c>
      <c r="L91" s="49">
        <f>VLOOKUP(B91,'Enrolment data 2023'!$A$13:$I$596,9,FALSE)</f>
        <v>15</v>
      </c>
      <c r="M91" s="49">
        <v>9000</v>
      </c>
      <c r="N91" s="49">
        <f t="shared" si="6"/>
        <v>135000</v>
      </c>
      <c r="O91" s="49">
        <f t="shared" si="7"/>
        <v>40500</v>
      </c>
      <c r="P91" s="49">
        <f>VLOOKUP(B91,'Tranche 1 &amp; 2 2024 Actuals'!$B$7:$R$536,17,FALSE)</f>
        <v>40500</v>
      </c>
      <c r="Q91" s="49"/>
      <c r="R91" s="49"/>
      <c r="S91" s="50">
        <f t="shared" si="8"/>
        <v>40500</v>
      </c>
      <c r="T91" s="126">
        <f t="shared" si="9"/>
        <v>40500</v>
      </c>
      <c r="U91" s="54" t="s">
        <v>4707</v>
      </c>
    </row>
    <row r="92" spans="1:21" ht="15" customHeight="1" x14ac:dyDescent="0.25">
      <c r="A92" s="29">
        <f t="shared" si="10"/>
        <v>86</v>
      </c>
      <c r="B92" s="93" t="s">
        <v>158</v>
      </c>
      <c r="C92" s="30" t="s">
        <v>159</v>
      </c>
      <c r="D92" s="30" t="s">
        <v>7</v>
      </c>
      <c r="E92" s="30" t="s">
        <v>1123</v>
      </c>
      <c r="F92" s="57" t="s">
        <v>1887</v>
      </c>
      <c r="G92" s="32" t="s">
        <v>3620</v>
      </c>
      <c r="H92" s="32" t="s">
        <v>1876</v>
      </c>
      <c r="I92" s="33" t="s">
        <v>1120</v>
      </c>
      <c r="J92" s="30" t="s">
        <v>4</v>
      </c>
      <c r="K92" s="30" t="s">
        <v>1181</v>
      </c>
      <c r="L92" s="49">
        <f>VLOOKUP(B92,'Enrolment data 2023'!$A$13:$I$596,9,FALSE)</f>
        <v>45</v>
      </c>
      <c r="M92" s="49">
        <v>9000</v>
      </c>
      <c r="N92" s="49">
        <f t="shared" si="6"/>
        <v>405000</v>
      </c>
      <c r="O92" s="49">
        <f t="shared" si="7"/>
        <v>121500</v>
      </c>
      <c r="P92" s="49">
        <f>VLOOKUP(B92,'Tranche 1 &amp; 2 2024 Actuals'!$B$7:$R$536,17,FALSE)</f>
        <v>121500</v>
      </c>
      <c r="Q92" s="49"/>
      <c r="R92" s="49">
        <f>VLOOKUP(B92,'[1]ECCE Trnch 1 Master List'!B$3:T$679,19,FALSE)</f>
        <v>0</v>
      </c>
      <c r="S92" s="50">
        <f t="shared" si="8"/>
        <v>121500</v>
      </c>
      <c r="T92" s="126">
        <f t="shared" si="9"/>
        <v>121500</v>
      </c>
      <c r="U92" s="54" t="s">
        <v>4707</v>
      </c>
    </row>
    <row r="93" spans="1:21" ht="15" customHeight="1" x14ac:dyDescent="0.25">
      <c r="A93" s="29">
        <f t="shared" si="10"/>
        <v>87</v>
      </c>
      <c r="B93" s="93" t="s">
        <v>91</v>
      </c>
      <c r="C93" s="30" t="s">
        <v>92</v>
      </c>
      <c r="D93" s="30" t="s">
        <v>7</v>
      </c>
      <c r="E93" s="30" t="s">
        <v>1118</v>
      </c>
      <c r="F93" s="57" t="s">
        <v>1614</v>
      </c>
      <c r="G93" s="32" t="s">
        <v>1132</v>
      </c>
      <c r="H93" s="32" t="s">
        <v>3490</v>
      </c>
      <c r="I93" s="33" t="s">
        <v>1120</v>
      </c>
      <c r="J93" s="30" t="s">
        <v>4</v>
      </c>
      <c r="K93" s="30" t="s">
        <v>1133</v>
      </c>
      <c r="L93" s="49">
        <f>VLOOKUP(B93,'Enrolment data 2023'!$A$13:$I$596,9,FALSE)</f>
        <v>12</v>
      </c>
      <c r="M93" s="49">
        <v>9000</v>
      </c>
      <c r="N93" s="49">
        <f t="shared" si="6"/>
        <v>108000</v>
      </c>
      <c r="O93" s="49">
        <f t="shared" si="7"/>
        <v>32400</v>
      </c>
      <c r="P93" s="49">
        <f>VLOOKUP(B93,'Tranche 1 &amp; 2 2024 Actuals'!$B$7:$R$536,17,FALSE)</f>
        <v>32400</v>
      </c>
      <c r="Q93" s="49"/>
      <c r="R93" s="49"/>
      <c r="S93" s="50">
        <f t="shared" si="8"/>
        <v>32400</v>
      </c>
      <c r="T93" s="126">
        <f t="shared" si="9"/>
        <v>32400</v>
      </c>
      <c r="U93" s="54" t="s">
        <v>4707</v>
      </c>
    </row>
    <row r="94" spans="1:21" ht="15" customHeight="1" x14ac:dyDescent="0.25">
      <c r="A94" s="29">
        <f t="shared" si="10"/>
        <v>88</v>
      </c>
      <c r="B94" s="93" t="s">
        <v>33</v>
      </c>
      <c r="C94" s="30" t="s">
        <v>34</v>
      </c>
      <c r="D94" s="30" t="s">
        <v>7</v>
      </c>
      <c r="E94" s="30" t="s">
        <v>1123</v>
      </c>
      <c r="F94" s="57" t="s">
        <v>1890</v>
      </c>
      <c r="G94" s="32" t="s">
        <v>3621</v>
      </c>
      <c r="H94" s="32" t="s">
        <v>1876</v>
      </c>
      <c r="I94" s="33" t="s">
        <v>1120</v>
      </c>
      <c r="J94" s="30" t="s">
        <v>4</v>
      </c>
      <c r="K94" s="30" t="s">
        <v>3622</v>
      </c>
      <c r="L94" s="49">
        <f>VLOOKUP(B94,'Enrolment data 2023'!$A$13:$I$596,9,FALSE)</f>
        <v>20</v>
      </c>
      <c r="M94" s="49">
        <v>9000</v>
      </c>
      <c r="N94" s="49">
        <f t="shared" si="6"/>
        <v>180000</v>
      </c>
      <c r="O94" s="49">
        <f t="shared" si="7"/>
        <v>54000</v>
      </c>
      <c r="P94" s="49">
        <f>VLOOKUP(B94,'Tranche 1 &amp; 2 2024 Actuals'!$B$7:$R$536,17,FALSE)</f>
        <v>54000</v>
      </c>
      <c r="Q94" s="49"/>
      <c r="R94" s="49">
        <f>VLOOKUP(B94,'[1]ECCE Trnch 1 Master List'!B$3:T$679,19,FALSE)</f>
        <v>0</v>
      </c>
      <c r="S94" s="50">
        <f t="shared" si="8"/>
        <v>54000</v>
      </c>
      <c r="T94" s="126">
        <f t="shared" si="9"/>
        <v>54000</v>
      </c>
      <c r="U94" s="54" t="s">
        <v>4707</v>
      </c>
    </row>
    <row r="95" spans="1:21" ht="15" customHeight="1" x14ac:dyDescent="0.25">
      <c r="A95" s="29">
        <f t="shared" si="10"/>
        <v>89</v>
      </c>
      <c r="B95" s="93" t="s">
        <v>61</v>
      </c>
      <c r="C95" s="30" t="s">
        <v>62</v>
      </c>
      <c r="D95" s="30" t="s">
        <v>7</v>
      </c>
      <c r="E95" s="30" t="s">
        <v>1118</v>
      </c>
      <c r="F95" s="57" t="s">
        <v>1907</v>
      </c>
      <c r="G95" s="32" t="s">
        <v>1143</v>
      </c>
      <c r="H95" s="32" t="s">
        <v>1876</v>
      </c>
      <c r="I95" s="33" t="s">
        <v>1120</v>
      </c>
      <c r="J95" s="30" t="s">
        <v>4</v>
      </c>
      <c r="K95" s="30" t="s">
        <v>1144</v>
      </c>
      <c r="L95" s="49">
        <f>VLOOKUP(B95,'Enrolment data 2023'!$A$13:$I$596,9,FALSE)</f>
        <v>23</v>
      </c>
      <c r="M95" s="49">
        <v>9000</v>
      </c>
      <c r="N95" s="49">
        <f t="shared" si="6"/>
        <v>207000</v>
      </c>
      <c r="O95" s="49">
        <f t="shared" si="7"/>
        <v>62100</v>
      </c>
      <c r="P95" s="49">
        <f>VLOOKUP(B95,'Tranche 1 &amp; 2 2024 Actuals'!$B$7:$R$536,17,FALSE)</f>
        <v>62100</v>
      </c>
      <c r="Q95" s="49"/>
      <c r="R95" s="49">
        <f>VLOOKUP(B95,'[1]ECCE Trnch 1 Master List'!B$3:T$679,19,FALSE)</f>
        <v>0</v>
      </c>
      <c r="S95" s="50">
        <f t="shared" si="8"/>
        <v>62100</v>
      </c>
      <c r="T95" s="126">
        <f t="shared" si="9"/>
        <v>62100</v>
      </c>
      <c r="U95" s="54" t="s">
        <v>4707</v>
      </c>
    </row>
    <row r="96" spans="1:21" ht="15" customHeight="1" x14ac:dyDescent="0.25">
      <c r="A96" s="29">
        <f t="shared" si="10"/>
        <v>90</v>
      </c>
      <c r="B96" s="93" t="s">
        <v>75</v>
      </c>
      <c r="C96" s="30" t="s">
        <v>76</v>
      </c>
      <c r="D96" s="30" t="s">
        <v>7</v>
      </c>
      <c r="E96" s="30" t="s">
        <v>1123</v>
      </c>
      <c r="F96" s="57" t="s">
        <v>1610</v>
      </c>
      <c r="G96" s="32" t="s">
        <v>1147</v>
      </c>
      <c r="H96" s="32" t="s">
        <v>1876</v>
      </c>
      <c r="I96" s="33" t="s">
        <v>1120</v>
      </c>
      <c r="J96" s="30" t="s">
        <v>4</v>
      </c>
      <c r="K96" s="30" t="s">
        <v>1148</v>
      </c>
      <c r="L96" s="49">
        <f>VLOOKUP(B96,'Enrolment data 2023'!$A$13:$I$596,9,FALSE)</f>
        <v>29</v>
      </c>
      <c r="M96" s="49">
        <v>9000</v>
      </c>
      <c r="N96" s="49">
        <f t="shared" si="6"/>
        <v>261000</v>
      </c>
      <c r="O96" s="49">
        <f t="shared" si="7"/>
        <v>78300</v>
      </c>
      <c r="P96" s="49">
        <f>VLOOKUP(B96,'Tranche 1 &amp; 2 2024 Actuals'!$B$7:$R$536,17,FALSE)</f>
        <v>78300</v>
      </c>
      <c r="Q96" s="49"/>
      <c r="R96" s="49">
        <f>VLOOKUP(B96,'[1]ECCE Trnch 1 Master List'!B$3:T$679,19,FALSE)</f>
        <v>0</v>
      </c>
      <c r="S96" s="50">
        <f t="shared" si="8"/>
        <v>78300</v>
      </c>
      <c r="T96" s="126">
        <f t="shared" si="9"/>
        <v>78300</v>
      </c>
      <c r="U96" s="54" t="s">
        <v>4707</v>
      </c>
    </row>
    <row r="97" spans="1:21" ht="15" customHeight="1" x14ac:dyDescent="0.25">
      <c r="A97" s="29">
        <f t="shared" si="10"/>
        <v>91</v>
      </c>
      <c r="B97" s="93" t="s">
        <v>99</v>
      </c>
      <c r="C97" s="30" t="s">
        <v>100</v>
      </c>
      <c r="D97" s="30" t="s">
        <v>7</v>
      </c>
      <c r="E97" s="30" t="s">
        <v>1123</v>
      </c>
      <c r="F97" s="57" t="s">
        <v>1904</v>
      </c>
      <c r="G97" s="32" t="s">
        <v>100</v>
      </c>
      <c r="H97" s="32" t="s">
        <v>1876</v>
      </c>
      <c r="I97" s="33" t="s">
        <v>1120</v>
      </c>
      <c r="J97" s="30" t="s">
        <v>4</v>
      </c>
      <c r="K97" s="30" t="s">
        <v>1126</v>
      </c>
      <c r="L97" s="49">
        <f>VLOOKUP(B97,'Enrolment data 2023'!$A$13:$I$596,9,FALSE)</f>
        <v>34</v>
      </c>
      <c r="M97" s="49">
        <v>9000</v>
      </c>
      <c r="N97" s="49">
        <f t="shared" si="6"/>
        <v>306000</v>
      </c>
      <c r="O97" s="49">
        <f t="shared" si="7"/>
        <v>91800</v>
      </c>
      <c r="P97" s="49">
        <f>VLOOKUP(B97,'Tranche 1 &amp; 2 2024 Actuals'!$B$7:$R$536,17,FALSE)</f>
        <v>91800</v>
      </c>
      <c r="Q97" s="49"/>
      <c r="R97" s="49">
        <f>VLOOKUP(B97,'[1]ECCE Trnch 1 Master List'!B$3:T$679,19,FALSE)</f>
        <v>0</v>
      </c>
      <c r="S97" s="50">
        <f t="shared" si="8"/>
        <v>91800</v>
      </c>
      <c r="T97" s="126">
        <f t="shared" si="9"/>
        <v>91800</v>
      </c>
      <c r="U97" s="54" t="s">
        <v>4707</v>
      </c>
    </row>
    <row r="98" spans="1:21" ht="15" customHeight="1" x14ac:dyDescent="0.25">
      <c r="A98" s="29">
        <f t="shared" si="10"/>
        <v>92</v>
      </c>
      <c r="B98" s="93" t="s">
        <v>182</v>
      </c>
      <c r="C98" s="30" t="s">
        <v>183</v>
      </c>
      <c r="D98" s="30" t="s">
        <v>7</v>
      </c>
      <c r="E98" s="30" t="s">
        <v>1123</v>
      </c>
      <c r="F98" s="57" t="s">
        <v>1939</v>
      </c>
      <c r="G98" s="32" t="s">
        <v>183</v>
      </c>
      <c r="H98" s="32" t="s">
        <v>1917</v>
      </c>
      <c r="I98" s="33" t="s">
        <v>1120</v>
      </c>
      <c r="J98" s="30" t="s">
        <v>4</v>
      </c>
      <c r="K98" s="30" t="s">
        <v>3623</v>
      </c>
      <c r="L98" s="49">
        <f>VLOOKUP(B98,'Enrolment data 2023'!$A$13:$I$596,9,FALSE)</f>
        <v>29</v>
      </c>
      <c r="M98" s="49">
        <v>9000</v>
      </c>
      <c r="N98" s="49">
        <f t="shared" si="6"/>
        <v>261000</v>
      </c>
      <c r="O98" s="49">
        <f t="shared" si="7"/>
        <v>78300</v>
      </c>
      <c r="P98" s="49">
        <f>VLOOKUP(B98,'Tranche 1 &amp; 2 2024 Actuals'!$B$7:$R$536,17,FALSE)</f>
        <v>78300</v>
      </c>
      <c r="Q98" s="49"/>
      <c r="R98" s="49">
        <f>VLOOKUP(B98,'[1]ECCE Trnch 1 Master List'!B$3:T$679,19,FALSE)</f>
        <v>0</v>
      </c>
      <c r="S98" s="50">
        <f t="shared" si="8"/>
        <v>78300</v>
      </c>
      <c r="T98" s="126">
        <f t="shared" si="9"/>
        <v>78300</v>
      </c>
      <c r="U98" s="54" t="s">
        <v>4707</v>
      </c>
    </row>
    <row r="99" spans="1:21" ht="15" customHeight="1" x14ac:dyDescent="0.25">
      <c r="A99" s="29">
        <f t="shared" si="10"/>
        <v>93</v>
      </c>
      <c r="B99" s="93" t="s">
        <v>29</v>
      </c>
      <c r="C99" s="30" t="s">
        <v>30</v>
      </c>
      <c r="D99" s="30" t="s">
        <v>7</v>
      </c>
      <c r="E99" s="30" t="s">
        <v>1118</v>
      </c>
      <c r="F99" s="57" t="s">
        <v>1614</v>
      </c>
      <c r="G99" s="32" t="s">
        <v>1132</v>
      </c>
      <c r="H99" s="32" t="s">
        <v>3490</v>
      </c>
      <c r="I99" s="33" t="s">
        <v>1120</v>
      </c>
      <c r="J99" s="30" t="s">
        <v>4</v>
      </c>
      <c r="K99" s="30" t="s">
        <v>1133</v>
      </c>
      <c r="L99" s="49">
        <f>VLOOKUP(B99,'Enrolment data 2023'!$A$13:$I$596,9,FALSE)</f>
        <v>27</v>
      </c>
      <c r="M99" s="49">
        <v>9000</v>
      </c>
      <c r="N99" s="49">
        <f t="shared" si="6"/>
        <v>243000</v>
      </c>
      <c r="O99" s="49">
        <f t="shared" si="7"/>
        <v>72900</v>
      </c>
      <c r="P99" s="49">
        <f>VLOOKUP(B99,'Tranche 1 &amp; 2 2024 Actuals'!$B$7:$R$536,17,FALSE)</f>
        <v>72900</v>
      </c>
      <c r="Q99" s="49"/>
      <c r="R99" s="49">
        <f>VLOOKUP(B99,'[1]ECCE Trnch 1 Master List'!B$3:T$679,19,FALSE)</f>
        <v>0</v>
      </c>
      <c r="S99" s="50">
        <f t="shared" si="8"/>
        <v>72900</v>
      </c>
      <c r="T99" s="126">
        <f t="shared" si="9"/>
        <v>72900</v>
      </c>
      <c r="U99" s="54" t="s">
        <v>4707</v>
      </c>
    </row>
    <row r="100" spans="1:21" ht="15" customHeight="1" x14ac:dyDescent="0.25">
      <c r="A100" s="29">
        <f t="shared" si="10"/>
        <v>94</v>
      </c>
      <c r="B100" s="93" t="s">
        <v>11</v>
      </c>
      <c r="C100" s="30" t="s">
        <v>12</v>
      </c>
      <c r="D100" s="30" t="s">
        <v>7</v>
      </c>
      <c r="E100" s="30" t="s">
        <v>1123</v>
      </c>
      <c r="F100" s="57" t="s">
        <v>1908</v>
      </c>
      <c r="G100" s="32" t="s">
        <v>12</v>
      </c>
      <c r="H100" s="32" t="s">
        <v>12</v>
      </c>
      <c r="I100" s="33" t="s">
        <v>1120</v>
      </c>
      <c r="J100" s="30" t="s">
        <v>4</v>
      </c>
      <c r="K100" s="30" t="s">
        <v>1125</v>
      </c>
      <c r="L100" s="49">
        <f>VLOOKUP(B100,'Enrolment data 2023'!$A$13:$I$596,9,FALSE)</f>
        <v>24</v>
      </c>
      <c r="M100" s="49">
        <v>9000</v>
      </c>
      <c r="N100" s="49">
        <f t="shared" si="6"/>
        <v>216000</v>
      </c>
      <c r="O100" s="49">
        <f t="shared" si="7"/>
        <v>64800</v>
      </c>
      <c r="P100" s="49">
        <f>VLOOKUP(B100,'Tranche 1 &amp; 2 2024 Actuals'!$B$7:$R$536,17,FALSE)</f>
        <v>64800</v>
      </c>
      <c r="Q100" s="49"/>
      <c r="R100" s="49">
        <f>VLOOKUP(B100,'[1]ECCE Trnch 1 Master List'!B$3:T$679,19,FALSE)</f>
        <v>0</v>
      </c>
      <c r="S100" s="50">
        <f t="shared" si="8"/>
        <v>64800</v>
      </c>
      <c r="T100" s="126">
        <f t="shared" si="9"/>
        <v>64800</v>
      </c>
      <c r="U100" s="54" t="s">
        <v>4707</v>
      </c>
    </row>
    <row r="101" spans="1:21" ht="15" customHeight="1" x14ac:dyDescent="0.25">
      <c r="A101" s="29">
        <f t="shared" si="10"/>
        <v>95</v>
      </c>
      <c r="B101" s="93" t="s">
        <v>1193</v>
      </c>
      <c r="C101" s="30" t="s">
        <v>3624</v>
      </c>
      <c r="D101" s="30" t="s">
        <v>7</v>
      </c>
      <c r="E101" s="30" t="s">
        <v>1123</v>
      </c>
      <c r="F101" s="31" t="s">
        <v>1926</v>
      </c>
      <c r="G101" s="32" t="s">
        <v>1195</v>
      </c>
      <c r="H101" s="32" t="s">
        <v>1917</v>
      </c>
      <c r="I101" s="33" t="s">
        <v>1120</v>
      </c>
      <c r="J101" s="30" t="s">
        <v>4</v>
      </c>
      <c r="K101" s="34" t="s">
        <v>1196</v>
      </c>
      <c r="L101" s="49">
        <f>VLOOKUP(B101,'Enrolment data 2023'!$A$13:$I$596,9,FALSE)</f>
        <v>8</v>
      </c>
      <c r="M101" s="49">
        <v>9000</v>
      </c>
      <c r="N101" s="49">
        <f t="shared" si="6"/>
        <v>72000</v>
      </c>
      <c r="O101" s="49">
        <f t="shared" si="7"/>
        <v>21600</v>
      </c>
      <c r="P101" s="49">
        <f>VLOOKUP(B101,'Tranche 1 &amp; 2 2024 Actuals'!$B$7:$R$536,17,FALSE)</f>
        <v>21600</v>
      </c>
      <c r="Q101" s="49"/>
      <c r="R101" s="49">
        <f>VLOOKUP(B101,'[1]ECCE Trnch 1 Master List'!B$3:T$679,19,FALSE)</f>
        <v>0</v>
      </c>
      <c r="S101" s="50">
        <f t="shared" si="8"/>
        <v>21600</v>
      </c>
      <c r="T101" s="126">
        <f t="shared" si="9"/>
        <v>21600</v>
      </c>
      <c r="U101" s="54" t="s">
        <v>4707</v>
      </c>
    </row>
    <row r="102" spans="1:21" ht="15" customHeight="1" x14ac:dyDescent="0.25">
      <c r="A102" s="29">
        <f t="shared" si="10"/>
        <v>96</v>
      </c>
      <c r="B102" s="93" t="s">
        <v>107</v>
      </c>
      <c r="C102" s="30" t="s">
        <v>108</v>
      </c>
      <c r="D102" s="30" t="s">
        <v>7</v>
      </c>
      <c r="E102" s="30" t="s">
        <v>1118</v>
      </c>
      <c r="F102" s="57" t="s">
        <v>1610</v>
      </c>
      <c r="G102" s="32" t="s">
        <v>1147</v>
      </c>
      <c r="H102" s="32" t="s">
        <v>1876</v>
      </c>
      <c r="I102" s="33" t="s">
        <v>1120</v>
      </c>
      <c r="J102" s="30" t="s">
        <v>4</v>
      </c>
      <c r="K102" s="30" t="s">
        <v>1148</v>
      </c>
      <c r="L102" s="49">
        <f>VLOOKUP(B102,'Enrolment data 2023'!$A$13:$I$596,9,FALSE)</f>
        <v>13</v>
      </c>
      <c r="M102" s="49">
        <v>9000</v>
      </c>
      <c r="N102" s="49">
        <f t="shared" si="6"/>
        <v>117000</v>
      </c>
      <c r="O102" s="49">
        <f t="shared" si="7"/>
        <v>35100</v>
      </c>
      <c r="P102" s="49">
        <f>VLOOKUP(B102,'Tranche 1 &amp; 2 2024 Actuals'!$B$7:$R$536,17,FALSE)</f>
        <v>35100</v>
      </c>
      <c r="Q102" s="49"/>
      <c r="R102" s="49"/>
      <c r="S102" s="50">
        <f t="shared" si="8"/>
        <v>35100</v>
      </c>
      <c r="T102" s="126">
        <f t="shared" si="9"/>
        <v>35100</v>
      </c>
      <c r="U102" s="54" t="s">
        <v>4707</v>
      </c>
    </row>
    <row r="103" spans="1:21" ht="15" customHeight="1" x14ac:dyDescent="0.25">
      <c r="A103" s="29">
        <f t="shared" si="10"/>
        <v>97</v>
      </c>
      <c r="B103" s="93" t="s">
        <v>226</v>
      </c>
      <c r="C103" s="30" t="s">
        <v>227</v>
      </c>
      <c r="D103" s="30" t="s">
        <v>7</v>
      </c>
      <c r="E103" s="30" t="s">
        <v>1123</v>
      </c>
      <c r="F103" s="57" t="s">
        <v>1947</v>
      </c>
      <c r="G103" s="32" t="s">
        <v>227</v>
      </c>
      <c r="H103" s="32" t="s">
        <v>1942</v>
      </c>
      <c r="I103" s="33" t="s">
        <v>1120</v>
      </c>
      <c r="J103" s="30" t="s">
        <v>4</v>
      </c>
      <c r="K103" s="30" t="s">
        <v>1207</v>
      </c>
      <c r="L103" s="49">
        <f>VLOOKUP(B103,'Enrolment data 2023'!$A$13:$I$596,9,FALSE)</f>
        <v>13</v>
      </c>
      <c r="M103" s="49">
        <v>9000</v>
      </c>
      <c r="N103" s="49">
        <f t="shared" si="6"/>
        <v>117000</v>
      </c>
      <c r="O103" s="49">
        <f t="shared" si="7"/>
        <v>35100</v>
      </c>
      <c r="P103" s="49">
        <f>VLOOKUP(B103,'Tranche 1 &amp; 2 2024 Actuals'!$B$7:$R$536,17,FALSE)</f>
        <v>35100</v>
      </c>
      <c r="Q103" s="49"/>
      <c r="R103" s="49"/>
      <c r="S103" s="50">
        <f t="shared" si="8"/>
        <v>35100</v>
      </c>
      <c r="T103" s="126">
        <f t="shared" si="9"/>
        <v>35100</v>
      </c>
      <c r="U103" s="54" t="s">
        <v>4707</v>
      </c>
    </row>
    <row r="104" spans="1:21" ht="15" customHeight="1" x14ac:dyDescent="0.25">
      <c r="A104" s="29">
        <f t="shared" si="10"/>
        <v>98</v>
      </c>
      <c r="B104" s="92" t="s">
        <v>5</v>
      </c>
      <c r="C104" s="17" t="s">
        <v>6</v>
      </c>
      <c r="D104" s="17" t="s">
        <v>7</v>
      </c>
      <c r="E104" s="17" t="s">
        <v>1118</v>
      </c>
      <c r="F104" s="22" t="s">
        <v>1891</v>
      </c>
      <c r="G104" s="19" t="s">
        <v>3580</v>
      </c>
      <c r="H104" s="19" t="s">
        <v>1876</v>
      </c>
      <c r="I104" s="20" t="s">
        <v>1120</v>
      </c>
      <c r="J104" s="17" t="s">
        <v>4</v>
      </c>
      <c r="K104" s="17" t="s">
        <v>3581</v>
      </c>
      <c r="L104" s="49">
        <f>VLOOKUP(B104,'Enrolment data 2023'!$A$13:$I$596,9,FALSE)</f>
        <v>10</v>
      </c>
      <c r="M104" s="49">
        <v>9000</v>
      </c>
      <c r="N104" s="49">
        <f t="shared" si="6"/>
        <v>90000</v>
      </c>
      <c r="O104" s="49">
        <f t="shared" si="7"/>
        <v>27000</v>
      </c>
      <c r="P104" s="49">
        <f>VLOOKUP(B104,'Tranche 1 &amp; 2 2024 Actuals'!$B$7:$R$536,17,FALSE)</f>
        <v>27000</v>
      </c>
      <c r="Q104" s="49"/>
      <c r="R104" s="49"/>
      <c r="S104" s="50">
        <f t="shared" si="8"/>
        <v>27000</v>
      </c>
      <c r="T104" s="126">
        <f t="shared" si="9"/>
        <v>27000</v>
      </c>
      <c r="U104" s="54" t="s">
        <v>4707</v>
      </c>
    </row>
    <row r="105" spans="1:21" ht="15" customHeight="1" x14ac:dyDescent="0.25">
      <c r="A105" s="29">
        <f t="shared" si="10"/>
        <v>99</v>
      </c>
      <c r="B105" s="92" t="s">
        <v>101</v>
      </c>
      <c r="C105" s="17" t="s">
        <v>102</v>
      </c>
      <c r="D105" s="17" t="s">
        <v>7</v>
      </c>
      <c r="E105" s="17" t="s">
        <v>1118</v>
      </c>
      <c r="F105" s="18" t="s">
        <v>1875</v>
      </c>
      <c r="G105" s="19" t="s">
        <v>102</v>
      </c>
      <c r="H105" s="19" t="s">
        <v>1876</v>
      </c>
      <c r="I105" s="20" t="s">
        <v>1120</v>
      </c>
      <c r="J105" s="17" t="s">
        <v>4</v>
      </c>
      <c r="K105" s="17" t="s">
        <v>4699</v>
      </c>
      <c r="L105" s="49">
        <f>VLOOKUP(B105,'Enrolment data 2023'!$A$13:$I$596,9,FALSE)</f>
        <v>33</v>
      </c>
      <c r="M105" s="49">
        <v>9000</v>
      </c>
      <c r="N105" s="49">
        <f t="shared" si="6"/>
        <v>297000</v>
      </c>
      <c r="O105" s="49">
        <f t="shared" si="7"/>
        <v>89100</v>
      </c>
      <c r="P105" s="49">
        <f>VLOOKUP(B105,'Tranche 1 &amp; 2 2024 Actuals'!$B$7:$R$536,17,FALSE)</f>
        <v>89100</v>
      </c>
      <c r="Q105" s="49"/>
      <c r="R105" s="49">
        <f>VLOOKUP(B105,'[1]ECCE Trnch 1 Master List'!B$3:T$679,19,FALSE)</f>
        <v>0</v>
      </c>
      <c r="S105" s="50">
        <f t="shared" si="8"/>
        <v>89100</v>
      </c>
      <c r="T105" s="126">
        <f t="shared" si="9"/>
        <v>89100</v>
      </c>
      <c r="U105" s="54" t="s">
        <v>4707</v>
      </c>
    </row>
    <row r="106" spans="1:21" ht="15" customHeight="1" x14ac:dyDescent="0.25">
      <c r="A106" s="29">
        <f t="shared" si="10"/>
        <v>100</v>
      </c>
      <c r="B106" s="92" t="s">
        <v>1178</v>
      </c>
      <c r="C106" s="17" t="s">
        <v>1179</v>
      </c>
      <c r="D106" s="17" t="s">
        <v>7</v>
      </c>
      <c r="E106" s="17" t="s">
        <v>1118</v>
      </c>
      <c r="F106" s="18" t="s">
        <v>1906</v>
      </c>
      <c r="G106" s="19" t="s">
        <v>1176</v>
      </c>
      <c r="H106" s="19" t="s">
        <v>1876</v>
      </c>
      <c r="I106" s="20" t="s">
        <v>1120</v>
      </c>
      <c r="J106" s="17" t="s">
        <v>4</v>
      </c>
      <c r="K106" s="21" t="s">
        <v>1177</v>
      </c>
      <c r="L106" s="49">
        <f>VLOOKUP(B106,'Enrolment data 2023'!$A$13:$I$596,9,FALSE)</f>
        <v>13</v>
      </c>
      <c r="M106" s="49">
        <v>9000</v>
      </c>
      <c r="N106" s="49">
        <f t="shared" si="6"/>
        <v>117000</v>
      </c>
      <c r="O106" s="49">
        <f t="shared" si="7"/>
        <v>35100</v>
      </c>
      <c r="P106" s="49">
        <f>VLOOKUP(B106,'Tranche 1 &amp; 2 2024 Actuals'!$B$7:$R$536,17,FALSE)</f>
        <v>35100</v>
      </c>
      <c r="Q106" s="49"/>
      <c r="R106" s="49">
        <f>VLOOKUP(B106,'[1]ECCE Trnch 1 Master List'!B$3:T$679,19,FALSE)</f>
        <v>0</v>
      </c>
      <c r="S106" s="50">
        <f t="shared" si="8"/>
        <v>35100</v>
      </c>
      <c r="T106" s="126">
        <f t="shared" si="9"/>
        <v>35100</v>
      </c>
      <c r="U106" s="54" t="s">
        <v>4707</v>
      </c>
    </row>
    <row r="107" spans="1:21" ht="15" customHeight="1" x14ac:dyDescent="0.25">
      <c r="A107" s="29">
        <f t="shared" si="10"/>
        <v>101</v>
      </c>
      <c r="B107" s="92" t="s">
        <v>87</v>
      </c>
      <c r="C107" s="17" t="s">
        <v>88</v>
      </c>
      <c r="D107" s="17" t="s">
        <v>7</v>
      </c>
      <c r="E107" s="17" t="s">
        <v>1118</v>
      </c>
      <c r="F107" s="22" t="s">
        <v>1877</v>
      </c>
      <c r="G107" s="19" t="s">
        <v>3574</v>
      </c>
      <c r="H107" s="19" t="s">
        <v>1876</v>
      </c>
      <c r="I107" s="20" t="s">
        <v>1120</v>
      </c>
      <c r="J107" s="17" t="s">
        <v>4</v>
      </c>
      <c r="K107" s="17" t="s">
        <v>3575</v>
      </c>
      <c r="L107" s="49">
        <f>VLOOKUP(B107,'Enrolment data 2023'!$A$13:$I$596,9,FALSE)</f>
        <v>10</v>
      </c>
      <c r="M107" s="49">
        <v>9000</v>
      </c>
      <c r="N107" s="49">
        <f t="shared" si="6"/>
        <v>90000</v>
      </c>
      <c r="O107" s="49">
        <f t="shared" si="7"/>
        <v>27000</v>
      </c>
      <c r="P107" s="49">
        <f>VLOOKUP(B107,'Tranche 1 &amp; 2 2024 Actuals'!$B$7:$R$536,17,FALSE)</f>
        <v>27000</v>
      </c>
      <c r="Q107" s="49"/>
      <c r="R107" s="49">
        <f>VLOOKUP(B107,'[1]ECCE Trnch 1 Master List'!B$3:T$679,19,FALSE)</f>
        <v>0</v>
      </c>
      <c r="S107" s="50">
        <f t="shared" si="8"/>
        <v>27000</v>
      </c>
      <c r="T107" s="126">
        <f t="shared" si="9"/>
        <v>27000</v>
      </c>
      <c r="U107" s="54" t="s">
        <v>4707</v>
      </c>
    </row>
    <row r="108" spans="1:21" ht="15" customHeight="1" x14ac:dyDescent="0.25">
      <c r="A108" s="29">
        <f t="shared" si="10"/>
        <v>102</v>
      </c>
      <c r="B108" s="92" t="s">
        <v>103</v>
      </c>
      <c r="C108" s="17" t="s">
        <v>104</v>
      </c>
      <c r="D108" s="17" t="s">
        <v>7</v>
      </c>
      <c r="E108" s="17" t="s">
        <v>1118</v>
      </c>
      <c r="F108" s="22" t="s">
        <v>1910</v>
      </c>
      <c r="G108" s="19" t="s">
        <v>104</v>
      </c>
      <c r="H108" s="19" t="s">
        <v>1876</v>
      </c>
      <c r="I108" s="20" t="s">
        <v>1120</v>
      </c>
      <c r="J108" s="17" t="s">
        <v>4</v>
      </c>
      <c r="K108" s="17" t="s">
        <v>3625</v>
      </c>
      <c r="L108" s="49">
        <f>VLOOKUP(B108,'Enrolment data 2023'!$A$13:$I$596,9,FALSE)</f>
        <v>17</v>
      </c>
      <c r="M108" s="49">
        <v>9000</v>
      </c>
      <c r="N108" s="49">
        <f t="shared" si="6"/>
        <v>153000</v>
      </c>
      <c r="O108" s="49">
        <f t="shared" si="7"/>
        <v>45900</v>
      </c>
      <c r="P108" s="49">
        <f>VLOOKUP(B108,'Tranche 1 &amp; 2 2024 Actuals'!$B$7:$R$536,17,FALSE)</f>
        <v>45900</v>
      </c>
      <c r="Q108" s="49"/>
      <c r="R108" s="49">
        <f>VLOOKUP(B108,'[1]ECCE Trnch 1 Master List'!B$3:T$679,19,FALSE)</f>
        <v>0</v>
      </c>
      <c r="S108" s="50">
        <f t="shared" si="8"/>
        <v>45900</v>
      </c>
      <c r="T108" s="126">
        <f t="shared" si="9"/>
        <v>45900</v>
      </c>
      <c r="U108" s="54" t="s">
        <v>4707</v>
      </c>
    </row>
    <row r="109" spans="1:21" ht="15" customHeight="1" x14ac:dyDescent="0.25">
      <c r="A109" s="29">
        <f t="shared" si="10"/>
        <v>103</v>
      </c>
      <c r="B109" s="92" t="s">
        <v>9</v>
      </c>
      <c r="C109" s="17" t="s">
        <v>10</v>
      </c>
      <c r="D109" s="17" t="s">
        <v>7</v>
      </c>
      <c r="E109" s="17" t="s">
        <v>1118</v>
      </c>
      <c r="F109" s="22" t="s">
        <v>1910</v>
      </c>
      <c r="G109" s="19" t="s">
        <v>104</v>
      </c>
      <c r="H109" s="19" t="s">
        <v>1876</v>
      </c>
      <c r="I109" s="20" t="s">
        <v>1120</v>
      </c>
      <c r="J109" s="17" t="s">
        <v>4</v>
      </c>
      <c r="K109" s="17" t="s">
        <v>3625</v>
      </c>
      <c r="L109" s="49">
        <f>VLOOKUP(B109,'Enrolment data 2023'!$A$13:$I$596,9,FALSE)</f>
        <v>14</v>
      </c>
      <c r="M109" s="49">
        <v>9000</v>
      </c>
      <c r="N109" s="49">
        <f t="shared" si="6"/>
        <v>126000</v>
      </c>
      <c r="O109" s="49">
        <f t="shared" si="7"/>
        <v>37800</v>
      </c>
      <c r="P109" s="49">
        <f>VLOOKUP(B109,'Tranche 1 &amp; 2 2024 Actuals'!$B$7:$R$536,17,FALSE)</f>
        <v>37800</v>
      </c>
      <c r="Q109" s="49"/>
      <c r="R109" s="49"/>
      <c r="S109" s="50">
        <f t="shared" si="8"/>
        <v>37800</v>
      </c>
      <c r="T109" s="126">
        <f t="shared" si="9"/>
        <v>37800</v>
      </c>
      <c r="U109" s="54" t="s">
        <v>4707</v>
      </c>
    </row>
    <row r="110" spans="1:21" ht="15" customHeight="1" x14ac:dyDescent="0.25">
      <c r="A110" s="29">
        <f t="shared" si="10"/>
        <v>104</v>
      </c>
      <c r="B110" s="92" t="s">
        <v>220</v>
      </c>
      <c r="C110" s="17" t="s">
        <v>221</v>
      </c>
      <c r="D110" s="17" t="s">
        <v>7</v>
      </c>
      <c r="E110" s="17" t="s">
        <v>1123</v>
      </c>
      <c r="F110" s="22" t="s">
        <v>1941</v>
      </c>
      <c r="G110" s="19" t="s">
        <v>1203</v>
      </c>
      <c r="H110" s="19" t="s">
        <v>1942</v>
      </c>
      <c r="I110" s="20" t="s">
        <v>1120</v>
      </c>
      <c r="J110" s="17" t="s">
        <v>4</v>
      </c>
      <c r="K110" s="17" t="s">
        <v>1204</v>
      </c>
      <c r="L110" s="49">
        <f>VLOOKUP(B110,'Enrolment data 2023'!$A$13:$I$596,9,FALSE)</f>
        <v>7</v>
      </c>
      <c r="M110" s="49">
        <v>9000</v>
      </c>
      <c r="N110" s="49">
        <f t="shared" si="6"/>
        <v>63000</v>
      </c>
      <c r="O110" s="49">
        <f t="shared" si="7"/>
        <v>18900</v>
      </c>
      <c r="P110" s="49">
        <f>VLOOKUP(B110,'Tranche 1 &amp; 2 2024 Actuals'!$B$7:$R$536,17,FALSE)</f>
        <v>18900</v>
      </c>
      <c r="Q110" s="49"/>
      <c r="R110" s="49">
        <f>VLOOKUP(B110,'[1]ECCE Trnch 1 Master List'!B$3:T$679,19,FALSE)</f>
        <v>0</v>
      </c>
      <c r="S110" s="50">
        <f t="shared" si="8"/>
        <v>18900</v>
      </c>
      <c r="T110" s="126">
        <f t="shared" si="9"/>
        <v>18900</v>
      </c>
      <c r="U110" s="54" t="s">
        <v>4707</v>
      </c>
    </row>
    <row r="111" spans="1:21" ht="15" customHeight="1" x14ac:dyDescent="0.25">
      <c r="A111" s="29">
        <f t="shared" si="10"/>
        <v>105</v>
      </c>
      <c r="B111" s="92" t="s">
        <v>55</v>
      </c>
      <c r="C111" s="17" t="s">
        <v>56</v>
      </c>
      <c r="D111" s="17" t="s">
        <v>7</v>
      </c>
      <c r="E111" s="17" t="s">
        <v>1118</v>
      </c>
      <c r="F111" s="22" t="s">
        <v>1912</v>
      </c>
      <c r="G111" s="19" t="s">
        <v>56</v>
      </c>
      <c r="H111" s="19" t="s">
        <v>1876</v>
      </c>
      <c r="I111" s="20" t="s">
        <v>1120</v>
      </c>
      <c r="J111" s="17" t="s">
        <v>4</v>
      </c>
      <c r="K111" s="17" t="s">
        <v>3626</v>
      </c>
      <c r="L111" s="49">
        <f>VLOOKUP(B111,'Enrolment data 2023'!$A$13:$I$596,9,FALSE)</f>
        <v>12</v>
      </c>
      <c r="M111" s="49">
        <v>9000</v>
      </c>
      <c r="N111" s="49">
        <f t="shared" si="6"/>
        <v>108000</v>
      </c>
      <c r="O111" s="49">
        <f t="shared" si="7"/>
        <v>32400</v>
      </c>
      <c r="P111" s="49">
        <f>VLOOKUP(B111,'Tranche 1 &amp; 2 2024 Actuals'!$B$7:$R$536,17,FALSE)</f>
        <v>32400</v>
      </c>
      <c r="Q111" s="49"/>
      <c r="R111" s="49">
        <f>VLOOKUP(B111,'[1]ECCE Trnch 1 Master List'!B$3:T$679,19,FALSE)</f>
        <v>0</v>
      </c>
      <c r="S111" s="50">
        <f t="shared" si="8"/>
        <v>32400</v>
      </c>
      <c r="T111" s="126">
        <f t="shared" si="9"/>
        <v>32400</v>
      </c>
      <c r="U111" s="54" t="s">
        <v>4707</v>
      </c>
    </row>
    <row r="112" spans="1:21" ht="15" customHeight="1" x14ac:dyDescent="0.25">
      <c r="A112" s="29">
        <f t="shared" si="10"/>
        <v>106</v>
      </c>
      <c r="B112" s="92" t="s">
        <v>65</v>
      </c>
      <c r="C112" s="17" t="s">
        <v>66</v>
      </c>
      <c r="D112" s="17" t="s">
        <v>7</v>
      </c>
      <c r="E112" s="17" t="s">
        <v>1118</v>
      </c>
      <c r="F112" s="18" t="s">
        <v>4700</v>
      </c>
      <c r="G112" s="19" t="s">
        <v>66</v>
      </c>
      <c r="H112" s="19" t="s">
        <v>1876</v>
      </c>
      <c r="I112" s="20" t="s">
        <v>1120</v>
      </c>
      <c r="J112" s="17" t="s">
        <v>4</v>
      </c>
      <c r="K112" s="17" t="s">
        <v>4701</v>
      </c>
      <c r="L112" s="49">
        <f>VLOOKUP(B112,'Enrolment data 2023'!$A$13:$I$596,9,FALSE)</f>
        <v>4</v>
      </c>
      <c r="M112" s="49">
        <v>9000</v>
      </c>
      <c r="N112" s="49">
        <f t="shared" si="6"/>
        <v>36000</v>
      </c>
      <c r="O112" s="49">
        <f t="shared" si="7"/>
        <v>10800</v>
      </c>
      <c r="P112" s="49">
        <f>VLOOKUP(B112,'Tranche 1 &amp; 2 2024 Actuals'!$B$7:$R$536,17,FALSE)</f>
        <v>10800</v>
      </c>
      <c r="Q112" s="49"/>
      <c r="R112" s="49"/>
      <c r="S112" s="50">
        <f t="shared" si="8"/>
        <v>10800</v>
      </c>
      <c r="T112" s="126">
        <f t="shared" si="9"/>
        <v>10800</v>
      </c>
      <c r="U112" s="54" t="s">
        <v>4707</v>
      </c>
    </row>
    <row r="113" spans="1:21" ht="15" customHeight="1" x14ac:dyDescent="0.25">
      <c r="A113" s="29">
        <f t="shared" si="10"/>
        <v>107</v>
      </c>
      <c r="B113" s="92" t="s">
        <v>176</v>
      </c>
      <c r="C113" s="17" t="s">
        <v>177</v>
      </c>
      <c r="D113" s="17" t="s">
        <v>7</v>
      </c>
      <c r="E113" s="17" t="s">
        <v>1118</v>
      </c>
      <c r="F113" s="22" t="s">
        <v>1933</v>
      </c>
      <c r="G113" s="19" t="s">
        <v>1182</v>
      </c>
      <c r="H113" s="19" t="s">
        <v>1917</v>
      </c>
      <c r="I113" s="20" t="s">
        <v>1120</v>
      </c>
      <c r="J113" s="17" t="s">
        <v>4</v>
      </c>
      <c r="K113" s="17" t="s">
        <v>1183</v>
      </c>
      <c r="L113" s="49">
        <f>VLOOKUP(B113,'Enrolment data 2023'!$A$13:$I$596,9,FALSE)</f>
        <v>11</v>
      </c>
      <c r="M113" s="49">
        <v>9000</v>
      </c>
      <c r="N113" s="49">
        <f t="shared" si="6"/>
        <v>99000</v>
      </c>
      <c r="O113" s="49">
        <f t="shared" si="7"/>
        <v>29700</v>
      </c>
      <c r="P113" s="49">
        <f>VLOOKUP(B113,'Tranche 1 &amp; 2 2024 Actuals'!$B$7:$R$536,17,FALSE)</f>
        <v>29700</v>
      </c>
      <c r="Q113" s="49"/>
      <c r="R113" s="49">
        <f>VLOOKUP(B113,'[1]ECCE Trnch 1 Master List'!B$3:T$679,19,FALSE)</f>
        <v>0</v>
      </c>
      <c r="S113" s="50">
        <f t="shared" si="8"/>
        <v>29700</v>
      </c>
      <c r="T113" s="126">
        <f t="shared" si="9"/>
        <v>29700</v>
      </c>
      <c r="U113" s="54" t="s">
        <v>4707</v>
      </c>
    </row>
    <row r="114" spans="1:21" ht="15" customHeight="1" x14ac:dyDescent="0.25">
      <c r="A114" s="29">
        <f t="shared" si="10"/>
        <v>108</v>
      </c>
      <c r="B114" s="92" t="s">
        <v>69</v>
      </c>
      <c r="C114" s="17" t="s">
        <v>70</v>
      </c>
      <c r="D114" s="17" t="s">
        <v>7</v>
      </c>
      <c r="E114" s="17" t="s">
        <v>1123</v>
      </c>
      <c r="F114" s="22" t="s">
        <v>1913</v>
      </c>
      <c r="G114" s="19" t="s">
        <v>70</v>
      </c>
      <c r="H114" s="19" t="s">
        <v>1876</v>
      </c>
      <c r="I114" s="20" t="s">
        <v>1120</v>
      </c>
      <c r="J114" s="17" t="s">
        <v>4</v>
      </c>
      <c r="K114" s="17" t="s">
        <v>3627</v>
      </c>
      <c r="L114" s="49">
        <f>VLOOKUP(B114,'Enrolment data 2023'!$A$13:$I$596,9,FALSE)</f>
        <v>10</v>
      </c>
      <c r="M114" s="49">
        <v>9000</v>
      </c>
      <c r="N114" s="49">
        <f t="shared" si="6"/>
        <v>90000</v>
      </c>
      <c r="O114" s="49">
        <f t="shared" si="7"/>
        <v>27000</v>
      </c>
      <c r="P114" s="49">
        <f>VLOOKUP(B114,'Tranche 1 &amp; 2 2024 Actuals'!$B$7:$R$536,17,FALSE)</f>
        <v>27000</v>
      </c>
      <c r="Q114" s="49"/>
      <c r="R114" s="49">
        <f>VLOOKUP(B114,'[1]ECCE Trnch 1 Master List'!B$3:T$679,19,FALSE)</f>
        <v>0</v>
      </c>
      <c r="S114" s="50">
        <f t="shared" si="8"/>
        <v>27000</v>
      </c>
      <c r="T114" s="126">
        <f t="shared" si="9"/>
        <v>27000</v>
      </c>
      <c r="U114" s="54" t="s">
        <v>4707</v>
      </c>
    </row>
    <row r="115" spans="1:21" ht="15" customHeight="1" x14ac:dyDescent="0.25">
      <c r="A115" s="29">
        <f t="shared" si="10"/>
        <v>109</v>
      </c>
      <c r="B115" s="92" t="s">
        <v>113</v>
      </c>
      <c r="C115" s="17" t="s">
        <v>114</v>
      </c>
      <c r="D115" s="17" t="s">
        <v>7</v>
      </c>
      <c r="E115" s="17" t="s">
        <v>1118</v>
      </c>
      <c r="F115" s="22" t="s">
        <v>1903</v>
      </c>
      <c r="G115" s="19" t="s">
        <v>1119</v>
      </c>
      <c r="H115" s="19" t="s">
        <v>1876</v>
      </c>
      <c r="I115" s="20" t="s">
        <v>1120</v>
      </c>
      <c r="J115" s="17" t="s">
        <v>4</v>
      </c>
      <c r="K115" s="17" t="s">
        <v>1121</v>
      </c>
      <c r="L115" s="49">
        <f>VLOOKUP(B115,'Enrolment data 2023'!$A$13:$I$596,9,FALSE)</f>
        <v>13</v>
      </c>
      <c r="M115" s="49">
        <v>9000</v>
      </c>
      <c r="N115" s="49">
        <f t="shared" si="6"/>
        <v>117000</v>
      </c>
      <c r="O115" s="49">
        <f t="shared" si="7"/>
        <v>35100</v>
      </c>
      <c r="P115" s="49">
        <f>VLOOKUP(B115,'Tranche 1 &amp; 2 2024 Actuals'!$B$7:$R$536,17,FALSE)</f>
        <v>35100</v>
      </c>
      <c r="Q115" s="49"/>
      <c r="R115" s="49">
        <f>VLOOKUP(B115,'[1]ECCE Trnch 1 Master List'!B$3:T$679,19,FALSE)</f>
        <v>0</v>
      </c>
      <c r="S115" s="50">
        <f t="shared" si="8"/>
        <v>35100</v>
      </c>
      <c r="T115" s="126">
        <f t="shared" si="9"/>
        <v>35100</v>
      </c>
      <c r="U115" s="54" t="s">
        <v>4707</v>
      </c>
    </row>
    <row r="116" spans="1:21" ht="15" customHeight="1" x14ac:dyDescent="0.25">
      <c r="A116" s="29">
        <f t="shared" si="10"/>
        <v>110</v>
      </c>
      <c r="B116" s="93" t="s">
        <v>265</v>
      </c>
      <c r="C116" s="30" t="s">
        <v>266</v>
      </c>
      <c r="D116" s="30" t="s">
        <v>7</v>
      </c>
      <c r="E116" s="30" t="s">
        <v>1123</v>
      </c>
      <c r="F116" s="57" t="s">
        <v>1829</v>
      </c>
      <c r="G116" s="32" t="s">
        <v>3630</v>
      </c>
      <c r="H116" s="32" t="s">
        <v>1822</v>
      </c>
      <c r="I116" s="33" t="s">
        <v>1120</v>
      </c>
      <c r="J116" s="30" t="s">
        <v>230</v>
      </c>
      <c r="K116" s="30" t="s">
        <v>3631</v>
      </c>
      <c r="L116" s="49">
        <f>VLOOKUP(B116,'Enrolment data 2023'!$A$13:$I$596,9,FALSE)</f>
        <v>21</v>
      </c>
      <c r="M116" s="49">
        <v>9000</v>
      </c>
      <c r="N116" s="49">
        <f t="shared" si="6"/>
        <v>189000</v>
      </c>
      <c r="O116" s="49">
        <f t="shared" si="7"/>
        <v>56700</v>
      </c>
      <c r="P116" s="49">
        <f>VLOOKUP(B116,'Tranche 1 &amp; 2 2024 Actuals'!$B$7:$R$536,17,FALSE)</f>
        <v>56700</v>
      </c>
      <c r="Q116" s="49"/>
      <c r="R116" s="49">
        <f>VLOOKUP(B116,'[1]ECCE Trnch 1 Master List'!B$3:T$679,19,FALSE)</f>
        <v>0</v>
      </c>
      <c r="S116" s="50">
        <f t="shared" si="8"/>
        <v>56700</v>
      </c>
      <c r="T116" s="126">
        <f t="shared" si="9"/>
        <v>56700</v>
      </c>
      <c r="U116" s="54" t="s">
        <v>4707</v>
      </c>
    </row>
    <row r="117" spans="1:21" ht="15" customHeight="1" x14ac:dyDescent="0.25">
      <c r="A117" s="29">
        <f t="shared" si="10"/>
        <v>111</v>
      </c>
      <c r="B117" s="93" t="s">
        <v>1242</v>
      </c>
      <c r="C117" s="30" t="s">
        <v>2094</v>
      </c>
      <c r="D117" s="30" t="s">
        <v>7</v>
      </c>
      <c r="E117" s="30" t="s">
        <v>1123</v>
      </c>
      <c r="F117" s="31" t="s">
        <v>1842</v>
      </c>
      <c r="G117" s="32" t="s">
        <v>1243</v>
      </c>
      <c r="H117" s="32" t="s">
        <v>1825</v>
      </c>
      <c r="I117" s="33" t="s">
        <v>1120</v>
      </c>
      <c r="J117" s="30" t="s">
        <v>230</v>
      </c>
      <c r="K117" s="34" t="s">
        <v>1244</v>
      </c>
      <c r="L117" s="49">
        <f>VLOOKUP(B117,'Enrolment data 2023'!$A$13:$I$596,9,FALSE)</f>
        <v>47</v>
      </c>
      <c r="M117" s="49">
        <v>9000</v>
      </c>
      <c r="N117" s="49">
        <f t="shared" si="6"/>
        <v>423000</v>
      </c>
      <c r="O117" s="49">
        <f t="shared" si="7"/>
        <v>126900</v>
      </c>
      <c r="P117" s="49">
        <f>VLOOKUP(B117,'Tranche 1 &amp; 2 2024 Actuals'!$B$7:$R$536,17,FALSE)</f>
        <v>126900</v>
      </c>
      <c r="Q117" s="49"/>
      <c r="R117" s="49">
        <f>VLOOKUP(B117,'[1]ECCE Trnch 1 Master List'!B$3:T$679,19,FALSE)</f>
        <v>0</v>
      </c>
      <c r="S117" s="50">
        <f t="shared" si="8"/>
        <v>126900</v>
      </c>
      <c r="T117" s="126">
        <f t="shared" si="9"/>
        <v>126900</v>
      </c>
      <c r="U117" s="54" t="s">
        <v>4707</v>
      </c>
    </row>
    <row r="118" spans="1:21" ht="15" customHeight="1" x14ac:dyDescent="0.25">
      <c r="A118" s="29">
        <f t="shared" si="10"/>
        <v>112</v>
      </c>
      <c r="B118" s="93" t="s">
        <v>279</v>
      </c>
      <c r="C118" s="30" t="s">
        <v>280</v>
      </c>
      <c r="D118" s="30" t="s">
        <v>7</v>
      </c>
      <c r="E118" s="30" t="s">
        <v>1123</v>
      </c>
      <c r="F118" s="57" t="s">
        <v>1619</v>
      </c>
      <c r="G118" s="32" t="s">
        <v>1620</v>
      </c>
      <c r="H118" s="32" t="s">
        <v>1822</v>
      </c>
      <c r="I118" s="33" t="s">
        <v>1120</v>
      </c>
      <c r="J118" s="30" t="s">
        <v>230</v>
      </c>
      <c r="K118" s="30" t="s">
        <v>1212</v>
      </c>
      <c r="L118" s="49">
        <f>VLOOKUP(B118,'Enrolment data 2023'!$A$13:$I$596,9,FALSE)</f>
        <v>17</v>
      </c>
      <c r="M118" s="49">
        <v>9000</v>
      </c>
      <c r="N118" s="49">
        <f t="shared" si="6"/>
        <v>153000</v>
      </c>
      <c r="O118" s="49">
        <f t="shared" si="7"/>
        <v>45900</v>
      </c>
      <c r="P118" s="49">
        <f>VLOOKUP(B118,'Tranche 1 &amp; 2 2024 Actuals'!$B$7:$R$536,17,FALSE)</f>
        <v>45900</v>
      </c>
      <c r="Q118" s="49"/>
      <c r="R118" s="49">
        <f>VLOOKUP(B118,'[1]ECCE Trnch 1 Master List'!B$3:T$679,19,FALSE)</f>
        <v>0</v>
      </c>
      <c r="S118" s="50">
        <f t="shared" si="8"/>
        <v>45900</v>
      </c>
      <c r="T118" s="126">
        <f t="shared" si="9"/>
        <v>45900</v>
      </c>
      <c r="U118" s="54" t="s">
        <v>4707</v>
      </c>
    </row>
    <row r="119" spans="1:21" ht="15" customHeight="1" x14ac:dyDescent="0.25">
      <c r="A119" s="29">
        <f t="shared" si="10"/>
        <v>113</v>
      </c>
      <c r="B119" s="93" t="s">
        <v>1318</v>
      </c>
      <c r="C119" s="30" t="s">
        <v>1319</v>
      </c>
      <c r="D119" s="30" t="s">
        <v>7</v>
      </c>
      <c r="E119" s="30" t="s">
        <v>1123</v>
      </c>
      <c r="F119" s="31" t="s">
        <v>1639</v>
      </c>
      <c r="G119" s="32" t="s">
        <v>1300</v>
      </c>
      <c r="H119" s="32" t="s">
        <v>1825</v>
      </c>
      <c r="I119" s="33" t="s">
        <v>1120</v>
      </c>
      <c r="J119" s="30" t="s">
        <v>230</v>
      </c>
      <c r="K119" s="30" t="s">
        <v>1251</v>
      </c>
      <c r="L119" s="49">
        <f>VLOOKUP(B119,'Enrolment data 2023'!$A$13:$I$596,9,FALSE)</f>
        <v>39</v>
      </c>
      <c r="M119" s="49">
        <v>9000</v>
      </c>
      <c r="N119" s="49">
        <f t="shared" si="6"/>
        <v>351000</v>
      </c>
      <c r="O119" s="49">
        <f t="shared" si="7"/>
        <v>105300</v>
      </c>
      <c r="P119" s="49">
        <f>VLOOKUP(B119,'Tranche 1 &amp; 2 2024 Actuals'!$B$7:$R$536,17,FALSE)</f>
        <v>105300</v>
      </c>
      <c r="Q119" s="49"/>
      <c r="R119" s="49">
        <f>VLOOKUP(B119,'[1]ECCE Trnch 1 Master List'!B$3:T$679,19,FALSE)</f>
        <v>0</v>
      </c>
      <c r="S119" s="50">
        <f t="shared" si="8"/>
        <v>105300</v>
      </c>
      <c r="T119" s="126">
        <f t="shared" si="9"/>
        <v>105300</v>
      </c>
      <c r="U119" s="54" t="s">
        <v>4707</v>
      </c>
    </row>
    <row r="120" spans="1:21" ht="15" customHeight="1" x14ac:dyDescent="0.25">
      <c r="A120" s="29">
        <f t="shared" si="10"/>
        <v>114</v>
      </c>
      <c r="B120" s="93" t="s">
        <v>245</v>
      </c>
      <c r="C120" s="30" t="s">
        <v>246</v>
      </c>
      <c r="D120" s="30" t="s">
        <v>7</v>
      </c>
      <c r="E120" s="30" t="s">
        <v>1123</v>
      </c>
      <c r="F120" s="57" t="s">
        <v>1823</v>
      </c>
      <c r="G120" s="32" t="s">
        <v>3632</v>
      </c>
      <c r="H120" s="32" t="s">
        <v>1822</v>
      </c>
      <c r="I120" s="33" t="s">
        <v>1120</v>
      </c>
      <c r="J120" s="30" t="s">
        <v>230</v>
      </c>
      <c r="K120" s="30" t="s">
        <v>3633</v>
      </c>
      <c r="L120" s="49">
        <f>VLOOKUP(B120,'Enrolment data 2023'!$A$13:$I$596,9,FALSE)</f>
        <v>8</v>
      </c>
      <c r="M120" s="49">
        <v>9000</v>
      </c>
      <c r="N120" s="49">
        <f t="shared" si="6"/>
        <v>72000</v>
      </c>
      <c r="O120" s="49">
        <f t="shared" si="7"/>
        <v>21600</v>
      </c>
      <c r="P120" s="49">
        <f>VLOOKUP(B120,'Tranche 1 &amp; 2 2024 Actuals'!$B$7:$R$536,17,FALSE)</f>
        <v>21600</v>
      </c>
      <c r="Q120" s="49"/>
      <c r="R120" s="49">
        <f>VLOOKUP(B120,'[1]ECCE Trnch 1 Master List'!B$3:T$679,19,FALSE)</f>
        <v>0</v>
      </c>
      <c r="S120" s="50">
        <f t="shared" si="8"/>
        <v>21600</v>
      </c>
      <c r="T120" s="126">
        <f t="shared" si="9"/>
        <v>21600</v>
      </c>
      <c r="U120" s="54" t="s">
        <v>4707</v>
      </c>
    </row>
    <row r="121" spans="1:21" ht="15" customHeight="1" x14ac:dyDescent="0.25">
      <c r="A121" s="29">
        <f t="shared" si="10"/>
        <v>115</v>
      </c>
      <c r="B121" s="93" t="s">
        <v>1320</v>
      </c>
      <c r="C121" s="30" t="s">
        <v>1321</v>
      </c>
      <c r="D121" s="30" t="s">
        <v>7</v>
      </c>
      <c r="E121" s="30" t="s">
        <v>1123</v>
      </c>
      <c r="F121" s="31" t="s">
        <v>1843</v>
      </c>
      <c r="G121" s="32" t="s">
        <v>2200</v>
      </c>
      <c r="H121" s="32" t="s">
        <v>1825</v>
      </c>
      <c r="I121" s="33" t="s">
        <v>1120</v>
      </c>
      <c r="J121" s="30" t="s">
        <v>230</v>
      </c>
      <c r="K121" s="34" t="s">
        <v>1322</v>
      </c>
      <c r="L121" s="49">
        <f>VLOOKUP(B121,'Enrolment data 2023'!$A$13:$I$596,9,FALSE)</f>
        <v>18</v>
      </c>
      <c r="M121" s="49">
        <v>9000</v>
      </c>
      <c r="N121" s="49">
        <f t="shared" si="6"/>
        <v>162000</v>
      </c>
      <c r="O121" s="49">
        <f t="shared" si="7"/>
        <v>48600</v>
      </c>
      <c r="P121" s="49">
        <f>VLOOKUP(B121,'Tranche 1 &amp; 2 2024 Actuals'!$B$7:$R$536,17,FALSE)</f>
        <v>48600</v>
      </c>
      <c r="Q121" s="49"/>
      <c r="R121" s="49">
        <f>VLOOKUP(B121,'[1]ECCE Trnch 1 Master List'!B$3:T$679,19,FALSE)</f>
        <v>0</v>
      </c>
      <c r="S121" s="50">
        <f t="shared" si="8"/>
        <v>48600</v>
      </c>
      <c r="T121" s="126">
        <f t="shared" si="9"/>
        <v>48600</v>
      </c>
      <c r="U121" s="54" t="s">
        <v>4707</v>
      </c>
    </row>
    <row r="122" spans="1:21" ht="15" customHeight="1" x14ac:dyDescent="0.25">
      <c r="A122" s="29">
        <f t="shared" si="10"/>
        <v>116</v>
      </c>
      <c r="B122" s="93" t="s">
        <v>295</v>
      </c>
      <c r="C122" s="30" t="s">
        <v>4306</v>
      </c>
      <c r="D122" s="30" t="s">
        <v>7</v>
      </c>
      <c r="E122" s="30" t="s">
        <v>1118</v>
      </c>
      <c r="F122" s="31" t="s">
        <v>2056</v>
      </c>
      <c r="G122" s="32" t="s">
        <v>2057</v>
      </c>
      <c r="H122" s="32" t="s">
        <v>1834</v>
      </c>
      <c r="I122" s="33" t="s">
        <v>1587</v>
      </c>
      <c r="J122" s="30" t="s">
        <v>230</v>
      </c>
      <c r="K122" s="34" t="s">
        <v>2058</v>
      </c>
      <c r="L122" s="49">
        <f>VLOOKUP(B122,'Enrolment data 2023'!$A$13:$I$596,9,FALSE)</f>
        <v>8</v>
      </c>
      <c r="M122" s="49">
        <v>9000</v>
      </c>
      <c r="N122" s="49">
        <f t="shared" si="6"/>
        <v>72000</v>
      </c>
      <c r="O122" s="49">
        <f t="shared" si="7"/>
        <v>21600</v>
      </c>
      <c r="P122" s="49">
        <f>VLOOKUP(B122,'Tranche 1 &amp; 2 2024 Actuals'!$B$7:$R$536,17,FALSE)</f>
        <v>21600</v>
      </c>
      <c r="Q122" s="49"/>
      <c r="R122" s="49">
        <f>VLOOKUP(B122,'[1]ECCE Trnch 1 Master List'!B$3:T$679,19,FALSE)</f>
        <v>0</v>
      </c>
      <c r="S122" s="50">
        <f t="shared" si="8"/>
        <v>21600</v>
      </c>
      <c r="T122" s="126">
        <f t="shared" si="9"/>
        <v>21600</v>
      </c>
      <c r="U122" s="54" t="s">
        <v>4707</v>
      </c>
    </row>
    <row r="123" spans="1:21" ht="15" customHeight="1" x14ac:dyDescent="0.25">
      <c r="A123" s="29">
        <f t="shared" si="10"/>
        <v>117</v>
      </c>
      <c r="B123" s="92" t="s">
        <v>291</v>
      </c>
      <c r="C123" s="17" t="s">
        <v>4303</v>
      </c>
      <c r="D123" s="17" t="s">
        <v>7</v>
      </c>
      <c r="E123" s="17" t="s">
        <v>1123</v>
      </c>
      <c r="F123" s="18" t="s">
        <v>1835</v>
      </c>
      <c r="G123" s="19" t="s">
        <v>1224</v>
      </c>
      <c r="H123" s="19" t="s">
        <v>1834</v>
      </c>
      <c r="I123" s="20" t="s">
        <v>1120</v>
      </c>
      <c r="J123" s="17" t="s">
        <v>230</v>
      </c>
      <c r="K123" s="21" t="s">
        <v>1225</v>
      </c>
      <c r="L123" s="49">
        <f>VLOOKUP(B123,'Enrolment data 2023'!$A$13:$I$596,9,FALSE)</f>
        <v>22</v>
      </c>
      <c r="M123" s="49">
        <v>9000</v>
      </c>
      <c r="N123" s="49">
        <f t="shared" si="6"/>
        <v>198000</v>
      </c>
      <c r="O123" s="49">
        <f t="shared" si="7"/>
        <v>59400</v>
      </c>
      <c r="P123" s="49">
        <f>VLOOKUP(B123,'Tranche 1 &amp; 2 2024 Actuals'!$B$7:$R$536,17,FALSE)</f>
        <v>59400</v>
      </c>
      <c r="Q123" s="49"/>
      <c r="R123" s="49">
        <f>VLOOKUP(B123,'[1]ECCE Trnch 1 Master List'!B$3:T$679,19,FALSE)</f>
        <v>0</v>
      </c>
      <c r="S123" s="50">
        <f t="shared" si="8"/>
        <v>59400</v>
      </c>
      <c r="T123" s="126">
        <f t="shared" si="9"/>
        <v>59400</v>
      </c>
      <c r="U123" s="54" t="s">
        <v>4707</v>
      </c>
    </row>
    <row r="124" spans="1:21" ht="15" customHeight="1" x14ac:dyDescent="0.25">
      <c r="A124" s="29">
        <f t="shared" si="10"/>
        <v>118</v>
      </c>
      <c r="B124" s="93" t="s">
        <v>273</v>
      </c>
      <c r="C124" s="30" t="s">
        <v>274</v>
      </c>
      <c r="D124" s="30" t="s">
        <v>7</v>
      </c>
      <c r="E124" s="30" t="s">
        <v>1123</v>
      </c>
      <c r="F124" s="57" t="s">
        <v>1824</v>
      </c>
      <c r="G124" s="32" t="s">
        <v>1218</v>
      </c>
      <c r="H124" s="32" t="s">
        <v>1822</v>
      </c>
      <c r="I124" s="33" t="s">
        <v>1120</v>
      </c>
      <c r="J124" s="30" t="s">
        <v>230</v>
      </c>
      <c r="K124" s="30" t="s">
        <v>1219</v>
      </c>
      <c r="L124" s="49">
        <f>VLOOKUP(B124,'Enrolment data 2023'!$A$13:$I$596,9,FALSE)</f>
        <v>8</v>
      </c>
      <c r="M124" s="49">
        <v>9000</v>
      </c>
      <c r="N124" s="49">
        <f t="shared" si="6"/>
        <v>72000</v>
      </c>
      <c r="O124" s="49">
        <f t="shared" si="7"/>
        <v>21600</v>
      </c>
      <c r="P124" s="49">
        <f>VLOOKUP(B124,'Tranche 1 &amp; 2 2024 Actuals'!$B$7:$R$536,17,FALSE)</f>
        <v>21600</v>
      </c>
      <c r="Q124" s="49"/>
      <c r="R124" s="49">
        <f>VLOOKUP(B124,'[1]ECCE Trnch 1 Master List'!B$3:T$679,19,FALSE)</f>
        <v>0</v>
      </c>
      <c r="S124" s="50">
        <f t="shared" si="8"/>
        <v>21600</v>
      </c>
      <c r="T124" s="126">
        <f t="shared" si="9"/>
        <v>21600</v>
      </c>
      <c r="U124" s="54" t="s">
        <v>4707</v>
      </c>
    </row>
    <row r="125" spans="1:21" ht="15" customHeight="1" x14ac:dyDescent="0.25">
      <c r="A125" s="29">
        <f t="shared" si="10"/>
        <v>119</v>
      </c>
      <c r="B125" s="93" t="s">
        <v>2092</v>
      </c>
      <c r="C125" s="30" t="s">
        <v>2093</v>
      </c>
      <c r="D125" s="30" t="s">
        <v>7</v>
      </c>
      <c r="E125" s="30" t="s">
        <v>1118</v>
      </c>
      <c r="F125" s="31" t="s">
        <v>1836</v>
      </c>
      <c r="G125" s="32" t="s">
        <v>1220</v>
      </c>
      <c r="H125" s="32" t="s">
        <v>1834</v>
      </c>
      <c r="I125" s="33" t="s">
        <v>1120</v>
      </c>
      <c r="J125" s="30" t="s">
        <v>230</v>
      </c>
      <c r="K125" s="34" t="s">
        <v>1221</v>
      </c>
      <c r="L125" s="49">
        <f>VLOOKUP(B125,'Enrolment data 2023'!$A$13:$I$596,9,FALSE)</f>
        <v>7</v>
      </c>
      <c r="M125" s="49">
        <v>9000</v>
      </c>
      <c r="N125" s="49">
        <f t="shared" si="6"/>
        <v>63000</v>
      </c>
      <c r="O125" s="49">
        <f t="shared" si="7"/>
        <v>18900</v>
      </c>
      <c r="P125" s="49">
        <f>VLOOKUP(B125,'Tranche 1 &amp; 2 2024 Actuals'!$B$7:$R$536,17,FALSE)</f>
        <v>18900</v>
      </c>
      <c r="Q125" s="49"/>
      <c r="R125" s="49">
        <f>VLOOKUP(B125,'[1]ECCE Trnch 1 Master List'!B$3:T$679,19,FALSE)</f>
        <v>0</v>
      </c>
      <c r="S125" s="50">
        <f t="shared" si="8"/>
        <v>18900</v>
      </c>
      <c r="T125" s="126">
        <f t="shared" si="9"/>
        <v>18900</v>
      </c>
      <c r="U125" s="54" t="s">
        <v>4707</v>
      </c>
    </row>
    <row r="126" spans="1:21" ht="15" customHeight="1" x14ac:dyDescent="0.25">
      <c r="A126" s="29">
        <f t="shared" si="10"/>
        <v>120</v>
      </c>
      <c r="B126" s="116" t="s">
        <v>263</v>
      </c>
      <c r="C126" s="98" t="s">
        <v>264</v>
      </c>
      <c r="D126" s="30" t="s">
        <v>7</v>
      </c>
      <c r="E126" s="30" t="s">
        <v>1123</v>
      </c>
      <c r="F126" s="57" t="s">
        <v>1871</v>
      </c>
      <c r="G126" s="32" t="s">
        <v>250</v>
      </c>
      <c r="H126" s="32" t="s">
        <v>1822</v>
      </c>
      <c r="I126" s="33" t="s">
        <v>1120</v>
      </c>
      <c r="J126" s="30" t="s">
        <v>230</v>
      </c>
      <c r="K126" s="30" t="s">
        <v>3634</v>
      </c>
      <c r="L126" s="49">
        <f>VLOOKUP(B126,'Enrolment data 2023'!$A$13:$I$596,9,FALSE)</f>
        <v>12</v>
      </c>
      <c r="M126" s="49">
        <v>9000</v>
      </c>
      <c r="N126" s="49">
        <f t="shared" si="6"/>
        <v>108000</v>
      </c>
      <c r="O126" s="49">
        <f t="shared" si="7"/>
        <v>32400</v>
      </c>
      <c r="P126" s="49">
        <f>VLOOKUP(B126,'Tranche 1 &amp; 2 2024 Actuals'!$B$7:$R$536,17,FALSE)</f>
        <v>32400</v>
      </c>
      <c r="Q126" s="49"/>
      <c r="R126" s="49"/>
      <c r="S126" s="50">
        <f t="shared" si="8"/>
        <v>32400</v>
      </c>
      <c r="T126" s="126">
        <f t="shared" si="9"/>
        <v>32400</v>
      </c>
      <c r="U126" s="54" t="s">
        <v>4707</v>
      </c>
    </row>
    <row r="127" spans="1:21" ht="15" customHeight="1" x14ac:dyDescent="0.25">
      <c r="A127" s="29">
        <f t="shared" si="10"/>
        <v>121</v>
      </c>
      <c r="B127" s="93" t="s">
        <v>2112</v>
      </c>
      <c r="C127" s="30" t="s">
        <v>2113</v>
      </c>
      <c r="D127" s="30" t="s">
        <v>7</v>
      </c>
      <c r="E127" s="30" t="s">
        <v>1123</v>
      </c>
      <c r="F127" s="31" t="s">
        <v>1845</v>
      </c>
      <c r="G127" s="32" t="s">
        <v>1846</v>
      </c>
      <c r="H127" s="32" t="s">
        <v>1825</v>
      </c>
      <c r="I127" s="33" t="s">
        <v>1120</v>
      </c>
      <c r="J127" s="30" t="s">
        <v>230</v>
      </c>
      <c r="K127" s="34" t="s">
        <v>1847</v>
      </c>
      <c r="L127" s="49">
        <f>VLOOKUP(B127,'Enrolment data 2023'!$A$13:$I$596,9,FALSE)</f>
        <v>37</v>
      </c>
      <c r="M127" s="49">
        <v>9000</v>
      </c>
      <c r="N127" s="49">
        <f t="shared" si="6"/>
        <v>333000</v>
      </c>
      <c r="O127" s="49">
        <f t="shared" si="7"/>
        <v>99900</v>
      </c>
      <c r="P127" s="49">
        <f>VLOOKUP(B127,'Tranche 1 &amp; 2 2024 Actuals'!$B$7:$R$536,17,FALSE)</f>
        <v>99900</v>
      </c>
      <c r="Q127" s="49"/>
      <c r="R127" s="49">
        <f>VLOOKUP(B127,'[1]ECCE Trnch 1 Master List'!B$3:T$679,19,FALSE)</f>
        <v>0</v>
      </c>
      <c r="S127" s="50">
        <f t="shared" si="8"/>
        <v>99900</v>
      </c>
      <c r="T127" s="126">
        <f t="shared" si="9"/>
        <v>99900</v>
      </c>
      <c r="U127" s="54" t="s">
        <v>4707</v>
      </c>
    </row>
    <row r="128" spans="1:21" ht="15" customHeight="1" x14ac:dyDescent="0.25">
      <c r="A128" s="29">
        <f t="shared" si="10"/>
        <v>122</v>
      </c>
      <c r="B128" s="93" t="s">
        <v>1222</v>
      </c>
      <c r="C128" s="30" t="s">
        <v>1223</v>
      </c>
      <c r="D128" s="30" t="s">
        <v>7</v>
      </c>
      <c r="E128" s="30" t="s">
        <v>1118</v>
      </c>
      <c r="F128" s="31" t="s">
        <v>1835</v>
      </c>
      <c r="G128" s="32" t="s">
        <v>1224</v>
      </c>
      <c r="H128" s="32" t="s">
        <v>1834</v>
      </c>
      <c r="I128" s="33" t="s">
        <v>1120</v>
      </c>
      <c r="J128" s="30" t="s">
        <v>230</v>
      </c>
      <c r="K128" s="34" t="s">
        <v>1225</v>
      </c>
      <c r="L128" s="49">
        <f>VLOOKUP(B128,'Enrolment data 2023'!$A$13:$I$596,9,FALSE)</f>
        <v>8</v>
      </c>
      <c r="M128" s="49">
        <v>9000</v>
      </c>
      <c r="N128" s="49">
        <f t="shared" si="6"/>
        <v>72000</v>
      </c>
      <c r="O128" s="49">
        <f t="shared" si="7"/>
        <v>21600</v>
      </c>
      <c r="P128" s="49">
        <f>VLOOKUP(B128,'Tranche 1 &amp; 2 2024 Actuals'!$B$7:$R$536,17,FALSE)</f>
        <v>21600</v>
      </c>
      <c r="Q128" s="49"/>
      <c r="R128" s="49">
        <f>VLOOKUP(B128,'[1]ECCE Trnch 1 Master List'!B$3:T$679,19,FALSE)</f>
        <v>0</v>
      </c>
      <c r="S128" s="50">
        <f t="shared" si="8"/>
        <v>21600</v>
      </c>
      <c r="T128" s="126">
        <f t="shared" si="9"/>
        <v>21600</v>
      </c>
      <c r="U128" s="54" t="s">
        <v>4707</v>
      </c>
    </row>
    <row r="129" spans="1:21" ht="15" customHeight="1" x14ac:dyDescent="0.25">
      <c r="A129" s="29">
        <f t="shared" si="10"/>
        <v>123</v>
      </c>
      <c r="B129" s="93" t="s">
        <v>309</v>
      </c>
      <c r="C129" s="30" t="s">
        <v>310</v>
      </c>
      <c r="D129" s="30" t="s">
        <v>7</v>
      </c>
      <c r="E129" s="30" t="s">
        <v>1118</v>
      </c>
      <c r="F129" s="57" t="s">
        <v>1848</v>
      </c>
      <c r="G129" s="32" t="s">
        <v>3635</v>
      </c>
      <c r="H129" s="32" t="s">
        <v>1825</v>
      </c>
      <c r="I129" s="33" t="s">
        <v>1120</v>
      </c>
      <c r="J129" s="30" t="s">
        <v>230</v>
      </c>
      <c r="K129" s="30" t="s">
        <v>3636</v>
      </c>
      <c r="L129" s="49">
        <f>VLOOKUP(B129,'Enrolment data 2023'!$A$13:$I$596,9,FALSE)</f>
        <v>17</v>
      </c>
      <c r="M129" s="49">
        <v>9000</v>
      </c>
      <c r="N129" s="49">
        <f t="shared" si="6"/>
        <v>153000</v>
      </c>
      <c r="O129" s="49">
        <f t="shared" si="7"/>
        <v>45900</v>
      </c>
      <c r="P129" s="49">
        <f>VLOOKUP(B129,'Tranche 1 &amp; 2 2024 Actuals'!$B$7:$R$536,17,FALSE)</f>
        <v>45900</v>
      </c>
      <c r="Q129" s="49"/>
      <c r="R129" s="49">
        <f>VLOOKUP(B129,'[1]ECCE Trnch 1 Master List'!B$3:T$679,19,FALSE)</f>
        <v>0</v>
      </c>
      <c r="S129" s="50">
        <f t="shared" si="8"/>
        <v>45900</v>
      </c>
      <c r="T129" s="126">
        <f t="shared" si="9"/>
        <v>45900</v>
      </c>
      <c r="U129" s="54" t="s">
        <v>4707</v>
      </c>
    </row>
    <row r="130" spans="1:21" ht="15" customHeight="1" x14ac:dyDescent="0.25">
      <c r="A130" s="29">
        <f t="shared" si="10"/>
        <v>124</v>
      </c>
      <c r="B130" s="93" t="s">
        <v>301</v>
      </c>
      <c r="C130" s="30" t="s">
        <v>302</v>
      </c>
      <c r="D130" s="30" t="s">
        <v>7</v>
      </c>
      <c r="E130" s="30" t="s">
        <v>1123</v>
      </c>
      <c r="F130" s="57" t="s">
        <v>1849</v>
      </c>
      <c r="G130" s="32" t="s">
        <v>1247</v>
      </c>
      <c r="H130" s="32" t="s">
        <v>1825</v>
      </c>
      <c r="I130" s="33" t="s">
        <v>1120</v>
      </c>
      <c r="J130" s="30" t="s">
        <v>230</v>
      </c>
      <c r="K130" s="30" t="s">
        <v>1248</v>
      </c>
      <c r="L130" s="49">
        <f>VLOOKUP(B130,'Enrolment data 2023'!$A$13:$I$596,9,FALSE)</f>
        <v>36</v>
      </c>
      <c r="M130" s="49">
        <v>9000</v>
      </c>
      <c r="N130" s="49">
        <f t="shared" si="6"/>
        <v>324000</v>
      </c>
      <c r="O130" s="49">
        <f t="shared" si="7"/>
        <v>97200</v>
      </c>
      <c r="P130" s="49">
        <f>VLOOKUP(B130,'Tranche 1 &amp; 2 2024 Actuals'!$B$7:$R$536,17,FALSE)</f>
        <v>97200</v>
      </c>
      <c r="Q130" s="49"/>
      <c r="R130" s="49">
        <f>VLOOKUP(B130,'[1]ECCE Trnch 1 Master List'!B$3:T$679,19,FALSE)</f>
        <v>0</v>
      </c>
      <c r="S130" s="50">
        <f t="shared" si="8"/>
        <v>97200</v>
      </c>
      <c r="T130" s="126">
        <f t="shared" si="9"/>
        <v>97200</v>
      </c>
      <c r="U130" s="54" t="s">
        <v>4707</v>
      </c>
    </row>
    <row r="131" spans="1:21" ht="15" customHeight="1" x14ac:dyDescent="0.25">
      <c r="A131" s="29">
        <f t="shared" si="10"/>
        <v>125</v>
      </c>
      <c r="B131" s="93" t="s">
        <v>333</v>
      </c>
      <c r="C131" s="30" t="s">
        <v>334</v>
      </c>
      <c r="D131" s="30" t="s">
        <v>7</v>
      </c>
      <c r="E131" s="30" t="s">
        <v>1118</v>
      </c>
      <c r="F131" s="31" t="s">
        <v>1625</v>
      </c>
      <c r="G131" s="32" t="s">
        <v>1249</v>
      </c>
      <c r="H131" s="32" t="s">
        <v>1825</v>
      </c>
      <c r="I131" s="33" t="s">
        <v>1120</v>
      </c>
      <c r="J131" s="30" t="s">
        <v>230</v>
      </c>
      <c r="K131" s="34" t="s">
        <v>1250</v>
      </c>
      <c r="L131" s="49">
        <f>VLOOKUP(B131,'Enrolment data 2023'!$A$13:$I$596,9,FALSE)</f>
        <v>3</v>
      </c>
      <c r="M131" s="49">
        <v>9000</v>
      </c>
      <c r="N131" s="49">
        <f t="shared" si="6"/>
        <v>27000</v>
      </c>
      <c r="O131" s="49">
        <f t="shared" si="7"/>
        <v>8100</v>
      </c>
      <c r="P131" s="49">
        <f>VLOOKUP(B131,'Tranche 1 &amp; 2 2024 Actuals'!$B$7:$R$536,17,FALSE)</f>
        <v>8100</v>
      </c>
      <c r="Q131" s="49"/>
      <c r="R131" s="49">
        <f>VLOOKUP(B131,'[1]ECCE Trnch 1 Master List'!B$3:T$679,19,FALSE)</f>
        <v>0</v>
      </c>
      <c r="S131" s="50">
        <f t="shared" si="8"/>
        <v>8100</v>
      </c>
      <c r="T131" s="126">
        <f t="shared" si="9"/>
        <v>8100</v>
      </c>
      <c r="U131" s="54" t="s">
        <v>4707</v>
      </c>
    </row>
    <row r="132" spans="1:21" x14ac:dyDescent="0.25">
      <c r="A132" s="29">
        <f t="shared" si="10"/>
        <v>126</v>
      </c>
      <c r="B132" s="93" t="s">
        <v>1256</v>
      </c>
      <c r="C132" s="30" t="s">
        <v>1257</v>
      </c>
      <c r="D132" s="30" t="s">
        <v>7</v>
      </c>
      <c r="E132" s="30" t="s">
        <v>1123</v>
      </c>
      <c r="F132" s="31" t="s">
        <v>1625</v>
      </c>
      <c r="G132" s="32" t="s">
        <v>1249</v>
      </c>
      <c r="H132" s="32" t="s">
        <v>1825</v>
      </c>
      <c r="I132" s="33" t="s">
        <v>1120</v>
      </c>
      <c r="J132" s="30" t="s">
        <v>230</v>
      </c>
      <c r="K132" s="34" t="s">
        <v>1250</v>
      </c>
      <c r="L132" s="49">
        <f>VLOOKUP(B132,'Enrolment data 2023'!$A$13:$I$596,9,FALSE)</f>
        <v>56</v>
      </c>
      <c r="M132" s="49">
        <v>9000</v>
      </c>
      <c r="N132" s="49">
        <f t="shared" si="6"/>
        <v>504000</v>
      </c>
      <c r="O132" s="49">
        <f t="shared" si="7"/>
        <v>151200</v>
      </c>
      <c r="P132" s="49">
        <f>VLOOKUP(B132,'Tranche 1 &amp; 2 2024 Actuals'!$B$7:$R$536,17,FALSE)</f>
        <v>151200</v>
      </c>
      <c r="Q132" s="49"/>
      <c r="R132" s="11">
        <f>VLOOKUP(B132,'[1]ECCE Trnch 1 Master List'!B$3:T$679,19,FALSE)</f>
        <v>0</v>
      </c>
      <c r="S132" s="50">
        <f t="shared" si="8"/>
        <v>151200</v>
      </c>
      <c r="T132" s="126">
        <f t="shared" si="9"/>
        <v>151200</v>
      </c>
      <c r="U132" s="54" t="s">
        <v>4707</v>
      </c>
    </row>
    <row r="133" spans="1:21" ht="15" customHeight="1" x14ac:dyDescent="0.25">
      <c r="A133" s="29">
        <f t="shared" si="10"/>
        <v>127</v>
      </c>
      <c r="B133" s="93" t="s">
        <v>1273</v>
      </c>
      <c r="C133" s="30" t="s">
        <v>1274</v>
      </c>
      <c r="D133" s="30" t="s">
        <v>7</v>
      </c>
      <c r="E133" s="30" t="s">
        <v>1123</v>
      </c>
      <c r="F133" s="31" t="s">
        <v>1853</v>
      </c>
      <c r="G133" s="32" t="s">
        <v>1275</v>
      </c>
      <c r="H133" s="32" t="s">
        <v>1825</v>
      </c>
      <c r="I133" s="33" t="s">
        <v>1120</v>
      </c>
      <c r="J133" s="30" t="s">
        <v>230</v>
      </c>
      <c r="K133" s="34" t="s">
        <v>1276</v>
      </c>
      <c r="L133" s="49">
        <f>VLOOKUP(B133,'Enrolment data 2023'!$A$13:$I$596,9,FALSE)</f>
        <v>26</v>
      </c>
      <c r="M133" s="49">
        <v>9000</v>
      </c>
      <c r="N133" s="49">
        <f t="shared" si="6"/>
        <v>234000</v>
      </c>
      <c r="O133" s="49">
        <f t="shared" si="7"/>
        <v>70200</v>
      </c>
      <c r="P133" s="49">
        <f>VLOOKUP(B133,'Tranche 1 &amp; 2 2024 Actuals'!$B$7:$R$536,17,FALSE)</f>
        <v>70200</v>
      </c>
      <c r="Q133" s="49"/>
      <c r="R133" s="49">
        <f>VLOOKUP(B133,'[1]ECCE Trnch 1 Master List'!B$3:T$679,19,FALSE)</f>
        <v>0</v>
      </c>
      <c r="S133" s="50">
        <f t="shared" si="8"/>
        <v>70200</v>
      </c>
      <c r="T133" s="126">
        <f t="shared" si="9"/>
        <v>70200</v>
      </c>
      <c r="U133" s="54" t="s">
        <v>4707</v>
      </c>
    </row>
    <row r="134" spans="1:21" ht="15" customHeight="1" x14ac:dyDescent="0.25">
      <c r="A134" s="29">
        <f t="shared" si="10"/>
        <v>128</v>
      </c>
      <c r="B134" s="93" t="s">
        <v>1590</v>
      </c>
      <c r="C134" s="30" t="s">
        <v>1591</v>
      </c>
      <c r="D134" s="30" t="s">
        <v>7</v>
      </c>
      <c r="E134" s="30" t="s">
        <v>1118</v>
      </c>
      <c r="F134" s="31" t="s">
        <v>1855</v>
      </c>
      <c r="G134" s="32" t="s">
        <v>1254</v>
      </c>
      <c r="H134" s="32" t="s">
        <v>1825</v>
      </c>
      <c r="I134" s="33" t="s">
        <v>1120</v>
      </c>
      <c r="J134" s="30" t="s">
        <v>230</v>
      </c>
      <c r="K134" s="34" t="s">
        <v>1255</v>
      </c>
      <c r="L134" s="49">
        <f>VLOOKUP(B134,'Enrolment data 2023'!$A$13:$I$596,9,FALSE)</f>
        <v>43</v>
      </c>
      <c r="M134" s="49">
        <v>9000</v>
      </c>
      <c r="N134" s="49">
        <f t="shared" si="6"/>
        <v>387000</v>
      </c>
      <c r="O134" s="49">
        <f t="shared" si="7"/>
        <v>116100</v>
      </c>
      <c r="P134" s="49">
        <f>VLOOKUP(B134,'Tranche 1 &amp; 2 2024 Actuals'!$B$7:$R$536,17,FALSE)</f>
        <v>116100</v>
      </c>
      <c r="Q134" s="49"/>
      <c r="R134" s="49">
        <f>VLOOKUP(B134,'[1]ECCE Trnch 1 Master List'!B$3:T$679,19,FALSE)</f>
        <v>0</v>
      </c>
      <c r="S134" s="50">
        <f t="shared" si="8"/>
        <v>116100</v>
      </c>
      <c r="T134" s="126">
        <f t="shared" si="9"/>
        <v>116100</v>
      </c>
      <c r="U134" s="54" t="s">
        <v>4707</v>
      </c>
    </row>
    <row r="135" spans="1:21" ht="15" customHeight="1" x14ac:dyDescent="0.25">
      <c r="A135" s="29">
        <f t="shared" si="10"/>
        <v>129</v>
      </c>
      <c r="B135" s="93" t="s">
        <v>2220</v>
      </c>
      <c r="C135" s="30" t="s">
        <v>2221</v>
      </c>
      <c r="D135" s="30" t="s">
        <v>7</v>
      </c>
      <c r="E135" s="30" t="s">
        <v>1118</v>
      </c>
      <c r="F135" s="31" t="s">
        <v>1616</v>
      </c>
      <c r="G135" s="32" t="s">
        <v>1617</v>
      </c>
      <c r="H135" s="32" t="s">
        <v>1834</v>
      </c>
      <c r="I135" s="33" t="s">
        <v>1120</v>
      </c>
      <c r="J135" s="30" t="s">
        <v>230</v>
      </c>
      <c r="K135" s="30" t="s">
        <v>1618</v>
      </c>
      <c r="L135" s="49">
        <f>VLOOKUP(B135,'Enrolment data 2023'!$A$13:$I$596,9,FALSE)</f>
        <v>4</v>
      </c>
      <c r="M135" s="49">
        <v>9000</v>
      </c>
      <c r="N135" s="49">
        <f t="shared" ref="N135:N198" si="11">L135*M135</f>
        <v>36000</v>
      </c>
      <c r="O135" s="49">
        <f t="shared" ref="O135:O198" si="12">N135*30%</f>
        <v>10800</v>
      </c>
      <c r="P135" s="49">
        <f>VLOOKUP(B135,'Tranche 1 &amp; 2 2024 Actuals'!$B$7:$R$536,17,FALSE)</f>
        <v>10800</v>
      </c>
      <c r="Q135" s="49"/>
      <c r="R135" s="49"/>
      <c r="S135" s="50">
        <f t="shared" ref="S135:S198" si="13">O135+Q135-R135</f>
        <v>10800</v>
      </c>
      <c r="T135" s="126">
        <f t="shared" ref="T135:T198" si="14">IF(S135&gt;=0,S135,0)</f>
        <v>10800</v>
      </c>
      <c r="U135" s="54" t="s">
        <v>4707</v>
      </c>
    </row>
    <row r="136" spans="1:21" ht="15" customHeight="1" x14ac:dyDescent="0.25">
      <c r="A136" s="29">
        <f t="shared" si="10"/>
        <v>130</v>
      </c>
      <c r="B136" s="93" t="s">
        <v>2104</v>
      </c>
      <c r="C136" s="30" t="s">
        <v>2105</v>
      </c>
      <c r="D136" s="30" t="s">
        <v>7</v>
      </c>
      <c r="E136" s="30" t="s">
        <v>1118</v>
      </c>
      <c r="F136" s="31" t="s">
        <v>1869</v>
      </c>
      <c r="G136" s="32" t="s">
        <v>1278</v>
      </c>
      <c r="H136" s="32" t="s">
        <v>1825</v>
      </c>
      <c r="I136" s="33" t="s">
        <v>1120</v>
      </c>
      <c r="J136" s="30" t="s">
        <v>230</v>
      </c>
      <c r="K136" s="34" t="s">
        <v>1279</v>
      </c>
      <c r="L136" s="49">
        <f>VLOOKUP(B136,'Enrolment data 2023'!$A$13:$I$596,9,FALSE)</f>
        <v>4</v>
      </c>
      <c r="M136" s="49">
        <v>9000</v>
      </c>
      <c r="N136" s="49">
        <f t="shared" si="11"/>
        <v>36000</v>
      </c>
      <c r="O136" s="49">
        <f t="shared" si="12"/>
        <v>10800</v>
      </c>
      <c r="P136" s="49">
        <f>VLOOKUP(B136,'Tranche 1 &amp; 2 2024 Actuals'!$B$7:$R$536,17,FALSE)</f>
        <v>10800</v>
      </c>
      <c r="Q136" s="49"/>
      <c r="R136" s="49">
        <f>VLOOKUP(B136,'[1]ECCE Trnch 1 Master List'!B$3:T$679,19,FALSE)</f>
        <v>0</v>
      </c>
      <c r="S136" s="50">
        <f t="shared" si="13"/>
        <v>10800</v>
      </c>
      <c r="T136" s="126">
        <f t="shared" si="14"/>
        <v>10800</v>
      </c>
      <c r="U136" s="54" t="s">
        <v>4707</v>
      </c>
    </row>
    <row r="137" spans="1:21" ht="15" customHeight="1" x14ac:dyDescent="0.25">
      <c r="A137" s="29">
        <f t="shared" si="10"/>
        <v>131</v>
      </c>
      <c r="B137" s="92" t="s">
        <v>235</v>
      </c>
      <c r="C137" s="17" t="s">
        <v>236</v>
      </c>
      <c r="D137" s="17" t="s">
        <v>7</v>
      </c>
      <c r="E137" s="17" t="s">
        <v>1118</v>
      </c>
      <c r="F137" s="22" t="s">
        <v>1821</v>
      </c>
      <c r="G137" s="19" t="s">
        <v>3637</v>
      </c>
      <c r="H137" s="19" t="s">
        <v>1822</v>
      </c>
      <c r="I137" s="20" t="s">
        <v>1120</v>
      </c>
      <c r="J137" s="17" t="s">
        <v>230</v>
      </c>
      <c r="K137" s="17" t="s">
        <v>3638</v>
      </c>
      <c r="L137" s="49">
        <f>VLOOKUP(B137,'Enrolment data 2023'!$A$13:$I$596,9,FALSE)</f>
        <v>11</v>
      </c>
      <c r="M137" s="49">
        <v>9000</v>
      </c>
      <c r="N137" s="49">
        <f t="shared" si="11"/>
        <v>99000</v>
      </c>
      <c r="O137" s="49">
        <f t="shared" si="12"/>
        <v>29700</v>
      </c>
      <c r="P137" s="49">
        <f>VLOOKUP(B137,'Tranche 1 &amp; 2 2024 Actuals'!$B$7:$R$536,17,FALSE)</f>
        <v>29700</v>
      </c>
      <c r="Q137" s="49"/>
      <c r="R137" s="49">
        <f>VLOOKUP(B137,'[1]ECCE Trnch 1 Master List'!B$3:T$679,19,FALSE)</f>
        <v>0</v>
      </c>
      <c r="S137" s="50">
        <f t="shared" si="13"/>
        <v>29700</v>
      </c>
      <c r="T137" s="126">
        <f t="shared" si="14"/>
        <v>29700</v>
      </c>
      <c r="U137" s="54" t="s">
        <v>4707</v>
      </c>
    </row>
    <row r="138" spans="1:21" ht="15" customHeight="1" x14ac:dyDescent="0.25">
      <c r="A138" s="29">
        <f t="shared" si="10"/>
        <v>132</v>
      </c>
      <c r="B138" s="92" t="s">
        <v>311</v>
      </c>
      <c r="C138" s="17" t="s">
        <v>312</v>
      </c>
      <c r="D138" s="17" t="s">
        <v>7</v>
      </c>
      <c r="E138" s="17" t="s">
        <v>1123</v>
      </c>
      <c r="F138" s="22" t="s">
        <v>1626</v>
      </c>
      <c r="G138" s="19" t="s">
        <v>312</v>
      </c>
      <c r="H138" s="19" t="s">
        <v>1825</v>
      </c>
      <c r="I138" s="20" t="s">
        <v>1120</v>
      </c>
      <c r="J138" s="17" t="s">
        <v>230</v>
      </c>
      <c r="K138" s="17" t="s">
        <v>1627</v>
      </c>
      <c r="L138" s="49">
        <f>VLOOKUP(B138,'Enrolment data 2023'!$A$13:$I$596,9,FALSE)</f>
        <v>31</v>
      </c>
      <c r="M138" s="49">
        <v>9000</v>
      </c>
      <c r="N138" s="49">
        <f t="shared" si="11"/>
        <v>279000</v>
      </c>
      <c r="O138" s="49">
        <f t="shared" si="12"/>
        <v>83700</v>
      </c>
      <c r="P138" s="49">
        <f>VLOOKUP(B138,'Tranche 1 &amp; 2 2024 Actuals'!$B$7:$R$536,17,FALSE)</f>
        <v>83700</v>
      </c>
      <c r="Q138" s="49"/>
      <c r="R138" s="49">
        <f>VLOOKUP(B138,'[1]ECCE Trnch 1 Master List'!B$3:T$679,19,FALSE)</f>
        <v>0</v>
      </c>
      <c r="S138" s="50">
        <f t="shared" si="13"/>
        <v>83700</v>
      </c>
      <c r="T138" s="126">
        <f t="shared" si="14"/>
        <v>83700</v>
      </c>
      <c r="U138" s="54" t="s">
        <v>4707</v>
      </c>
    </row>
    <row r="139" spans="1:21" ht="15" customHeight="1" x14ac:dyDescent="0.25">
      <c r="A139" s="29">
        <f t="shared" si="10"/>
        <v>133</v>
      </c>
      <c r="B139" s="92" t="s">
        <v>2201</v>
      </c>
      <c r="C139" s="17" t="s">
        <v>2218</v>
      </c>
      <c r="D139" s="17" t="s">
        <v>7</v>
      </c>
      <c r="E139" s="17" t="s">
        <v>1123</v>
      </c>
      <c r="F139" s="22" t="s">
        <v>1626</v>
      </c>
      <c r="G139" s="19" t="s">
        <v>312</v>
      </c>
      <c r="H139" s="19" t="s">
        <v>1825</v>
      </c>
      <c r="I139" s="20" t="s">
        <v>1120</v>
      </c>
      <c r="J139" s="17" t="s">
        <v>230</v>
      </c>
      <c r="K139" s="17" t="s">
        <v>1627</v>
      </c>
      <c r="L139" s="49">
        <f>VLOOKUP(B139,'Enrolment data 2023'!$A$13:$I$596,9,FALSE)</f>
        <v>8</v>
      </c>
      <c r="M139" s="49">
        <v>9000</v>
      </c>
      <c r="N139" s="49">
        <f t="shared" si="11"/>
        <v>72000</v>
      </c>
      <c r="O139" s="49">
        <f t="shared" si="12"/>
        <v>21600</v>
      </c>
      <c r="P139" s="49">
        <f>VLOOKUP(B139,'Tranche 1 &amp; 2 2024 Actuals'!$B$7:$R$536,17,FALSE)</f>
        <v>21600</v>
      </c>
      <c r="Q139" s="49"/>
      <c r="R139" s="49"/>
      <c r="S139" s="50">
        <f t="shared" si="13"/>
        <v>21600</v>
      </c>
      <c r="T139" s="126">
        <f t="shared" si="14"/>
        <v>21600</v>
      </c>
      <c r="U139" s="54" t="s">
        <v>4707</v>
      </c>
    </row>
    <row r="140" spans="1:21" ht="15" customHeight="1" x14ac:dyDescent="0.25">
      <c r="A140" s="29">
        <f t="shared" si="10"/>
        <v>134</v>
      </c>
      <c r="B140" s="93" t="s">
        <v>2118</v>
      </c>
      <c r="C140" s="30" t="s">
        <v>2119</v>
      </c>
      <c r="D140" s="30" t="s">
        <v>7</v>
      </c>
      <c r="E140" s="30" t="s">
        <v>1123</v>
      </c>
      <c r="F140" s="31" t="s">
        <v>1854</v>
      </c>
      <c r="G140" s="32" t="s">
        <v>1311</v>
      </c>
      <c r="H140" s="32" t="s">
        <v>1825</v>
      </c>
      <c r="I140" s="33" t="s">
        <v>1120</v>
      </c>
      <c r="J140" s="30" t="s">
        <v>230</v>
      </c>
      <c r="K140" s="34" t="s">
        <v>1312</v>
      </c>
      <c r="L140" s="49">
        <f>VLOOKUP(B140,'Enrolment data 2023'!$A$13:$I$596,9,FALSE)</f>
        <v>48</v>
      </c>
      <c r="M140" s="49">
        <v>9000</v>
      </c>
      <c r="N140" s="49">
        <f t="shared" si="11"/>
        <v>432000</v>
      </c>
      <c r="O140" s="49">
        <f t="shared" si="12"/>
        <v>129600</v>
      </c>
      <c r="P140" s="49">
        <f>VLOOKUP(B140,'Tranche 1 &amp; 2 2024 Actuals'!$B$7:$R$536,17,FALSE)</f>
        <v>129600</v>
      </c>
      <c r="Q140" s="49"/>
      <c r="R140" s="49">
        <f>VLOOKUP(B140,'[1]ECCE Trnch 1 Master List'!B$3:T$679,19,FALSE)</f>
        <v>0</v>
      </c>
      <c r="S140" s="50">
        <f t="shared" si="13"/>
        <v>129600</v>
      </c>
      <c r="T140" s="126">
        <f t="shared" si="14"/>
        <v>129600</v>
      </c>
      <c r="U140" s="54" t="s">
        <v>4707</v>
      </c>
    </row>
    <row r="141" spans="1:21" ht="15" customHeight="1" x14ac:dyDescent="0.25">
      <c r="A141" s="29">
        <f t="shared" si="10"/>
        <v>135</v>
      </c>
      <c r="B141" s="93" t="s">
        <v>1215</v>
      </c>
      <c r="C141" s="30" t="s">
        <v>1216</v>
      </c>
      <c r="D141" s="30" t="s">
        <v>7</v>
      </c>
      <c r="E141" s="30" t="s">
        <v>1123</v>
      </c>
      <c r="F141" s="31" t="s">
        <v>1826</v>
      </c>
      <c r="G141" s="32" t="s">
        <v>1216</v>
      </c>
      <c r="H141" s="32" t="s">
        <v>1822</v>
      </c>
      <c r="I141" s="33" t="s">
        <v>1120</v>
      </c>
      <c r="J141" s="30" t="s">
        <v>230</v>
      </c>
      <c r="K141" s="34" t="s">
        <v>1217</v>
      </c>
      <c r="L141" s="49">
        <f>VLOOKUP(B141,'Enrolment data 2023'!$A$13:$I$596,9,FALSE)</f>
        <v>22</v>
      </c>
      <c r="M141" s="49">
        <v>9000</v>
      </c>
      <c r="N141" s="49">
        <f t="shared" si="11"/>
        <v>198000</v>
      </c>
      <c r="O141" s="49">
        <f t="shared" si="12"/>
        <v>59400</v>
      </c>
      <c r="P141" s="49">
        <f>VLOOKUP(B141,'Tranche 1 &amp; 2 2024 Actuals'!$B$7:$R$536,17,FALSE)</f>
        <v>59400</v>
      </c>
      <c r="Q141" s="49"/>
      <c r="R141" s="49">
        <f>VLOOKUP(B141,'[1]ECCE Trnch 1 Master List'!B$3:T$679,19,FALSE)</f>
        <v>0</v>
      </c>
      <c r="S141" s="50">
        <f t="shared" si="13"/>
        <v>59400</v>
      </c>
      <c r="T141" s="126">
        <f t="shared" si="14"/>
        <v>59400</v>
      </c>
      <c r="U141" s="54" t="s">
        <v>4707</v>
      </c>
    </row>
    <row r="142" spans="1:21" ht="15" customHeight="1" x14ac:dyDescent="0.25">
      <c r="A142" s="29">
        <f t="shared" si="10"/>
        <v>136</v>
      </c>
      <c r="B142" s="93" t="s">
        <v>1213</v>
      </c>
      <c r="C142" s="30" t="s">
        <v>1214</v>
      </c>
      <c r="D142" s="30" t="s">
        <v>7</v>
      </c>
      <c r="E142" s="31" t="s">
        <v>1123</v>
      </c>
      <c r="F142" s="32" t="s">
        <v>1826</v>
      </c>
      <c r="G142" s="34" t="s">
        <v>1216</v>
      </c>
      <c r="H142" s="32" t="s">
        <v>1822</v>
      </c>
      <c r="I142" s="33" t="s">
        <v>1120</v>
      </c>
      <c r="J142" s="30" t="s">
        <v>230</v>
      </c>
      <c r="K142" s="30" t="s">
        <v>1217</v>
      </c>
      <c r="L142" s="49">
        <f>VLOOKUP(B142,'Enrolment data 2023'!$A$13:$I$596,9,FALSE)</f>
        <v>10</v>
      </c>
      <c r="M142" s="49">
        <v>9000</v>
      </c>
      <c r="N142" s="49">
        <f t="shared" si="11"/>
        <v>90000</v>
      </c>
      <c r="O142" s="49">
        <f t="shared" si="12"/>
        <v>27000</v>
      </c>
      <c r="P142" s="49">
        <f>VLOOKUP(B142,'Tranche 1 &amp; 2 2024 Actuals'!$B$7:$R$536,17,FALSE)</f>
        <v>27000</v>
      </c>
      <c r="Q142" s="49"/>
      <c r="R142" s="49">
        <f>VLOOKUP(B142,'[1]ECCE Trnch 1 Master List'!B$3:T$679,19,FALSE)</f>
        <v>0</v>
      </c>
      <c r="S142" s="50">
        <f t="shared" si="13"/>
        <v>27000</v>
      </c>
      <c r="T142" s="126">
        <f t="shared" si="14"/>
        <v>27000</v>
      </c>
      <c r="U142" s="54" t="s">
        <v>4707</v>
      </c>
    </row>
    <row r="143" spans="1:21" ht="15" customHeight="1" x14ac:dyDescent="0.25">
      <c r="A143" s="29">
        <f t="shared" si="10"/>
        <v>137</v>
      </c>
      <c r="B143" s="92" t="s">
        <v>4270</v>
      </c>
      <c r="C143" s="17" t="s">
        <v>4271</v>
      </c>
      <c r="D143" s="17" t="s">
        <v>7</v>
      </c>
      <c r="E143" s="30" t="s">
        <v>1123</v>
      </c>
      <c r="F143" s="57" t="s">
        <v>1619</v>
      </c>
      <c r="G143" s="32" t="s">
        <v>1620</v>
      </c>
      <c r="H143" s="32" t="s">
        <v>1822</v>
      </c>
      <c r="I143" s="33" t="s">
        <v>1120</v>
      </c>
      <c r="J143" s="30" t="s">
        <v>230</v>
      </c>
      <c r="K143" s="30" t="s">
        <v>1212</v>
      </c>
      <c r="L143" s="49">
        <f>VLOOKUP(B143,'Enrolment data 2023'!$A$13:$I$596,9,FALSE)</f>
        <v>3</v>
      </c>
      <c r="M143" s="49">
        <v>9000</v>
      </c>
      <c r="N143" s="49">
        <f t="shared" si="11"/>
        <v>27000</v>
      </c>
      <c r="O143" s="49">
        <f t="shared" si="12"/>
        <v>8100</v>
      </c>
      <c r="P143" s="49">
        <f>VLOOKUP(B143,'Tranche 1 &amp; 2 2024 Actuals'!$B$7:$R$536,17,FALSE)</f>
        <v>8100</v>
      </c>
      <c r="Q143" s="49"/>
      <c r="R143" s="11"/>
      <c r="S143" s="50">
        <f t="shared" si="13"/>
        <v>8100</v>
      </c>
      <c r="T143" s="126">
        <f t="shared" si="14"/>
        <v>8100</v>
      </c>
      <c r="U143" s="54" t="s">
        <v>4707</v>
      </c>
    </row>
    <row r="144" spans="1:21" ht="15" customHeight="1" x14ac:dyDescent="0.25">
      <c r="A144" s="29">
        <f t="shared" si="10"/>
        <v>138</v>
      </c>
      <c r="B144" s="92" t="s">
        <v>269</v>
      </c>
      <c r="C144" s="17" t="s">
        <v>270</v>
      </c>
      <c r="D144" s="17" t="s">
        <v>7</v>
      </c>
      <c r="E144" s="17" t="s">
        <v>1123</v>
      </c>
      <c r="F144" s="22" t="s">
        <v>1827</v>
      </c>
      <c r="G144" s="19" t="s">
        <v>3639</v>
      </c>
      <c r="H144" s="19" t="s">
        <v>1822</v>
      </c>
      <c r="I144" s="20" t="s">
        <v>1120</v>
      </c>
      <c r="J144" s="17" t="s">
        <v>230</v>
      </c>
      <c r="K144" s="17" t="s">
        <v>3640</v>
      </c>
      <c r="L144" s="49">
        <f>VLOOKUP(B144,'Enrolment data 2023'!$A$13:$I$596,9,FALSE)</f>
        <v>22</v>
      </c>
      <c r="M144" s="49">
        <v>9000</v>
      </c>
      <c r="N144" s="49">
        <f t="shared" si="11"/>
        <v>198000</v>
      </c>
      <c r="O144" s="49">
        <f t="shared" si="12"/>
        <v>59400</v>
      </c>
      <c r="P144" s="49">
        <f>VLOOKUP(B144,'Tranche 1 &amp; 2 2024 Actuals'!$B$7:$R$536,17,FALSE)</f>
        <v>59400</v>
      </c>
      <c r="Q144" s="49"/>
      <c r="R144" s="49">
        <f>VLOOKUP(B144,'[1]ECCE Trnch 1 Master List'!B$3:T$679,19,FALSE)</f>
        <v>0</v>
      </c>
      <c r="S144" s="50">
        <f t="shared" si="13"/>
        <v>59400</v>
      </c>
      <c r="T144" s="126">
        <f t="shared" si="14"/>
        <v>59400</v>
      </c>
      <c r="U144" s="54" t="s">
        <v>4707</v>
      </c>
    </row>
    <row r="145" spans="1:21" ht="15" customHeight="1" x14ac:dyDescent="0.25">
      <c r="A145" s="29">
        <f t="shared" si="10"/>
        <v>139</v>
      </c>
      <c r="B145" s="92" t="s">
        <v>253</v>
      </c>
      <c r="C145" s="17" t="s">
        <v>254</v>
      </c>
      <c r="D145" s="17" t="s">
        <v>7</v>
      </c>
      <c r="E145" s="17" t="s">
        <v>1118</v>
      </c>
      <c r="F145" s="22" t="s">
        <v>1821</v>
      </c>
      <c r="G145" s="19" t="s">
        <v>3637</v>
      </c>
      <c r="H145" s="19" t="s">
        <v>1822</v>
      </c>
      <c r="I145" s="20" t="s">
        <v>1120</v>
      </c>
      <c r="J145" s="17" t="s">
        <v>230</v>
      </c>
      <c r="K145" s="17" t="s">
        <v>3638</v>
      </c>
      <c r="L145" s="49">
        <f>VLOOKUP(B145,'Enrolment data 2023'!$A$13:$I$596,9,FALSE)</f>
        <v>18</v>
      </c>
      <c r="M145" s="49">
        <v>9000</v>
      </c>
      <c r="N145" s="49">
        <f t="shared" si="11"/>
        <v>162000</v>
      </c>
      <c r="O145" s="49">
        <f t="shared" si="12"/>
        <v>48600</v>
      </c>
      <c r="P145" s="49">
        <f>VLOOKUP(B145,'Tranche 1 &amp; 2 2024 Actuals'!$B$7:$R$536,17,FALSE)</f>
        <v>48600</v>
      </c>
      <c r="Q145" s="49"/>
      <c r="R145" s="49">
        <f>VLOOKUP(B145,'[1]ECCE Trnch 1 Master List'!B$3:T$679,19,FALSE)</f>
        <v>0</v>
      </c>
      <c r="S145" s="50">
        <f t="shared" si="13"/>
        <v>48600</v>
      </c>
      <c r="T145" s="126">
        <f t="shared" si="14"/>
        <v>48600</v>
      </c>
      <c r="U145" s="54" t="s">
        <v>4707</v>
      </c>
    </row>
    <row r="146" spans="1:21" ht="15" customHeight="1" x14ac:dyDescent="0.25">
      <c r="A146" s="29">
        <f t="shared" ref="A146:A209" si="15">A145+1</f>
        <v>140</v>
      </c>
      <c r="B146" s="92" t="s">
        <v>4275</v>
      </c>
      <c r="C146" s="17" t="s">
        <v>4276</v>
      </c>
      <c r="D146" s="17" t="s">
        <v>7</v>
      </c>
      <c r="E146" s="17" t="s">
        <v>1123</v>
      </c>
      <c r="F146" s="22" t="s">
        <v>4579</v>
      </c>
      <c r="G146" s="19" t="s">
        <v>4580</v>
      </c>
      <c r="H146" s="19" t="s">
        <v>1822</v>
      </c>
      <c r="I146" s="20" t="s">
        <v>1120</v>
      </c>
      <c r="J146" s="17" t="s">
        <v>230</v>
      </c>
      <c r="K146" s="17" t="s">
        <v>4581</v>
      </c>
      <c r="L146" s="49">
        <f>VLOOKUP(B146,'Enrolment data 2023'!$A$13:$I$596,9,FALSE)</f>
        <v>11</v>
      </c>
      <c r="M146" s="49">
        <v>9000</v>
      </c>
      <c r="N146" s="49">
        <f t="shared" si="11"/>
        <v>99000</v>
      </c>
      <c r="O146" s="49">
        <f t="shared" si="12"/>
        <v>29700</v>
      </c>
      <c r="P146" s="49">
        <f>VLOOKUP(B146,'Tranche 1 &amp; 2 2024 Actuals'!$B$7:$R$536,17,FALSE)</f>
        <v>29700</v>
      </c>
      <c r="Q146" s="49"/>
      <c r="R146" s="49"/>
      <c r="S146" s="50">
        <f t="shared" si="13"/>
        <v>29700</v>
      </c>
      <c r="T146" s="126">
        <f t="shared" si="14"/>
        <v>29700</v>
      </c>
      <c r="U146" s="54" t="s">
        <v>4707</v>
      </c>
    </row>
    <row r="147" spans="1:21" ht="15" customHeight="1" x14ac:dyDescent="0.25">
      <c r="A147" s="29">
        <f t="shared" si="15"/>
        <v>141</v>
      </c>
      <c r="B147" s="92" t="s">
        <v>231</v>
      </c>
      <c r="C147" s="17" t="s">
        <v>232</v>
      </c>
      <c r="D147" s="17" t="s">
        <v>7</v>
      </c>
      <c r="E147" s="17" t="s">
        <v>1118</v>
      </c>
      <c r="F147" s="22" t="s">
        <v>1629</v>
      </c>
      <c r="G147" s="19" t="s">
        <v>3641</v>
      </c>
      <c r="H147" s="19" t="s">
        <v>1822</v>
      </c>
      <c r="I147" s="20" t="s">
        <v>1120</v>
      </c>
      <c r="J147" s="17" t="s">
        <v>230</v>
      </c>
      <c r="K147" s="17" t="s">
        <v>3642</v>
      </c>
      <c r="L147" s="49">
        <f>VLOOKUP(B147,'Enrolment data 2023'!$A$13:$I$596,9,FALSE)</f>
        <v>10</v>
      </c>
      <c r="M147" s="49">
        <v>9000</v>
      </c>
      <c r="N147" s="49">
        <f t="shared" si="11"/>
        <v>90000</v>
      </c>
      <c r="O147" s="49">
        <f t="shared" si="12"/>
        <v>27000</v>
      </c>
      <c r="P147" s="49">
        <f>VLOOKUP(B147,'Tranche 1 &amp; 2 2024 Actuals'!$B$7:$R$536,17,FALSE)</f>
        <v>27000</v>
      </c>
      <c r="Q147" s="49"/>
      <c r="R147" s="49">
        <f>VLOOKUP(B147,'[1]ECCE Trnch 1 Master List'!B$3:T$679,19,FALSE)</f>
        <v>0</v>
      </c>
      <c r="S147" s="50">
        <f t="shared" si="13"/>
        <v>27000</v>
      </c>
      <c r="T147" s="126">
        <f t="shared" si="14"/>
        <v>27000</v>
      </c>
      <c r="U147" s="54" t="s">
        <v>4707</v>
      </c>
    </row>
    <row r="148" spans="1:21" ht="15" customHeight="1" x14ac:dyDescent="0.25">
      <c r="A148" s="29">
        <f t="shared" si="15"/>
        <v>142</v>
      </c>
      <c r="B148" s="93" t="s">
        <v>1238</v>
      </c>
      <c r="C148" s="30" t="s">
        <v>1239</v>
      </c>
      <c r="D148" s="30" t="s">
        <v>7</v>
      </c>
      <c r="E148" s="30" t="s">
        <v>1118</v>
      </c>
      <c r="F148" s="31" t="s">
        <v>1628</v>
      </c>
      <c r="G148" s="32" t="s">
        <v>1236</v>
      </c>
      <c r="H148" s="32" t="s">
        <v>1834</v>
      </c>
      <c r="I148" s="33" t="s">
        <v>1120</v>
      </c>
      <c r="J148" s="30" t="s">
        <v>230</v>
      </c>
      <c r="K148" s="34" t="s">
        <v>1237</v>
      </c>
      <c r="L148" s="49">
        <f>VLOOKUP(B148,'Enrolment data 2023'!$A$13:$I$596,9,FALSE)</f>
        <v>17</v>
      </c>
      <c r="M148" s="49">
        <v>9000</v>
      </c>
      <c r="N148" s="49">
        <f t="shared" si="11"/>
        <v>153000</v>
      </c>
      <c r="O148" s="49">
        <f t="shared" si="12"/>
        <v>45900</v>
      </c>
      <c r="P148" s="49">
        <f>VLOOKUP(B148,'Tranche 1 &amp; 2 2024 Actuals'!$B$7:$R$536,17,FALSE)</f>
        <v>45900</v>
      </c>
      <c r="Q148" s="49"/>
      <c r="R148" s="49">
        <f>VLOOKUP(B148,'[1]ECCE Trnch 1 Master List'!B$3:T$679,19,FALSE)</f>
        <v>0</v>
      </c>
      <c r="S148" s="50">
        <f t="shared" si="13"/>
        <v>45900</v>
      </c>
      <c r="T148" s="126">
        <f t="shared" si="14"/>
        <v>45900</v>
      </c>
      <c r="U148" s="54" t="s">
        <v>4707</v>
      </c>
    </row>
    <row r="149" spans="1:21" ht="15" customHeight="1" x14ac:dyDescent="0.25">
      <c r="A149" s="29">
        <f t="shared" si="15"/>
        <v>143</v>
      </c>
      <c r="B149" s="93" t="s">
        <v>1270</v>
      </c>
      <c r="C149" s="30" t="s">
        <v>1271</v>
      </c>
      <c r="D149" s="30" t="s">
        <v>7</v>
      </c>
      <c r="E149" s="30" t="s">
        <v>1123</v>
      </c>
      <c r="F149" s="31" t="s">
        <v>1635</v>
      </c>
      <c r="G149" s="32" t="s">
        <v>1271</v>
      </c>
      <c r="H149" s="32" t="s">
        <v>1825</v>
      </c>
      <c r="I149" s="33" t="s">
        <v>1120</v>
      </c>
      <c r="J149" s="30" t="s">
        <v>230</v>
      </c>
      <c r="K149" s="34" t="s">
        <v>1272</v>
      </c>
      <c r="L149" s="49">
        <f>VLOOKUP(B149,'Enrolment data 2023'!$A$13:$I$596,9,FALSE)</f>
        <v>35</v>
      </c>
      <c r="M149" s="49">
        <v>9000</v>
      </c>
      <c r="N149" s="49">
        <f t="shared" si="11"/>
        <v>315000</v>
      </c>
      <c r="O149" s="49">
        <f t="shared" si="12"/>
        <v>94500</v>
      </c>
      <c r="P149" s="49">
        <f>VLOOKUP(B149,'Tranche 1 &amp; 2 2024 Actuals'!$B$7:$R$536,17,FALSE)</f>
        <v>94500</v>
      </c>
      <c r="Q149" s="49"/>
      <c r="R149" s="49">
        <f>VLOOKUP(B149,'[1]ECCE Trnch 1 Master List'!B$3:T$679,19,FALSE)</f>
        <v>0</v>
      </c>
      <c r="S149" s="50">
        <f t="shared" si="13"/>
        <v>94500</v>
      </c>
      <c r="T149" s="126">
        <f t="shared" si="14"/>
        <v>94500</v>
      </c>
      <c r="U149" s="54" t="s">
        <v>4707</v>
      </c>
    </row>
    <row r="150" spans="1:21" ht="15" customHeight="1" x14ac:dyDescent="0.25">
      <c r="A150" s="29">
        <f t="shared" si="15"/>
        <v>144</v>
      </c>
      <c r="B150" s="92" t="s">
        <v>233</v>
      </c>
      <c r="C150" s="17" t="s">
        <v>234</v>
      </c>
      <c r="D150" s="17" t="s">
        <v>7</v>
      </c>
      <c r="E150" s="17" t="s">
        <v>1123</v>
      </c>
      <c r="F150" s="22" t="s">
        <v>1830</v>
      </c>
      <c r="G150" s="19" t="s">
        <v>234</v>
      </c>
      <c r="H150" s="19" t="s">
        <v>1822</v>
      </c>
      <c r="I150" s="20" t="s">
        <v>1120</v>
      </c>
      <c r="J150" s="17" t="s">
        <v>230</v>
      </c>
      <c r="K150" s="17" t="s">
        <v>3643</v>
      </c>
      <c r="L150" s="49">
        <f>VLOOKUP(B150,'Enrolment data 2023'!$A$13:$I$596,9,FALSE)</f>
        <v>13</v>
      </c>
      <c r="M150" s="49">
        <v>9000</v>
      </c>
      <c r="N150" s="49">
        <f t="shared" si="11"/>
        <v>117000</v>
      </c>
      <c r="O150" s="49">
        <f t="shared" si="12"/>
        <v>35100</v>
      </c>
      <c r="P150" s="49">
        <f>VLOOKUP(B150,'Tranche 1 &amp; 2 2024 Actuals'!$B$7:$R$536,17,FALSE)</f>
        <v>35100</v>
      </c>
      <c r="Q150" s="49"/>
      <c r="R150" s="49">
        <f>VLOOKUP(B150,'[1]ECCE Trnch 1 Master List'!B$3:T$679,19,FALSE)</f>
        <v>0</v>
      </c>
      <c r="S150" s="50">
        <f t="shared" si="13"/>
        <v>35100</v>
      </c>
      <c r="T150" s="126">
        <f t="shared" si="14"/>
        <v>35100</v>
      </c>
      <c r="U150" s="54" t="s">
        <v>4707</v>
      </c>
    </row>
    <row r="151" spans="1:21" ht="15" customHeight="1" x14ac:dyDescent="0.25">
      <c r="A151" s="29">
        <f t="shared" si="15"/>
        <v>145</v>
      </c>
      <c r="B151" s="93" t="s">
        <v>2114</v>
      </c>
      <c r="C151" s="30" t="s">
        <v>2115</v>
      </c>
      <c r="D151" s="30" t="s">
        <v>7</v>
      </c>
      <c r="E151" s="30" t="s">
        <v>1123</v>
      </c>
      <c r="F151" s="31" t="s">
        <v>1856</v>
      </c>
      <c r="G151" s="32" t="s">
        <v>1315</v>
      </c>
      <c r="H151" s="32" t="s">
        <v>1825</v>
      </c>
      <c r="I151" s="33" t="s">
        <v>1120</v>
      </c>
      <c r="J151" s="30" t="s">
        <v>230</v>
      </c>
      <c r="K151" s="34" t="s">
        <v>1306</v>
      </c>
      <c r="L151" s="49">
        <f>VLOOKUP(B151,'Enrolment data 2023'!$A$13:$I$596,9,FALSE)</f>
        <v>14</v>
      </c>
      <c r="M151" s="49">
        <v>9000</v>
      </c>
      <c r="N151" s="49">
        <f t="shared" si="11"/>
        <v>126000</v>
      </c>
      <c r="O151" s="49">
        <f t="shared" si="12"/>
        <v>37800</v>
      </c>
      <c r="P151" s="49">
        <f>VLOOKUP(B151,'Tranche 1 &amp; 2 2024 Actuals'!$B$7:$R$536,17,FALSE)</f>
        <v>37800</v>
      </c>
      <c r="Q151" s="49"/>
      <c r="R151" s="49">
        <f>VLOOKUP(B151,'[1]ECCE Trnch 1 Master List'!B$3:T$679,19,FALSE)</f>
        <v>0</v>
      </c>
      <c r="S151" s="50">
        <f t="shared" si="13"/>
        <v>37800</v>
      </c>
      <c r="T151" s="126">
        <f t="shared" si="14"/>
        <v>37800</v>
      </c>
      <c r="U151" s="54" t="s">
        <v>4707</v>
      </c>
    </row>
    <row r="152" spans="1:21" ht="15" customHeight="1" x14ac:dyDescent="0.25">
      <c r="A152" s="29">
        <f t="shared" si="15"/>
        <v>146</v>
      </c>
      <c r="B152" s="92" t="s">
        <v>4281</v>
      </c>
      <c r="C152" s="17" t="s">
        <v>4282</v>
      </c>
      <c r="D152" s="17" t="s">
        <v>7</v>
      </c>
      <c r="E152" s="17" t="s">
        <v>1118</v>
      </c>
      <c r="F152" s="18" t="s">
        <v>1873</v>
      </c>
      <c r="G152" s="19" t="s">
        <v>252</v>
      </c>
      <c r="H152" s="19" t="s">
        <v>1822</v>
      </c>
      <c r="I152" s="20" t="s">
        <v>1120</v>
      </c>
      <c r="J152" s="17" t="s">
        <v>230</v>
      </c>
      <c r="K152" s="17" t="s">
        <v>3653</v>
      </c>
      <c r="L152" s="49">
        <f>VLOOKUP(B152,'Enrolment data 2023'!$A$13:$I$596,9,FALSE)</f>
        <v>6</v>
      </c>
      <c r="M152" s="49">
        <v>9000</v>
      </c>
      <c r="N152" s="49">
        <f t="shared" si="11"/>
        <v>54000</v>
      </c>
      <c r="O152" s="49">
        <f t="shared" si="12"/>
        <v>16200</v>
      </c>
      <c r="P152" s="49">
        <f>VLOOKUP(B152,'Tranche 1 &amp; 2 2024 Actuals'!$B$7:$R$536,17,FALSE)</f>
        <v>16200</v>
      </c>
      <c r="Q152" s="49"/>
      <c r="R152" s="49"/>
      <c r="S152" s="50">
        <f t="shared" si="13"/>
        <v>16200</v>
      </c>
      <c r="T152" s="126">
        <f t="shared" si="14"/>
        <v>16200</v>
      </c>
      <c r="U152" s="54" t="s">
        <v>4707</v>
      </c>
    </row>
    <row r="153" spans="1:21" ht="15" customHeight="1" x14ac:dyDescent="0.25">
      <c r="A153" s="29">
        <f t="shared" si="15"/>
        <v>147</v>
      </c>
      <c r="B153" s="92" t="s">
        <v>239</v>
      </c>
      <c r="C153" s="17" t="s">
        <v>240</v>
      </c>
      <c r="D153" s="17" t="s">
        <v>7</v>
      </c>
      <c r="E153" s="17" t="s">
        <v>1118</v>
      </c>
      <c r="F153" s="22"/>
      <c r="G153" s="19" t="s">
        <v>4690</v>
      </c>
      <c r="H153" s="19" t="s">
        <v>1822</v>
      </c>
      <c r="I153" s="20" t="s">
        <v>1120</v>
      </c>
      <c r="J153" s="17" t="s">
        <v>230</v>
      </c>
      <c r="K153" s="21" t="s">
        <v>4689</v>
      </c>
      <c r="L153" s="49">
        <f>VLOOKUP(B153,'Enrolment data 2023'!$A$13:$I$596,9,FALSE)</f>
        <v>5</v>
      </c>
      <c r="M153" s="49">
        <v>9000</v>
      </c>
      <c r="N153" s="49">
        <f t="shared" si="11"/>
        <v>45000</v>
      </c>
      <c r="O153" s="49">
        <f t="shared" si="12"/>
        <v>13500</v>
      </c>
      <c r="P153" s="49">
        <f>VLOOKUP(B153,'Tranche 1 &amp; 2 2024 Actuals'!$B$7:$R$536,17,FALSE)</f>
        <v>13500</v>
      </c>
      <c r="Q153" s="49"/>
      <c r="R153" s="49">
        <f>VLOOKUP(B153,'[1]ECCE Trnch 1 Master List'!B$3:T$679,19,FALSE)</f>
        <v>0</v>
      </c>
      <c r="S153" s="50">
        <f t="shared" si="13"/>
        <v>13500</v>
      </c>
      <c r="T153" s="126">
        <f t="shared" si="14"/>
        <v>13500</v>
      </c>
      <c r="U153" s="54" t="s">
        <v>4707</v>
      </c>
    </row>
    <row r="154" spans="1:21" ht="15" customHeight="1" x14ac:dyDescent="0.25">
      <c r="A154" s="29">
        <f t="shared" si="15"/>
        <v>148</v>
      </c>
      <c r="B154" s="93" t="s">
        <v>1235</v>
      </c>
      <c r="C154" s="30" t="s">
        <v>4313</v>
      </c>
      <c r="D154" s="30" t="s">
        <v>7</v>
      </c>
      <c r="E154" s="30" t="s">
        <v>1118</v>
      </c>
      <c r="F154" s="31" t="s">
        <v>1628</v>
      </c>
      <c r="G154" s="32" t="s">
        <v>1236</v>
      </c>
      <c r="H154" s="32" t="s">
        <v>1834</v>
      </c>
      <c r="I154" s="33" t="s">
        <v>1120</v>
      </c>
      <c r="J154" s="30" t="s">
        <v>230</v>
      </c>
      <c r="K154" s="34" t="s">
        <v>1237</v>
      </c>
      <c r="L154" s="49">
        <f>VLOOKUP(B154,'Enrolment data 2023'!$A$13:$I$596,9,FALSE)</f>
        <v>13</v>
      </c>
      <c r="M154" s="49">
        <v>9000</v>
      </c>
      <c r="N154" s="49">
        <f t="shared" si="11"/>
        <v>117000</v>
      </c>
      <c r="O154" s="49">
        <f t="shared" si="12"/>
        <v>35100</v>
      </c>
      <c r="P154" s="49">
        <f>VLOOKUP(B154,'Tranche 1 &amp; 2 2024 Actuals'!$B$7:$R$536,17,FALSE)</f>
        <v>35100</v>
      </c>
      <c r="Q154" s="49"/>
      <c r="R154" s="49">
        <f>VLOOKUP(B154,'[1]ECCE Trnch 1 Master List'!B$3:T$679,19,FALSE)</f>
        <v>0</v>
      </c>
      <c r="S154" s="50">
        <f t="shared" si="13"/>
        <v>35100</v>
      </c>
      <c r="T154" s="126">
        <f t="shared" si="14"/>
        <v>35100</v>
      </c>
      <c r="U154" s="54" t="s">
        <v>4707</v>
      </c>
    </row>
    <row r="155" spans="1:21" ht="15" customHeight="1" x14ac:dyDescent="0.25">
      <c r="A155" s="29">
        <f t="shared" si="15"/>
        <v>149</v>
      </c>
      <c r="B155" s="92" t="s">
        <v>329</v>
      </c>
      <c r="C155" s="17" t="s">
        <v>330</v>
      </c>
      <c r="D155" s="17" t="s">
        <v>7</v>
      </c>
      <c r="E155" s="17" t="s">
        <v>1123</v>
      </c>
      <c r="F155" s="22" t="s">
        <v>1857</v>
      </c>
      <c r="G155" s="19" t="s">
        <v>1316</v>
      </c>
      <c r="H155" s="19" t="s">
        <v>1825</v>
      </c>
      <c r="I155" s="20" t="s">
        <v>1120</v>
      </c>
      <c r="J155" s="17" t="s">
        <v>230</v>
      </c>
      <c r="K155" s="17" t="s">
        <v>1317</v>
      </c>
      <c r="L155" s="49">
        <f>VLOOKUP(B155,'Enrolment data 2023'!$A$13:$I$596,9,FALSE)</f>
        <v>20</v>
      </c>
      <c r="M155" s="49">
        <v>9000</v>
      </c>
      <c r="N155" s="49">
        <f t="shared" si="11"/>
        <v>180000</v>
      </c>
      <c r="O155" s="49">
        <f t="shared" si="12"/>
        <v>54000</v>
      </c>
      <c r="P155" s="49">
        <f>VLOOKUP(B155,'Tranche 1 &amp; 2 2024 Actuals'!$B$7:$R$536,17,FALSE)</f>
        <v>54000</v>
      </c>
      <c r="Q155" s="49"/>
      <c r="R155" s="49">
        <f>VLOOKUP(B155,'[1]ECCE Trnch 1 Master List'!B$3:T$679,19,FALSE)</f>
        <v>0</v>
      </c>
      <c r="S155" s="50">
        <f t="shared" si="13"/>
        <v>54000</v>
      </c>
      <c r="T155" s="126">
        <f t="shared" si="14"/>
        <v>54000</v>
      </c>
      <c r="U155" s="54" t="s">
        <v>4707</v>
      </c>
    </row>
    <row r="156" spans="1:21" ht="15" customHeight="1" x14ac:dyDescent="0.25">
      <c r="A156" s="29">
        <f t="shared" si="15"/>
        <v>150</v>
      </c>
      <c r="B156" s="93" t="s">
        <v>1230</v>
      </c>
      <c r="C156" s="30" t="s">
        <v>4658</v>
      </c>
      <c r="D156" s="30" t="s">
        <v>7</v>
      </c>
      <c r="E156" s="30" t="s">
        <v>1118</v>
      </c>
      <c r="F156" s="31" t="s">
        <v>1837</v>
      </c>
      <c r="G156" s="32" t="s">
        <v>1231</v>
      </c>
      <c r="H156" s="32" t="s">
        <v>1834</v>
      </c>
      <c r="I156" s="33" t="s">
        <v>1120</v>
      </c>
      <c r="J156" s="30" t="s">
        <v>230</v>
      </c>
      <c r="K156" s="34" t="s">
        <v>1232</v>
      </c>
      <c r="L156" s="49">
        <f>VLOOKUP(B156,'Enrolment data 2023'!$A$13:$I$596,9,FALSE)</f>
        <v>24</v>
      </c>
      <c r="M156" s="49">
        <v>9000</v>
      </c>
      <c r="N156" s="49">
        <f t="shared" si="11"/>
        <v>216000</v>
      </c>
      <c r="O156" s="49">
        <f t="shared" si="12"/>
        <v>64800</v>
      </c>
      <c r="P156" s="49">
        <f>VLOOKUP(B156,'Tranche 1 &amp; 2 2024 Actuals'!$B$7:$R$536,17,FALSE)</f>
        <v>64800</v>
      </c>
      <c r="Q156" s="49"/>
      <c r="R156" s="49">
        <f>VLOOKUP(B156,'[1]ECCE Trnch 1 Master List'!B$3:T$679,19,FALSE)</f>
        <v>0</v>
      </c>
      <c r="S156" s="50">
        <f t="shared" si="13"/>
        <v>64800</v>
      </c>
      <c r="T156" s="126">
        <f t="shared" si="14"/>
        <v>64800</v>
      </c>
      <c r="U156" s="54" t="s">
        <v>4707</v>
      </c>
    </row>
    <row r="157" spans="1:21" ht="15" customHeight="1" x14ac:dyDescent="0.25">
      <c r="A157" s="29">
        <f t="shared" si="15"/>
        <v>151</v>
      </c>
      <c r="B157" s="92" t="s">
        <v>243</v>
      </c>
      <c r="C157" s="17" t="s">
        <v>244</v>
      </c>
      <c r="D157" s="17" t="s">
        <v>7</v>
      </c>
      <c r="E157" s="17" t="s">
        <v>1123</v>
      </c>
      <c r="F157" s="22" t="s">
        <v>1831</v>
      </c>
      <c r="G157" s="19" t="s">
        <v>244</v>
      </c>
      <c r="H157" s="19" t="s">
        <v>1822</v>
      </c>
      <c r="I157" s="20" t="s">
        <v>1120</v>
      </c>
      <c r="J157" s="17" t="s">
        <v>230</v>
      </c>
      <c r="K157" s="17" t="s">
        <v>3644</v>
      </c>
      <c r="L157" s="49">
        <f>VLOOKUP(B157,'Enrolment data 2023'!$A$13:$I$596,9,FALSE)</f>
        <v>10</v>
      </c>
      <c r="M157" s="49">
        <v>9000</v>
      </c>
      <c r="N157" s="49">
        <f t="shared" si="11"/>
        <v>90000</v>
      </c>
      <c r="O157" s="49">
        <f t="shared" si="12"/>
        <v>27000</v>
      </c>
      <c r="P157" s="49">
        <f>VLOOKUP(B157,'Tranche 1 &amp; 2 2024 Actuals'!$B$7:$R$536,17,FALSE)</f>
        <v>27000</v>
      </c>
      <c r="Q157" s="49"/>
      <c r="R157" s="49">
        <f>VLOOKUP(B157,'[1]ECCE Trnch 1 Master List'!B$3:T$679,19,FALSE)</f>
        <v>0</v>
      </c>
      <c r="S157" s="50">
        <f t="shared" si="13"/>
        <v>27000</v>
      </c>
      <c r="T157" s="126">
        <f t="shared" si="14"/>
        <v>27000</v>
      </c>
      <c r="U157" s="54" t="s">
        <v>4707</v>
      </c>
    </row>
    <row r="158" spans="1:21" ht="15" customHeight="1" x14ac:dyDescent="0.25">
      <c r="A158" s="29">
        <f t="shared" si="15"/>
        <v>152</v>
      </c>
      <c r="B158" s="92" t="s">
        <v>259</v>
      </c>
      <c r="C158" s="17" t="s">
        <v>260</v>
      </c>
      <c r="D158" s="17" t="s">
        <v>7</v>
      </c>
      <c r="E158" s="17" t="s">
        <v>1118</v>
      </c>
      <c r="F158" s="18" t="s">
        <v>2634</v>
      </c>
      <c r="G158" s="19" t="s">
        <v>3645</v>
      </c>
      <c r="H158" s="19" t="s">
        <v>1822</v>
      </c>
      <c r="I158" s="20" t="s">
        <v>1120</v>
      </c>
      <c r="J158" s="17" t="s">
        <v>230</v>
      </c>
      <c r="K158" s="21" t="s">
        <v>3646</v>
      </c>
      <c r="L158" s="49">
        <f>VLOOKUP(B158,'Enrolment data 2023'!$A$13:$I$596,9,FALSE)</f>
        <v>9</v>
      </c>
      <c r="M158" s="49">
        <v>9000</v>
      </c>
      <c r="N158" s="49">
        <f t="shared" si="11"/>
        <v>81000</v>
      </c>
      <c r="O158" s="49">
        <f t="shared" si="12"/>
        <v>24300</v>
      </c>
      <c r="P158" s="49">
        <f>VLOOKUP(B158,'Tranche 1 &amp; 2 2024 Actuals'!$B$7:$R$536,17,FALSE)</f>
        <v>24300</v>
      </c>
      <c r="Q158" s="49"/>
      <c r="R158" s="11"/>
      <c r="S158" s="50">
        <f t="shared" si="13"/>
        <v>24300</v>
      </c>
      <c r="T158" s="126">
        <f t="shared" si="14"/>
        <v>24300</v>
      </c>
      <c r="U158" s="54" t="s">
        <v>4707</v>
      </c>
    </row>
    <row r="159" spans="1:21" ht="15" customHeight="1" x14ac:dyDescent="0.25">
      <c r="A159" s="29">
        <f t="shared" si="15"/>
        <v>153</v>
      </c>
      <c r="B159" s="92" t="s">
        <v>289</v>
      </c>
      <c r="C159" s="17" t="s">
        <v>290</v>
      </c>
      <c r="D159" s="17" t="s">
        <v>7</v>
      </c>
      <c r="E159" s="17" t="s">
        <v>1118</v>
      </c>
      <c r="F159" s="22" t="s">
        <v>1836</v>
      </c>
      <c r="G159" s="19" t="s">
        <v>1220</v>
      </c>
      <c r="H159" s="19" t="s">
        <v>1834</v>
      </c>
      <c r="I159" s="20" t="s">
        <v>1120</v>
      </c>
      <c r="J159" s="17" t="s">
        <v>230</v>
      </c>
      <c r="K159" s="17" t="s">
        <v>1221</v>
      </c>
      <c r="L159" s="49">
        <f>VLOOKUP(B159,'Enrolment data 2023'!$A$13:$I$596,9,FALSE)</f>
        <v>14</v>
      </c>
      <c r="M159" s="49">
        <v>9000</v>
      </c>
      <c r="N159" s="49">
        <f t="shared" si="11"/>
        <v>126000</v>
      </c>
      <c r="O159" s="49">
        <f t="shared" si="12"/>
        <v>37800</v>
      </c>
      <c r="P159" s="49">
        <f>VLOOKUP(B159,'Tranche 1 &amp; 2 2024 Actuals'!$B$7:$R$536,17,FALSE)</f>
        <v>37800</v>
      </c>
      <c r="Q159" s="49"/>
      <c r="R159" s="49">
        <f>VLOOKUP(B159,'[1]ECCE Trnch 1 Master List'!B$3:T$679,19,FALSE)</f>
        <v>0</v>
      </c>
      <c r="S159" s="50">
        <f t="shared" si="13"/>
        <v>37800</v>
      </c>
      <c r="T159" s="126">
        <f t="shared" si="14"/>
        <v>37800</v>
      </c>
      <c r="U159" s="54" t="s">
        <v>4707</v>
      </c>
    </row>
    <row r="160" spans="1:21" ht="15" customHeight="1" x14ac:dyDescent="0.25">
      <c r="A160" s="29">
        <f t="shared" si="15"/>
        <v>154</v>
      </c>
      <c r="B160" s="93" t="s">
        <v>1260</v>
      </c>
      <c r="C160" s="30" t="s">
        <v>1261</v>
      </c>
      <c r="D160" s="30" t="s">
        <v>7</v>
      </c>
      <c r="E160" s="30" t="s">
        <v>1123</v>
      </c>
      <c r="F160" s="31" t="s">
        <v>1844</v>
      </c>
      <c r="G160" s="32" t="s">
        <v>1303</v>
      </c>
      <c r="H160" s="32" t="s">
        <v>1825</v>
      </c>
      <c r="I160" s="33" t="s">
        <v>1120</v>
      </c>
      <c r="J160" s="30" t="s">
        <v>230</v>
      </c>
      <c r="K160" s="34" t="s">
        <v>1304</v>
      </c>
      <c r="L160" s="49">
        <f>VLOOKUP(B160,'Enrolment data 2023'!$A$13:$I$596,9,FALSE)</f>
        <v>14</v>
      </c>
      <c r="M160" s="49">
        <v>9000</v>
      </c>
      <c r="N160" s="49">
        <f t="shared" si="11"/>
        <v>126000</v>
      </c>
      <c r="O160" s="49">
        <f t="shared" si="12"/>
        <v>37800</v>
      </c>
      <c r="P160" s="49">
        <f>VLOOKUP(B160,'Tranche 1 &amp; 2 2024 Actuals'!$B$7:$R$536,17,FALSE)</f>
        <v>37800</v>
      </c>
      <c r="Q160" s="49"/>
      <c r="R160" s="49">
        <f>VLOOKUP(B160,'[1]ECCE Trnch 1 Master List'!B$3:T$679,19,FALSE)</f>
        <v>0</v>
      </c>
      <c r="S160" s="50">
        <f t="shared" si="13"/>
        <v>37800</v>
      </c>
      <c r="T160" s="126">
        <f t="shared" si="14"/>
        <v>37800</v>
      </c>
      <c r="U160" s="54" t="s">
        <v>4707</v>
      </c>
    </row>
    <row r="161" spans="1:252" ht="15" customHeight="1" x14ac:dyDescent="0.25">
      <c r="A161" s="29">
        <f t="shared" si="15"/>
        <v>155</v>
      </c>
      <c r="B161" s="92" t="s">
        <v>317</v>
      </c>
      <c r="C161" s="17" t="s">
        <v>318</v>
      </c>
      <c r="D161" s="17" t="s">
        <v>7</v>
      </c>
      <c r="E161" s="17" t="s">
        <v>1118</v>
      </c>
      <c r="F161" s="22" t="s">
        <v>1858</v>
      </c>
      <c r="G161" s="19" t="s">
        <v>1268</v>
      </c>
      <c r="H161" s="19" t="s">
        <v>1825</v>
      </c>
      <c r="I161" s="20" t="s">
        <v>1120</v>
      </c>
      <c r="J161" s="17" t="s">
        <v>230</v>
      </c>
      <c r="K161" s="17" t="s">
        <v>1269</v>
      </c>
      <c r="L161" s="49">
        <f>VLOOKUP(B161,'Enrolment data 2023'!$A$13:$I$596,9,FALSE)</f>
        <v>9</v>
      </c>
      <c r="M161" s="49">
        <v>9000</v>
      </c>
      <c r="N161" s="49">
        <f t="shared" si="11"/>
        <v>81000</v>
      </c>
      <c r="O161" s="49">
        <f t="shared" si="12"/>
        <v>24300</v>
      </c>
      <c r="P161" s="49">
        <f>VLOOKUP(B161,'Tranche 1 &amp; 2 2024 Actuals'!$B$7:$R$536,17,FALSE)</f>
        <v>12374</v>
      </c>
      <c r="Q161" s="49"/>
      <c r="R161" s="11"/>
      <c r="S161" s="50">
        <f t="shared" si="13"/>
        <v>24300</v>
      </c>
      <c r="T161" s="126">
        <f t="shared" si="14"/>
        <v>24300</v>
      </c>
      <c r="U161" s="54" t="s">
        <v>4707</v>
      </c>
    </row>
    <row r="162" spans="1:252" ht="15" customHeight="1" x14ac:dyDescent="0.25">
      <c r="A162" s="29">
        <f t="shared" si="15"/>
        <v>156</v>
      </c>
      <c r="B162" s="92" t="s">
        <v>285</v>
      </c>
      <c r="C162" s="17" t="s">
        <v>286</v>
      </c>
      <c r="D162" s="17" t="s">
        <v>7</v>
      </c>
      <c r="E162" s="17" t="s">
        <v>1123</v>
      </c>
      <c r="F162" s="22" t="s">
        <v>1630</v>
      </c>
      <c r="G162" s="19" t="s">
        <v>1631</v>
      </c>
      <c r="H162" s="19" t="s">
        <v>1822</v>
      </c>
      <c r="I162" s="20" t="s">
        <v>1120</v>
      </c>
      <c r="J162" s="17" t="s">
        <v>230</v>
      </c>
      <c r="K162" s="17" t="s">
        <v>1632</v>
      </c>
      <c r="L162" s="49">
        <f>VLOOKUP(B162,'Enrolment data 2023'!$A$13:$I$596,9,FALSE)</f>
        <v>7</v>
      </c>
      <c r="M162" s="49">
        <v>9000</v>
      </c>
      <c r="N162" s="49">
        <f t="shared" si="11"/>
        <v>63000</v>
      </c>
      <c r="O162" s="49">
        <f t="shared" si="12"/>
        <v>18900</v>
      </c>
      <c r="P162" s="49">
        <f>VLOOKUP(B162,'Tranche 1 &amp; 2 2024 Actuals'!$B$7:$R$536,17,FALSE)</f>
        <v>18900</v>
      </c>
      <c r="Q162" s="49"/>
      <c r="R162" s="49">
        <f>VLOOKUP(B162,'[1]ECCE Trnch 1 Master List'!B$3:T$679,19,FALSE)</f>
        <v>0</v>
      </c>
      <c r="S162" s="50">
        <f t="shared" si="13"/>
        <v>18900</v>
      </c>
      <c r="T162" s="126">
        <f t="shared" si="14"/>
        <v>18900</v>
      </c>
      <c r="U162" s="54" t="s">
        <v>4707</v>
      </c>
    </row>
    <row r="163" spans="1:252" ht="15" customHeight="1" x14ac:dyDescent="0.25">
      <c r="A163" s="29">
        <f t="shared" si="15"/>
        <v>157</v>
      </c>
      <c r="B163" s="92" t="s">
        <v>261</v>
      </c>
      <c r="C163" s="17" t="s">
        <v>262</v>
      </c>
      <c r="D163" s="17" t="s">
        <v>7</v>
      </c>
      <c r="E163" s="17" t="s">
        <v>1123</v>
      </c>
      <c r="F163" s="22" t="s">
        <v>1629</v>
      </c>
      <c r="G163" s="19" t="s">
        <v>3647</v>
      </c>
      <c r="H163" s="19" t="s">
        <v>1822</v>
      </c>
      <c r="I163" s="20" t="s">
        <v>1120</v>
      </c>
      <c r="J163" s="17" t="s">
        <v>230</v>
      </c>
      <c r="K163" s="17" t="s">
        <v>3642</v>
      </c>
      <c r="L163" s="49">
        <f>VLOOKUP(B163,'Enrolment data 2023'!$A$13:$I$596,9,FALSE)</f>
        <v>16</v>
      </c>
      <c r="M163" s="49">
        <v>9000</v>
      </c>
      <c r="N163" s="49">
        <f t="shared" si="11"/>
        <v>144000</v>
      </c>
      <c r="O163" s="49">
        <f t="shared" si="12"/>
        <v>43200</v>
      </c>
      <c r="P163" s="49">
        <f>VLOOKUP(B163,'Tranche 1 &amp; 2 2024 Actuals'!$B$7:$R$536,17,FALSE)</f>
        <v>43200</v>
      </c>
      <c r="Q163" s="49"/>
      <c r="R163" s="49">
        <f>VLOOKUP(B163,'[1]ECCE Trnch 1 Master List'!B$3:T$679,19,FALSE)</f>
        <v>0</v>
      </c>
      <c r="S163" s="50">
        <f t="shared" si="13"/>
        <v>43200</v>
      </c>
      <c r="T163" s="126">
        <f t="shared" si="14"/>
        <v>43200</v>
      </c>
      <c r="U163" s="54" t="s">
        <v>4707</v>
      </c>
    </row>
    <row r="164" spans="1:252" ht="15" customHeight="1" x14ac:dyDescent="0.25">
      <c r="A164" s="29">
        <f t="shared" si="15"/>
        <v>158</v>
      </c>
      <c r="B164" s="93" t="s">
        <v>1266</v>
      </c>
      <c r="C164" s="30" t="s">
        <v>1267</v>
      </c>
      <c r="D164" s="30" t="s">
        <v>7</v>
      </c>
      <c r="E164" s="30" t="s">
        <v>1118</v>
      </c>
      <c r="F164" s="31" t="s">
        <v>1858</v>
      </c>
      <c r="G164" s="32" t="s">
        <v>1268</v>
      </c>
      <c r="H164" s="32" t="s">
        <v>1825</v>
      </c>
      <c r="I164" s="33" t="s">
        <v>1120</v>
      </c>
      <c r="J164" s="30" t="s">
        <v>230</v>
      </c>
      <c r="K164" s="34" t="s">
        <v>1269</v>
      </c>
      <c r="L164" s="49">
        <f>VLOOKUP(B164,'Enrolment data 2023'!$A$13:$I$596,9,FALSE)</f>
        <v>10</v>
      </c>
      <c r="M164" s="49">
        <v>9000</v>
      </c>
      <c r="N164" s="49">
        <f t="shared" si="11"/>
        <v>90000</v>
      </c>
      <c r="O164" s="49">
        <f t="shared" si="12"/>
        <v>27000</v>
      </c>
      <c r="P164" s="49">
        <f>VLOOKUP(B164,'Tranche 1 &amp; 2 2024 Actuals'!$B$7:$R$536,17,FALSE)</f>
        <v>27000</v>
      </c>
      <c r="Q164" s="49"/>
      <c r="R164" s="49">
        <f>VLOOKUP(B164,'[1]ECCE Trnch 1 Master List'!B$3:T$679,19,FALSE)</f>
        <v>0</v>
      </c>
      <c r="S164" s="50">
        <f t="shared" si="13"/>
        <v>27000</v>
      </c>
      <c r="T164" s="126">
        <f t="shared" si="14"/>
        <v>27000</v>
      </c>
      <c r="U164" s="54" t="s">
        <v>4707</v>
      </c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  <c r="BY164" s="35"/>
      <c r="BZ164" s="35"/>
      <c r="CA164" s="35"/>
      <c r="CB164" s="35"/>
      <c r="CC164" s="35"/>
      <c r="CD164" s="35"/>
      <c r="CE164" s="35"/>
      <c r="CF164" s="35"/>
      <c r="CG164" s="35"/>
      <c r="CH164" s="35"/>
      <c r="CI164" s="35"/>
      <c r="CJ164" s="35"/>
      <c r="CK164" s="35"/>
      <c r="CL164" s="35"/>
      <c r="CM164" s="35"/>
      <c r="CN164" s="35"/>
      <c r="CO164" s="35"/>
      <c r="CP164" s="35"/>
      <c r="CQ164" s="35"/>
      <c r="CR164" s="35"/>
      <c r="CS164" s="35"/>
      <c r="CT164" s="35"/>
      <c r="CU164" s="35"/>
      <c r="CV164" s="35"/>
      <c r="CW164" s="35"/>
      <c r="CX164" s="35"/>
      <c r="CY164" s="35"/>
      <c r="CZ164" s="35"/>
      <c r="DA164" s="35"/>
      <c r="DB164" s="35"/>
      <c r="DC164" s="35"/>
      <c r="DD164" s="35"/>
      <c r="DE164" s="35"/>
      <c r="DF164" s="35"/>
      <c r="DG164" s="35"/>
      <c r="DH164" s="35"/>
      <c r="DI164" s="35"/>
      <c r="DJ164" s="35"/>
      <c r="DK164" s="35"/>
      <c r="DL164" s="35"/>
      <c r="DM164" s="35"/>
      <c r="DN164" s="35"/>
      <c r="DO164" s="35"/>
      <c r="DP164" s="35"/>
      <c r="DQ164" s="35"/>
      <c r="DR164" s="35"/>
      <c r="DS164" s="35"/>
      <c r="DT164" s="35"/>
      <c r="DU164" s="35"/>
      <c r="DV164" s="35"/>
      <c r="DW164" s="35"/>
      <c r="DX164" s="35"/>
      <c r="DY164" s="35"/>
      <c r="DZ164" s="35"/>
      <c r="EA164" s="35"/>
      <c r="EB164" s="35"/>
      <c r="EC164" s="35"/>
      <c r="ED164" s="35"/>
      <c r="EE164" s="35"/>
      <c r="EF164" s="35"/>
      <c r="EG164" s="35"/>
      <c r="EH164" s="35"/>
      <c r="EI164" s="35"/>
      <c r="EJ164" s="35"/>
      <c r="EK164" s="35"/>
      <c r="EL164" s="35"/>
      <c r="EM164" s="35"/>
      <c r="EN164" s="35"/>
      <c r="EO164" s="35"/>
      <c r="EP164" s="35"/>
      <c r="EQ164" s="35"/>
      <c r="ER164" s="35"/>
      <c r="ES164" s="35"/>
      <c r="ET164" s="35"/>
      <c r="EU164" s="35"/>
      <c r="EV164" s="35"/>
      <c r="EW164" s="35"/>
      <c r="EX164" s="35"/>
      <c r="EY164" s="35"/>
      <c r="EZ164" s="35"/>
      <c r="FA164" s="35"/>
      <c r="FB164" s="35"/>
      <c r="FC164" s="35"/>
      <c r="FD164" s="35"/>
      <c r="FE164" s="35"/>
      <c r="FF164" s="35"/>
      <c r="FG164" s="35"/>
      <c r="FH164" s="35"/>
      <c r="FI164" s="35"/>
      <c r="FJ164" s="35"/>
      <c r="FK164" s="35"/>
      <c r="FL164" s="35"/>
      <c r="FM164" s="35"/>
      <c r="FN164" s="35"/>
      <c r="FO164" s="35"/>
      <c r="FP164" s="35"/>
      <c r="FQ164" s="35"/>
      <c r="FR164" s="35"/>
      <c r="FS164" s="35"/>
      <c r="FT164" s="35"/>
      <c r="FU164" s="35"/>
      <c r="FV164" s="35"/>
      <c r="FW164" s="35"/>
      <c r="FX164" s="35"/>
      <c r="FY164" s="35"/>
      <c r="FZ164" s="35"/>
      <c r="GA164" s="35"/>
      <c r="GB164" s="35"/>
      <c r="GC164" s="35"/>
      <c r="GD164" s="35"/>
      <c r="GE164" s="35"/>
      <c r="GF164" s="35"/>
      <c r="GG164" s="35"/>
      <c r="GH164" s="35"/>
      <c r="GI164" s="35"/>
      <c r="GJ164" s="35"/>
      <c r="GK164" s="35"/>
      <c r="GL164" s="35"/>
      <c r="GM164" s="35"/>
      <c r="GN164" s="35"/>
      <c r="GO164" s="35"/>
      <c r="GP164" s="35"/>
      <c r="GQ164" s="35"/>
      <c r="GR164" s="35"/>
      <c r="GS164" s="35"/>
      <c r="GT164" s="35"/>
      <c r="GU164" s="35"/>
      <c r="GV164" s="35"/>
      <c r="GW164" s="35"/>
      <c r="GX164" s="35"/>
      <c r="GY164" s="35"/>
      <c r="GZ164" s="35"/>
      <c r="HA164" s="35"/>
      <c r="HB164" s="35"/>
      <c r="HC164" s="35"/>
      <c r="HD164" s="35"/>
      <c r="HE164" s="35"/>
      <c r="HF164" s="35"/>
      <c r="HG164" s="35"/>
      <c r="HH164" s="35"/>
      <c r="HI164" s="35"/>
      <c r="HJ164" s="35"/>
      <c r="HK164" s="35"/>
      <c r="HL164" s="35"/>
      <c r="HM164" s="35"/>
      <c r="HN164" s="35"/>
      <c r="HO164" s="35"/>
      <c r="HP164" s="35"/>
      <c r="HQ164" s="35"/>
      <c r="HR164" s="35"/>
      <c r="HS164" s="35"/>
      <c r="HT164" s="35"/>
      <c r="HU164" s="35"/>
      <c r="HV164" s="35"/>
      <c r="HW164" s="35"/>
      <c r="HX164" s="35"/>
      <c r="HY164" s="35"/>
      <c r="HZ164" s="35"/>
      <c r="IA164" s="35"/>
      <c r="IB164" s="35"/>
      <c r="IC164" s="35"/>
      <c r="ID164" s="35"/>
      <c r="IE164" s="35"/>
      <c r="IF164" s="35"/>
      <c r="IG164" s="35"/>
      <c r="IH164" s="35"/>
      <c r="II164" s="35"/>
      <c r="IJ164" s="35"/>
      <c r="IK164" s="35"/>
      <c r="IL164" s="35"/>
      <c r="IM164" s="35"/>
      <c r="IN164" s="35"/>
      <c r="IO164" s="35"/>
      <c r="IP164" s="35"/>
      <c r="IQ164" s="35"/>
      <c r="IR164" s="35"/>
    </row>
    <row r="165" spans="1:252" ht="15" customHeight="1" x14ac:dyDescent="0.25">
      <c r="A165" s="29">
        <f t="shared" si="15"/>
        <v>159</v>
      </c>
      <c r="B165" s="93" t="s">
        <v>1263</v>
      </c>
      <c r="C165" s="30" t="s">
        <v>1264</v>
      </c>
      <c r="D165" s="30" t="s">
        <v>7</v>
      </c>
      <c r="E165" s="30" t="s">
        <v>1123</v>
      </c>
      <c r="F165" s="31" t="s">
        <v>1859</v>
      </c>
      <c r="G165" s="32" t="s">
        <v>1860</v>
      </c>
      <c r="H165" s="32" t="s">
        <v>1825</v>
      </c>
      <c r="I165" s="33" t="s">
        <v>1120</v>
      </c>
      <c r="J165" s="30" t="s">
        <v>230</v>
      </c>
      <c r="K165" s="34" t="s">
        <v>1265</v>
      </c>
      <c r="L165" s="49">
        <f>VLOOKUP(B165,'Enrolment data 2023'!$A$13:$I$596,9,FALSE)</f>
        <v>28</v>
      </c>
      <c r="M165" s="49">
        <v>9000</v>
      </c>
      <c r="N165" s="49">
        <f t="shared" si="11"/>
        <v>252000</v>
      </c>
      <c r="O165" s="49">
        <f t="shared" si="12"/>
        <v>75600</v>
      </c>
      <c r="P165" s="49">
        <f>VLOOKUP(B165,'Tranche 1 &amp; 2 2024 Actuals'!$B$7:$R$536,17,FALSE)</f>
        <v>75600</v>
      </c>
      <c r="Q165" s="49"/>
      <c r="R165" s="49">
        <f>VLOOKUP(B165,'[1]ECCE Trnch 1 Master List'!B$3:T$679,19,FALSE)</f>
        <v>0</v>
      </c>
      <c r="S165" s="50">
        <f t="shared" si="13"/>
        <v>75600</v>
      </c>
      <c r="T165" s="126">
        <f t="shared" si="14"/>
        <v>75600</v>
      </c>
      <c r="U165" s="54" t="s">
        <v>4707</v>
      </c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5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  <c r="BY165" s="35"/>
      <c r="BZ165" s="35"/>
      <c r="CA165" s="35"/>
      <c r="CB165" s="35"/>
      <c r="CC165" s="35"/>
      <c r="CD165" s="35"/>
      <c r="CE165" s="35"/>
      <c r="CF165" s="35"/>
      <c r="CG165" s="35"/>
      <c r="CH165" s="35"/>
      <c r="CI165" s="35"/>
      <c r="CJ165" s="35"/>
      <c r="CK165" s="35"/>
      <c r="CL165" s="35"/>
      <c r="CM165" s="35"/>
      <c r="CN165" s="35"/>
      <c r="CO165" s="35"/>
      <c r="CP165" s="35"/>
      <c r="CQ165" s="35"/>
      <c r="CR165" s="35"/>
      <c r="CS165" s="35"/>
      <c r="CT165" s="35"/>
      <c r="CU165" s="35"/>
      <c r="CV165" s="35"/>
      <c r="CW165" s="35"/>
      <c r="CX165" s="35"/>
      <c r="CY165" s="35"/>
      <c r="CZ165" s="35"/>
      <c r="DA165" s="35"/>
      <c r="DB165" s="35"/>
      <c r="DC165" s="35"/>
      <c r="DD165" s="35"/>
      <c r="DE165" s="35"/>
      <c r="DF165" s="35"/>
      <c r="DG165" s="35"/>
      <c r="DH165" s="35"/>
      <c r="DI165" s="35"/>
      <c r="DJ165" s="35"/>
      <c r="DK165" s="35"/>
      <c r="DL165" s="35"/>
      <c r="DM165" s="35"/>
      <c r="DN165" s="35"/>
      <c r="DO165" s="35"/>
      <c r="DP165" s="35"/>
      <c r="DQ165" s="35"/>
      <c r="DR165" s="35"/>
      <c r="DS165" s="35"/>
      <c r="DT165" s="35"/>
      <c r="DU165" s="35"/>
      <c r="DV165" s="35"/>
      <c r="DW165" s="35"/>
      <c r="DX165" s="35"/>
      <c r="DY165" s="35"/>
      <c r="DZ165" s="35"/>
      <c r="EA165" s="35"/>
      <c r="EB165" s="35"/>
      <c r="EC165" s="35"/>
      <c r="ED165" s="35"/>
      <c r="EE165" s="35"/>
      <c r="EF165" s="35"/>
      <c r="EG165" s="35"/>
      <c r="EH165" s="35"/>
      <c r="EI165" s="35"/>
      <c r="EJ165" s="35"/>
      <c r="EK165" s="35"/>
      <c r="EL165" s="35"/>
      <c r="EM165" s="35"/>
      <c r="EN165" s="35"/>
      <c r="EO165" s="35"/>
      <c r="EP165" s="35"/>
      <c r="EQ165" s="35"/>
      <c r="ER165" s="35"/>
      <c r="ES165" s="35"/>
      <c r="ET165" s="35"/>
      <c r="EU165" s="35"/>
      <c r="EV165" s="35"/>
      <c r="EW165" s="35"/>
      <c r="EX165" s="35"/>
      <c r="EY165" s="35"/>
      <c r="EZ165" s="35"/>
      <c r="FA165" s="35"/>
      <c r="FB165" s="35"/>
      <c r="FC165" s="35"/>
      <c r="FD165" s="35"/>
      <c r="FE165" s="35"/>
      <c r="FF165" s="35"/>
      <c r="FG165" s="35"/>
      <c r="FH165" s="35"/>
      <c r="FI165" s="35"/>
      <c r="FJ165" s="35"/>
      <c r="FK165" s="35"/>
      <c r="FL165" s="35"/>
      <c r="FM165" s="35"/>
      <c r="FN165" s="35"/>
      <c r="FO165" s="35"/>
      <c r="FP165" s="35"/>
      <c r="FQ165" s="35"/>
      <c r="FR165" s="35"/>
      <c r="FS165" s="35"/>
      <c r="FT165" s="35"/>
      <c r="FU165" s="35"/>
      <c r="FV165" s="35"/>
      <c r="FW165" s="35"/>
      <c r="FX165" s="35"/>
      <c r="FY165" s="35"/>
      <c r="FZ165" s="35"/>
      <c r="GA165" s="35"/>
      <c r="GB165" s="35"/>
      <c r="GC165" s="35"/>
      <c r="GD165" s="35"/>
      <c r="GE165" s="35"/>
      <c r="GF165" s="35"/>
      <c r="GG165" s="35"/>
      <c r="GH165" s="35"/>
      <c r="GI165" s="35"/>
      <c r="GJ165" s="35"/>
      <c r="GK165" s="35"/>
      <c r="GL165" s="35"/>
      <c r="GM165" s="35"/>
      <c r="GN165" s="35"/>
      <c r="GO165" s="35"/>
      <c r="GP165" s="35"/>
      <c r="GQ165" s="35"/>
      <c r="GR165" s="35"/>
      <c r="GS165" s="35"/>
      <c r="GT165" s="35"/>
      <c r="GU165" s="35"/>
      <c r="GV165" s="35"/>
      <c r="GW165" s="35"/>
      <c r="GX165" s="35"/>
      <c r="GY165" s="35"/>
      <c r="GZ165" s="35"/>
      <c r="HA165" s="35"/>
      <c r="HB165" s="35"/>
      <c r="HC165" s="35"/>
      <c r="HD165" s="35"/>
      <c r="HE165" s="35"/>
      <c r="HF165" s="35"/>
      <c r="HG165" s="35"/>
      <c r="HH165" s="35"/>
      <c r="HI165" s="35"/>
      <c r="HJ165" s="35"/>
      <c r="HK165" s="35"/>
      <c r="HL165" s="35"/>
      <c r="HM165" s="35"/>
      <c r="HN165" s="35"/>
      <c r="HO165" s="35"/>
      <c r="HP165" s="35"/>
      <c r="HQ165" s="35"/>
      <c r="HR165" s="35"/>
      <c r="HS165" s="35"/>
      <c r="HT165" s="35"/>
      <c r="HU165" s="35"/>
      <c r="HV165" s="35"/>
      <c r="HW165" s="35"/>
      <c r="HX165" s="35"/>
      <c r="HY165" s="35"/>
      <c r="HZ165" s="35"/>
      <c r="IA165" s="35"/>
      <c r="IB165" s="35"/>
      <c r="IC165" s="35"/>
      <c r="ID165" s="35"/>
      <c r="IE165" s="35"/>
      <c r="IF165" s="35"/>
      <c r="IG165" s="35"/>
      <c r="IH165" s="35"/>
      <c r="II165" s="35"/>
      <c r="IJ165" s="35"/>
      <c r="IK165" s="35"/>
      <c r="IL165" s="35"/>
      <c r="IM165" s="35"/>
      <c r="IN165" s="35"/>
      <c r="IO165" s="35"/>
      <c r="IP165" s="35"/>
      <c r="IQ165" s="35"/>
      <c r="IR165" s="35"/>
    </row>
    <row r="166" spans="1:252" ht="15" customHeight="1" x14ac:dyDescent="0.25">
      <c r="A166" s="29">
        <f t="shared" si="15"/>
        <v>160</v>
      </c>
      <c r="B166" s="92" t="s">
        <v>325</v>
      </c>
      <c r="C166" s="17" t="s">
        <v>326</v>
      </c>
      <c r="D166" s="17" t="s">
        <v>7</v>
      </c>
      <c r="E166" s="17" t="s">
        <v>1118</v>
      </c>
      <c r="F166" s="31" t="s">
        <v>1853</v>
      </c>
      <c r="G166" s="32" t="s">
        <v>1275</v>
      </c>
      <c r="H166" s="32" t="s">
        <v>1825</v>
      </c>
      <c r="I166" s="33" t="s">
        <v>1120</v>
      </c>
      <c r="J166" s="30" t="s">
        <v>230</v>
      </c>
      <c r="K166" s="34" t="s">
        <v>1276</v>
      </c>
      <c r="L166" s="49">
        <f>VLOOKUP(B166,'Enrolment data 2023'!$A$13:$I$596,9,FALSE)</f>
        <v>12</v>
      </c>
      <c r="M166" s="49">
        <v>9000</v>
      </c>
      <c r="N166" s="49">
        <f t="shared" si="11"/>
        <v>108000</v>
      </c>
      <c r="O166" s="49">
        <f t="shared" si="12"/>
        <v>32400</v>
      </c>
      <c r="P166" s="49">
        <f>VLOOKUP(B166,'Tranche 1 &amp; 2 2024 Actuals'!$B$7:$R$536,17,FALSE)</f>
        <v>32400</v>
      </c>
      <c r="Q166" s="49"/>
      <c r="R166" s="49">
        <f>VLOOKUP(B166,'[1]ECCE Trnch 1 Master List'!B$3:T$679,19,FALSE)</f>
        <v>0</v>
      </c>
      <c r="S166" s="50">
        <f t="shared" si="13"/>
        <v>32400</v>
      </c>
      <c r="T166" s="126">
        <f t="shared" si="14"/>
        <v>32400</v>
      </c>
      <c r="U166" s="54" t="s">
        <v>4707</v>
      </c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5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  <c r="BY166" s="35"/>
      <c r="BZ166" s="35"/>
      <c r="CA166" s="35"/>
      <c r="CB166" s="35"/>
      <c r="CC166" s="35"/>
      <c r="CD166" s="35"/>
      <c r="CE166" s="35"/>
      <c r="CF166" s="35"/>
      <c r="CG166" s="35"/>
      <c r="CH166" s="35"/>
      <c r="CI166" s="35"/>
      <c r="CJ166" s="35"/>
      <c r="CK166" s="35"/>
      <c r="CL166" s="35"/>
      <c r="CM166" s="35"/>
      <c r="CN166" s="35"/>
      <c r="CO166" s="35"/>
      <c r="CP166" s="35"/>
      <c r="CQ166" s="35"/>
      <c r="CR166" s="35"/>
      <c r="CS166" s="35"/>
      <c r="CT166" s="35"/>
      <c r="CU166" s="35"/>
      <c r="CV166" s="35"/>
      <c r="CW166" s="35"/>
      <c r="CX166" s="35"/>
      <c r="CY166" s="35"/>
      <c r="CZ166" s="35"/>
      <c r="DA166" s="35"/>
      <c r="DB166" s="35"/>
      <c r="DC166" s="35"/>
      <c r="DD166" s="35"/>
      <c r="DE166" s="35"/>
      <c r="DF166" s="35"/>
      <c r="DG166" s="35"/>
      <c r="DH166" s="35"/>
      <c r="DI166" s="35"/>
      <c r="DJ166" s="35"/>
      <c r="DK166" s="35"/>
      <c r="DL166" s="35"/>
      <c r="DM166" s="35"/>
      <c r="DN166" s="35"/>
      <c r="DO166" s="35"/>
      <c r="DP166" s="35"/>
      <c r="DQ166" s="35"/>
      <c r="DR166" s="35"/>
      <c r="DS166" s="35"/>
      <c r="DT166" s="35"/>
      <c r="DU166" s="35"/>
      <c r="DV166" s="35"/>
      <c r="DW166" s="35"/>
      <c r="DX166" s="35"/>
      <c r="DY166" s="35"/>
      <c r="DZ166" s="35"/>
      <c r="EA166" s="35"/>
      <c r="EB166" s="35"/>
      <c r="EC166" s="35"/>
      <c r="ED166" s="35"/>
      <c r="EE166" s="35"/>
      <c r="EF166" s="35"/>
      <c r="EG166" s="35"/>
      <c r="EH166" s="35"/>
      <c r="EI166" s="35"/>
      <c r="EJ166" s="35"/>
      <c r="EK166" s="35"/>
      <c r="EL166" s="35"/>
      <c r="EM166" s="35"/>
      <c r="EN166" s="35"/>
      <c r="EO166" s="35"/>
      <c r="EP166" s="35"/>
      <c r="EQ166" s="35"/>
      <c r="ER166" s="35"/>
      <c r="ES166" s="35"/>
      <c r="ET166" s="35"/>
      <c r="EU166" s="35"/>
      <c r="EV166" s="35"/>
      <c r="EW166" s="35"/>
      <c r="EX166" s="35"/>
      <c r="EY166" s="35"/>
      <c r="EZ166" s="35"/>
      <c r="FA166" s="35"/>
      <c r="FB166" s="35"/>
      <c r="FC166" s="35"/>
      <c r="FD166" s="35"/>
      <c r="FE166" s="35"/>
      <c r="FF166" s="35"/>
      <c r="FG166" s="35"/>
      <c r="FH166" s="35"/>
      <c r="FI166" s="35"/>
      <c r="FJ166" s="35"/>
      <c r="FK166" s="35"/>
      <c r="FL166" s="35"/>
      <c r="FM166" s="35"/>
      <c r="FN166" s="35"/>
      <c r="FO166" s="35"/>
      <c r="FP166" s="35"/>
      <c r="FQ166" s="35"/>
      <c r="FR166" s="35"/>
      <c r="FS166" s="35"/>
      <c r="FT166" s="35"/>
      <c r="FU166" s="35"/>
      <c r="FV166" s="35"/>
      <c r="FW166" s="35"/>
      <c r="FX166" s="35"/>
      <c r="FY166" s="35"/>
      <c r="FZ166" s="35"/>
      <c r="GA166" s="35"/>
      <c r="GB166" s="35"/>
      <c r="GC166" s="35"/>
      <c r="GD166" s="35"/>
      <c r="GE166" s="35"/>
      <c r="GF166" s="35"/>
      <c r="GG166" s="35"/>
      <c r="GH166" s="35"/>
      <c r="GI166" s="35"/>
      <c r="GJ166" s="35"/>
      <c r="GK166" s="35"/>
      <c r="GL166" s="35"/>
      <c r="GM166" s="35"/>
      <c r="GN166" s="35"/>
      <c r="GO166" s="35"/>
      <c r="GP166" s="35"/>
      <c r="GQ166" s="35"/>
      <c r="GR166" s="35"/>
      <c r="GS166" s="35"/>
      <c r="GT166" s="35"/>
      <c r="GU166" s="35"/>
      <c r="GV166" s="35"/>
      <c r="GW166" s="35"/>
      <c r="GX166" s="35"/>
      <c r="GY166" s="35"/>
      <c r="GZ166" s="35"/>
      <c r="HA166" s="35"/>
      <c r="HB166" s="35"/>
      <c r="HC166" s="35"/>
      <c r="HD166" s="35"/>
      <c r="HE166" s="35"/>
      <c r="HF166" s="35"/>
      <c r="HG166" s="35"/>
      <c r="HH166" s="35"/>
      <c r="HI166" s="35"/>
      <c r="HJ166" s="35"/>
      <c r="HK166" s="35"/>
      <c r="HL166" s="35"/>
      <c r="HM166" s="35"/>
      <c r="HN166" s="35"/>
      <c r="HO166" s="35"/>
      <c r="HP166" s="35"/>
      <c r="HQ166" s="35"/>
      <c r="HR166" s="35"/>
      <c r="HS166" s="35"/>
      <c r="HT166" s="35"/>
      <c r="HU166" s="35"/>
      <c r="HV166" s="35"/>
      <c r="HW166" s="35"/>
      <c r="HX166" s="35"/>
      <c r="HY166" s="35"/>
      <c r="HZ166" s="35"/>
      <c r="IA166" s="35"/>
      <c r="IB166" s="35"/>
      <c r="IC166" s="35"/>
      <c r="ID166" s="35"/>
      <c r="IE166" s="35"/>
      <c r="IF166" s="35"/>
      <c r="IG166" s="35"/>
      <c r="IH166" s="35"/>
      <c r="II166" s="35"/>
      <c r="IJ166" s="35"/>
      <c r="IK166" s="35"/>
      <c r="IL166" s="35"/>
      <c r="IM166" s="35"/>
      <c r="IN166" s="35"/>
      <c r="IO166" s="35"/>
      <c r="IP166" s="35"/>
      <c r="IQ166" s="35"/>
      <c r="IR166" s="35"/>
    </row>
    <row r="167" spans="1:252" ht="15" customHeight="1" x14ac:dyDescent="0.25">
      <c r="A167" s="29">
        <f t="shared" si="15"/>
        <v>161</v>
      </c>
      <c r="B167" s="92" t="s">
        <v>307</v>
      </c>
      <c r="C167" s="17" t="s">
        <v>308</v>
      </c>
      <c r="D167" s="17" t="s">
        <v>7</v>
      </c>
      <c r="E167" s="21" t="s">
        <v>1118</v>
      </c>
      <c r="F167" s="18" t="s">
        <v>1861</v>
      </c>
      <c r="G167" s="19" t="s">
        <v>308</v>
      </c>
      <c r="H167" s="19" t="s">
        <v>1825</v>
      </c>
      <c r="I167" s="20" t="s">
        <v>1120</v>
      </c>
      <c r="J167" s="17" t="s">
        <v>230</v>
      </c>
      <c r="K167" s="21" t="s">
        <v>1262</v>
      </c>
      <c r="L167" s="49">
        <f>VLOOKUP(B167,'Enrolment data 2023'!$A$13:$I$596,9,FALSE)</f>
        <v>10</v>
      </c>
      <c r="M167" s="49">
        <v>9000</v>
      </c>
      <c r="N167" s="49">
        <f t="shared" si="11"/>
        <v>90000</v>
      </c>
      <c r="O167" s="49">
        <f t="shared" si="12"/>
        <v>27000</v>
      </c>
      <c r="P167" s="49">
        <f>VLOOKUP(B167,'Tranche 1 &amp; 2 2024 Actuals'!$B$7:$R$536,17,FALSE)</f>
        <v>27000</v>
      </c>
      <c r="Q167" s="49"/>
      <c r="R167" s="49">
        <f>VLOOKUP(B167,'[1]ECCE Trnch 1 Master List'!B$3:T$679,19,FALSE)</f>
        <v>0</v>
      </c>
      <c r="S167" s="50">
        <f t="shared" si="13"/>
        <v>27000</v>
      </c>
      <c r="T167" s="126">
        <f t="shared" si="14"/>
        <v>27000</v>
      </c>
      <c r="U167" s="54" t="s">
        <v>4707</v>
      </c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5"/>
      <c r="BO167" s="35"/>
      <c r="BP167" s="35"/>
      <c r="BQ167" s="35"/>
      <c r="BR167" s="35"/>
      <c r="BS167" s="35"/>
      <c r="BT167" s="35"/>
      <c r="BU167" s="35"/>
      <c r="BV167" s="35"/>
      <c r="BW167" s="35"/>
      <c r="BX167" s="35"/>
      <c r="BY167" s="35"/>
      <c r="BZ167" s="35"/>
      <c r="CA167" s="35"/>
      <c r="CB167" s="35"/>
      <c r="CC167" s="35"/>
      <c r="CD167" s="35"/>
      <c r="CE167" s="35"/>
      <c r="CF167" s="35"/>
      <c r="CG167" s="35"/>
      <c r="CH167" s="35"/>
      <c r="CI167" s="35"/>
      <c r="CJ167" s="35"/>
      <c r="CK167" s="35"/>
      <c r="CL167" s="35"/>
      <c r="CM167" s="35"/>
      <c r="CN167" s="35"/>
      <c r="CO167" s="35"/>
      <c r="CP167" s="35"/>
      <c r="CQ167" s="35"/>
      <c r="CR167" s="35"/>
      <c r="CS167" s="35"/>
      <c r="CT167" s="35"/>
      <c r="CU167" s="35"/>
      <c r="CV167" s="35"/>
      <c r="CW167" s="35"/>
      <c r="CX167" s="35"/>
      <c r="CY167" s="35"/>
      <c r="CZ167" s="35"/>
      <c r="DA167" s="35"/>
      <c r="DB167" s="35"/>
      <c r="DC167" s="35"/>
      <c r="DD167" s="35"/>
      <c r="DE167" s="35"/>
      <c r="DF167" s="35"/>
      <c r="DG167" s="35"/>
      <c r="DH167" s="35"/>
      <c r="DI167" s="35"/>
      <c r="DJ167" s="35"/>
      <c r="DK167" s="35"/>
      <c r="DL167" s="35"/>
      <c r="DM167" s="35"/>
      <c r="DN167" s="35"/>
      <c r="DO167" s="35"/>
      <c r="DP167" s="35"/>
      <c r="DQ167" s="35"/>
      <c r="DR167" s="35"/>
      <c r="DS167" s="35"/>
      <c r="DT167" s="35"/>
      <c r="DU167" s="35"/>
      <c r="DV167" s="35"/>
      <c r="DW167" s="35"/>
      <c r="DX167" s="35"/>
      <c r="DY167" s="35"/>
      <c r="DZ167" s="35"/>
      <c r="EA167" s="35"/>
      <c r="EB167" s="35"/>
      <c r="EC167" s="35"/>
      <c r="ED167" s="35"/>
      <c r="EE167" s="35"/>
      <c r="EF167" s="35"/>
      <c r="EG167" s="35"/>
      <c r="EH167" s="35"/>
      <c r="EI167" s="35"/>
      <c r="EJ167" s="35"/>
      <c r="EK167" s="35"/>
      <c r="EL167" s="35"/>
      <c r="EM167" s="35"/>
      <c r="EN167" s="35"/>
      <c r="EO167" s="35"/>
      <c r="EP167" s="35"/>
      <c r="EQ167" s="35"/>
      <c r="ER167" s="35"/>
      <c r="ES167" s="35"/>
      <c r="ET167" s="35"/>
      <c r="EU167" s="35"/>
      <c r="EV167" s="35"/>
      <c r="EW167" s="35"/>
      <c r="EX167" s="35"/>
      <c r="EY167" s="35"/>
      <c r="EZ167" s="35"/>
      <c r="FA167" s="35"/>
      <c r="FB167" s="35"/>
      <c r="FC167" s="35"/>
      <c r="FD167" s="35"/>
      <c r="FE167" s="35"/>
      <c r="FF167" s="35"/>
      <c r="FG167" s="35"/>
      <c r="FH167" s="35"/>
      <c r="FI167" s="35"/>
      <c r="FJ167" s="35"/>
      <c r="FK167" s="35"/>
      <c r="FL167" s="35"/>
      <c r="FM167" s="35"/>
      <c r="FN167" s="35"/>
      <c r="FO167" s="35"/>
      <c r="FP167" s="35"/>
      <c r="FQ167" s="35"/>
      <c r="FR167" s="35"/>
      <c r="FS167" s="35"/>
      <c r="FT167" s="35"/>
      <c r="FU167" s="35"/>
      <c r="FV167" s="35"/>
      <c r="FW167" s="35"/>
      <c r="FX167" s="35"/>
      <c r="FY167" s="35"/>
      <c r="FZ167" s="35"/>
      <c r="GA167" s="35"/>
      <c r="GB167" s="35"/>
      <c r="GC167" s="35"/>
      <c r="GD167" s="35"/>
      <c r="GE167" s="35"/>
      <c r="GF167" s="35"/>
      <c r="GG167" s="35"/>
      <c r="GH167" s="35"/>
      <c r="GI167" s="35"/>
      <c r="GJ167" s="35"/>
      <c r="GK167" s="35"/>
      <c r="GL167" s="35"/>
      <c r="GM167" s="35"/>
      <c r="GN167" s="35"/>
      <c r="GO167" s="35"/>
      <c r="GP167" s="35"/>
      <c r="GQ167" s="35"/>
      <c r="GR167" s="35"/>
      <c r="GS167" s="35"/>
      <c r="GT167" s="35"/>
      <c r="GU167" s="35"/>
      <c r="GV167" s="35"/>
      <c r="GW167" s="35"/>
      <c r="GX167" s="35"/>
      <c r="GY167" s="35"/>
      <c r="GZ167" s="35"/>
      <c r="HA167" s="35"/>
      <c r="HB167" s="35"/>
      <c r="HC167" s="35"/>
      <c r="HD167" s="35"/>
      <c r="HE167" s="35"/>
      <c r="HF167" s="35"/>
      <c r="HG167" s="35"/>
      <c r="HH167" s="35"/>
      <c r="HI167" s="35"/>
      <c r="HJ167" s="35"/>
      <c r="HK167" s="35"/>
      <c r="HL167" s="35"/>
      <c r="HM167" s="35"/>
      <c r="HN167" s="35"/>
      <c r="HO167" s="35"/>
      <c r="HP167" s="35"/>
      <c r="HQ167" s="35"/>
      <c r="HR167" s="35"/>
      <c r="HS167" s="35"/>
      <c r="HT167" s="35"/>
      <c r="HU167" s="35"/>
      <c r="HV167" s="35"/>
      <c r="HW167" s="35"/>
      <c r="HX167" s="35"/>
      <c r="HY167" s="35"/>
      <c r="HZ167" s="35"/>
      <c r="IA167" s="35"/>
      <c r="IB167" s="35"/>
      <c r="IC167" s="35"/>
      <c r="ID167" s="35"/>
      <c r="IE167" s="35"/>
      <c r="IF167" s="35"/>
      <c r="IG167" s="35"/>
      <c r="IH167" s="35"/>
      <c r="II167" s="35"/>
      <c r="IJ167" s="35"/>
      <c r="IK167" s="35"/>
      <c r="IL167" s="35"/>
      <c r="IM167" s="35"/>
      <c r="IN167" s="35"/>
      <c r="IO167" s="35"/>
      <c r="IP167" s="35"/>
      <c r="IQ167" s="35"/>
      <c r="IR167" s="35"/>
    </row>
    <row r="168" spans="1:252" ht="15" customHeight="1" x14ac:dyDescent="0.25">
      <c r="A168" s="29">
        <f t="shared" si="15"/>
        <v>162</v>
      </c>
      <c r="B168" s="93" t="s">
        <v>1588</v>
      </c>
      <c r="C168" s="30" t="s">
        <v>1589</v>
      </c>
      <c r="D168" s="30" t="s">
        <v>7</v>
      </c>
      <c r="E168" s="30" t="s">
        <v>1118</v>
      </c>
      <c r="F168" s="31" t="s">
        <v>1836</v>
      </c>
      <c r="G168" s="32" t="s">
        <v>1220</v>
      </c>
      <c r="H168" s="32" t="s">
        <v>1834</v>
      </c>
      <c r="I168" s="33" t="s">
        <v>1120</v>
      </c>
      <c r="J168" s="30" t="s">
        <v>230</v>
      </c>
      <c r="K168" s="34" t="s">
        <v>1221</v>
      </c>
      <c r="L168" s="49">
        <f>VLOOKUP(B168,'Enrolment data 2023'!$A$13:$I$596,9,FALSE)</f>
        <v>11</v>
      </c>
      <c r="M168" s="49">
        <v>9000</v>
      </c>
      <c r="N168" s="49">
        <f t="shared" si="11"/>
        <v>99000</v>
      </c>
      <c r="O168" s="49">
        <f t="shared" si="12"/>
        <v>29700</v>
      </c>
      <c r="P168" s="49">
        <f>VLOOKUP(B168,'Tranche 1 &amp; 2 2024 Actuals'!$B$7:$R$536,17,FALSE)</f>
        <v>29700</v>
      </c>
      <c r="Q168" s="49"/>
      <c r="R168" s="49">
        <f>VLOOKUP(B168,'[1]ECCE Trnch 1 Master List'!B$3:T$679,19,FALSE)</f>
        <v>0</v>
      </c>
      <c r="S168" s="50">
        <f t="shared" si="13"/>
        <v>29700</v>
      </c>
      <c r="T168" s="126">
        <f t="shared" si="14"/>
        <v>29700</v>
      </c>
      <c r="U168" s="54" t="s">
        <v>4707</v>
      </c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  <c r="BY168" s="35"/>
      <c r="BZ168" s="35"/>
      <c r="CA168" s="35"/>
      <c r="CB168" s="35"/>
      <c r="CC168" s="35"/>
      <c r="CD168" s="35"/>
      <c r="CE168" s="35"/>
      <c r="CF168" s="35"/>
      <c r="CG168" s="35"/>
      <c r="CH168" s="35"/>
      <c r="CI168" s="35"/>
      <c r="CJ168" s="35"/>
      <c r="CK168" s="35"/>
      <c r="CL168" s="35"/>
      <c r="CM168" s="35"/>
      <c r="CN168" s="35"/>
      <c r="CO168" s="35"/>
      <c r="CP168" s="35"/>
      <c r="CQ168" s="35"/>
      <c r="CR168" s="35"/>
      <c r="CS168" s="35"/>
      <c r="CT168" s="35"/>
      <c r="CU168" s="35"/>
      <c r="CV168" s="35"/>
      <c r="CW168" s="35"/>
      <c r="CX168" s="35"/>
      <c r="CY168" s="35"/>
      <c r="CZ168" s="35"/>
      <c r="DA168" s="35"/>
      <c r="DB168" s="35"/>
      <c r="DC168" s="35"/>
      <c r="DD168" s="35"/>
      <c r="DE168" s="35"/>
      <c r="DF168" s="35"/>
      <c r="DG168" s="35"/>
      <c r="DH168" s="35"/>
      <c r="DI168" s="35"/>
      <c r="DJ168" s="35"/>
      <c r="DK168" s="35"/>
      <c r="DL168" s="35"/>
      <c r="DM168" s="35"/>
      <c r="DN168" s="35"/>
      <c r="DO168" s="35"/>
      <c r="DP168" s="35"/>
      <c r="DQ168" s="35"/>
      <c r="DR168" s="35"/>
      <c r="DS168" s="35"/>
      <c r="DT168" s="35"/>
      <c r="DU168" s="35"/>
      <c r="DV168" s="35"/>
      <c r="DW168" s="35"/>
      <c r="DX168" s="35"/>
      <c r="DY168" s="35"/>
      <c r="DZ168" s="35"/>
      <c r="EA168" s="35"/>
      <c r="EB168" s="35"/>
      <c r="EC168" s="35"/>
      <c r="ED168" s="35"/>
      <c r="EE168" s="35"/>
      <c r="EF168" s="35"/>
      <c r="EG168" s="35"/>
      <c r="EH168" s="35"/>
      <c r="EI168" s="35"/>
      <c r="EJ168" s="35"/>
      <c r="EK168" s="35"/>
      <c r="EL168" s="35"/>
      <c r="EM168" s="35"/>
      <c r="EN168" s="35"/>
      <c r="EO168" s="35"/>
      <c r="EP168" s="35"/>
      <c r="EQ168" s="35"/>
      <c r="ER168" s="35"/>
      <c r="ES168" s="35"/>
      <c r="ET168" s="35"/>
      <c r="EU168" s="35"/>
      <c r="EV168" s="35"/>
      <c r="EW168" s="35"/>
      <c r="EX168" s="35"/>
      <c r="EY168" s="35"/>
      <c r="EZ168" s="35"/>
      <c r="FA168" s="35"/>
      <c r="FB168" s="35"/>
      <c r="FC168" s="35"/>
      <c r="FD168" s="35"/>
      <c r="FE168" s="35"/>
      <c r="FF168" s="35"/>
      <c r="FG168" s="35"/>
      <c r="FH168" s="35"/>
      <c r="FI168" s="35"/>
      <c r="FJ168" s="35"/>
      <c r="FK168" s="35"/>
      <c r="FL168" s="35"/>
      <c r="FM168" s="35"/>
      <c r="FN168" s="35"/>
      <c r="FO168" s="35"/>
      <c r="FP168" s="35"/>
      <c r="FQ168" s="35"/>
      <c r="FR168" s="35"/>
      <c r="FS168" s="35"/>
      <c r="FT168" s="35"/>
      <c r="FU168" s="35"/>
      <c r="FV168" s="35"/>
      <c r="FW168" s="35"/>
      <c r="FX168" s="35"/>
      <c r="FY168" s="35"/>
      <c r="FZ168" s="35"/>
      <c r="GA168" s="35"/>
      <c r="GB168" s="35"/>
      <c r="GC168" s="35"/>
      <c r="GD168" s="35"/>
      <c r="GE168" s="35"/>
      <c r="GF168" s="35"/>
      <c r="GG168" s="35"/>
      <c r="GH168" s="35"/>
      <c r="GI168" s="35"/>
      <c r="GJ168" s="35"/>
      <c r="GK168" s="35"/>
      <c r="GL168" s="35"/>
      <c r="GM168" s="35"/>
      <c r="GN168" s="35"/>
      <c r="GO168" s="35"/>
      <c r="GP168" s="35"/>
      <c r="GQ168" s="35"/>
      <c r="GR168" s="35"/>
      <c r="GS168" s="35"/>
      <c r="GT168" s="35"/>
      <c r="GU168" s="35"/>
      <c r="GV168" s="35"/>
      <c r="GW168" s="35"/>
      <c r="GX168" s="35"/>
      <c r="GY168" s="35"/>
      <c r="GZ168" s="35"/>
      <c r="HA168" s="35"/>
      <c r="HB168" s="35"/>
      <c r="HC168" s="35"/>
      <c r="HD168" s="35"/>
      <c r="HE168" s="35"/>
      <c r="HF168" s="35"/>
      <c r="HG168" s="35"/>
      <c r="HH168" s="35"/>
      <c r="HI168" s="35"/>
      <c r="HJ168" s="35"/>
      <c r="HK168" s="35"/>
      <c r="HL168" s="35"/>
      <c r="HM168" s="35"/>
      <c r="HN168" s="35"/>
      <c r="HO168" s="35"/>
      <c r="HP168" s="35"/>
      <c r="HQ168" s="35"/>
      <c r="HR168" s="35"/>
      <c r="HS168" s="35"/>
      <c r="HT168" s="35"/>
      <c r="HU168" s="35"/>
      <c r="HV168" s="35"/>
      <c r="HW168" s="35"/>
      <c r="HX168" s="35"/>
      <c r="HY168" s="35"/>
      <c r="HZ168" s="35"/>
      <c r="IA168" s="35"/>
      <c r="IB168" s="35"/>
      <c r="IC168" s="35"/>
      <c r="ID168" s="35"/>
      <c r="IE168" s="35"/>
      <c r="IF168" s="35"/>
      <c r="IG168" s="35"/>
      <c r="IH168" s="35"/>
      <c r="II168" s="35"/>
      <c r="IJ168" s="35"/>
      <c r="IK168" s="35"/>
      <c r="IL168" s="35"/>
      <c r="IM168" s="35"/>
      <c r="IN168" s="35"/>
      <c r="IO168" s="35"/>
      <c r="IP168" s="35"/>
      <c r="IQ168" s="35"/>
      <c r="IR168" s="35"/>
    </row>
    <row r="169" spans="1:252" ht="15" customHeight="1" x14ac:dyDescent="0.25">
      <c r="A169" s="29">
        <f t="shared" si="15"/>
        <v>163</v>
      </c>
      <c r="B169" s="93" t="s">
        <v>2088</v>
      </c>
      <c r="C169" s="30" t="s">
        <v>2089</v>
      </c>
      <c r="D169" s="30" t="s">
        <v>7</v>
      </c>
      <c r="E169" s="17" t="s">
        <v>1118</v>
      </c>
      <c r="F169" s="22" t="s">
        <v>1838</v>
      </c>
      <c r="G169" s="19" t="s">
        <v>1226</v>
      </c>
      <c r="H169" s="19" t="s">
        <v>1834</v>
      </c>
      <c r="I169" s="20" t="s">
        <v>1120</v>
      </c>
      <c r="J169" s="17" t="s">
        <v>230</v>
      </c>
      <c r="K169" s="17" t="s">
        <v>1227</v>
      </c>
      <c r="L169" s="49">
        <f>VLOOKUP(B169,'Enrolment data 2023'!$A$13:$I$596,9,FALSE)</f>
        <v>11</v>
      </c>
      <c r="M169" s="49">
        <v>9000</v>
      </c>
      <c r="N169" s="49">
        <f t="shared" si="11"/>
        <v>99000</v>
      </c>
      <c r="O169" s="49">
        <f t="shared" si="12"/>
        <v>29700</v>
      </c>
      <c r="P169" s="49">
        <f>VLOOKUP(B169,'Tranche 1 &amp; 2 2024 Actuals'!$B$7:$R$536,17,FALSE)</f>
        <v>29700</v>
      </c>
      <c r="Q169" s="49"/>
      <c r="R169" s="49">
        <f>VLOOKUP(B169,'[1]ECCE Trnch 1 Master List'!B$3:T$679,19,FALSE)</f>
        <v>0</v>
      </c>
      <c r="S169" s="50">
        <f t="shared" si="13"/>
        <v>29700</v>
      </c>
      <c r="T169" s="126">
        <f t="shared" si="14"/>
        <v>29700</v>
      </c>
      <c r="U169" s="54" t="s">
        <v>4707</v>
      </c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5"/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  <c r="BY169" s="35"/>
      <c r="BZ169" s="35"/>
      <c r="CA169" s="35"/>
      <c r="CB169" s="35"/>
      <c r="CC169" s="35"/>
      <c r="CD169" s="35"/>
      <c r="CE169" s="35"/>
      <c r="CF169" s="35"/>
      <c r="CG169" s="35"/>
      <c r="CH169" s="35"/>
      <c r="CI169" s="35"/>
      <c r="CJ169" s="35"/>
      <c r="CK169" s="35"/>
      <c r="CL169" s="35"/>
      <c r="CM169" s="35"/>
      <c r="CN169" s="35"/>
      <c r="CO169" s="35"/>
      <c r="CP169" s="35"/>
      <c r="CQ169" s="35"/>
      <c r="CR169" s="35"/>
      <c r="CS169" s="35"/>
      <c r="CT169" s="35"/>
      <c r="CU169" s="35"/>
      <c r="CV169" s="35"/>
      <c r="CW169" s="35"/>
      <c r="CX169" s="35"/>
      <c r="CY169" s="35"/>
      <c r="CZ169" s="35"/>
      <c r="DA169" s="35"/>
      <c r="DB169" s="35"/>
      <c r="DC169" s="35"/>
      <c r="DD169" s="35"/>
      <c r="DE169" s="35"/>
      <c r="DF169" s="35"/>
      <c r="DG169" s="35"/>
      <c r="DH169" s="35"/>
      <c r="DI169" s="35"/>
      <c r="DJ169" s="35"/>
      <c r="DK169" s="35"/>
      <c r="DL169" s="35"/>
      <c r="DM169" s="35"/>
      <c r="DN169" s="35"/>
      <c r="DO169" s="35"/>
      <c r="DP169" s="35"/>
      <c r="DQ169" s="35"/>
      <c r="DR169" s="35"/>
      <c r="DS169" s="35"/>
      <c r="DT169" s="35"/>
      <c r="DU169" s="35"/>
      <c r="DV169" s="35"/>
      <c r="DW169" s="35"/>
      <c r="DX169" s="35"/>
      <c r="DY169" s="35"/>
      <c r="DZ169" s="35"/>
      <c r="EA169" s="35"/>
      <c r="EB169" s="35"/>
      <c r="EC169" s="35"/>
      <c r="ED169" s="35"/>
      <c r="EE169" s="35"/>
      <c r="EF169" s="35"/>
      <c r="EG169" s="35"/>
      <c r="EH169" s="35"/>
      <c r="EI169" s="35"/>
      <c r="EJ169" s="35"/>
      <c r="EK169" s="35"/>
      <c r="EL169" s="35"/>
      <c r="EM169" s="35"/>
      <c r="EN169" s="35"/>
      <c r="EO169" s="35"/>
      <c r="EP169" s="35"/>
      <c r="EQ169" s="35"/>
      <c r="ER169" s="35"/>
      <c r="ES169" s="35"/>
      <c r="ET169" s="35"/>
      <c r="EU169" s="35"/>
      <c r="EV169" s="35"/>
      <c r="EW169" s="35"/>
      <c r="EX169" s="35"/>
      <c r="EY169" s="35"/>
      <c r="EZ169" s="35"/>
      <c r="FA169" s="35"/>
      <c r="FB169" s="35"/>
      <c r="FC169" s="35"/>
      <c r="FD169" s="35"/>
      <c r="FE169" s="35"/>
      <c r="FF169" s="35"/>
      <c r="FG169" s="35"/>
      <c r="FH169" s="35"/>
      <c r="FI169" s="35"/>
      <c r="FJ169" s="35"/>
      <c r="FK169" s="35"/>
      <c r="FL169" s="35"/>
      <c r="FM169" s="35"/>
      <c r="FN169" s="35"/>
      <c r="FO169" s="35"/>
      <c r="FP169" s="35"/>
      <c r="FQ169" s="35"/>
      <c r="FR169" s="35"/>
      <c r="FS169" s="35"/>
      <c r="FT169" s="35"/>
      <c r="FU169" s="35"/>
      <c r="FV169" s="35"/>
      <c r="FW169" s="35"/>
      <c r="FX169" s="35"/>
      <c r="FY169" s="35"/>
      <c r="FZ169" s="35"/>
      <c r="GA169" s="35"/>
      <c r="GB169" s="35"/>
      <c r="GC169" s="35"/>
      <c r="GD169" s="35"/>
      <c r="GE169" s="35"/>
      <c r="GF169" s="35"/>
      <c r="GG169" s="35"/>
      <c r="GH169" s="35"/>
      <c r="GI169" s="35"/>
      <c r="GJ169" s="35"/>
      <c r="GK169" s="35"/>
      <c r="GL169" s="35"/>
      <c r="GM169" s="35"/>
      <c r="GN169" s="35"/>
      <c r="GO169" s="35"/>
      <c r="GP169" s="35"/>
      <c r="GQ169" s="35"/>
      <c r="GR169" s="35"/>
      <c r="GS169" s="35"/>
      <c r="GT169" s="35"/>
      <c r="GU169" s="35"/>
      <c r="GV169" s="35"/>
      <c r="GW169" s="35"/>
      <c r="GX169" s="35"/>
      <c r="GY169" s="35"/>
      <c r="GZ169" s="35"/>
      <c r="HA169" s="35"/>
      <c r="HB169" s="35"/>
      <c r="HC169" s="35"/>
      <c r="HD169" s="35"/>
      <c r="HE169" s="35"/>
      <c r="HF169" s="35"/>
      <c r="HG169" s="35"/>
      <c r="HH169" s="35"/>
      <c r="HI169" s="35"/>
      <c r="HJ169" s="35"/>
      <c r="HK169" s="35"/>
      <c r="HL169" s="35"/>
      <c r="HM169" s="35"/>
      <c r="HN169" s="35"/>
      <c r="HO169" s="35"/>
      <c r="HP169" s="35"/>
      <c r="HQ169" s="35"/>
      <c r="HR169" s="35"/>
      <c r="HS169" s="35"/>
      <c r="HT169" s="35"/>
      <c r="HU169" s="35"/>
      <c r="HV169" s="35"/>
      <c r="HW169" s="35"/>
      <c r="HX169" s="35"/>
      <c r="HY169" s="35"/>
      <c r="HZ169" s="35"/>
      <c r="IA169" s="35"/>
      <c r="IB169" s="35"/>
      <c r="IC169" s="35"/>
      <c r="ID169" s="35"/>
      <c r="IE169" s="35"/>
      <c r="IF169" s="35"/>
      <c r="IG169" s="35"/>
      <c r="IH169" s="35"/>
      <c r="II169" s="35"/>
      <c r="IJ169" s="35"/>
      <c r="IK169" s="35"/>
      <c r="IL169" s="35"/>
      <c r="IM169" s="35"/>
      <c r="IN169" s="35"/>
      <c r="IO169" s="35"/>
      <c r="IP169" s="35"/>
      <c r="IQ169" s="35"/>
      <c r="IR169" s="35"/>
    </row>
    <row r="170" spans="1:252" x14ac:dyDescent="0.25">
      <c r="A170" s="29">
        <f t="shared" si="15"/>
        <v>164</v>
      </c>
      <c r="B170" s="93" t="s">
        <v>2108</v>
      </c>
      <c r="C170" s="30" t="s">
        <v>2109</v>
      </c>
      <c r="D170" s="30" t="s">
        <v>7</v>
      </c>
      <c r="E170" s="30" t="s">
        <v>1118</v>
      </c>
      <c r="F170" s="31" t="s">
        <v>1868</v>
      </c>
      <c r="G170" s="32" t="s">
        <v>1291</v>
      </c>
      <c r="H170" s="32" t="s">
        <v>1825</v>
      </c>
      <c r="I170" s="33" t="s">
        <v>1120</v>
      </c>
      <c r="J170" s="30" t="s">
        <v>230</v>
      </c>
      <c r="K170" s="34" t="s">
        <v>1292</v>
      </c>
      <c r="L170" s="49">
        <f>VLOOKUP(B170,'Enrolment data 2023'!$A$13:$I$596,9,FALSE)</f>
        <v>21</v>
      </c>
      <c r="M170" s="49">
        <v>9000</v>
      </c>
      <c r="N170" s="49">
        <f t="shared" si="11"/>
        <v>189000</v>
      </c>
      <c r="O170" s="49">
        <f t="shared" si="12"/>
        <v>56700</v>
      </c>
      <c r="P170" s="49">
        <f>VLOOKUP(B170,'Tranche 1 &amp; 2 2024 Actuals'!$B$7:$R$536,17,FALSE)</f>
        <v>56700</v>
      </c>
      <c r="Q170" s="49"/>
      <c r="R170" s="49">
        <f>VLOOKUP(B170,'[1]ECCE Trnch 1 Master List'!B$3:T$679,19,FALSE)</f>
        <v>0</v>
      </c>
      <c r="S170" s="50">
        <f t="shared" si="13"/>
        <v>56700</v>
      </c>
      <c r="T170" s="126">
        <f t="shared" si="14"/>
        <v>56700</v>
      </c>
      <c r="U170" s="54" t="s">
        <v>4707</v>
      </c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5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  <c r="BY170" s="35"/>
      <c r="BZ170" s="35"/>
      <c r="CA170" s="35"/>
      <c r="CB170" s="35"/>
      <c r="CC170" s="35"/>
      <c r="CD170" s="35"/>
      <c r="CE170" s="35"/>
      <c r="CF170" s="35"/>
      <c r="CG170" s="35"/>
      <c r="CH170" s="35"/>
      <c r="CI170" s="35"/>
      <c r="CJ170" s="35"/>
      <c r="CK170" s="35"/>
      <c r="CL170" s="35"/>
      <c r="CM170" s="35"/>
      <c r="CN170" s="35"/>
      <c r="CO170" s="35"/>
      <c r="CP170" s="35"/>
      <c r="CQ170" s="35"/>
      <c r="CR170" s="35"/>
      <c r="CS170" s="35"/>
      <c r="CT170" s="35"/>
      <c r="CU170" s="35"/>
      <c r="CV170" s="35"/>
      <c r="CW170" s="35"/>
      <c r="CX170" s="35"/>
      <c r="CY170" s="35"/>
      <c r="CZ170" s="35"/>
      <c r="DA170" s="35"/>
      <c r="DB170" s="35"/>
      <c r="DC170" s="35"/>
      <c r="DD170" s="35"/>
      <c r="DE170" s="35"/>
      <c r="DF170" s="35"/>
      <c r="DG170" s="35"/>
      <c r="DH170" s="35"/>
      <c r="DI170" s="35"/>
      <c r="DJ170" s="35"/>
      <c r="DK170" s="35"/>
      <c r="DL170" s="35"/>
      <c r="DM170" s="35"/>
      <c r="DN170" s="35"/>
      <c r="DO170" s="35"/>
      <c r="DP170" s="35"/>
      <c r="DQ170" s="35"/>
      <c r="DR170" s="35"/>
      <c r="DS170" s="35"/>
      <c r="DT170" s="35"/>
      <c r="DU170" s="35"/>
      <c r="DV170" s="35"/>
      <c r="DW170" s="35"/>
      <c r="DX170" s="35"/>
      <c r="DY170" s="35"/>
      <c r="DZ170" s="35"/>
      <c r="EA170" s="35"/>
      <c r="EB170" s="35"/>
      <c r="EC170" s="35"/>
      <c r="ED170" s="35"/>
      <c r="EE170" s="35"/>
      <c r="EF170" s="35"/>
      <c r="EG170" s="35"/>
      <c r="EH170" s="35"/>
      <c r="EI170" s="35"/>
      <c r="EJ170" s="35"/>
      <c r="EK170" s="35"/>
      <c r="EL170" s="35"/>
      <c r="EM170" s="35"/>
      <c r="EN170" s="35"/>
      <c r="EO170" s="35"/>
      <c r="EP170" s="35"/>
      <c r="EQ170" s="35"/>
      <c r="ER170" s="35"/>
      <c r="ES170" s="35"/>
      <c r="ET170" s="35"/>
      <c r="EU170" s="35"/>
      <c r="EV170" s="35"/>
      <c r="EW170" s="35"/>
      <c r="EX170" s="35"/>
      <c r="EY170" s="35"/>
      <c r="EZ170" s="35"/>
      <c r="FA170" s="35"/>
      <c r="FB170" s="35"/>
      <c r="FC170" s="35"/>
      <c r="FD170" s="35"/>
      <c r="FE170" s="35"/>
      <c r="FF170" s="35"/>
      <c r="FG170" s="35"/>
      <c r="FH170" s="35"/>
      <c r="FI170" s="35"/>
      <c r="FJ170" s="35"/>
      <c r="FK170" s="35"/>
      <c r="FL170" s="35"/>
      <c r="FM170" s="35"/>
      <c r="FN170" s="35"/>
      <c r="FO170" s="35"/>
      <c r="FP170" s="35"/>
      <c r="FQ170" s="35"/>
      <c r="FR170" s="35"/>
      <c r="FS170" s="35"/>
      <c r="FT170" s="35"/>
      <c r="FU170" s="35"/>
      <c r="FV170" s="35"/>
      <c r="FW170" s="35"/>
      <c r="FX170" s="35"/>
      <c r="FY170" s="35"/>
      <c r="FZ170" s="35"/>
      <c r="GA170" s="35"/>
      <c r="GB170" s="35"/>
      <c r="GC170" s="35"/>
      <c r="GD170" s="35"/>
      <c r="GE170" s="35"/>
      <c r="GF170" s="35"/>
      <c r="GG170" s="35"/>
      <c r="GH170" s="35"/>
      <c r="GI170" s="35"/>
      <c r="GJ170" s="35"/>
      <c r="GK170" s="35"/>
      <c r="GL170" s="35"/>
      <c r="GM170" s="35"/>
      <c r="GN170" s="35"/>
      <c r="GO170" s="35"/>
      <c r="GP170" s="35"/>
      <c r="GQ170" s="35"/>
      <c r="GR170" s="35"/>
      <c r="GS170" s="35"/>
      <c r="GT170" s="35"/>
      <c r="GU170" s="35"/>
      <c r="GV170" s="35"/>
      <c r="GW170" s="35"/>
      <c r="GX170" s="35"/>
      <c r="GY170" s="35"/>
      <c r="GZ170" s="35"/>
      <c r="HA170" s="35"/>
      <c r="HB170" s="35"/>
      <c r="HC170" s="35"/>
      <c r="HD170" s="35"/>
      <c r="HE170" s="35"/>
      <c r="HF170" s="35"/>
      <c r="HG170" s="35"/>
      <c r="HH170" s="35"/>
      <c r="HI170" s="35"/>
      <c r="HJ170" s="35"/>
      <c r="HK170" s="35"/>
      <c r="HL170" s="35"/>
      <c r="HM170" s="35"/>
      <c r="HN170" s="35"/>
      <c r="HO170" s="35"/>
      <c r="HP170" s="35"/>
      <c r="HQ170" s="35"/>
      <c r="HR170" s="35"/>
      <c r="HS170" s="35"/>
      <c r="HT170" s="35"/>
      <c r="HU170" s="35"/>
      <c r="HV170" s="35"/>
      <c r="HW170" s="35"/>
      <c r="HX170" s="35"/>
      <c r="HY170" s="35"/>
      <c r="HZ170" s="35"/>
      <c r="IA170" s="35"/>
      <c r="IB170" s="35"/>
      <c r="IC170" s="35"/>
      <c r="ID170" s="35"/>
      <c r="IE170" s="35"/>
      <c r="IF170" s="35"/>
      <c r="IG170" s="35"/>
      <c r="IH170" s="35"/>
      <c r="II170" s="35"/>
      <c r="IJ170" s="35"/>
      <c r="IK170" s="35"/>
      <c r="IL170" s="35"/>
      <c r="IM170" s="35"/>
      <c r="IN170" s="35"/>
      <c r="IO170" s="35"/>
      <c r="IP170" s="35"/>
      <c r="IQ170" s="35"/>
      <c r="IR170" s="35"/>
    </row>
    <row r="171" spans="1:252" x14ac:dyDescent="0.25">
      <c r="A171" s="29">
        <f t="shared" si="15"/>
        <v>165</v>
      </c>
      <c r="B171" s="92" t="s">
        <v>277</v>
      </c>
      <c r="C171" s="17" t="s">
        <v>278</v>
      </c>
      <c r="D171" s="17" t="s">
        <v>7</v>
      </c>
      <c r="E171" s="17" t="s">
        <v>1123</v>
      </c>
      <c r="F171" s="22" t="s">
        <v>1621</v>
      </c>
      <c r="G171" s="19" t="s">
        <v>1622</v>
      </c>
      <c r="H171" s="19" t="s">
        <v>1822</v>
      </c>
      <c r="I171" s="20" t="s">
        <v>1120</v>
      </c>
      <c r="J171" s="17" t="s">
        <v>230</v>
      </c>
      <c r="K171" s="17" t="s">
        <v>1623</v>
      </c>
      <c r="L171" s="49">
        <f>VLOOKUP(B171,'Enrolment data 2023'!$A$13:$I$596,9,FALSE)</f>
        <v>11</v>
      </c>
      <c r="M171" s="49">
        <v>9000</v>
      </c>
      <c r="N171" s="49">
        <f t="shared" si="11"/>
        <v>99000</v>
      </c>
      <c r="O171" s="49">
        <f t="shared" si="12"/>
        <v>29700</v>
      </c>
      <c r="P171" s="49">
        <f>VLOOKUP(B171,'Tranche 1 &amp; 2 2024 Actuals'!$B$7:$R$536,17,FALSE)</f>
        <v>29700</v>
      </c>
      <c r="Q171" s="49"/>
      <c r="R171" s="49">
        <f>VLOOKUP(B171,'[1]ECCE Trnch 1 Master List'!B$3:T$679,19,FALSE)</f>
        <v>0</v>
      </c>
      <c r="S171" s="50">
        <f t="shared" si="13"/>
        <v>29700</v>
      </c>
      <c r="T171" s="126">
        <f t="shared" si="14"/>
        <v>29700</v>
      </c>
      <c r="U171" s="54" t="s">
        <v>4707</v>
      </c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35"/>
      <c r="BL171" s="35"/>
      <c r="BM171" s="35"/>
      <c r="BN171" s="35"/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  <c r="BY171" s="35"/>
      <c r="BZ171" s="35"/>
      <c r="CA171" s="35"/>
      <c r="CB171" s="35"/>
      <c r="CC171" s="35"/>
      <c r="CD171" s="35"/>
      <c r="CE171" s="35"/>
      <c r="CF171" s="35"/>
      <c r="CG171" s="35"/>
      <c r="CH171" s="35"/>
      <c r="CI171" s="35"/>
      <c r="CJ171" s="35"/>
      <c r="CK171" s="35"/>
      <c r="CL171" s="35"/>
      <c r="CM171" s="35"/>
      <c r="CN171" s="35"/>
      <c r="CO171" s="35"/>
      <c r="CP171" s="35"/>
      <c r="CQ171" s="35"/>
      <c r="CR171" s="35"/>
      <c r="CS171" s="35"/>
      <c r="CT171" s="35"/>
      <c r="CU171" s="35"/>
      <c r="CV171" s="35"/>
      <c r="CW171" s="35"/>
      <c r="CX171" s="35"/>
      <c r="CY171" s="35"/>
      <c r="CZ171" s="35"/>
      <c r="DA171" s="35"/>
      <c r="DB171" s="35"/>
      <c r="DC171" s="35"/>
      <c r="DD171" s="35"/>
      <c r="DE171" s="35"/>
      <c r="DF171" s="35"/>
      <c r="DG171" s="35"/>
      <c r="DH171" s="35"/>
      <c r="DI171" s="35"/>
      <c r="DJ171" s="35"/>
      <c r="DK171" s="35"/>
      <c r="DL171" s="35"/>
      <c r="DM171" s="35"/>
      <c r="DN171" s="35"/>
      <c r="DO171" s="35"/>
      <c r="DP171" s="35"/>
      <c r="DQ171" s="35"/>
      <c r="DR171" s="35"/>
      <c r="DS171" s="35"/>
      <c r="DT171" s="35"/>
      <c r="DU171" s="35"/>
      <c r="DV171" s="35"/>
      <c r="DW171" s="35"/>
      <c r="DX171" s="35"/>
      <c r="DY171" s="35"/>
      <c r="DZ171" s="35"/>
      <c r="EA171" s="35"/>
      <c r="EB171" s="35"/>
      <c r="EC171" s="35"/>
      <c r="ED171" s="35"/>
      <c r="EE171" s="35"/>
      <c r="EF171" s="35"/>
      <c r="EG171" s="35"/>
      <c r="EH171" s="35"/>
      <c r="EI171" s="35"/>
      <c r="EJ171" s="35"/>
      <c r="EK171" s="35"/>
      <c r="EL171" s="35"/>
      <c r="EM171" s="35"/>
      <c r="EN171" s="35"/>
      <c r="EO171" s="35"/>
      <c r="EP171" s="35"/>
      <c r="EQ171" s="35"/>
      <c r="ER171" s="35"/>
      <c r="ES171" s="35"/>
      <c r="ET171" s="35"/>
      <c r="EU171" s="35"/>
      <c r="EV171" s="35"/>
      <c r="EW171" s="35"/>
      <c r="EX171" s="35"/>
      <c r="EY171" s="35"/>
      <c r="EZ171" s="35"/>
      <c r="FA171" s="35"/>
      <c r="FB171" s="35"/>
      <c r="FC171" s="35"/>
      <c r="FD171" s="35"/>
      <c r="FE171" s="35"/>
      <c r="FF171" s="35"/>
      <c r="FG171" s="35"/>
      <c r="FH171" s="35"/>
      <c r="FI171" s="35"/>
      <c r="FJ171" s="35"/>
      <c r="FK171" s="35"/>
      <c r="FL171" s="35"/>
      <c r="FM171" s="35"/>
      <c r="FN171" s="35"/>
      <c r="FO171" s="35"/>
      <c r="FP171" s="35"/>
      <c r="FQ171" s="35"/>
      <c r="FR171" s="35"/>
      <c r="FS171" s="35"/>
      <c r="FT171" s="35"/>
      <c r="FU171" s="35"/>
      <c r="FV171" s="35"/>
      <c r="FW171" s="35"/>
      <c r="FX171" s="35"/>
      <c r="FY171" s="35"/>
      <c r="FZ171" s="35"/>
      <c r="GA171" s="35"/>
      <c r="GB171" s="35"/>
      <c r="GC171" s="35"/>
      <c r="GD171" s="35"/>
      <c r="GE171" s="35"/>
      <c r="GF171" s="35"/>
      <c r="GG171" s="35"/>
      <c r="GH171" s="35"/>
      <c r="GI171" s="35"/>
      <c r="GJ171" s="35"/>
      <c r="GK171" s="35"/>
      <c r="GL171" s="35"/>
      <c r="GM171" s="35"/>
      <c r="GN171" s="35"/>
      <c r="GO171" s="35"/>
      <c r="GP171" s="35"/>
      <c r="GQ171" s="35"/>
      <c r="GR171" s="35"/>
      <c r="GS171" s="35"/>
      <c r="GT171" s="35"/>
      <c r="GU171" s="35"/>
      <c r="GV171" s="35"/>
      <c r="GW171" s="35"/>
      <c r="GX171" s="35"/>
      <c r="GY171" s="35"/>
      <c r="GZ171" s="35"/>
      <c r="HA171" s="35"/>
      <c r="HB171" s="35"/>
      <c r="HC171" s="35"/>
      <c r="HD171" s="35"/>
      <c r="HE171" s="35"/>
      <c r="HF171" s="35"/>
      <c r="HG171" s="35"/>
      <c r="HH171" s="35"/>
      <c r="HI171" s="35"/>
      <c r="HJ171" s="35"/>
      <c r="HK171" s="35"/>
      <c r="HL171" s="35"/>
      <c r="HM171" s="35"/>
      <c r="HN171" s="35"/>
      <c r="HO171" s="35"/>
      <c r="HP171" s="35"/>
      <c r="HQ171" s="35"/>
      <c r="HR171" s="35"/>
      <c r="HS171" s="35"/>
      <c r="HT171" s="35"/>
      <c r="HU171" s="35"/>
      <c r="HV171" s="35"/>
      <c r="HW171" s="35"/>
      <c r="HX171" s="35"/>
      <c r="HY171" s="35"/>
      <c r="HZ171" s="35"/>
      <c r="IA171" s="35"/>
      <c r="IB171" s="35"/>
      <c r="IC171" s="35"/>
      <c r="ID171" s="35"/>
      <c r="IE171" s="35"/>
      <c r="IF171" s="35"/>
      <c r="IG171" s="35"/>
      <c r="IH171" s="35"/>
      <c r="II171" s="35"/>
      <c r="IJ171" s="35"/>
      <c r="IK171" s="35"/>
      <c r="IL171" s="35"/>
      <c r="IM171" s="35"/>
      <c r="IN171" s="35"/>
      <c r="IO171" s="35"/>
      <c r="IP171" s="35"/>
      <c r="IQ171" s="35"/>
      <c r="IR171" s="35"/>
    </row>
    <row r="172" spans="1:252" ht="15" customHeight="1" x14ac:dyDescent="0.25">
      <c r="A172" s="29">
        <f t="shared" si="15"/>
        <v>166</v>
      </c>
      <c r="B172" s="93" t="s">
        <v>1228</v>
      </c>
      <c r="C172" s="30" t="s">
        <v>1229</v>
      </c>
      <c r="D172" s="30" t="s">
        <v>7</v>
      </c>
      <c r="E172" s="30" t="s">
        <v>1118</v>
      </c>
      <c r="F172" s="31" t="s">
        <v>1836</v>
      </c>
      <c r="G172" s="32" t="s">
        <v>1220</v>
      </c>
      <c r="H172" s="32" t="s">
        <v>1834</v>
      </c>
      <c r="I172" s="33" t="s">
        <v>1120</v>
      </c>
      <c r="J172" s="30" t="s">
        <v>230</v>
      </c>
      <c r="K172" s="34" t="s">
        <v>1221</v>
      </c>
      <c r="L172" s="49">
        <f>VLOOKUP(B172,'Enrolment data 2023'!$A$13:$I$596,9,FALSE)</f>
        <v>25</v>
      </c>
      <c r="M172" s="49">
        <v>9000</v>
      </c>
      <c r="N172" s="49">
        <f t="shared" si="11"/>
        <v>225000</v>
      </c>
      <c r="O172" s="49">
        <f t="shared" si="12"/>
        <v>67500</v>
      </c>
      <c r="P172" s="49">
        <f>VLOOKUP(B172,'Tranche 1 &amp; 2 2024 Actuals'!$B$7:$R$536,17,FALSE)</f>
        <v>67500</v>
      </c>
      <c r="Q172" s="49"/>
      <c r="R172" s="49">
        <f>VLOOKUP(B172,'[1]ECCE Trnch 1 Master List'!B$3:T$679,19,FALSE)</f>
        <v>0</v>
      </c>
      <c r="S172" s="50">
        <f t="shared" si="13"/>
        <v>67500</v>
      </c>
      <c r="T172" s="126">
        <f t="shared" si="14"/>
        <v>67500</v>
      </c>
      <c r="U172" s="54" t="s">
        <v>4707</v>
      </c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  <c r="BY172" s="35"/>
      <c r="BZ172" s="35"/>
      <c r="CA172" s="35"/>
      <c r="CB172" s="35"/>
      <c r="CC172" s="35"/>
      <c r="CD172" s="35"/>
      <c r="CE172" s="35"/>
      <c r="CF172" s="35"/>
      <c r="CG172" s="35"/>
      <c r="CH172" s="35"/>
      <c r="CI172" s="35"/>
      <c r="CJ172" s="35"/>
      <c r="CK172" s="35"/>
      <c r="CL172" s="35"/>
      <c r="CM172" s="35"/>
      <c r="CN172" s="35"/>
      <c r="CO172" s="35"/>
      <c r="CP172" s="35"/>
      <c r="CQ172" s="35"/>
      <c r="CR172" s="35"/>
      <c r="CS172" s="35"/>
      <c r="CT172" s="35"/>
      <c r="CU172" s="35"/>
      <c r="CV172" s="35"/>
      <c r="CW172" s="35"/>
      <c r="CX172" s="35"/>
      <c r="CY172" s="35"/>
      <c r="CZ172" s="35"/>
      <c r="DA172" s="35"/>
      <c r="DB172" s="35"/>
      <c r="DC172" s="35"/>
      <c r="DD172" s="35"/>
      <c r="DE172" s="35"/>
      <c r="DF172" s="35"/>
      <c r="DG172" s="35"/>
      <c r="DH172" s="35"/>
      <c r="DI172" s="35"/>
      <c r="DJ172" s="35"/>
      <c r="DK172" s="35"/>
      <c r="DL172" s="35"/>
      <c r="DM172" s="35"/>
      <c r="DN172" s="35"/>
      <c r="DO172" s="35"/>
      <c r="DP172" s="35"/>
      <c r="DQ172" s="35"/>
      <c r="DR172" s="35"/>
      <c r="DS172" s="35"/>
      <c r="DT172" s="35"/>
      <c r="DU172" s="35"/>
      <c r="DV172" s="35"/>
      <c r="DW172" s="35"/>
      <c r="DX172" s="35"/>
      <c r="DY172" s="35"/>
      <c r="DZ172" s="35"/>
      <c r="EA172" s="35"/>
      <c r="EB172" s="35"/>
      <c r="EC172" s="35"/>
      <c r="ED172" s="35"/>
      <c r="EE172" s="35"/>
      <c r="EF172" s="35"/>
      <c r="EG172" s="35"/>
      <c r="EH172" s="35"/>
      <c r="EI172" s="35"/>
      <c r="EJ172" s="35"/>
      <c r="EK172" s="35"/>
      <c r="EL172" s="35"/>
      <c r="EM172" s="35"/>
      <c r="EN172" s="35"/>
      <c r="EO172" s="35"/>
      <c r="EP172" s="35"/>
      <c r="EQ172" s="35"/>
      <c r="ER172" s="35"/>
      <c r="ES172" s="35"/>
      <c r="ET172" s="35"/>
      <c r="EU172" s="35"/>
      <c r="EV172" s="35"/>
      <c r="EW172" s="35"/>
      <c r="EX172" s="35"/>
      <c r="EY172" s="35"/>
      <c r="EZ172" s="35"/>
      <c r="FA172" s="35"/>
      <c r="FB172" s="35"/>
      <c r="FC172" s="35"/>
      <c r="FD172" s="35"/>
      <c r="FE172" s="35"/>
      <c r="FF172" s="35"/>
      <c r="FG172" s="35"/>
      <c r="FH172" s="35"/>
      <c r="FI172" s="35"/>
      <c r="FJ172" s="35"/>
      <c r="FK172" s="35"/>
      <c r="FL172" s="35"/>
      <c r="FM172" s="35"/>
      <c r="FN172" s="35"/>
      <c r="FO172" s="35"/>
      <c r="FP172" s="35"/>
      <c r="FQ172" s="35"/>
      <c r="FR172" s="35"/>
      <c r="FS172" s="35"/>
      <c r="FT172" s="35"/>
      <c r="FU172" s="35"/>
      <c r="FV172" s="35"/>
      <c r="FW172" s="35"/>
      <c r="FX172" s="35"/>
      <c r="FY172" s="35"/>
      <c r="FZ172" s="35"/>
      <c r="GA172" s="35"/>
      <c r="GB172" s="35"/>
      <c r="GC172" s="35"/>
      <c r="GD172" s="35"/>
      <c r="GE172" s="35"/>
      <c r="GF172" s="35"/>
      <c r="GG172" s="35"/>
      <c r="GH172" s="35"/>
      <c r="GI172" s="35"/>
      <c r="GJ172" s="35"/>
      <c r="GK172" s="35"/>
      <c r="GL172" s="35"/>
      <c r="GM172" s="35"/>
      <c r="GN172" s="35"/>
      <c r="GO172" s="35"/>
      <c r="GP172" s="35"/>
      <c r="GQ172" s="35"/>
      <c r="GR172" s="35"/>
      <c r="GS172" s="35"/>
      <c r="GT172" s="35"/>
      <c r="GU172" s="35"/>
      <c r="GV172" s="35"/>
      <c r="GW172" s="35"/>
      <c r="GX172" s="35"/>
      <c r="GY172" s="35"/>
      <c r="GZ172" s="35"/>
      <c r="HA172" s="35"/>
      <c r="HB172" s="35"/>
      <c r="HC172" s="35"/>
      <c r="HD172" s="35"/>
      <c r="HE172" s="35"/>
      <c r="HF172" s="35"/>
      <c r="HG172" s="35"/>
      <c r="HH172" s="35"/>
      <c r="HI172" s="35"/>
      <c r="HJ172" s="35"/>
      <c r="HK172" s="35"/>
      <c r="HL172" s="35"/>
      <c r="HM172" s="35"/>
      <c r="HN172" s="35"/>
      <c r="HO172" s="35"/>
      <c r="HP172" s="35"/>
      <c r="HQ172" s="35"/>
      <c r="HR172" s="35"/>
      <c r="HS172" s="35"/>
      <c r="HT172" s="35"/>
      <c r="HU172" s="35"/>
      <c r="HV172" s="35"/>
      <c r="HW172" s="35"/>
      <c r="HX172" s="35"/>
      <c r="HY172" s="35"/>
      <c r="HZ172" s="35"/>
      <c r="IA172" s="35"/>
      <c r="IB172" s="35"/>
      <c r="IC172" s="35"/>
      <c r="ID172" s="35"/>
      <c r="IE172" s="35"/>
      <c r="IF172" s="35"/>
      <c r="IG172" s="35"/>
      <c r="IH172" s="35"/>
      <c r="II172" s="35"/>
      <c r="IJ172" s="35"/>
      <c r="IK172" s="35"/>
      <c r="IL172" s="35"/>
      <c r="IM172" s="35"/>
      <c r="IN172" s="35"/>
      <c r="IO172" s="35"/>
      <c r="IP172" s="35"/>
      <c r="IQ172" s="35"/>
      <c r="IR172" s="35"/>
    </row>
    <row r="173" spans="1:252" ht="15" customHeight="1" x14ac:dyDescent="0.25">
      <c r="A173" s="29">
        <f t="shared" si="15"/>
        <v>167</v>
      </c>
      <c r="B173" s="92" t="s">
        <v>255</v>
      </c>
      <c r="C173" s="17" t="s">
        <v>256</v>
      </c>
      <c r="D173" s="17" t="s">
        <v>7</v>
      </c>
      <c r="E173" s="17" t="s">
        <v>1118</v>
      </c>
      <c r="F173" s="22" t="s">
        <v>1821</v>
      </c>
      <c r="G173" s="19" t="s">
        <v>3637</v>
      </c>
      <c r="H173" s="19" t="s">
        <v>1822</v>
      </c>
      <c r="I173" s="20" t="s">
        <v>1120</v>
      </c>
      <c r="J173" s="17" t="s">
        <v>230</v>
      </c>
      <c r="K173" s="17" t="s">
        <v>3638</v>
      </c>
      <c r="L173" s="49">
        <f>VLOOKUP(B173,'Enrolment data 2023'!$A$13:$I$596,9,FALSE)</f>
        <v>14</v>
      </c>
      <c r="M173" s="49">
        <v>9000</v>
      </c>
      <c r="N173" s="49">
        <f t="shared" si="11"/>
        <v>126000</v>
      </c>
      <c r="O173" s="49">
        <f t="shared" si="12"/>
        <v>37800</v>
      </c>
      <c r="P173" s="49">
        <f>VLOOKUP(B173,'Tranche 1 &amp; 2 2024 Actuals'!$B$7:$R$536,17,FALSE)</f>
        <v>37800</v>
      </c>
      <c r="Q173" s="49"/>
      <c r="R173" s="49">
        <f>VLOOKUP(B173,'[1]ECCE Trnch 1 Master List'!B$3:T$679,19,FALSE)</f>
        <v>0</v>
      </c>
      <c r="S173" s="50">
        <f t="shared" si="13"/>
        <v>37800</v>
      </c>
      <c r="T173" s="126">
        <f t="shared" si="14"/>
        <v>37800</v>
      </c>
      <c r="U173" s="54" t="s">
        <v>4707</v>
      </c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  <c r="BY173" s="35"/>
      <c r="BZ173" s="35"/>
      <c r="CA173" s="35"/>
      <c r="CB173" s="35"/>
      <c r="CC173" s="35"/>
      <c r="CD173" s="35"/>
      <c r="CE173" s="35"/>
      <c r="CF173" s="35"/>
      <c r="CG173" s="35"/>
      <c r="CH173" s="35"/>
      <c r="CI173" s="35"/>
      <c r="CJ173" s="35"/>
      <c r="CK173" s="35"/>
      <c r="CL173" s="35"/>
      <c r="CM173" s="35"/>
      <c r="CN173" s="35"/>
      <c r="CO173" s="35"/>
      <c r="CP173" s="35"/>
      <c r="CQ173" s="35"/>
      <c r="CR173" s="35"/>
      <c r="CS173" s="35"/>
      <c r="CT173" s="35"/>
      <c r="CU173" s="35"/>
      <c r="CV173" s="35"/>
      <c r="CW173" s="35"/>
      <c r="CX173" s="35"/>
      <c r="CY173" s="35"/>
      <c r="CZ173" s="35"/>
      <c r="DA173" s="35"/>
      <c r="DB173" s="35"/>
      <c r="DC173" s="35"/>
      <c r="DD173" s="35"/>
      <c r="DE173" s="35"/>
      <c r="DF173" s="35"/>
      <c r="DG173" s="35"/>
      <c r="DH173" s="35"/>
      <c r="DI173" s="35"/>
      <c r="DJ173" s="35"/>
      <c r="DK173" s="35"/>
      <c r="DL173" s="35"/>
      <c r="DM173" s="35"/>
      <c r="DN173" s="35"/>
      <c r="DO173" s="35"/>
      <c r="DP173" s="35"/>
      <c r="DQ173" s="35"/>
      <c r="DR173" s="35"/>
      <c r="DS173" s="35"/>
      <c r="DT173" s="35"/>
      <c r="DU173" s="35"/>
      <c r="DV173" s="35"/>
      <c r="DW173" s="35"/>
      <c r="DX173" s="35"/>
      <c r="DY173" s="35"/>
      <c r="DZ173" s="35"/>
      <c r="EA173" s="35"/>
      <c r="EB173" s="35"/>
      <c r="EC173" s="35"/>
      <c r="ED173" s="35"/>
      <c r="EE173" s="35"/>
      <c r="EF173" s="35"/>
      <c r="EG173" s="35"/>
      <c r="EH173" s="35"/>
      <c r="EI173" s="35"/>
      <c r="EJ173" s="35"/>
      <c r="EK173" s="35"/>
      <c r="EL173" s="35"/>
      <c r="EM173" s="35"/>
      <c r="EN173" s="35"/>
      <c r="EO173" s="35"/>
      <c r="EP173" s="35"/>
      <c r="EQ173" s="35"/>
      <c r="ER173" s="35"/>
      <c r="ES173" s="35"/>
      <c r="ET173" s="35"/>
      <c r="EU173" s="35"/>
      <c r="EV173" s="35"/>
      <c r="EW173" s="35"/>
      <c r="EX173" s="35"/>
      <c r="EY173" s="35"/>
      <c r="EZ173" s="35"/>
      <c r="FA173" s="35"/>
      <c r="FB173" s="35"/>
      <c r="FC173" s="35"/>
      <c r="FD173" s="35"/>
      <c r="FE173" s="35"/>
      <c r="FF173" s="35"/>
      <c r="FG173" s="35"/>
      <c r="FH173" s="35"/>
      <c r="FI173" s="35"/>
      <c r="FJ173" s="35"/>
      <c r="FK173" s="35"/>
      <c r="FL173" s="35"/>
      <c r="FM173" s="35"/>
      <c r="FN173" s="35"/>
      <c r="FO173" s="35"/>
      <c r="FP173" s="35"/>
      <c r="FQ173" s="35"/>
      <c r="FR173" s="35"/>
      <c r="FS173" s="35"/>
      <c r="FT173" s="35"/>
      <c r="FU173" s="35"/>
      <c r="FV173" s="35"/>
      <c r="FW173" s="35"/>
      <c r="FX173" s="35"/>
      <c r="FY173" s="35"/>
      <c r="FZ173" s="35"/>
      <c r="GA173" s="35"/>
      <c r="GB173" s="35"/>
      <c r="GC173" s="35"/>
      <c r="GD173" s="35"/>
      <c r="GE173" s="35"/>
      <c r="GF173" s="35"/>
      <c r="GG173" s="35"/>
      <c r="GH173" s="35"/>
      <c r="GI173" s="35"/>
      <c r="GJ173" s="35"/>
      <c r="GK173" s="35"/>
      <c r="GL173" s="35"/>
      <c r="GM173" s="35"/>
      <c r="GN173" s="35"/>
      <c r="GO173" s="35"/>
      <c r="GP173" s="35"/>
      <c r="GQ173" s="35"/>
      <c r="GR173" s="35"/>
      <c r="GS173" s="35"/>
      <c r="GT173" s="35"/>
      <c r="GU173" s="35"/>
      <c r="GV173" s="35"/>
      <c r="GW173" s="35"/>
      <c r="GX173" s="35"/>
      <c r="GY173" s="35"/>
      <c r="GZ173" s="35"/>
      <c r="HA173" s="35"/>
      <c r="HB173" s="35"/>
      <c r="HC173" s="35"/>
      <c r="HD173" s="35"/>
      <c r="HE173" s="35"/>
      <c r="HF173" s="35"/>
      <c r="HG173" s="35"/>
      <c r="HH173" s="35"/>
      <c r="HI173" s="35"/>
      <c r="HJ173" s="35"/>
      <c r="HK173" s="35"/>
      <c r="HL173" s="35"/>
      <c r="HM173" s="35"/>
      <c r="HN173" s="35"/>
      <c r="HO173" s="35"/>
      <c r="HP173" s="35"/>
      <c r="HQ173" s="35"/>
      <c r="HR173" s="35"/>
      <c r="HS173" s="35"/>
      <c r="HT173" s="35"/>
      <c r="HU173" s="35"/>
      <c r="HV173" s="35"/>
      <c r="HW173" s="35"/>
      <c r="HX173" s="35"/>
      <c r="HY173" s="35"/>
      <c r="HZ173" s="35"/>
      <c r="IA173" s="35"/>
      <c r="IB173" s="35"/>
      <c r="IC173" s="35"/>
      <c r="ID173" s="35"/>
      <c r="IE173" s="35"/>
      <c r="IF173" s="35"/>
      <c r="IG173" s="35"/>
      <c r="IH173" s="35"/>
      <c r="II173" s="35"/>
      <c r="IJ173" s="35"/>
      <c r="IK173" s="35"/>
      <c r="IL173" s="35"/>
      <c r="IM173" s="35"/>
      <c r="IN173" s="35"/>
      <c r="IO173" s="35"/>
      <c r="IP173" s="35"/>
      <c r="IQ173" s="35"/>
      <c r="IR173" s="35"/>
    </row>
    <row r="174" spans="1:252" x14ac:dyDescent="0.25">
      <c r="A174" s="29">
        <f t="shared" si="15"/>
        <v>168</v>
      </c>
      <c r="B174" s="92" t="s">
        <v>271</v>
      </c>
      <c r="C174" s="95" t="s">
        <v>272</v>
      </c>
      <c r="D174" s="17" t="s">
        <v>7</v>
      </c>
      <c r="E174" s="17" t="s">
        <v>1123</v>
      </c>
      <c r="F174" s="22" t="s">
        <v>1832</v>
      </c>
      <c r="G174" s="19" t="s">
        <v>3648</v>
      </c>
      <c r="H174" s="19" t="s">
        <v>1822</v>
      </c>
      <c r="I174" s="20" t="s">
        <v>1120</v>
      </c>
      <c r="J174" s="17" t="s">
        <v>230</v>
      </c>
      <c r="K174" s="17" t="s">
        <v>3649</v>
      </c>
      <c r="L174" s="49">
        <f>VLOOKUP(B174,'Enrolment data 2023'!$A$13:$I$596,9,FALSE)</f>
        <v>15</v>
      </c>
      <c r="M174" s="49">
        <v>9000</v>
      </c>
      <c r="N174" s="49">
        <f t="shared" si="11"/>
        <v>135000</v>
      </c>
      <c r="O174" s="49">
        <f t="shared" si="12"/>
        <v>40500</v>
      </c>
      <c r="P174" s="49">
        <f>VLOOKUP(B174,'Tranche 1 &amp; 2 2024 Actuals'!$B$7:$R$536,17,FALSE)</f>
        <v>40500</v>
      </c>
      <c r="Q174" s="49"/>
      <c r="R174" s="49">
        <f>VLOOKUP(B174,'[1]ECCE Trnch 1 Master List'!B$3:T$679,19,FALSE)</f>
        <v>0</v>
      </c>
      <c r="S174" s="50">
        <f t="shared" si="13"/>
        <v>40500</v>
      </c>
      <c r="T174" s="126">
        <f t="shared" si="14"/>
        <v>40500</v>
      </c>
      <c r="U174" s="54" t="s">
        <v>4707</v>
      </c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  <c r="BY174" s="35"/>
      <c r="BZ174" s="35"/>
      <c r="CA174" s="35"/>
      <c r="CB174" s="35"/>
      <c r="CC174" s="35"/>
      <c r="CD174" s="35"/>
      <c r="CE174" s="35"/>
      <c r="CF174" s="35"/>
      <c r="CG174" s="35"/>
      <c r="CH174" s="35"/>
      <c r="CI174" s="35"/>
      <c r="CJ174" s="35"/>
      <c r="CK174" s="35"/>
      <c r="CL174" s="35"/>
      <c r="CM174" s="35"/>
      <c r="CN174" s="35"/>
      <c r="CO174" s="35"/>
      <c r="CP174" s="35"/>
      <c r="CQ174" s="35"/>
      <c r="CR174" s="35"/>
      <c r="CS174" s="35"/>
      <c r="CT174" s="35"/>
      <c r="CU174" s="35"/>
      <c r="CV174" s="35"/>
      <c r="CW174" s="35"/>
      <c r="CX174" s="35"/>
      <c r="CY174" s="35"/>
      <c r="CZ174" s="35"/>
      <c r="DA174" s="35"/>
      <c r="DB174" s="35"/>
      <c r="DC174" s="35"/>
      <c r="DD174" s="35"/>
      <c r="DE174" s="35"/>
      <c r="DF174" s="35"/>
      <c r="DG174" s="35"/>
      <c r="DH174" s="35"/>
      <c r="DI174" s="35"/>
      <c r="DJ174" s="35"/>
      <c r="DK174" s="35"/>
      <c r="DL174" s="35"/>
      <c r="DM174" s="35"/>
      <c r="DN174" s="35"/>
      <c r="DO174" s="35"/>
      <c r="DP174" s="35"/>
      <c r="DQ174" s="35"/>
      <c r="DR174" s="35"/>
      <c r="DS174" s="35"/>
      <c r="DT174" s="35"/>
      <c r="DU174" s="35"/>
      <c r="DV174" s="35"/>
      <c r="DW174" s="35"/>
      <c r="DX174" s="35"/>
      <c r="DY174" s="35"/>
      <c r="DZ174" s="35"/>
      <c r="EA174" s="35"/>
      <c r="EB174" s="35"/>
      <c r="EC174" s="35"/>
      <c r="ED174" s="35"/>
      <c r="EE174" s="35"/>
      <c r="EF174" s="35"/>
      <c r="EG174" s="35"/>
      <c r="EH174" s="35"/>
      <c r="EI174" s="35"/>
      <c r="EJ174" s="35"/>
      <c r="EK174" s="35"/>
      <c r="EL174" s="35"/>
      <c r="EM174" s="35"/>
      <c r="EN174" s="35"/>
      <c r="EO174" s="35"/>
      <c r="EP174" s="35"/>
      <c r="EQ174" s="35"/>
      <c r="ER174" s="35"/>
      <c r="ES174" s="35"/>
      <c r="ET174" s="35"/>
      <c r="EU174" s="35"/>
      <c r="EV174" s="35"/>
      <c r="EW174" s="35"/>
      <c r="EX174" s="35"/>
      <c r="EY174" s="35"/>
      <c r="EZ174" s="35"/>
      <c r="FA174" s="35"/>
      <c r="FB174" s="35"/>
      <c r="FC174" s="35"/>
      <c r="FD174" s="35"/>
      <c r="FE174" s="35"/>
      <c r="FF174" s="35"/>
      <c r="FG174" s="35"/>
      <c r="FH174" s="35"/>
      <c r="FI174" s="35"/>
      <c r="FJ174" s="35"/>
      <c r="FK174" s="35"/>
      <c r="FL174" s="35"/>
      <c r="FM174" s="35"/>
      <c r="FN174" s="35"/>
      <c r="FO174" s="35"/>
      <c r="FP174" s="35"/>
      <c r="FQ174" s="35"/>
      <c r="FR174" s="35"/>
      <c r="FS174" s="35"/>
      <c r="FT174" s="35"/>
      <c r="FU174" s="35"/>
      <c r="FV174" s="35"/>
      <c r="FW174" s="35"/>
      <c r="FX174" s="35"/>
      <c r="FY174" s="35"/>
      <c r="FZ174" s="35"/>
      <c r="GA174" s="35"/>
      <c r="GB174" s="35"/>
      <c r="GC174" s="35"/>
      <c r="GD174" s="35"/>
      <c r="GE174" s="35"/>
      <c r="GF174" s="35"/>
      <c r="GG174" s="35"/>
      <c r="GH174" s="35"/>
      <c r="GI174" s="35"/>
      <c r="GJ174" s="35"/>
      <c r="GK174" s="35"/>
      <c r="GL174" s="35"/>
      <c r="GM174" s="35"/>
      <c r="GN174" s="35"/>
      <c r="GO174" s="35"/>
      <c r="GP174" s="35"/>
      <c r="GQ174" s="35"/>
      <c r="GR174" s="35"/>
      <c r="GS174" s="35"/>
      <c r="GT174" s="35"/>
      <c r="GU174" s="35"/>
      <c r="GV174" s="35"/>
      <c r="GW174" s="35"/>
      <c r="GX174" s="35"/>
      <c r="GY174" s="35"/>
      <c r="GZ174" s="35"/>
      <c r="HA174" s="35"/>
      <c r="HB174" s="35"/>
      <c r="HC174" s="35"/>
      <c r="HD174" s="35"/>
      <c r="HE174" s="35"/>
      <c r="HF174" s="35"/>
      <c r="HG174" s="35"/>
      <c r="HH174" s="35"/>
      <c r="HI174" s="35"/>
      <c r="HJ174" s="35"/>
      <c r="HK174" s="35"/>
      <c r="HL174" s="35"/>
      <c r="HM174" s="35"/>
      <c r="HN174" s="35"/>
      <c r="HO174" s="35"/>
      <c r="HP174" s="35"/>
      <c r="HQ174" s="35"/>
      <c r="HR174" s="35"/>
      <c r="HS174" s="35"/>
      <c r="HT174" s="35"/>
      <c r="HU174" s="35"/>
      <c r="HV174" s="35"/>
      <c r="HW174" s="35"/>
      <c r="HX174" s="35"/>
      <c r="HY174" s="35"/>
      <c r="HZ174" s="35"/>
      <c r="IA174" s="35"/>
      <c r="IB174" s="35"/>
      <c r="IC174" s="35"/>
      <c r="ID174" s="35"/>
      <c r="IE174" s="35"/>
      <c r="IF174" s="35"/>
      <c r="IG174" s="35"/>
      <c r="IH174" s="35"/>
      <c r="II174" s="35"/>
      <c r="IJ174" s="35"/>
      <c r="IK174" s="35"/>
      <c r="IL174" s="35"/>
      <c r="IM174" s="35"/>
      <c r="IN174" s="35"/>
      <c r="IO174" s="35"/>
      <c r="IP174" s="35"/>
      <c r="IQ174" s="35"/>
      <c r="IR174" s="35"/>
    </row>
    <row r="175" spans="1:252" ht="15" customHeight="1" x14ac:dyDescent="0.25">
      <c r="A175" s="29">
        <f t="shared" si="15"/>
        <v>169</v>
      </c>
      <c r="B175" s="92" t="s">
        <v>337</v>
      </c>
      <c r="C175" s="17" t="s">
        <v>338</v>
      </c>
      <c r="D175" s="17" t="s">
        <v>7</v>
      </c>
      <c r="E175" s="17" t="s">
        <v>1123</v>
      </c>
      <c r="F175" s="31" t="s">
        <v>1868</v>
      </c>
      <c r="G175" s="32" t="s">
        <v>1291</v>
      </c>
      <c r="H175" s="32" t="s">
        <v>1825</v>
      </c>
      <c r="I175" s="33" t="s">
        <v>1120</v>
      </c>
      <c r="J175" s="30" t="s">
        <v>230</v>
      </c>
      <c r="K175" s="34" t="s">
        <v>1292</v>
      </c>
      <c r="L175" s="49">
        <f>VLOOKUP(B175,'Enrolment data 2023'!$A$13:$I$596,9,FALSE)</f>
        <v>6</v>
      </c>
      <c r="M175" s="49">
        <v>9000</v>
      </c>
      <c r="N175" s="49">
        <f t="shared" si="11"/>
        <v>54000</v>
      </c>
      <c r="O175" s="49">
        <f t="shared" si="12"/>
        <v>16200</v>
      </c>
      <c r="P175" s="49">
        <f>VLOOKUP(B175,'Tranche 1 &amp; 2 2024 Actuals'!$B$7:$R$536,17,FALSE)</f>
        <v>16200</v>
      </c>
      <c r="Q175" s="49"/>
      <c r="R175" s="49">
        <f>VLOOKUP(B175,'[1]ECCE Trnch 1 Master List'!B$3:T$679,19,FALSE)</f>
        <v>0</v>
      </c>
      <c r="S175" s="50">
        <f t="shared" si="13"/>
        <v>16200</v>
      </c>
      <c r="T175" s="126">
        <f t="shared" si="14"/>
        <v>16200</v>
      </c>
      <c r="U175" s="54" t="s">
        <v>4707</v>
      </c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  <c r="BY175" s="35"/>
      <c r="BZ175" s="35"/>
      <c r="CA175" s="35"/>
      <c r="CB175" s="35"/>
      <c r="CC175" s="35"/>
      <c r="CD175" s="35"/>
      <c r="CE175" s="35"/>
      <c r="CF175" s="35"/>
      <c r="CG175" s="35"/>
      <c r="CH175" s="35"/>
      <c r="CI175" s="35"/>
      <c r="CJ175" s="35"/>
      <c r="CK175" s="35"/>
      <c r="CL175" s="35"/>
      <c r="CM175" s="35"/>
      <c r="CN175" s="35"/>
      <c r="CO175" s="35"/>
      <c r="CP175" s="35"/>
      <c r="CQ175" s="35"/>
      <c r="CR175" s="35"/>
      <c r="CS175" s="35"/>
      <c r="CT175" s="35"/>
      <c r="CU175" s="35"/>
      <c r="CV175" s="35"/>
      <c r="CW175" s="35"/>
      <c r="CX175" s="35"/>
      <c r="CY175" s="35"/>
      <c r="CZ175" s="35"/>
      <c r="DA175" s="35"/>
      <c r="DB175" s="35"/>
      <c r="DC175" s="35"/>
      <c r="DD175" s="35"/>
      <c r="DE175" s="35"/>
      <c r="DF175" s="35"/>
      <c r="DG175" s="35"/>
      <c r="DH175" s="35"/>
      <c r="DI175" s="35"/>
      <c r="DJ175" s="35"/>
      <c r="DK175" s="35"/>
      <c r="DL175" s="35"/>
      <c r="DM175" s="35"/>
      <c r="DN175" s="35"/>
      <c r="DO175" s="35"/>
      <c r="DP175" s="35"/>
      <c r="DQ175" s="35"/>
      <c r="DR175" s="35"/>
      <c r="DS175" s="35"/>
      <c r="DT175" s="35"/>
      <c r="DU175" s="35"/>
      <c r="DV175" s="35"/>
      <c r="DW175" s="35"/>
      <c r="DX175" s="35"/>
      <c r="DY175" s="35"/>
      <c r="DZ175" s="35"/>
      <c r="EA175" s="35"/>
      <c r="EB175" s="35"/>
      <c r="EC175" s="35"/>
      <c r="ED175" s="35"/>
      <c r="EE175" s="35"/>
      <c r="EF175" s="35"/>
      <c r="EG175" s="35"/>
      <c r="EH175" s="35"/>
      <c r="EI175" s="35"/>
      <c r="EJ175" s="35"/>
      <c r="EK175" s="35"/>
      <c r="EL175" s="35"/>
      <c r="EM175" s="35"/>
      <c r="EN175" s="35"/>
      <c r="EO175" s="35"/>
      <c r="EP175" s="35"/>
      <c r="EQ175" s="35"/>
      <c r="ER175" s="35"/>
      <c r="ES175" s="35"/>
      <c r="ET175" s="35"/>
      <c r="EU175" s="35"/>
      <c r="EV175" s="35"/>
      <c r="EW175" s="35"/>
      <c r="EX175" s="35"/>
      <c r="EY175" s="35"/>
      <c r="EZ175" s="35"/>
      <c r="FA175" s="35"/>
      <c r="FB175" s="35"/>
      <c r="FC175" s="35"/>
      <c r="FD175" s="35"/>
      <c r="FE175" s="35"/>
      <c r="FF175" s="35"/>
      <c r="FG175" s="35"/>
      <c r="FH175" s="35"/>
      <c r="FI175" s="35"/>
      <c r="FJ175" s="35"/>
      <c r="FK175" s="35"/>
      <c r="FL175" s="35"/>
      <c r="FM175" s="35"/>
      <c r="FN175" s="35"/>
      <c r="FO175" s="35"/>
      <c r="FP175" s="35"/>
      <c r="FQ175" s="35"/>
      <c r="FR175" s="35"/>
      <c r="FS175" s="35"/>
      <c r="FT175" s="35"/>
      <c r="FU175" s="35"/>
      <c r="FV175" s="35"/>
      <c r="FW175" s="35"/>
      <c r="FX175" s="35"/>
      <c r="FY175" s="35"/>
      <c r="FZ175" s="35"/>
      <c r="GA175" s="35"/>
      <c r="GB175" s="35"/>
      <c r="GC175" s="35"/>
      <c r="GD175" s="35"/>
      <c r="GE175" s="35"/>
      <c r="GF175" s="35"/>
      <c r="GG175" s="35"/>
      <c r="GH175" s="35"/>
      <c r="GI175" s="35"/>
      <c r="GJ175" s="35"/>
      <c r="GK175" s="35"/>
      <c r="GL175" s="35"/>
      <c r="GM175" s="35"/>
      <c r="GN175" s="35"/>
      <c r="GO175" s="35"/>
      <c r="GP175" s="35"/>
      <c r="GQ175" s="35"/>
      <c r="GR175" s="35"/>
      <c r="GS175" s="35"/>
      <c r="GT175" s="35"/>
      <c r="GU175" s="35"/>
      <c r="GV175" s="35"/>
      <c r="GW175" s="35"/>
      <c r="GX175" s="35"/>
      <c r="GY175" s="35"/>
      <c r="GZ175" s="35"/>
      <c r="HA175" s="35"/>
      <c r="HB175" s="35"/>
      <c r="HC175" s="35"/>
      <c r="HD175" s="35"/>
      <c r="HE175" s="35"/>
      <c r="HF175" s="35"/>
      <c r="HG175" s="35"/>
      <c r="HH175" s="35"/>
      <c r="HI175" s="35"/>
      <c r="HJ175" s="35"/>
      <c r="HK175" s="35"/>
      <c r="HL175" s="35"/>
      <c r="HM175" s="35"/>
      <c r="HN175" s="35"/>
      <c r="HO175" s="35"/>
      <c r="HP175" s="35"/>
      <c r="HQ175" s="35"/>
      <c r="HR175" s="35"/>
      <c r="HS175" s="35"/>
      <c r="HT175" s="35"/>
      <c r="HU175" s="35"/>
      <c r="HV175" s="35"/>
      <c r="HW175" s="35"/>
      <c r="HX175" s="35"/>
      <c r="HY175" s="35"/>
      <c r="HZ175" s="35"/>
      <c r="IA175" s="35"/>
      <c r="IB175" s="35"/>
      <c r="IC175" s="35"/>
      <c r="ID175" s="35"/>
      <c r="IE175" s="35"/>
      <c r="IF175" s="35"/>
      <c r="IG175" s="35"/>
      <c r="IH175" s="35"/>
      <c r="II175" s="35"/>
      <c r="IJ175" s="35"/>
      <c r="IK175" s="35"/>
      <c r="IL175" s="35"/>
      <c r="IM175" s="35"/>
      <c r="IN175" s="35"/>
      <c r="IO175" s="35"/>
      <c r="IP175" s="35"/>
      <c r="IQ175" s="35"/>
      <c r="IR175" s="35"/>
    </row>
    <row r="176" spans="1:252" ht="15" customHeight="1" x14ac:dyDescent="0.25">
      <c r="A176" s="29">
        <f t="shared" si="15"/>
        <v>170</v>
      </c>
      <c r="B176" s="93" t="s">
        <v>2120</v>
      </c>
      <c r="C176" s="30" t="s">
        <v>2121</v>
      </c>
      <c r="D176" s="30" t="s">
        <v>7</v>
      </c>
      <c r="E176" s="30" t="s">
        <v>1118</v>
      </c>
      <c r="F176" s="31" t="s">
        <v>1868</v>
      </c>
      <c r="G176" s="32" t="s">
        <v>1291</v>
      </c>
      <c r="H176" s="32" t="s">
        <v>1825</v>
      </c>
      <c r="I176" s="33" t="s">
        <v>1120</v>
      </c>
      <c r="J176" s="30" t="s">
        <v>230</v>
      </c>
      <c r="K176" s="34" t="s">
        <v>1292</v>
      </c>
      <c r="L176" s="49">
        <f>VLOOKUP(B176,'Enrolment data 2023'!$A$13:$I$596,9,FALSE)</f>
        <v>14</v>
      </c>
      <c r="M176" s="49">
        <v>9000</v>
      </c>
      <c r="N176" s="49">
        <f t="shared" si="11"/>
        <v>126000</v>
      </c>
      <c r="O176" s="49">
        <f t="shared" si="12"/>
        <v>37800</v>
      </c>
      <c r="P176" s="49">
        <f>VLOOKUP(B176,'Tranche 1 &amp; 2 2024 Actuals'!$B$7:$R$536,17,FALSE)</f>
        <v>37800</v>
      </c>
      <c r="Q176" s="49"/>
      <c r="R176" s="49">
        <f>VLOOKUP(B176,'[1]ECCE Trnch 1 Master List'!B$3:T$679,19,FALSE)</f>
        <v>0</v>
      </c>
      <c r="S176" s="50">
        <f t="shared" si="13"/>
        <v>37800</v>
      </c>
      <c r="T176" s="126">
        <f t="shared" si="14"/>
        <v>37800</v>
      </c>
      <c r="U176" s="54" t="s">
        <v>4707</v>
      </c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  <c r="BY176" s="35"/>
      <c r="BZ176" s="35"/>
      <c r="CA176" s="35"/>
      <c r="CB176" s="35"/>
      <c r="CC176" s="35"/>
      <c r="CD176" s="35"/>
      <c r="CE176" s="35"/>
      <c r="CF176" s="35"/>
      <c r="CG176" s="35"/>
      <c r="CH176" s="35"/>
      <c r="CI176" s="35"/>
      <c r="CJ176" s="35"/>
      <c r="CK176" s="35"/>
      <c r="CL176" s="35"/>
      <c r="CM176" s="35"/>
      <c r="CN176" s="35"/>
      <c r="CO176" s="35"/>
      <c r="CP176" s="35"/>
      <c r="CQ176" s="35"/>
      <c r="CR176" s="35"/>
      <c r="CS176" s="35"/>
      <c r="CT176" s="35"/>
      <c r="CU176" s="35"/>
      <c r="CV176" s="35"/>
      <c r="CW176" s="35"/>
      <c r="CX176" s="35"/>
      <c r="CY176" s="35"/>
      <c r="CZ176" s="35"/>
      <c r="DA176" s="35"/>
      <c r="DB176" s="35"/>
      <c r="DC176" s="35"/>
      <c r="DD176" s="35"/>
      <c r="DE176" s="35"/>
      <c r="DF176" s="35"/>
      <c r="DG176" s="35"/>
      <c r="DH176" s="35"/>
      <c r="DI176" s="35"/>
      <c r="DJ176" s="35"/>
      <c r="DK176" s="35"/>
      <c r="DL176" s="35"/>
      <c r="DM176" s="35"/>
      <c r="DN176" s="35"/>
      <c r="DO176" s="35"/>
      <c r="DP176" s="35"/>
      <c r="DQ176" s="35"/>
      <c r="DR176" s="35"/>
      <c r="DS176" s="35"/>
      <c r="DT176" s="35"/>
      <c r="DU176" s="35"/>
      <c r="DV176" s="35"/>
      <c r="DW176" s="35"/>
      <c r="DX176" s="35"/>
      <c r="DY176" s="35"/>
      <c r="DZ176" s="35"/>
      <c r="EA176" s="35"/>
      <c r="EB176" s="35"/>
      <c r="EC176" s="35"/>
      <c r="ED176" s="35"/>
      <c r="EE176" s="35"/>
      <c r="EF176" s="35"/>
      <c r="EG176" s="35"/>
      <c r="EH176" s="35"/>
      <c r="EI176" s="35"/>
      <c r="EJ176" s="35"/>
      <c r="EK176" s="35"/>
      <c r="EL176" s="35"/>
      <c r="EM176" s="35"/>
      <c r="EN176" s="35"/>
      <c r="EO176" s="35"/>
      <c r="EP176" s="35"/>
      <c r="EQ176" s="35"/>
      <c r="ER176" s="35"/>
      <c r="ES176" s="35"/>
      <c r="ET176" s="35"/>
      <c r="EU176" s="35"/>
      <c r="EV176" s="35"/>
      <c r="EW176" s="35"/>
      <c r="EX176" s="35"/>
      <c r="EY176" s="35"/>
      <c r="EZ176" s="35"/>
      <c r="FA176" s="35"/>
      <c r="FB176" s="35"/>
      <c r="FC176" s="35"/>
      <c r="FD176" s="35"/>
      <c r="FE176" s="35"/>
      <c r="FF176" s="35"/>
      <c r="FG176" s="35"/>
      <c r="FH176" s="35"/>
      <c r="FI176" s="35"/>
      <c r="FJ176" s="35"/>
      <c r="FK176" s="35"/>
      <c r="FL176" s="35"/>
      <c r="FM176" s="35"/>
      <c r="FN176" s="35"/>
      <c r="FO176" s="35"/>
      <c r="FP176" s="35"/>
      <c r="FQ176" s="35"/>
      <c r="FR176" s="35"/>
      <c r="FS176" s="35"/>
      <c r="FT176" s="35"/>
      <c r="FU176" s="35"/>
      <c r="FV176" s="35"/>
      <c r="FW176" s="35"/>
      <c r="FX176" s="35"/>
      <c r="FY176" s="35"/>
      <c r="FZ176" s="35"/>
      <c r="GA176" s="35"/>
      <c r="GB176" s="35"/>
      <c r="GC176" s="35"/>
      <c r="GD176" s="35"/>
      <c r="GE176" s="35"/>
      <c r="GF176" s="35"/>
      <c r="GG176" s="35"/>
      <c r="GH176" s="35"/>
      <c r="GI176" s="35"/>
      <c r="GJ176" s="35"/>
      <c r="GK176" s="35"/>
      <c r="GL176" s="35"/>
      <c r="GM176" s="35"/>
      <c r="GN176" s="35"/>
      <c r="GO176" s="35"/>
      <c r="GP176" s="35"/>
      <c r="GQ176" s="35"/>
      <c r="GR176" s="35"/>
      <c r="GS176" s="35"/>
      <c r="GT176" s="35"/>
      <c r="GU176" s="35"/>
      <c r="GV176" s="35"/>
      <c r="GW176" s="35"/>
      <c r="GX176" s="35"/>
      <c r="GY176" s="35"/>
      <c r="GZ176" s="35"/>
      <c r="HA176" s="35"/>
      <c r="HB176" s="35"/>
      <c r="HC176" s="35"/>
      <c r="HD176" s="35"/>
      <c r="HE176" s="35"/>
      <c r="HF176" s="35"/>
      <c r="HG176" s="35"/>
      <c r="HH176" s="35"/>
      <c r="HI176" s="35"/>
      <c r="HJ176" s="35"/>
      <c r="HK176" s="35"/>
      <c r="HL176" s="35"/>
      <c r="HM176" s="35"/>
      <c r="HN176" s="35"/>
      <c r="HO176" s="35"/>
      <c r="HP176" s="35"/>
      <c r="HQ176" s="35"/>
      <c r="HR176" s="35"/>
      <c r="HS176" s="35"/>
      <c r="HT176" s="35"/>
      <c r="HU176" s="35"/>
      <c r="HV176" s="35"/>
      <c r="HW176" s="35"/>
      <c r="HX176" s="35"/>
      <c r="HY176" s="35"/>
      <c r="HZ176" s="35"/>
      <c r="IA176" s="35"/>
      <c r="IB176" s="35"/>
      <c r="IC176" s="35"/>
      <c r="ID176" s="35"/>
      <c r="IE176" s="35"/>
      <c r="IF176" s="35"/>
      <c r="IG176" s="35"/>
      <c r="IH176" s="35"/>
      <c r="II176" s="35"/>
      <c r="IJ176" s="35"/>
      <c r="IK176" s="35"/>
      <c r="IL176" s="35"/>
      <c r="IM176" s="35"/>
      <c r="IN176" s="35"/>
      <c r="IO176" s="35"/>
      <c r="IP176" s="35"/>
      <c r="IQ176" s="35"/>
      <c r="IR176" s="35"/>
    </row>
    <row r="177" spans="1:21" x14ac:dyDescent="0.25">
      <c r="A177" s="29">
        <f t="shared" si="15"/>
        <v>171</v>
      </c>
      <c r="B177" s="92" t="s">
        <v>331</v>
      </c>
      <c r="C177" s="17" t="s">
        <v>332</v>
      </c>
      <c r="D177" s="17" t="s">
        <v>7</v>
      </c>
      <c r="E177" s="17" t="s">
        <v>1123</v>
      </c>
      <c r="F177" s="22" t="s">
        <v>1869</v>
      </c>
      <c r="G177" s="19" t="s">
        <v>1278</v>
      </c>
      <c r="H177" s="19" t="s">
        <v>1825</v>
      </c>
      <c r="I177" s="20" t="s">
        <v>1120</v>
      </c>
      <c r="J177" s="17" t="s">
        <v>230</v>
      </c>
      <c r="K177" s="17" t="s">
        <v>1279</v>
      </c>
      <c r="L177" s="49">
        <f>VLOOKUP(B177,'Enrolment data 2023'!$A$13:$I$596,9,FALSE)</f>
        <v>7</v>
      </c>
      <c r="M177" s="49">
        <v>9000</v>
      </c>
      <c r="N177" s="49">
        <f t="shared" si="11"/>
        <v>63000</v>
      </c>
      <c r="O177" s="49">
        <f t="shared" si="12"/>
        <v>18900</v>
      </c>
      <c r="P177" s="49">
        <f>VLOOKUP(B177,'Tranche 1 &amp; 2 2024 Actuals'!$B$7:$R$536,17,FALSE)</f>
        <v>18900</v>
      </c>
      <c r="Q177" s="49"/>
      <c r="R177" s="49">
        <f>VLOOKUP(B177,'[1]ECCE Trnch 1 Master List'!B$3:T$679,19,FALSE)</f>
        <v>0</v>
      </c>
      <c r="S177" s="50">
        <f t="shared" si="13"/>
        <v>18900</v>
      </c>
      <c r="T177" s="126">
        <f t="shared" si="14"/>
        <v>18900</v>
      </c>
      <c r="U177" s="54" t="s">
        <v>4707</v>
      </c>
    </row>
    <row r="178" spans="1:21" ht="15" customHeight="1" x14ac:dyDescent="0.25">
      <c r="A178" s="29">
        <f t="shared" si="15"/>
        <v>172</v>
      </c>
      <c r="B178" s="93" t="s">
        <v>1298</v>
      </c>
      <c r="C178" s="30" t="s">
        <v>1299</v>
      </c>
      <c r="D178" s="30" t="s">
        <v>7</v>
      </c>
      <c r="E178" s="30" t="s">
        <v>1123</v>
      </c>
      <c r="F178" s="31" t="s">
        <v>1862</v>
      </c>
      <c r="G178" s="32" t="s">
        <v>1863</v>
      </c>
      <c r="H178" s="32" t="s">
        <v>1825</v>
      </c>
      <c r="I178" s="33" t="s">
        <v>1120</v>
      </c>
      <c r="J178" s="30" t="s">
        <v>230</v>
      </c>
      <c r="K178" s="34" t="s">
        <v>1284</v>
      </c>
      <c r="L178" s="49">
        <f>VLOOKUP(B178,'Enrolment data 2023'!$A$13:$I$596,9,FALSE)</f>
        <v>25</v>
      </c>
      <c r="M178" s="49">
        <v>9000</v>
      </c>
      <c r="N178" s="49">
        <f t="shared" si="11"/>
        <v>225000</v>
      </c>
      <c r="O178" s="49">
        <f t="shared" si="12"/>
        <v>67500</v>
      </c>
      <c r="P178" s="49">
        <f>VLOOKUP(B178,'Tranche 1 &amp; 2 2024 Actuals'!$B$7:$R$536,17,FALSE)</f>
        <v>67500</v>
      </c>
      <c r="Q178" s="49"/>
      <c r="R178" s="49">
        <f>VLOOKUP(B178,'[1]ECCE Trnch 1 Master List'!B$3:T$679,19,FALSE)</f>
        <v>0</v>
      </c>
      <c r="S178" s="50">
        <f t="shared" si="13"/>
        <v>67500</v>
      </c>
      <c r="T178" s="126">
        <f t="shared" si="14"/>
        <v>67500</v>
      </c>
      <c r="U178" s="54" t="s">
        <v>4707</v>
      </c>
    </row>
    <row r="179" spans="1:21" x14ac:dyDescent="0.25">
      <c r="A179" s="29">
        <f t="shared" si="15"/>
        <v>173</v>
      </c>
      <c r="B179" s="93" t="s">
        <v>1309</v>
      </c>
      <c r="C179" s="30" t="s">
        <v>1310</v>
      </c>
      <c r="D179" s="30" t="s">
        <v>7</v>
      </c>
      <c r="E179" s="30" t="s">
        <v>1118</v>
      </c>
      <c r="F179" s="31" t="s">
        <v>1868</v>
      </c>
      <c r="G179" s="32" t="s">
        <v>1291</v>
      </c>
      <c r="H179" s="32" t="s">
        <v>1825</v>
      </c>
      <c r="I179" s="33" t="s">
        <v>1120</v>
      </c>
      <c r="J179" s="30" t="s">
        <v>230</v>
      </c>
      <c r="K179" s="34" t="s">
        <v>1292</v>
      </c>
      <c r="L179" s="49">
        <f>VLOOKUP(B179,'Enrolment data 2023'!$A$13:$I$596,9,FALSE)</f>
        <v>12</v>
      </c>
      <c r="M179" s="49">
        <v>9000</v>
      </c>
      <c r="N179" s="49">
        <f t="shared" si="11"/>
        <v>108000</v>
      </c>
      <c r="O179" s="49">
        <f t="shared" si="12"/>
        <v>32400</v>
      </c>
      <c r="P179" s="49">
        <f>VLOOKUP(B179,'Tranche 1 &amp; 2 2024 Actuals'!$B$7:$R$536,17,FALSE)</f>
        <v>27400</v>
      </c>
      <c r="Q179" s="49"/>
      <c r="R179" s="49">
        <v>5000</v>
      </c>
      <c r="S179" s="50">
        <f t="shared" si="13"/>
        <v>27400</v>
      </c>
      <c r="T179" s="126">
        <f t="shared" si="14"/>
        <v>27400</v>
      </c>
      <c r="U179" s="54" t="s">
        <v>4707</v>
      </c>
    </row>
    <row r="180" spans="1:21" ht="15" customHeight="1" x14ac:dyDescent="0.25">
      <c r="A180" s="29">
        <f t="shared" si="15"/>
        <v>174</v>
      </c>
      <c r="B180" s="93" t="s">
        <v>1289</v>
      </c>
      <c r="C180" s="30" t="s">
        <v>1290</v>
      </c>
      <c r="D180" s="30" t="s">
        <v>7</v>
      </c>
      <c r="E180" s="30" t="s">
        <v>1118</v>
      </c>
      <c r="F180" s="31" t="s">
        <v>1868</v>
      </c>
      <c r="G180" s="32" t="s">
        <v>1291</v>
      </c>
      <c r="H180" s="32" t="s">
        <v>1825</v>
      </c>
      <c r="I180" s="33" t="s">
        <v>1120</v>
      </c>
      <c r="J180" s="30" t="s">
        <v>230</v>
      </c>
      <c r="K180" s="34" t="s">
        <v>1292</v>
      </c>
      <c r="L180" s="49">
        <f>VLOOKUP(B180,'Enrolment data 2023'!$A$13:$I$596,9,FALSE)</f>
        <v>22</v>
      </c>
      <c r="M180" s="49">
        <v>9000</v>
      </c>
      <c r="N180" s="49">
        <f t="shared" si="11"/>
        <v>198000</v>
      </c>
      <c r="O180" s="49">
        <f t="shared" si="12"/>
        <v>59400</v>
      </c>
      <c r="P180" s="49">
        <f>VLOOKUP(B180,'Tranche 1 &amp; 2 2024 Actuals'!$B$7:$R$536,17,FALSE)</f>
        <v>59400</v>
      </c>
      <c r="Q180" s="49"/>
      <c r="R180" s="49">
        <f>VLOOKUP(B180,'[1]ECCE Trnch 1 Master List'!B$3:T$679,19,FALSE)</f>
        <v>0</v>
      </c>
      <c r="S180" s="50">
        <f t="shared" si="13"/>
        <v>59400</v>
      </c>
      <c r="T180" s="126">
        <f t="shared" si="14"/>
        <v>59400</v>
      </c>
      <c r="U180" s="54" t="s">
        <v>4707</v>
      </c>
    </row>
    <row r="181" spans="1:21" ht="15" customHeight="1" x14ac:dyDescent="0.25">
      <c r="A181" s="29">
        <f t="shared" si="15"/>
        <v>175</v>
      </c>
      <c r="B181" s="93" t="s">
        <v>294</v>
      </c>
      <c r="C181" s="30" t="s">
        <v>4304</v>
      </c>
      <c r="D181" s="30" t="s">
        <v>7</v>
      </c>
      <c r="E181" s="30" t="s">
        <v>1118</v>
      </c>
      <c r="F181" s="57" t="s">
        <v>1838</v>
      </c>
      <c r="G181" s="32" t="s">
        <v>1226</v>
      </c>
      <c r="H181" s="32" t="s">
        <v>1834</v>
      </c>
      <c r="I181" s="33" t="s">
        <v>1120</v>
      </c>
      <c r="J181" s="30" t="s">
        <v>230</v>
      </c>
      <c r="K181" s="30" t="s">
        <v>1227</v>
      </c>
      <c r="L181" s="49">
        <f>VLOOKUP(B181,'Enrolment data 2023'!$A$13:$I$596,9,FALSE)</f>
        <v>16</v>
      </c>
      <c r="M181" s="49">
        <v>9000</v>
      </c>
      <c r="N181" s="49">
        <f t="shared" si="11"/>
        <v>144000</v>
      </c>
      <c r="O181" s="49">
        <f t="shared" si="12"/>
        <v>43200</v>
      </c>
      <c r="P181" s="49">
        <f>VLOOKUP(B181,'Tranche 1 &amp; 2 2024 Actuals'!$B$7:$R$536,17,FALSE)</f>
        <v>43200</v>
      </c>
      <c r="Q181" s="49"/>
      <c r="R181" s="49">
        <f>VLOOKUP(B181,'[1]ECCE Trnch 1 Master List'!B$3:T$679,19,FALSE)</f>
        <v>0</v>
      </c>
      <c r="S181" s="50">
        <f t="shared" si="13"/>
        <v>43200</v>
      </c>
      <c r="T181" s="126">
        <f t="shared" si="14"/>
        <v>43200</v>
      </c>
      <c r="U181" s="54" t="s">
        <v>4707</v>
      </c>
    </row>
    <row r="182" spans="1:21" ht="15" customHeight="1" x14ac:dyDescent="0.25">
      <c r="A182" s="29">
        <f t="shared" si="15"/>
        <v>176</v>
      </c>
      <c r="B182" s="93" t="s">
        <v>1233</v>
      </c>
      <c r="C182" s="30" t="s">
        <v>1234</v>
      </c>
      <c r="D182" s="30" t="s">
        <v>7</v>
      </c>
      <c r="E182" s="30" t="s">
        <v>1118</v>
      </c>
      <c r="F182" s="31" t="s">
        <v>1836</v>
      </c>
      <c r="G182" s="32" t="s">
        <v>1220</v>
      </c>
      <c r="H182" s="32" t="s">
        <v>1834</v>
      </c>
      <c r="I182" s="33" t="s">
        <v>1120</v>
      </c>
      <c r="J182" s="30" t="s">
        <v>230</v>
      </c>
      <c r="K182" s="34" t="s">
        <v>1221</v>
      </c>
      <c r="L182" s="49">
        <f>VLOOKUP(B182,'Enrolment data 2023'!$A$13:$I$596,9,FALSE)</f>
        <v>5</v>
      </c>
      <c r="M182" s="49">
        <v>9000</v>
      </c>
      <c r="N182" s="49">
        <f t="shared" si="11"/>
        <v>45000</v>
      </c>
      <c r="O182" s="49">
        <f t="shared" si="12"/>
        <v>13500</v>
      </c>
      <c r="P182" s="49">
        <f>VLOOKUP(B182,'Tranche 1 &amp; 2 2024 Actuals'!$B$7:$R$536,17,FALSE)</f>
        <v>13500</v>
      </c>
      <c r="Q182" s="49"/>
      <c r="R182" s="49">
        <f>VLOOKUP(B182,'[1]ECCE Trnch 1 Master List'!B$3:T$679,19,FALSE)</f>
        <v>0</v>
      </c>
      <c r="S182" s="50">
        <f t="shared" si="13"/>
        <v>13500</v>
      </c>
      <c r="T182" s="126">
        <f t="shared" si="14"/>
        <v>13500</v>
      </c>
      <c r="U182" s="54" t="s">
        <v>4707</v>
      </c>
    </row>
    <row r="183" spans="1:21" ht="15" customHeight="1" x14ac:dyDescent="0.25">
      <c r="A183" s="29">
        <f t="shared" si="15"/>
        <v>177</v>
      </c>
      <c r="B183" s="92" t="s">
        <v>257</v>
      </c>
      <c r="C183" s="17" t="s">
        <v>258</v>
      </c>
      <c r="D183" s="17" t="s">
        <v>7</v>
      </c>
      <c r="E183" s="17" t="s">
        <v>1118</v>
      </c>
      <c r="F183" s="22" t="s">
        <v>1629</v>
      </c>
      <c r="G183" s="19" t="s">
        <v>3641</v>
      </c>
      <c r="H183" s="19" t="s">
        <v>1822</v>
      </c>
      <c r="I183" s="20" t="s">
        <v>1120</v>
      </c>
      <c r="J183" s="17" t="s">
        <v>230</v>
      </c>
      <c r="K183" s="17" t="s">
        <v>3642</v>
      </c>
      <c r="L183" s="49">
        <f>VLOOKUP(B183,'Enrolment data 2023'!$A$13:$I$596,9,FALSE)</f>
        <v>8</v>
      </c>
      <c r="M183" s="49">
        <v>9000</v>
      </c>
      <c r="N183" s="49">
        <f t="shared" si="11"/>
        <v>72000</v>
      </c>
      <c r="O183" s="49">
        <f t="shared" si="12"/>
        <v>21600</v>
      </c>
      <c r="P183" s="49">
        <f>VLOOKUP(B183,'Tranche 1 &amp; 2 2024 Actuals'!$B$7:$R$536,17,FALSE)</f>
        <v>21600</v>
      </c>
      <c r="Q183" s="49"/>
      <c r="R183" s="49">
        <f>VLOOKUP(B183,'[1]ECCE Trnch 1 Master List'!B$3:T$679,19,FALSE)</f>
        <v>0</v>
      </c>
      <c r="S183" s="50">
        <f t="shared" si="13"/>
        <v>21600</v>
      </c>
      <c r="T183" s="126">
        <f t="shared" si="14"/>
        <v>21600</v>
      </c>
      <c r="U183" s="54" t="s">
        <v>4707</v>
      </c>
    </row>
    <row r="184" spans="1:21" ht="15" customHeight="1" x14ac:dyDescent="0.25">
      <c r="A184" s="29">
        <f t="shared" si="15"/>
        <v>178</v>
      </c>
      <c r="B184" s="92" t="s">
        <v>281</v>
      </c>
      <c r="C184" s="17" t="s">
        <v>282</v>
      </c>
      <c r="D184" s="17" t="s">
        <v>7</v>
      </c>
      <c r="E184" s="17" t="s">
        <v>1118</v>
      </c>
      <c r="F184" s="22" t="s">
        <v>1636</v>
      </c>
      <c r="G184" s="19" t="s">
        <v>1637</v>
      </c>
      <c r="H184" s="19" t="s">
        <v>1822</v>
      </c>
      <c r="I184" s="20" t="s">
        <v>1120</v>
      </c>
      <c r="J184" s="17" t="s">
        <v>230</v>
      </c>
      <c r="K184" s="17" t="s">
        <v>1638</v>
      </c>
      <c r="L184" s="49">
        <f>VLOOKUP(B184,'Enrolment data 2023'!$A$13:$I$596,9,FALSE)</f>
        <v>11</v>
      </c>
      <c r="M184" s="49">
        <v>9000</v>
      </c>
      <c r="N184" s="49">
        <f t="shared" si="11"/>
        <v>99000</v>
      </c>
      <c r="O184" s="49">
        <f t="shared" si="12"/>
        <v>29700</v>
      </c>
      <c r="P184" s="49">
        <f>VLOOKUP(B184,'Tranche 1 &amp; 2 2024 Actuals'!$B$7:$R$536,17,FALSE)</f>
        <v>29700</v>
      </c>
      <c r="Q184" s="49"/>
      <c r="R184" s="49">
        <f>VLOOKUP(B184,'[1]ECCE Trnch 1 Master List'!B$3:T$679,19,FALSE)</f>
        <v>0</v>
      </c>
      <c r="S184" s="50">
        <f t="shared" si="13"/>
        <v>29700</v>
      </c>
      <c r="T184" s="126">
        <f t="shared" si="14"/>
        <v>29700</v>
      </c>
      <c r="U184" s="54" t="s">
        <v>4707</v>
      </c>
    </row>
    <row r="185" spans="1:21" ht="15" customHeight="1" x14ac:dyDescent="0.25">
      <c r="A185" s="29">
        <f t="shared" si="15"/>
        <v>179</v>
      </c>
      <c r="B185" s="93" t="s">
        <v>1307</v>
      </c>
      <c r="C185" s="30" t="s">
        <v>1308</v>
      </c>
      <c r="D185" s="30" t="s">
        <v>7</v>
      </c>
      <c r="E185" s="30" t="s">
        <v>1118</v>
      </c>
      <c r="F185" s="31" t="s">
        <v>1858</v>
      </c>
      <c r="G185" s="32" t="s">
        <v>1268</v>
      </c>
      <c r="H185" s="32" t="s">
        <v>1825</v>
      </c>
      <c r="I185" s="33" t="s">
        <v>1120</v>
      </c>
      <c r="J185" s="30" t="s">
        <v>230</v>
      </c>
      <c r="K185" s="34" t="s">
        <v>1269</v>
      </c>
      <c r="L185" s="49">
        <f>VLOOKUP(B185,'Enrolment data 2023'!$A$13:$I$596,9,FALSE)</f>
        <v>30</v>
      </c>
      <c r="M185" s="49">
        <v>9000</v>
      </c>
      <c r="N185" s="49">
        <f t="shared" si="11"/>
        <v>270000</v>
      </c>
      <c r="O185" s="49">
        <f t="shared" si="12"/>
        <v>81000</v>
      </c>
      <c r="P185" s="49">
        <f>VLOOKUP(B185,'Tranche 1 &amp; 2 2024 Actuals'!$B$7:$R$536,17,FALSE)</f>
        <v>81000</v>
      </c>
      <c r="Q185" s="49"/>
      <c r="R185" s="49">
        <f>VLOOKUP(B185,'[1]ECCE Trnch 1 Master List'!B$3:T$679,19,FALSE)</f>
        <v>0</v>
      </c>
      <c r="S185" s="50">
        <f t="shared" si="13"/>
        <v>81000</v>
      </c>
      <c r="T185" s="126">
        <f t="shared" si="14"/>
        <v>81000</v>
      </c>
      <c r="U185" s="54" t="s">
        <v>4707</v>
      </c>
    </row>
    <row r="186" spans="1:21" ht="15" customHeight="1" x14ac:dyDescent="0.25">
      <c r="A186" s="29">
        <f t="shared" si="15"/>
        <v>180</v>
      </c>
      <c r="B186" s="93" t="s">
        <v>2203</v>
      </c>
      <c r="C186" s="30" t="s">
        <v>2219</v>
      </c>
      <c r="D186" s="30" t="s">
        <v>7</v>
      </c>
      <c r="E186" s="30" t="s">
        <v>1118</v>
      </c>
      <c r="F186" s="31" t="s">
        <v>2631</v>
      </c>
      <c r="G186" s="32" t="s">
        <v>3656</v>
      </c>
      <c r="H186" s="32" t="s">
        <v>1822</v>
      </c>
      <c r="I186" s="33" t="s">
        <v>1120</v>
      </c>
      <c r="J186" s="30" t="s">
        <v>230</v>
      </c>
      <c r="K186" s="34" t="s">
        <v>3657</v>
      </c>
      <c r="L186" s="49">
        <f>VLOOKUP(B186,'Enrolment data 2023'!$A$13:$I$596,9,FALSE)</f>
        <v>3</v>
      </c>
      <c r="M186" s="49">
        <v>9000</v>
      </c>
      <c r="N186" s="49">
        <f t="shared" si="11"/>
        <v>27000</v>
      </c>
      <c r="O186" s="49">
        <f t="shared" si="12"/>
        <v>8100</v>
      </c>
      <c r="P186" s="49">
        <f>VLOOKUP(B186,'Tranche 1 &amp; 2 2024 Actuals'!$B$7:$R$536,17,FALSE)</f>
        <v>8100</v>
      </c>
      <c r="Q186" s="49"/>
      <c r="R186" s="49"/>
      <c r="S186" s="50">
        <f t="shared" si="13"/>
        <v>8100</v>
      </c>
      <c r="T186" s="126">
        <f t="shared" si="14"/>
        <v>8100</v>
      </c>
      <c r="U186" s="54" t="s">
        <v>4707</v>
      </c>
    </row>
    <row r="187" spans="1:21" ht="15" customHeight="1" x14ac:dyDescent="0.25">
      <c r="A187" s="29">
        <f t="shared" si="15"/>
        <v>181</v>
      </c>
      <c r="B187" s="93" t="s">
        <v>2099</v>
      </c>
      <c r="C187" s="30" t="s">
        <v>2100</v>
      </c>
      <c r="D187" s="30" t="s">
        <v>7</v>
      </c>
      <c r="E187" s="30" t="s">
        <v>1123</v>
      </c>
      <c r="F187" s="31" t="s">
        <v>1850</v>
      </c>
      <c r="G187" s="32" t="s">
        <v>1851</v>
      </c>
      <c r="H187" s="32" t="s">
        <v>1825</v>
      </c>
      <c r="I187" s="33" t="s">
        <v>1120</v>
      </c>
      <c r="J187" s="30" t="s">
        <v>230</v>
      </c>
      <c r="K187" s="34" t="s">
        <v>1852</v>
      </c>
      <c r="L187" s="49">
        <f>VLOOKUP(B187,'Enrolment data 2023'!$A$13:$I$596,9,FALSE)</f>
        <v>8</v>
      </c>
      <c r="M187" s="49">
        <v>9000</v>
      </c>
      <c r="N187" s="49">
        <f t="shared" si="11"/>
        <v>72000</v>
      </c>
      <c r="O187" s="49">
        <f t="shared" si="12"/>
        <v>21600</v>
      </c>
      <c r="P187" s="49">
        <f>VLOOKUP(B187,'Tranche 1 &amp; 2 2024 Actuals'!$B$7:$R$536,17,FALSE)</f>
        <v>21600</v>
      </c>
      <c r="Q187" s="49"/>
      <c r="R187" s="49">
        <f>VLOOKUP(B187,'[1]ECCE Trnch 1 Master List'!B$3:T$679,19,FALSE)</f>
        <v>0</v>
      </c>
      <c r="S187" s="50">
        <f t="shared" si="13"/>
        <v>21600</v>
      </c>
      <c r="T187" s="126">
        <f t="shared" si="14"/>
        <v>21600</v>
      </c>
      <c r="U187" s="54" t="s">
        <v>4707</v>
      </c>
    </row>
    <row r="188" spans="1:21" ht="15" customHeight="1" x14ac:dyDescent="0.25">
      <c r="A188" s="29">
        <f t="shared" si="15"/>
        <v>182</v>
      </c>
      <c r="B188" s="93" t="s">
        <v>1240</v>
      </c>
      <c r="C188" s="30" t="s">
        <v>1241</v>
      </c>
      <c r="D188" s="30" t="s">
        <v>7</v>
      </c>
      <c r="E188" s="30" t="s">
        <v>1118</v>
      </c>
      <c r="F188" s="31" t="s">
        <v>1616</v>
      </c>
      <c r="G188" s="32" t="s">
        <v>1617</v>
      </c>
      <c r="H188" s="32" t="s">
        <v>1834</v>
      </c>
      <c r="I188" s="33" t="s">
        <v>1120</v>
      </c>
      <c r="J188" s="30" t="s">
        <v>230</v>
      </c>
      <c r="K188" s="34" t="s">
        <v>1618</v>
      </c>
      <c r="L188" s="49">
        <f>VLOOKUP(B188,'Enrolment data 2023'!$A$13:$I$596,9,FALSE)</f>
        <v>11</v>
      </c>
      <c r="M188" s="49">
        <v>9000</v>
      </c>
      <c r="N188" s="49">
        <f t="shared" si="11"/>
        <v>99000</v>
      </c>
      <c r="O188" s="49">
        <f t="shared" si="12"/>
        <v>29700</v>
      </c>
      <c r="P188" s="49">
        <f>VLOOKUP(B188,'Tranche 1 &amp; 2 2024 Actuals'!$B$7:$R$536,17,FALSE)</f>
        <v>29700</v>
      </c>
      <c r="Q188" s="49"/>
      <c r="R188" s="49">
        <f>VLOOKUP(B188,'[1]ECCE Trnch 1 Master List'!B$3:T$679,19,FALSE)</f>
        <v>0</v>
      </c>
      <c r="S188" s="50">
        <f t="shared" si="13"/>
        <v>29700</v>
      </c>
      <c r="T188" s="126">
        <f t="shared" si="14"/>
        <v>29700</v>
      </c>
      <c r="U188" s="54" t="s">
        <v>4707</v>
      </c>
    </row>
    <row r="189" spans="1:21" ht="15" customHeight="1" x14ac:dyDescent="0.25">
      <c r="A189" s="29">
        <f t="shared" si="15"/>
        <v>183</v>
      </c>
      <c r="B189" s="92" t="s">
        <v>2204</v>
      </c>
      <c r="C189" s="17" t="s">
        <v>4368</v>
      </c>
      <c r="D189" s="17" t="s">
        <v>7</v>
      </c>
      <c r="E189" s="30" t="s">
        <v>1118</v>
      </c>
      <c r="F189" s="57" t="s">
        <v>1639</v>
      </c>
      <c r="G189" s="32" t="s">
        <v>1300</v>
      </c>
      <c r="H189" s="32" t="s">
        <v>1825</v>
      </c>
      <c r="I189" s="33" t="s">
        <v>1120</v>
      </c>
      <c r="J189" s="30" t="s">
        <v>230</v>
      </c>
      <c r="K189" s="30" t="s">
        <v>1251</v>
      </c>
      <c r="L189" s="49">
        <f>VLOOKUP(B189,'Enrolment data 2023'!$A$13:$I$596,9,FALSE)</f>
        <v>18</v>
      </c>
      <c r="M189" s="49">
        <v>9000</v>
      </c>
      <c r="N189" s="49">
        <f t="shared" si="11"/>
        <v>162000</v>
      </c>
      <c r="O189" s="49">
        <f t="shared" si="12"/>
        <v>48600</v>
      </c>
      <c r="P189" s="49">
        <f>VLOOKUP(B189,'Tranche 1 &amp; 2 2024 Actuals'!$B$7:$R$536,17,FALSE)</f>
        <v>48600</v>
      </c>
      <c r="Q189" s="49"/>
      <c r="R189" s="49"/>
      <c r="S189" s="50">
        <f t="shared" si="13"/>
        <v>48600</v>
      </c>
      <c r="T189" s="126">
        <f t="shared" si="14"/>
        <v>48600</v>
      </c>
      <c r="U189" s="54" t="s">
        <v>4707</v>
      </c>
    </row>
    <row r="190" spans="1:21" x14ac:dyDescent="0.25">
      <c r="A190" s="29">
        <f t="shared" si="15"/>
        <v>184</v>
      </c>
      <c r="B190" s="93" t="s">
        <v>1295</v>
      </c>
      <c r="C190" s="30" t="s">
        <v>2101</v>
      </c>
      <c r="D190" s="30" t="s">
        <v>7</v>
      </c>
      <c r="E190" s="30" t="s">
        <v>1123</v>
      </c>
      <c r="F190" s="31" t="s">
        <v>1867</v>
      </c>
      <c r="G190" s="32" t="s">
        <v>1245</v>
      </c>
      <c r="H190" s="32" t="s">
        <v>1825</v>
      </c>
      <c r="I190" s="33" t="s">
        <v>1120</v>
      </c>
      <c r="J190" s="30" t="s">
        <v>230</v>
      </c>
      <c r="K190" s="34" t="s">
        <v>1246</v>
      </c>
      <c r="L190" s="49">
        <f>VLOOKUP(B190,'Enrolment data 2023'!$A$13:$I$596,9,FALSE)</f>
        <v>52</v>
      </c>
      <c r="M190" s="49">
        <v>9000</v>
      </c>
      <c r="N190" s="49">
        <f t="shared" si="11"/>
        <v>468000</v>
      </c>
      <c r="O190" s="49">
        <f t="shared" si="12"/>
        <v>140400</v>
      </c>
      <c r="P190" s="49">
        <f>VLOOKUP(B190,'Tranche 1 &amp; 2 2024 Actuals'!$B$7:$R$536,17,FALSE)</f>
        <v>140400</v>
      </c>
      <c r="Q190" s="49"/>
      <c r="R190" s="49">
        <f>VLOOKUP(B190,'[1]ECCE Trnch 1 Master List'!B$3:T$679,19,FALSE)</f>
        <v>0</v>
      </c>
      <c r="S190" s="50">
        <f t="shared" si="13"/>
        <v>140400</v>
      </c>
      <c r="T190" s="126">
        <f t="shared" si="14"/>
        <v>140400</v>
      </c>
      <c r="U190" s="54" t="s">
        <v>4707</v>
      </c>
    </row>
    <row r="191" spans="1:21" ht="15" customHeight="1" x14ac:dyDescent="0.25">
      <c r="A191" s="29">
        <f t="shared" si="15"/>
        <v>185</v>
      </c>
      <c r="B191" s="93" t="s">
        <v>1285</v>
      </c>
      <c r="C191" s="30" t="s">
        <v>1286</v>
      </c>
      <c r="D191" s="30" t="s">
        <v>7</v>
      </c>
      <c r="E191" s="30" t="s">
        <v>1123</v>
      </c>
      <c r="F191" s="31" t="s">
        <v>1874</v>
      </c>
      <c r="G191" s="32" t="s">
        <v>1287</v>
      </c>
      <c r="H191" s="32" t="s">
        <v>1825</v>
      </c>
      <c r="I191" s="33" t="s">
        <v>1120</v>
      </c>
      <c r="J191" s="30" t="s">
        <v>230</v>
      </c>
      <c r="K191" s="34" t="s">
        <v>1288</v>
      </c>
      <c r="L191" s="49">
        <f>VLOOKUP(B191,'Enrolment data 2023'!$A$13:$I$596,9,FALSE)</f>
        <v>24</v>
      </c>
      <c r="M191" s="49">
        <v>9000</v>
      </c>
      <c r="N191" s="49">
        <f t="shared" si="11"/>
        <v>216000</v>
      </c>
      <c r="O191" s="49">
        <f t="shared" si="12"/>
        <v>64800</v>
      </c>
      <c r="P191" s="49">
        <f>VLOOKUP(B191,'Tranche 1 &amp; 2 2024 Actuals'!$B$7:$R$536,17,FALSE)</f>
        <v>64800</v>
      </c>
      <c r="Q191" s="49"/>
      <c r="R191" s="49">
        <f>VLOOKUP(B191,'[1]ECCE Trnch 1 Master List'!B$3:T$679,19,FALSE)</f>
        <v>0</v>
      </c>
      <c r="S191" s="50">
        <f t="shared" si="13"/>
        <v>64800</v>
      </c>
      <c r="T191" s="126">
        <f t="shared" si="14"/>
        <v>64800</v>
      </c>
      <c r="U191" s="54" t="s">
        <v>4707</v>
      </c>
    </row>
    <row r="192" spans="1:21" ht="15" customHeight="1" x14ac:dyDescent="0.25">
      <c r="A192" s="29">
        <f t="shared" si="15"/>
        <v>186</v>
      </c>
      <c r="B192" s="93" t="s">
        <v>1280</v>
      </c>
      <c r="C192" s="30" t="s">
        <v>1281</v>
      </c>
      <c r="D192" s="30" t="s">
        <v>7</v>
      </c>
      <c r="E192" s="30" t="s">
        <v>1118</v>
      </c>
      <c r="F192" s="31" t="s">
        <v>1635</v>
      </c>
      <c r="G192" s="32" t="s">
        <v>1271</v>
      </c>
      <c r="H192" s="32" t="s">
        <v>1825</v>
      </c>
      <c r="I192" s="33" t="s">
        <v>1120</v>
      </c>
      <c r="J192" s="30" t="s">
        <v>230</v>
      </c>
      <c r="K192" s="34" t="s">
        <v>1272</v>
      </c>
      <c r="L192" s="49">
        <f>VLOOKUP(B192,'Enrolment data 2023'!$A$13:$I$596,9,FALSE)</f>
        <v>17</v>
      </c>
      <c r="M192" s="49">
        <v>9000</v>
      </c>
      <c r="N192" s="49">
        <f t="shared" si="11"/>
        <v>153000</v>
      </c>
      <c r="O192" s="49">
        <f t="shared" si="12"/>
        <v>45900</v>
      </c>
      <c r="P192" s="49">
        <f>VLOOKUP(B192,'Tranche 1 &amp; 2 2024 Actuals'!$B$7:$R$536,17,FALSE)</f>
        <v>45900</v>
      </c>
      <c r="Q192" s="49"/>
      <c r="R192" s="49">
        <f>VLOOKUP(B192,'[1]ECCE Trnch 1 Master List'!B$3:T$679,19,FALSE)</f>
        <v>0</v>
      </c>
      <c r="S192" s="50">
        <f t="shared" si="13"/>
        <v>45900</v>
      </c>
      <c r="T192" s="126">
        <f t="shared" si="14"/>
        <v>45900</v>
      </c>
      <c r="U192" s="54" t="s">
        <v>4707</v>
      </c>
    </row>
    <row r="193" spans="1:252" ht="15" customHeight="1" x14ac:dyDescent="0.25">
      <c r="A193" s="29">
        <f t="shared" si="15"/>
        <v>187</v>
      </c>
      <c r="B193" s="93" t="s">
        <v>267</v>
      </c>
      <c r="C193" s="30" t="s">
        <v>268</v>
      </c>
      <c r="D193" s="30" t="s">
        <v>7</v>
      </c>
      <c r="E193" s="30" t="s">
        <v>1118</v>
      </c>
      <c r="F193" s="57" t="s">
        <v>1824</v>
      </c>
      <c r="G193" s="32" t="s">
        <v>1218</v>
      </c>
      <c r="H193" s="32" t="s">
        <v>1822</v>
      </c>
      <c r="I193" s="33" t="s">
        <v>1587</v>
      </c>
      <c r="J193" s="30" t="s">
        <v>230</v>
      </c>
      <c r="K193" s="34" t="s">
        <v>1219</v>
      </c>
      <c r="L193" s="49">
        <f>VLOOKUP(B193,'Enrolment data 2023'!$A$13:$I$596,9,FALSE)</f>
        <v>21</v>
      </c>
      <c r="M193" s="49">
        <v>9000</v>
      </c>
      <c r="N193" s="49">
        <f t="shared" si="11"/>
        <v>189000</v>
      </c>
      <c r="O193" s="49">
        <f t="shared" si="12"/>
        <v>56700</v>
      </c>
      <c r="P193" s="49">
        <f>VLOOKUP(B193,'Tranche 1 &amp; 2 2024 Actuals'!$B$7:$R$536,17,FALSE)</f>
        <v>56700</v>
      </c>
      <c r="Q193" s="49"/>
      <c r="R193" s="49">
        <f>VLOOKUP(B193,'[1]ECCE Trnch 1 Master List'!B$3:T$679,19,FALSE)</f>
        <v>0</v>
      </c>
      <c r="S193" s="50">
        <f t="shared" si="13"/>
        <v>56700</v>
      </c>
      <c r="T193" s="126">
        <f t="shared" si="14"/>
        <v>56700</v>
      </c>
      <c r="U193" s="54" t="s">
        <v>4707</v>
      </c>
    </row>
    <row r="194" spans="1:252" ht="15" customHeight="1" x14ac:dyDescent="0.25">
      <c r="A194" s="29">
        <f t="shared" si="15"/>
        <v>188</v>
      </c>
      <c r="B194" s="93" t="s">
        <v>237</v>
      </c>
      <c r="C194" s="30" t="s">
        <v>238</v>
      </c>
      <c r="D194" s="30" t="s">
        <v>7</v>
      </c>
      <c r="E194" s="30" t="s">
        <v>1123</v>
      </c>
      <c r="F194" s="57" t="s">
        <v>1870</v>
      </c>
      <c r="G194" s="32" t="s">
        <v>238</v>
      </c>
      <c r="H194" s="32" t="s">
        <v>1822</v>
      </c>
      <c r="I194" s="33" t="s">
        <v>1120</v>
      </c>
      <c r="J194" s="30" t="s">
        <v>230</v>
      </c>
      <c r="K194" s="30" t="s">
        <v>3650</v>
      </c>
      <c r="L194" s="49">
        <f>VLOOKUP(B194,'Enrolment data 2023'!$A$13:$I$596,9,FALSE)</f>
        <v>14</v>
      </c>
      <c r="M194" s="49">
        <v>9000</v>
      </c>
      <c r="N194" s="49">
        <f t="shared" si="11"/>
        <v>126000</v>
      </c>
      <c r="O194" s="49">
        <f t="shared" si="12"/>
        <v>37800</v>
      </c>
      <c r="P194" s="49">
        <f>VLOOKUP(B194,'Tranche 1 &amp; 2 2024 Actuals'!$B$7:$R$536,17,FALSE)</f>
        <v>37800</v>
      </c>
      <c r="Q194" s="49"/>
      <c r="R194" s="49">
        <f>VLOOKUP(B194,'[1]ECCE Trnch 1 Master List'!B$3:T$679,19,FALSE)</f>
        <v>0</v>
      </c>
      <c r="S194" s="50">
        <f t="shared" si="13"/>
        <v>37800</v>
      </c>
      <c r="T194" s="126">
        <f t="shared" si="14"/>
        <v>37800</v>
      </c>
      <c r="U194" s="54" t="s">
        <v>4707</v>
      </c>
    </row>
    <row r="195" spans="1:252" ht="15" customHeight="1" x14ac:dyDescent="0.25">
      <c r="A195" s="29">
        <f t="shared" si="15"/>
        <v>189</v>
      </c>
      <c r="B195" s="93" t="s">
        <v>249</v>
      </c>
      <c r="C195" s="30" t="s">
        <v>250</v>
      </c>
      <c r="D195" s="30" t="s">
        <v>7</v>
      </c>
      <c r="E195" s="30" t="s">
        <v>1123</v>
      </c>
      <c r="F195" s="57" t="s">
        <v>1871</v>
      </c>
      <c r="G195" s="32" t="s">
        <v>250</v>
      </c>
      <c r="H195" s="32" t="s">
        <v>1822</v>
      </c>
      <c r="I195" s="33" t="s">
        <v>1120</v>
      </c>
      <c r="J195" s="30" t="s">
        <v>230</v>
      </c>
      <c r="K195" s="30" t="s">
        <v>3634</v>
      </c>
      <c r="L195" s="49">
        <f>VLOOKUP(B195,'Enrolment data 2023'!$A$13:$I$596,9,FALSE)</f>
        <v>9</v>
      </c>
      <c r="M195" s="49">
        <v>9000</v>
      </c>
      <c r="N195" s="49">
        <f t="shared" si="11"/>
        <v>81000</v>
      </c>
      <c r="O195" s="49">
        <f t="shared" si="12"/>
        <v>24300</v>
      </c>
      <c r="P195" s="49">
        <f>VLOOKUP(B195,'Tranche 1 &amp; 2 2024 Actuals'!$B$7:$R$536,17,FALSE)</f>
        <v>24300</v>
      </c>
      <c r="Q195" s="49"/>
      <c r="R195" s="49">
        <f>VLOOKUP(B195,'[1]ECCE Trnch 1 Master List'!B$3:T$679,19,FALSE)</f>
        <v>0</v>
      </c>
      <c r="S195" s="50">
        <f t="shared" si="13"/>
        <v>24300</v>
      </c>
      <c r="T195" s="126">
        <f t="shared" si="14"/>
        <v>24300</v>
      </c>
      <c r="U195" s="54" t="s">
        <v>4707</v>
      </c>
    </row>
    <row r="196" spans="1:252" ht="15" customHeight="1" x14ac:dyDescent="0.25">
      <c r="A196" s="29">
        <f t="shared" si="15"/>
        <v>190</v>
      </c>
      <c r="B196" s="93" t="s">
        <v>247</v>
      </c>
      <c r="C196" s="30" t="s">
        <v>248</v>
      </c>
      <c r="D196" s="30" t="s">
        <v>7</v>
      </c>
      <c r="E196" s="30" t="s">
        <v>1123</v>
      </c>
      <c r="F196" s="57" t="s">
        <v>1872</v>
      </c>
      <c r="G196" s="32" t="s">
        <v>248</v>
      </c>
      <c r="H196" s="32" t="s">
        <v>1822</v>
      </c>
      <c r="I196" s="33" t="s">
        <v>1120</v>
      </c>
      <c r="J196" s="30" t="s">
        <v>230</v>
      </c>
      <c r="K196" s="30" t="s">
        <v>3652</v>
      </c>
      <c r="L196" s="49">
        <f>VLOOKUP(B196,'Enrolment data 2023'!$A$13:$I$596,9,FALSE)</f>
        <v>11</v>
      </c>
      <c r="M196" s="49">
        <v>9000</v>
      </c>
      <c r="N196" s="49">
        <f t="shared" si="11"/>
        <v>99000</v>
      </c>
      <c r="O196" s="49">
        <f t="shared" si="12"/>
        <v>29700</v>
      </c>
      <c r="P196" s="49">
        <f>VLOOKUP(B196,'Tranche 1 &amp; 2 2024 Actuals'!$B$7:$R$536,17,FALSE)</f>
        <v>29700</v>
      </c>
      <c r="Q196" s="49"/>
      <c r="R196" s="49">
        <f>VLOOKUP(B196,'[1]ECCE Trnch 1 Master List'!B$3:T$679,19,FALSE)</f>
        <v>0</v>
      </c>
      <c r="S196" s="50">
        <f t="shared" si="13"/>
        <v>29700</v>
      </c>
      <c r="T196" s="126">
        <f t="shared" si="14"/>
        <v>29700</v>
      </c>
      <c r="U196" s="54" t="s">
        <v>4707</v>
      </c>
    </row>
    <row r="197" spans="1:252" x14ac:dyDescent="0.25">
      <c r="A197" s="29">
        <f t="shared" si="15"/>
        <v>191</v>
      </c>
      <c r="B197" s="93" t="s">
        <v>296</v>
      </c>
      <c r="C197" s="30" t="s">
        <v>297</v>
      </c>
      <c r="D197" s="30" t="s">
        <v>7</v>
      </c>
      <c r="E197" s="30" t="s">
        <v>1118</v>
      </c>
      <c r="F197" s="57" t="s">
        <v>1616</v>
      </c>
      <c r="G197" s="32" t="s">
        <v>1617</v>
      </c>
      <c r="H197" s="32" t="s">
        <v>1834</v>
      </c>
      <c r="I197" s="33" t="s">
        <v>1120</v>
      </c>
      <c r="J197" s="30" t="s">
        <v>230</v>
      </c>
      <c r="K197" s="30" t="s">
        <v>1618</v>
      </c>
      <c r="L197" s="49">
        <f>VLOOKUP(B197,'Enrolment data 2023'!$A$13:$I$596,9,FALSE)</f>
        <v>12</v>
      </c>
      <c r="M197" s="49">
        <v>9000</v>
      </c>
      <c r="N197" s="49">
        <f t="shared" si="11"/>
        <v>108000</v>
      </c>
      <c r="O197" s="49">
        <f t="shared" si="12"/>
        <v>32400</v>
      </c>
      <c r="P197" s="49">
        <f>VLOOKUP(B197,'Tranche 1 &amp; 2 2024 Actuals'!$B$7:$R$536,17,FALSE)</f>
        <v>32400</v>
      </c>
      <c r="Q197" s="49"/>
      <c r="R197" s="49"/>
      <c r="S197" s="50">
        <f t="shared" si="13"/>
        <v>32400</v>
      </c>
      <c r="T197" s="126">
        <f t="shared" si="14"/>
        <v>32400</v>
      </c>
      <c r="U197" s="54" t="s">
        <v>4707</v>
      </c>
    </row>
    <row r="198" spans="1:252" ht="15" customHeight="1" x14ac:dyDescent="0.25">
      <c r="A198" s="29">
        <f t="shared" si="15"/>
        <v>192</v>
      </c>
      <c r="B198" s="93" t="s">
        <v>287</v>
      </c>
      <c r="C198" s="30" t="s">
        <v>288</v>
      </c>
      <c r="D198" s="30" t="s">
        <v>7</v>
      </c>
      <c r="E198" s="30" t="s">
        <v>1118</v>
      </c>
      <c r="F198" s="57" t="s">
        <v>1630</v>
      </c>
      <c r="G198" s="32" t="s">
        <v>1631</v>
      </c>
      <c r="H198" s="32" t="s">
        <v>1822</v>
      </c>
      <c r="I198" s="33" t="s">
        <v>1120</v>
      </c>
      <c r="J198" s="30" t="s">
        <v>230</v>
      </c>
      <c r="K198" s="30" t="s">
        <v>1632</v>
      </c>
      <c r="L198" s="49">
        <f>VLOOKUP(B198,'Enrolment data 2023'!$A$13:$I$596,9,FALSE)</f>
        <v>20</v>
      </c>
      <c r="M198" s="49">
        <v>9000</v>
      </c>
      <c r="N198" s="49">
        <f t="shared" si="11"/>
        <v>180000</v>
      </c>
      <c r="O198" s="49">
        <f t="shared" si="12"/>
        <v>54000</v>
      </c>
      <c r="P198" s="49">
        <f>VLOOKUP(B198,'Tranche 1 &amp; 2 2024 Actuals'!$B$7:$R$536,17,FALSE)</f>
        <v>54000</v>
      </c>
      <c r="Q198" s="49"/>
      <c r="R198" s="49">
        <f>VLOOKUP(B198,'[1]ECCE Trnch 1 Master List'!B$3:T$679,19,FALSE)</f>
        <v>0</v>
      </c>
      <c r="S198" s="50">
        <f t="shared" si="13"/>
        <v>54000</v>
      </c>
      <c r="T198" s="126">
        <f t="shared" si="14"/>
        <v>54000</v>
      </c>
      <c r="U198" s="54" t="s">
        <v>4707</v>
      </c>
    </row>
    <row r="199" spans="1:252" x14ac:dyDescent="0.25">
      <c r="A199" s="29">
        <f t="shared" si="15"/>
        <v>193</v>
      </c>
      <c r="B199" s="93" t="s">
        <v>275</v>
      </c>
      <c r="C199" s="30" t="s">
        <v>276</v>
      </c>
      <c r="D199" s="30" t="s">
        <v>7</v>
      </c>
      <c r="E199" s="30" t="s">
        <v>1123</v>
      </c>
      <c r="F199" s="31" t="s">
        <v>2472</v>
      </c>
      <c r="G199" s="32" t="s">
        <v>3654</v>
      </c>
      <c r="H199" s="32" t="s">
        <v>1822</v>
      </c>
      <c r="I199" s="33" t="s">
        <v>1120</v>
      </c>
      <c r="J199" s="30" t="s">
        <v>230</v>
      </c>
      <c r="K199" s="34" t="s">
        <v>3655</v>
      </c>
      <c r="L199" s="49">
        <f>VLOOKUP(B199,'Enrolment data 2023'!$A$13:$I$596,9,FALSE)</f>
        <v>16</v>
      </c>
      <c r="M199" s="49">
        <v>9000</v>
      </c>
      <c r="N199" s="49">
        <f t="shared" ref="N199:N262" si="16">L199*M199</f>
        <v>144000</v>
      </c>
      <c r="O199" s="49">
        <f t="shared" ref="O199:O262" si="17">N199*30%</f>
        <v>43200</v>
      </c>
      <c r="P199" s="49">
        <f>VLOOKUP(B199,'Tranche 1 &amp; 2 2024 Actuals'!$B$7:$R$536,17,FALSE)</f>
        <v>43200</v>
      </c>
      <c r="Q199" s="49"/>
      <c r="R199" s="49"/>
      <c r="S199" s="50">
        <f t="shared" ref="S199:S262" si="18">O199+Q199-R199</f>
        <v>43200</v>
      </c>
      <c r="T199" s="126">
        <f t="shared" ref="T199:T262" si="19">IF(S199&gt;=0,S199,0)</f>
        <v>43200</v>
      </c>
      <c r="U199" s="54" t="s">
        <v>4707</v>
      </c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5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  <c r="BY199" s="35"/>
      <c r="BZ199" s="35"/>
      <c r="CA199" s="35"/>
      <c r="CB199" s="35"/>
      <c r="CC199" s="35"/>
      <c r="CD199" s="35"/>
      <c r="CE199" s="35"/>
      <c r="CF199" s="35"/>
      <c r="CG199" s="35"/>
      <c r="CH199" s="35"/>
      <c r="CI199" s="35"/>
      <c r="CJ199" s="35"/>
      <c r="CK199" s="35"/>
      <c r="CL199" s="35"/>
      <c r="CM199" s="35"/>
      <c r="CN199" s="35"/>
      <c r="CO199" s="35"/>
      <c r="CP199" s="35"/>
      <c r="CQ199" s="35"/>
      <c r="CR199" s="35"/>
      <c r="CS199" s="35"/>
      <c r="CT199" s="35"/>
      <c r="CU199" s="35"/>
      <c r="CV199" s="35"/>
      <c r="CW199" s="35"/>
      <c r="CX199" s="35"/>
      <c r="CY199" s="35"/>
      <c r="CZ199" s="35"/>
      <c r="DA199" s="35"/>
      <c r="DB199" s="35"/>
      <c r="DC199" s="35"/>
      <c r="DD199" s="35"/>
      <c r="DE199" s="35"/>
      <c r="DF199" s="35"/>
      <c r="DG199" s="35"/>
      <c r="DH199" s="35"/>
      <c r="DI199" s="35"/>
      <c r="DJ199" s="35"/>
      <c r="DK199" s="35"/>
      <c r="DL199" s="35"/>
      <c r="DM199" s="35"/>
      <c r="DN199" s="35"/>
      <c r="DO199" s="35"/>
      <c r="DP199" s="35"/>
      <c r="DQ199" s="35"/>
      <c r="DR199" s="35"/>
      <c r="DS199" s="35"/>
      <c r="DT199" s="35"/>
      <c r="DU199" s="35"/>
      <c r="DV199" s="35"/>
      <c r="DW199" s="35"/>
      <c r="DX199" s="35"/>
      <c r="DY199" s="35"/>
      <c r="DZ199" s="35"/>
      <c r="EA199" s="35"/>
      <c r="EB199" s="35"/>
      <c r="EC199" s="35"/>
      <c r="ED199" s="35"/>
      <c r="EE199" s="35"/>
      <c r="EF199" s="35"/>
      <c r="EG199" s="35"/>
      <c r="EH199" s="35"/>
      <c r="EI199" s="35"/>
      <c r="EJ199" s="35"/>
      <c r="EK199" s="35"/>
      <c r="EL199" s="35"/>
      <c r="EM199" s="35"/>
      <c r="EN199" s="35"/>
      <c r="EO199" s="35"/>
      <c r="EP199" s="35"/>
      <c r="EQ199" s="35"/>
      <c r="ER199" s="35"/>
      <c r="ES199" s="35"/>
      <c r="ET199" s="35"/>
      <c r="EU199" s="35"/>
      <c r="EV199" s="35"/>
      <c r="EW199" s="35"/>
      <c r="EX199" s="35"/>
      <c r="EY199" s="35"/>
      <c r="EZ199" s="35"/>
      <c r="FA199" s="35"/>
      <c r="FB199" s="35"/>
      <c r="FC199" s="35"/>
      <c r="FD199" s="35"/>
      <c r="FE199" s="35"/>
      <c r="FF199" s="35"/>
      <c r="FG199" s="35"/>
      <c r="FH199" s="35"/>
      <c r="FI199" s="35"/>
      <c r="FJ199" s="35"/>
      <c r="FK199" s="35"/>
      <c r="FL199" s="35"/>
      <c r="FM199" s="35"/>
      <c r="FN199" s="35"/>
      <c r="FO199" s="35"/>
      <c r="FP199" s="35"/>
      <c r="FQ199" s="35"/>
      <c r="FR199" s="35"/>
      <c r="FS199" s="35"/>
      <c r="FT199" s="35"/>
      <c r="FU199" s="35"/>
      <c r="FV199" s="35"/>
      <c r="FW199" s="35"/>
      <c r="FX199" s="35"/>
      <c r="FY199" s="35"/>
      <c r="FZ199" s="35"/>
      <c r="GA199" s="35"/>
      <c r="GB199" s="35"/>
      <c r="GC199" s="35"/>
      <c r="GD199" s="35"/>
      <c r="GE199" s="35"/>
      <c r="GF199" s="35"/>
      <c r="GG199" s="35"/>
      <c r="GH199" s="35"/>
      <c r="GI199" s="35"/>
      <c r="GJ199" s="35"/>
      <c r="GK199" s="35"/>
      <c r="GL199" s="35"/>
      <c r="GM199" s="35"/>
      <c r="GN199" s="35"/>
      <c r="GO199" s="35"/>
      <c r="GP199" s="35"/>
      <c r="GQ199" s="35"/>
      <c r="GR199" s="35"/>
      <c r="GS199" s="35"/>
      <c r="GT199" s="35"/>
      <c r="GU199" s="35"/>
      <c r="GV199" s="35"/>
      <c r="GW199" s="35"/>
      <c r="GX199" s="35"/>
      <c r="GY199" s="35"/>
      <c r="GZ199" s="35"/>
      <c r="HA199" s="35"/>
      <c r="HB199" s="35"/>
      <c r="HC199" s="35"/>
      <c r="HD199" s="35"/>
      <c r="HE199" s="35"/>
      <c r="HF199" s="35"/>
      <c r="HG199" s="35"/>
      <c r="HH199" s="35"/>
      <c r="HI199" s="35"/>
      <c r="HJ199" s="35"/>
      <c r="HK199" s="35"/>
      <c r="HL199" s="35"/>
      <c r="HM199" s="35"/>
      <c r="HN199" s="35"/>
      <c r="HO199" s="35"/>
      <c r="HP199" s="35"/>
      <c r="HQ199" s="35"/>
      <c r="HR199" s="35"/>
      <c r="HS199" s="35"/>
      <c r="HT199" s="35"/>
      <c r="HU199" s="35"/>
      <c r="HV199" s="35"/>
      <c r="HW199" s="35"/>
      <c r="HX199" s="35"/>
      <c r="HY199" s="35"/>
      <c r="HZ199" s="35"/>
      <c r="IA199" s="35"/>
      <c r="IB199" s="35"/>
      <c r="IC199" s="35"/>
      <c r="ID199" s="35"/>
      <c r="IE199" s="35"/>
      <c r="IF199" s="35"/>
      <c r="IG199" s="35"/>
      <c r="IH199" s="35"/>
      <c r="II199" s="35"/>
      <c r="IJ199" s="35"/>
      <c r="IK199" s="35"/>
      <c r="IL199" s="35"/>
      <c r="IM199" s="35"/>
      <c r="IN199" s="35"/>
      <c r="IO199" s="35"/>
      <c r="IP199" s="35"/>
      <c r="IQ199" s="35"/>
      <c r="IR199" s="35"/>
    </row>
    <row r="200" spans="1:252" ht="15" customHeight="1" x14ac:dyDescent="0.25">
      <c r="A200" s="29">
        <f t="shared" si="15"/>
        <v>194</v>
      </c>
      <c r="B200" s="93" t="s">
        <v>2102</v>
      </c>
      <c r="C200" s="30" t="s">
        <v>2103</v>
      </c>
      <c r="D200" s="30" t="s">
        <v>7</v>
      </c>
      <c r="E200" s="30" t="s">
        <v>1118</v>
      </c>
      <c r="F200" s="31" t="s">
        <v>1858</v>
      </c>
      <c r="G200" s="32" t="s">
        <v>1268</v>
      </c>
      <c r="H200" s="32" t="s">
        <v>1825</v>
      </c>
      <c r="I200" s="33" t="s">
        <v>1120</v>
      </c>
      <c r="J200" s="30" t="s">
        <v>230</v>
      </c>
      <c r="K200" s="34" t="s">
        <v>1269</v>
      </c>
      <c r="L200" s="49">
        <f>VLOOKUP(B200,'Enrolment data 2023'!$A$13:$I$596,9,FALSE)</f>
        <v>20</v>
      </c>
      <c r="M200" s="49">
        <v>9000</v>
      </c>
      <c r="N200" s="49">
        <f t="shared" si="16"/>
        <v>180000</v>
      </c>
      <c r="O200" s="49">
        <f t="shared" si="17"/>
        <v>54000</v>
      </c>
      <c r="P200" s="49">
        <f>VLOOKUP(B200,'Tranche 1 &amp; 2 2024 Actuals'!$B$7:$R$536,17,FALSE)</f>
        <v>54000</v>
      </c>
      <c r="Q200" s="49"/>
      <c r="R200" s="49">
        <f>VLOOKUP(B200,'[1]ECCE Trnch 1 Master List'!B$3:T$679,19,FALSE)</f>
        <v>0</v>
      </c>
      <c r="S200" s="50">
        <f t="shared" si="18"/>
        <v>54000</v>
      </c>
      <c r="T200" s="126">
        <f t="shared" si="19"/>
        <v>54000</v>
      </c>
      <c r="U200" s="54" t="s">
        <v>4707</v>
      </c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5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/>
      <c r="BY200" s="35"/>
      <c r="BZ200" s="35"/>
      <c r="CA200" s="35"/>
      <c r="CB200" s="35"/>
      <c r="CC200" s="35"/>
      <c r="CD200" s="35"/>
      <c r="CE200" s="35"/>
      <c r="CF200" s="35"/>
      <c r="CG200" s="35"/>
      <c r="CH200" s="35"/>
      <c r="CI200" s="35"/>
      <c r="CJ200" s="35"/>
      <c r="CK200" s="35"/>
      <c r="CL200" s="35"/>
      <c r="CM200" s="35"/>
      <c r="CN200" s="35"/>
      <c r="CO200" s="35"/>
      <c r="CP200" s="35"/>
      <c r="CQ200" s="35"/>
      <c r="CR200" s="35"/>
      <c r="CS200" s="35"/>
      <c r="CT200" s="35"/>
      <c r="CU200" s="35"/>
      <c r="CV200" s="35"/>
      <c r="CW200" s="35"/>
      <c r="CX200" s="35"/>
      <c r="CY200" s="35"/>
      <c r="CZ200" s="35"/>
      <c r="DA200" s="35"/>
      <c r="DB200" s="35"/>
      <c r="DC200" s="35"/>
      <c r="DD200" s="35"/>
      <c r="DE200" s="35"/>
      <c r="DF200" s="35"/>
      <c r="DG200" s="35"/>
      <c r="DH200" s="35"/>
      <c r="DI200" s="35"/>
      <c r="DJ200" s="35"/>
      <c r="DK200" s="35"/>
      <c r="DL200" s="35"/>
      <c r="DM200" s="35"/>
      <c r="DN200" s="35"/>
      <c r="DO200" s="35"/>
      <c r="DP200" s="35"/>
      <c r="DQ200" s="35"/>
      <c r="DR200" s="35"/>
      <c r="DS200" s="35"/>
      <c r="DT200" s="35"/>
      <c r="DU200" s="35"/>
      <c r="DV200" s="35"/>
      <c r="DW200" s="35"/>
      <c r="DX200" s="35"/>
      <c r="DY200" s="35"/>
      <c r="DZ200" s="35"/>
      <c r="EA200" s="35"/>
      <c r="EB200" s="35"/>
      <c r="EC200" s="35"/>
      <c r="ED200" s="35"/>
      <c r="EE200" s="35"/>
      <c r="EF200" s="35"/>
      <c r="EG200" s="35"/>
      <c r="EH200" s="35"/>
      <c r="EI200" s="35"/>
      <c r="EJ200" s="35"/>
      <c r="EK200" s="35"/>
      <c r="EL200" s="35"/>
      <c r="EM200" s="35"/>
      <c r="EN200" s="35"/>
      <c r="EO200" s="35"/>
      <c r="EP200" s="35"/>
      <c r="EQ200" s="35"/>
      <c r="ER200" s="35"/>
      <c r="ES200" s="35"/>
      <c r="ET200" s="35"/>
      <c r="EU200" s="35"/>
      <c r="EV200" s="35"/>
      <c r="EW200" s="35"/>
      <c r="EX200" s="35"/>
      <c r="EY200" s="35"/>
      <c r="EZ200" s="35"/>
      <c r="FA200" s="35"/>
      <c r="FB200" s="35"/>
      <c r="FC200" s="35"/>
      <c r="FD200" s="35"/>
      <c r="FE200" s="35"/>
      <c r="FF200" s="35"/>
      <c r="FG200" s="35"/>
      <c r="FH200" s="35"/>
      <c r="FI200" s="35"/>
      <c r="FJ200" s="35"/>
      <c r="FK200" s="35"/>
      <c r="FL200" s="35"/>
      <c r="FM200" s="35"/>
      <c r="FN200" s="35"/>
      <c r="FO200" s="35"/>
      <c r="FP200" s="35"/>
      <c r="FQ200" s="35"/>
      <c r="FR200" s="35"/>
      <c r="FS200" s="35"/>
      <c r="FT200" s="35"/>
      <c r="FU200" s="35"/>
      <c r="FV200" s="35"/>
      <c r="FW200" s="35"/>
      <c r="FX200" s="35"/>
      <c r="FY200" s="35"/>
      <c r="FZ200" s="35"/>
      <c r="GA200" s="35"/>
      <c r="GB200" s="35"/>
      <c r="GC200" s="35"/>
      <c r="GD200" s="35"/>
      <c r="GE200" s="35"/>
      <c r="GF200" s="35"/>
      <c r="GG200" s="35"/>
      <c r="GH200" s="35"/>
      <c r="GI200" s="35"/>
      <c r="GJ200" s="35"/>
      <c r="GK200" s="35"/>
      <c r="GL200" s="35"/>
      <c r="GM200" s="35"/>
      <c r="GN200" s="35"/>
      <c r="GO200" s="35"/>
      <c r="GP200" s="35"/>
      <c r="GQ200" s="35"/>
      <c r="GR200" s="35"/>
      <c r="GS200" s="35"/>
      <c r="GT200" s="35"/>
      <c r="GU200" s="35"/>
      <c r="GV200" s="35"/>
      <c r="GW200" s="35"/>
      <c r="GX200" s="35"/>
      <c r="GY200" s="35"/>
      <c r="GZ200" s="35"/>
      <c r="HA200" s="35"/>
      <c r="HB200" s="35"/>
      <c r="HC200" s="35"/>
      <c r="HD200" s="35"/>
      <c r="HE200" s="35"/>
      <c r="HF200" s="35"/>
      <c r="HG200" s="35"/>
      <c r="HH200" s="35"/>
      <c r="HI200" s="35"/>
      <c r="HJ200" s="35"/>
      <c r="HK200" s="35"/>
      <c r="HL200" s="35"/>
      <c r="HM200" s="35"/>
      <c r="HN200" s="35"/>
      <c r="HO200" s="35"/>
      <c r="HP200" s="35"/>
      <c r="HQ200" s="35"/>
      <c r="HR200" s="35"/>
      <c r="HS200" s="35"/>
      <c r="HT200" s="35"/>
      <c r="HU200" s="35"/>
      <c r="HV200" s="35"/>
      <c r="HW200" s="35"/>
      <c r="HX200" s="35"/>
      <c r="HY200" s="35"/>
      <c r="HZ200" s="35"/>
      <c r="IA200" s="35"/>
      <c r="IB200" s="35"/>
      <c r="IC200" s="35"/>
      <c r="ID200" s="35"/>
      <c r="IE200" s="35"/>
      <c r="IF200" s="35"/>
      <c r="IG200" s="35"/>
      <c r="IH200" s="35"/>
      <c r="II200" s="35"/>
      <c r="IJ200" s="35"/>
      <c r="IK200" s="35"/>
      <c r="IL200" s="35"/>
      <c r="IM200" s="35"/>
      <c r="IN200" s="35"/>
      <c r="IO200" s="35"/>
      <c r="IP200" s="35"/>
      <c r="IQ200" s="35"/>
      <c r="IR200" s="35"/>
    </row>
    <row r="201" spans="1:252" ht="15" customHeight="1" x14ac:dyDescent="0.25">
      <c r="A201" s="29">
        <f t="shared" si="15"/>
        <v>195</v>
      </c>
      <c r="B201" s="93" t="s">
        <v>1301</v>
      </c>
      <c r="C201" s="30" t="s">
        <v>1302</v>
      </c>
      <c r="D201" s="30" t="s">
        <v>7</v>
      </c>
      <c r="E201" s="30" t="s">
        <v>1118</v>
      </c>
      <c r="F201" s="31" t="s">
        <v>1844</v>
      </c>
      <c r="G201" s="32" t="s">
        <v>1303</v>
      </c>
      <c r="H201" s="32" t="s">
        <v>1825</v>
      </c>
      <c r="I201" s="33" t="s">
        <v>1120</v>
      </c>
      <c r="J201" s="30" t="s">
        <v>230</v>
      </c>
      <c r="K201" s="34" t="s">
        <v>1304</v>
      </c>
      <c r="L201" s="49">
        <f>VLOOKUP(B201,'Enrolment data 2023'!$A$13:$I$596,9,FALSE)</f>
        <v>7</v>
      </c>
      <c r="M201" s="49">
        <v>9000</v>
      </c>
      <c r="N201" s="49">
        <f t="shared" si="16"/>
        <v>63000</v>
      </c>
      <c r="O201" s="49">
        <f t="shared" si="17"/>
        <v>18900</v>
      </c>
      <c r="P201" s="49">
        <f>VLOOKUP(B201,'Tranche 1 &amp; 2 2024 Actuals'!$B$7:$R$536,17,FALSE)</f>
        <v>18900</v>
      </c>
      <c r="Q201" s="49"/>
      <c r="R201" s="49">
        <f>VLOOKUP(B201,'[1]ECCE Trnch 1 Master List'!B$3:T$679,19,FALSE)</f>
        <v>0</v>
      </c>
      <c r="S201" s="50">
        <f t="shared" si="18"/>
        <v>18900</v>
      </c>
      <c r="T201" s="126">
        <f t="shared" si="19"/>
        <v>18900</v>
      </c>
      <c r="U201" s="54" t="s">
        <v>4707</v>
      </c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5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/>
      <c r="BY201" s="35"/>
      <c r="BZ201" s="35"/>
      <c r="CA201" s="35"/>
      <c r="CB201" s="35"/>
      <c r="CC201" s="35"/>
      <c r="CD201" s="35"/>
      <c r="CE201" s="35"/>
      <c r="CF201" s="35"/>
      <c r="CG201" s="35"/>
      <c r="CH201" s="35"/>
      <c r="CI201" s="35"/>
      <c r="CJ201" s="35"/>
      <c r="CK201" s="35"/>
      <c r="CL201" s="35"/>
      <c r="CM201" s="35"/>
      <c r="CN201" s="35"/>
      <c r="CO201" s="35"/>
      <c r="CP201" s="35"/>
      <c r="CQ201" s="35"/>
      <c r="CR201" s="35"/>
      <c r="CS201" s="35"/>
      <c r="CT201" s="35"/>
      <c r="CU201" s="35"/>
      <c r="CV201" s="35"/>
      <c r="CW201" s="35"/>
      <c r="CX201" s="35"/>
      <c r="CY201" s="35"/>
      <c r="CZ201" s="35"/>
      <c r="DA201" s="35"/>
      <c r="DB201" s="35"/>
      <c r="DC201" s="35"/>
      <c r="DD201" s="35"/>
      <c r="DE201" s="35"/>
      <c r="DF201" s="35"/>
      <c r="DG201" s="35"/>
      <c r="DH201" s="35"/>
      <c r="DI201" s="35"/>
      <c r="DJ201" s="35"/>
      <c r="DK201" s="35"/>
      <c r="DL201" s="35"/>
      <c r="DM201" s="35"/>
      <c r="DN201" s="35"/>
      <c r="DO201" s="35"/>
      <c r="DP201" s="35"/>
      <c r="DQ201" s="35"/>
      <c r="DR201" s="35"/>
      <c r="DS201" s="35"/>
      <c r="DT201" s="35"/>
      <c r="DU201" s="35"/>
      <c r="DV201" s="35"/>
      <c r="DW201" s="35"/>
      <c r="DX201" s="35"/>
      <c r="DY201" s="35"/>
      <c r="DZ201" s="35"/>
      <c r="EA201" s="35"/>
      <c r="EB201" s="35"/>
      <c r="EC201" s="35"/>
      <c r="ED201" s="35"/>
      <c r="EE201" s="35"/>
      <c r="EF201" s="35"/>
      <c r="EG201" s="35"/>
      <c r="EH201" s="35"/>
      <c r="EI201" s="35"/>
      <c r="EJ201" s="35"/>
      <c r="EK201" s="35"/>
      <c r="EL201" s="35"/>
      <c r="EM201" s="35"/>
      <c r="EN201" s="35"/>
      <c r="EO201" s="35"/>
      <c r="EP201" s="35"/>
      <c r="EQ201" s="35"/>
      <c r="ER201" s="35"/>
      <c r="ES201" s="35"/>
      <c r="ET201" s="35"/>
      <c r="EU201" s="35"/>
      <c r="EV201" s="35"/>
      <c r="EW201" s="35"/>
      <c r="EX201" s="35"/>
      <c r="EY201" s="35"/>
      <c r="EZ201" s="35"/>
      <c r="FA201" s="35"/>
      <c r="FB201" s="35"/>
      <c r="FC201" s="35"/>
      <c r="FD201" s="35"/>
      <c r="FE201" s="35"/>
      <c r="FF201" s="35"/>
      <c r="FG201" s="35"/>
      <c r="FH201" s="35"/>
      <c r="FI201" s="35"/>
      <c r="FJ201" s="35"/>
      <c r="FK201" s="35"/>
      <c r="FL201" s="35"/>
      <c r="FM201" s="35"/>
      <c r="FN201" s="35"/>
      <c r="FO201" s="35"/>
      <c r="FP201" s="35"/>
      <c r="FQ201" s="35"/>
      <c r="FR201" s="35"/>
      <c r="FS201" s="35"/>
      <c r="FT201" s="35"/>
      <c r="FU201" s="35"/>
      <c r="FV201" s="35"/>
      <c r="FW201" s="35"/>
      <c r="FX201" s="35"/>
      <c r="FY201" s="35"/>
      <c r="FZ201" s="35"/>
      <c r="GA201" s="35"/>
      <c r="GB201" s="35"/>
      <c r="GC201" s="35"/>
      <c r="GD201" s="35"/>
      <c r="GE201" s="35"/>
      <c r="GF201" s="35"/>
      <c r="GG201" s="35"/>
      <c r="GH201" s="35"/>
      <c r="GI201" s="35"/>
      <c r="GJ201" s="35"/>
      <c r="GK201" s="35"/>
      <c r="GL201" s="35"/>
      <c r="GM201" s="35"/>
      <c r="GN201" s="35"/>
      <c r="GO201" s="35"/>
      <c r="GP201" s="35"/>
      <c r="GQ201" s="35"/>
      <c r="GR201" s="35"/>
      <c r="GS201" s="35"/>
      <c r="GT201" s="35"/>
      <c r="GU201" s="35"/>
      <c r="GV201" s="35"/>
      <c r="GW201" s="35"/>
      <c r="GX201" s="35"/>
      <c r="GY201" s="35"/>
      <c r="GZ201" s="35"/>
      <c r="HA201" s="35"/>
      <c r="HB201" s="35"/>
      <c r="HC201" s="35"/>
      <c r="HD201" s="35"/>
      <c r="HE201" s="35"/>
      <c r="HF201" s="35"/>
      <c r="HG201" s="35"/>
      <c r="HH201" s="35"/>
      <c r="HI201" s="35"/>
      <c r="HJ201" s="35"/>
      <c r="HK201" s="35"/>
      <c r="HL201" s="35"/>
      <c r="HM201" s="35"/>
      <c r="HN201" s="35"/>
      <c r="HO201" s="35"/>
      <c r="HP201" s="35"/>
      <c r="HQ201" s="35"/>
      <c r="HR201" s="35"/>
      <c r="HS201" s="35"/>
      <c r="HT201" s="35"/>
      <c r="HU201" s="35"/>
      <c r="HV201" s="35"/>
      <c r="HW201" s="35"/>
      <c r="HX201" s="35"/>
      <c r="HY201" s="35"/>
      <c r="HZ201" s="35"/>
      <c r="IA201" s="35"/>
      <c r="IB201" s="35"/>
      <c r="IC201" s="35"/>
      <c r="ID201" s="35"/>
      <c r="IE201" s="35"/>
      <c r="IF201" s="35"/>
      <c r="IG201" s="35"/>
      <c r="IH201" s="35"/>
      <c r="II201" s="35"/>
      <c r="IJ201" s="35"/>
      <c r="IK201" s="35"/>
      <c r="IL201" s="35"/>
      <c r="IM201" s="35"/>
      <c r="IN201" s="35"/>
      <c r="IO201" s="35"/>
      <c r="IP201" s="35"/>
      <c r="IQ201" s="35"/>
      <c r="IR201" s="35"/>
    </row>
    <row r="202" spans="1:252" x14ac:dyDescent="0.25">
      <c r="A202" s="29">
        <f t="shared" si="15"/>
        <v>196</v>
      </c>
      <c r="B202" s="93" t="s">
        <v>522</v>
      </c>
      <c r="C202" s="30" t="s">
        <v>523</v>
      </c>
      <c r="D202" s="30" t="s">
        <v>7</v>
      </c>
      <c r="E202" s="30" t="s">
        <v>1211</v>
      </c>
      <c r="F202" s="57" t="s">
        <v>1779</v>
      </c>
      <c r="G202" s="32" t="s">
        <v>1345</v>
      </c>
      <c r="H202" s="32" t="s">
        <v>1763</v>
      </c>
      <c r="I202" s="33" t="s">
        <v>1120</v>
      </c>
      <c r="J202" s="30" t="s">
        <v>339</v>
      </c>
      <c r="K202" s="30" t="s">
        <v>1346</v>
      </c>
      <c r="L202" s="49">
        <f>VLOOKUP(B202,'Enrolment data 2023'!$A$13:$I$596,9,FALSE)</f>
        <v>9</v>
      </c>
      <c r="M202" s="49">
        <v>9000</v>
      </c>
      <c r="N202" s="49">
        <f t="shared" si="16"/>
        <v>81000</v>
      </c>
      <c r="O202" s="49">
        <f t="shared" si="17"/>
        <v>24300</v>
      </c>
      <c r="P202" s="49">
        <f>VLOOKUP(B202,'Tranche 1 &amp; 2 2024 Actuals'!$B$7:$R$536,17,FALSE)</f>
        <v>24300</v>
      </c>
      <c r="Q202" s="49"/>
      <c r="R202" s="49">
        <f>VLOOKUP(B202,'[1]ECCE Trnch 1 Master List'!B$3:T$679,19,FALSE)</f>
        <v>0</v>
      </c>
      <c r="S202" s="50">
        <f t="shared" si="18"/>
        <v>24300</v>
      </c>
      <c r="T202" s="126">
        <f t="shared" si="19"/>
        <v>24300</v>
      </c>
      <c r="U202" s="54" t="s">
        <v>4707</v>
      </c>
    </row>
    <row r="203" spans="1:252" ht="15" customHeight="1" x14ac:dyDescent="0.25">
      <c r="A203" s="29">
        <f t="shared" si="15"/>
        <v>197</v>
      </c>
      <c r="B203" s="93" t="s">
        <v>350</v>
      </c>
      <c r="C203" s="30" t="s">
        <v>351</v>
      </c>
      <c r="D203" s="30" t="s">
        <v>7</v>
      </c>
      <c r="E203" s="30" t="s">
        <v>1324</v>
      </c>
      <c r="F203" s="57" t="s">
        <v>1772</v>
      </c>
      <c r="G203" s="32" t="s">
        <v>3658</v>
      </c>
      <c r="H203" s="32" t="s">
        <v>1769</v>
      </c>
      <c r="I203" s="33" t="s">
        <v>1120</v>
      </c>
      <c r="J203" s="30" t="s">
        <v>339</v>
      </c>
      <c r="K203" s="30" t="s">
        <v>3659</v>
      </c>
      <c r="L203" s="49">
        <f>VLOOKUP(B203,'Enrolment data 2023'!$A$13:$I$596,9,FALSE)</f>
        <v>11</v>
      </c>
      <c r="M203" s="49">
        <v>9000</v>
      </c>
      <c r="N203" s="49">
        <f t="shared" si="16"/>
        <v>99000</v>
      </c>
      <c r="O203" s="49">
        <f t="shared" si="17"/>
        <v>29700</v>
      </c>
      <c r="P203" s="49">
        <f>VLOOKUP(B203,'Tranche 1 &amp; 2 2024 Actuals'!$B$7:$R$536,17,FALSE)</f>
        <v>29700</v>
      </c>
      <c r="Q203" s="49"/>
      <c r="R203" s="49">
        <f>VLOOKUP(B203,'[1]ECCE Trnch 1 Master List'!B$3:T$679,19,FALSE)</f>
        <v>0</v>
      </c>
      <c r="S203" s="50">
        <f t="shared" si="18"/>
        <v>29700</v>
      </c>
      <c r="T203" s="126">
        <f t="shared" si="19"/>
        <v>29700</v>
      </c>
      <c r="U203" s="54" t="s">
        <v>4707</v>
      </c>
    </row>
    <row r="204" spans="1:252" ht="15" customHeight="1" x14ac:dyDescent="0.25">
      <c r="A204" s="29">
        <f t="shared" si="15"/>
        <v>198</v>
      </c>
      <c r="B204" s="92" t="s">
        <v>2140</v>
      </c>
      <c r="C204" s="17" t="s">
        <v>2141</v>
      </c>
      <c r="D204" s="29" t="s">
        <v>7</v>
      </c>
      <c r="E204" s="17" t="s">
        <v>1123</v>
      </c>
      <c r="F204" s="38" t="s">
        <v>1787</v>
      </c>
      <c r="G204" s="39" t="s">
        <v>1338</v>
      </c>
      <c r="H204" s="39" t="s">
        <v>1763</v>
      </c>
      <c r="I204" s="20" t="s">
        <v>1120</v>
      </c>
      <c r="J204" s="29" t="s">
        <v>339</v>
      </c>
      <c r="K204" s="40" t="s">
        <v>1339</v>
      </c>
      <c r="L204" s="49">
        <f>VLOOKUP(B204,'Enrolment data 2023'!$A$13:$I$596,9,FALSE)</f>
        <v>28</v>
      </c>
      <c r="M204" s="49">
        <v>9000</v>
      </c>
      <c r="N204" s="49">
        <f t="shared" si="16"/>
        <v>252000</v>
      </c>
      <c r="O204" s="49">
        <f t="shared" si="17"/>
        <v>75600</v>
      </c>
      <c r="P204" s="49">
        <f>VLOOKUP(B204,'Tranche 1 &amp; 2 2024 Actuals'!$B$7:$R$536,17,FALSE)</f>
        <v>75600</v>
      </c>
      <c r="Q204" s="49"/>
      <c r="R204" s="49">
        <f>VLOOKUP(B204,'[1]ECCE Trnch 1 Master List'!B$3:T$679,19,FALSE)</f>
        <v>0</v>
      </c>
      <c r="S204" s="50">
        <f t="shared" si="18"/>
        <v>75600</v>
      </c>
      <c r="T204" s="126">
        <f t="shared" si="19"/>
        <v>75600</v>
      </c>
      <c r="U204" s="54" t="s">
        <v>4707</v>
      </c>
    </row>
    <row r="205" spans="1:252" ht="15" customHeight="1" x14ac:dyDescent="0.25">
      <c r="A205" s="29">
        <f t="shared" si="15"/>
        <v>199</v>
      </c>
      <c r="B205" s="93" t="s">
        <v>420</v>
      </c>
      <c r="C205" s="30" t="s">
        <v>421</v>
      </c>
      <c r="D205" s="30" t="s">
        <v>7</v>
      </c>
      <c r="E205" s="30" t="s">
        <v>1211</v>
      </c>
      <c r="F205" s="31" t="s">
        <v>4650</v>
      </c>
      <c r="G205" s="32" t="s">
        <v>4651</v>
      </c>
      <c r="H205" s="32" t="s">
        <v>1763</v>
      </c>
      <c r="I205" s="33" t="s">
        <v>1120</v>
      </c>
      <c r="J205" s="30" t="s">
        <v>339</v>
      </c>
      <c r="K205" s="40" t="s">
        <v>4652</v>
      </c>
      <c r="L205" s="49">
        <f>VLOOKUP(B205,'Enrolment data 2023'!$A$13:$I$596,9,FALSE)</f>
        <v>54</v>
      </c>
      <c r="M205" s="49">
        <v>9000</v>
      </c>
      <c r="N205" s="49">
        <f t="shared" si="16"/>
        <v>486000</v>
      </c>
      <c r="O205" s="49">
        <f t="shared" si="17"/>
        <v>145800</v>
      </c>
      <c r="P205" s="49">
        <f>VLOOKUP(B205,'Tranche 1 &amp; 2 2024 Actuals'!$B$7:$R$536,17,FALSE)</f>
        <v>145800</v>
      </c>
      <c r="Q205" s="49"/>
      <c r="R205" s="49">
        <f>VLOOKUP(B205,'[1]ECCE Trnch 1 Master List'!B$3:T$679,19,FALSE)</f>
        <v>0</v>
      </c>
      <c r="S205" s="50">
        <f t="shared" si="18"/>
        <v>145800</v>
      </c>
      <c r="T205" s="126">
        <f t="shared" si="19"/>
        <v>145800</v>
      </c>
      <c r="U205" s="54" t="s">
        <v>4707</v>
      </c>
    </row>
    <row r="206" spans="1:252" ht="15" customHeight="1" x14ac:dyDescent="0.25">
      <c r="A206" s="29">
        <f t="shared" si="15"/>
        <v>200</v>
      </c>
      <c r="B206" s="93" t="s">
        <v>472</v>
      </c>
      <c r="C206" s="30" t="s">
        <v>473</v>
      </c>
      <c r="D206" s="30" t="s">
        <v>7</v>
      </c>
      <c r="E206" s="30" t="s">
        <v>1324</v>
      </c>
      <c r="F206" s="57" t="s">
        <v>1820</v>
      </c>
      <c r="G206" s="32" t="s">
        <v>3660</v>
      </c>
      <c r="H206" s="32" t="s">
        <v>3661</v>
      </c>
      <c r="I206" s="33" t="s">
        <v>1120</v>
      </c>
      <c r="J206" s="30" t="s">
        <v>339</v>
      </c>
      <c r="K206" s="30" t="s">
        <v>3662</v>
      </c>
      <c r="L206" s="49">
        <f>VLOOKUP(B206,'Enrolment data 2023'!$A$13:$I$596,9,FALSE)</f>
        <v>5</v>
      </c>
      <c r="M206" s="49">
        <v>9000</v>
      </c>
      <c r="N206" s="49">
        <f t="shared" si="16"/>
        <v>45000</v>
      </c>
      <c r="O206" s="49">
        <f t="shared" si="17"/>
        <v>13500</v>
      </c>
      <c r="P206" s="49">
        <f>VLOOKUP(B206,'Tranche 1 &amp; 2 2024 Actuals'!$B$7:$R$536,17,FALSE)</f>
        <v>13500</v>
      </c>
      <c r="Q206" s="49"/>
      <c r="R206" s="49">
        <f>VLOOKUP(B206,'[1]ECCE Trnch 1 Master List'!B$3:T$679,19,FALSE)</f>
        <v>0</v>
      </c>
      <c r="S206" s="50">
        <f t="shared" si="18"/>
        <v>13500</v>
      </c>
      <c r="T206" s="126">
        <f t="shared" si="19"/>
        <v>13500</v>
      </c>
      <c r="U206" s="54" t="s">
        <v>4707</v>
      </c>
    </row>
    <row r="207" spans="1:252" ht="15" customHeight="1" x14ac:dyDescent="0.25">
      <c r="A207" s="29">
        <f t="shared" si="15"/>
        <v>201</v>
      </c>
      <c r="B207" s="93" t="s">
        <v>364</v>
      </c>
      <c r="C207" s="30" t="s">
        <v>365</v>
      </c>
      <c r="D207" s="30" t="s">
        <v>7</v>
      </c>
      <c r="E207" s="30" t="s">
        <v>1211</v>
      </c>
      <c r="F207" s="38" t="s">
        <v>1650</v>
      </c>
      <c r="G207" s="39" t="s">
        <v>1651</v>
      </c>
      <c r="H207" s="39" t="s">
        <v>1769</v>
      </c>
      <c r="I207" s="20" t="s">
        <v>1120</v>
      </c>
      <c r="J207" s="29" t="s">
        <v>339</v>
      </c>
      <c r="K207" s="40" t="s">
        <v>1652</v>
      </c>
      <c r="L207" s="49">
        <f>VLOOKUP(B207,'Enrolment data 2023'!$A$13:$I$596,9,FALSE)</f>
        <v>13</v>
      </c>
      <c r="M207" s="49">
        <v>9000</v>
      </c>
      <c r="N207" s="49">
        <f t="shared" si="16"/>
        <v>117000</v>
      </c>
      <c r="O207" s="49">
        <f t="shared" si="17"/>
        <v>35100</v>
      </c>
      <c r="P207" s="49">
        <f>VLOOKUP(B207,'Tranche 1 &amp; 2 2024 Actuals'!$B$7:$R$536,17,FALSE)</f>
        <v>35100</v>
      </c>
      <c r="Q207" s="49"/>
      <c r="R207" s="49">
        <f>VLOOKUP(B207,'[1]ECCE Trnch 1 Master List'!B$3:T$679,19,FALSE)</f>
        <v>0</v>
      </c>
      <c r="S207" s="50">
        <f t="shared" si="18"/>
        <v>35100</v>
      </c>
      <c r="T207" s="126">
        <f t="shared" si="19"/>
        <v>35100</v>
      </c>
      <c r="U207" s="54" t="s">
        <v>4707</v>
      </c>
    </row>
    <row r="208" spans="1:252" ht="15" customHeight="1" x14ac:dyDescent="0.25">
      <c r="A208" s="29">
        <f t="shared" si="15"/>
        <v>202</v>
      </c>
      <c r="B208" s="92" t="s">
        <v>2124</v>
      </c>
      <c r="C208" s="17" t="s">
        <v>2125</v>
      </c>
      <c r="D208" s="17" t="s">
        <v>7</v>
      </c>
      <c r="E208" s="29" t="s">
        <v>1118</v>
      </c>
      <c r="F208" s="38" t="s">
        <v>1774</v>
      </c>
      <c r="G208" s="39" t="s">
        <v>2190</v>
      </c>
      <c r="H208" s="39" t="s">
        <v>1769</v>
      </c>
      <c r="I208" s="20" t="s">
        <v>1120</v>
      </c>
      <c r="J208" s="29" t="s">
        <v>339</v>
      </c>
      <c r="K208" s="40" t="s">
        <v>1328</v>
      </c>
      <c r="L208" s="49">
        <f>VLOOKUP(B208,'Enrolment data 2023'!$A$13:$I$596,9,FALSE)</f>
        <v>14</v>
      </c>
      <c r="M208" s="49">
        <v>9000</v>
      </c>
      <c r="N208" s="49">
        <f t="shared" si="16"/>
        <v>126000</v>
      </c>
      <c r="O208" s="49">
        <f t="shared" si="17"/>
        <v>37800</v>
      </c>
      <c r="P208" s="49">
        <f>VLOOKUP(B208,'Tranche 1 &amp; 2 2024 Actuals'!$B$7:$R$536,17,FALSE)</f>
        <v>37800</v>
      </c>
      <c r="Q208" s="49"/>
      <c r="R208" s="49">
        <f>VLOOKUP(B208,'[1]ECCE Trnch 1 Master List'!B$3:T$679,19,FALSE)</f>
        <v>0</v>
      </c>
      <c r="S208" s="50">
        <f t="shared" si="18"/>
        <v>37800</v>
      </c>
      <c r="T208" s="126">
        <f t="shared" si="19"/>
        <v>37800</v>
      </c>
      <c r="U208" s="54" t="s">
        <v>4707</v>
      </c>
    </row>
    <row r="209" spans="1:21" ht="15" customHeight="1" x14ac:dyDescent="0.25">
      <c r="A209" s="29">
        <f t="shared" si="15"/>
        <v>203</v>
      </c>
      <c r="B209" s="93" t="s">
        <v>456</v>
      </c>
      <c r="C209" s="30" t="s">
        <v>457</v>
      </c>
      <c r="D209" s="30" t="s">
        <v>7</v>
      </c>
      <c r="E209" s="30" t="s">
        <v>1324</v>
      </c>
      <c r="F209" s="57" t="s">
        <v>1674</v>
      </c>
      <c r="G209" s="32" t="s">
        <v>3665</v>
      </c>
      <c r="H209" s="32" t="s">
        <v>1763</v>
      </c>
      <c r="I209" s="33" t="s">
        <v>1120</v>
      </c>
      <c r="J209" s="30" t="s">
        <v>339</v>
      </c>
      <c r="K209" s="30" t="s">
        <v>1344</v>
      </c>
      <c r="L209" s="49">
        <f>VLOOKUP(B209,'Enrolment data 2023'!$A$13:$I$596,9,FALSE)</f>
        <v>18</v>
      </c>
      <c r="M209" s="49">
        <v>9000</v>
      </c>
      <c r="N209" s="49">
        <f t="shared" si="16"/>
        <v>162000</v>
      </c>
      <c r="O209" s="49">
        <f t="shared" si="17"/>
        <v>48600</v>
      </c>
      <c r="P209" s="49">
        <f>VLOOKUP(B209,'Tranche 1 &amp; 2 2024 Actuals'!$B$7:$R$536,17,FALSE)</f>
        <v>48600</v>
      </c>
      <c r="Q209" s="49"/>
      <c r="R209" s="49"/>
      <c r="S209" s="50">
        <f t="shared" si="18"/>
        <v>48600</v>
      </c>
      <c r="T209" s="126">
        <f t="shared" si="19"/>
        <v>48600</v>
      </c>
      <c r="U209" s="54" t="s">
        <v>4707</v>
      </c>
    </row>
    <row r="210" spans="1:21" ht="15" customHeight="1" x14ac:dyDescent="0.25">
      <c r="A210" s="29">
        <f t="shared" ref="A210:A273" si="20">A209+1</f>
        <v>204</v>
      </c>
      <c r="B210" s="93" t="s">
        <v>352</v>
      </c>
      <c r="C210" s="30" t="s">
        <v>353</v>
      </c>
      <c r="D210" s="30" t="s">
        <v>7</v>
      </c>
      <c r="E210" s="30" t="s">
        <v>1324</v>
      </c>
      <c r="F210" s="57" t="s">
        <v>1772</v>
      </c>
      <c r="G210" s="32" t="s">
        <v>353</v>
      </c>
      <c r="H210" s="32" t="s">
        <v>1769</v>
      </c>
      <c r="I210" s="33" t="s">
        <v>1120</v>
      </c>
      <c r="J210" s="30" t="s">
        <v>339</v>
      </c>
      <c r="K210" s="30" t="s">
        <v>3659</v>
      </c>
      <c r="L210" s="49">
        <f>VLOOKUP(B210,'Enrolment data 2023'!$A$13:$I$596,9,FALSE)</f>
        <v>18</v>
      </c>
      <c r="M210" s="49">
        <v>9000</v>
      </c>
      <c r="N210" s="49">
        <f t="shared" si="16"/>
        <v>162000</v>
      </c>
      <c r="O210" s="49">
        <f t="shared" si="17"/>
        <v>48600</v>
      </c>
      <c r="P210" s="49">
        <f>VLOOKUP(B210,'Tranche 1 &amp; 2 2024 Actuals'!$B$7:$R$536,17,FALSE)</f>
        <v>48600</v>
      </c>
      <c r="Q210" s="49"/>
      <c r="R210" s="49">
        <f>VLOOKUP(B210,'[1]ECCE Trnch 1 Master List'!B$3:T$679,19,FALSE)</f>
        <v>0</v>
      </c>
      <c r="S210" s="50">
        <f t="shared" si="18"/>
        <v>48600</v>
      </c>
      <c r="T210" s="126">
        <f t="shared" si="19"/>
        <v>48600</v>
      </c>
      <c r="U210" s="54" t="s">
        <v>4707</v>
      </c>
    </row>
    <row r="211" spans="1:21" x14ac:dyDescent="0.25">
      <c r="A211" s="29">
        <f t="shared" si="20"/>
        <v>205</v>
      </c>
      <c r="B211" s="93" t="s">
        <v>424</v>
      </c>
      <c r="C211" s="30" t="s">
        <v>4572</v>
      </c>
      <c r="D211" s="30" t="s">
        <v>7</v>
      </c>
      <c r="E211" s="30" t="s">
        <v>1324</v>
      </c>
      <c r="F211" s="57" t="s">
        <v>1776</v>
      </c>
      <c r="G211" s="32" t="s">
        <v>1341</v>
      </c>
      <c r="H211" s="32" t="s">
        <v>1763</v>
      </c>
      <c r="I211" s="33" t="s">
        <v>1120</v>
      </c>
      <c r="J211" s="30" t="s">
        <v>339</v>
      </c>
      <c r="K211" s="30" t="s">
        <v>1342</v>
      </c>
      <c r="L211" s="49">
        <f>VLOOKUP(B211,'Enrolment data 2023'!$A$13:$I$596,9,FALSE)</f>
        <v>70</v>
      </c>
      <c r="M211" s="49">
        <v>9000</v>
      </c>
      <c r="N211" s="49">
        <f t="shared" si="16"/>
        <v>630000</v>
      </c>
      <c r="O211" s="49">
        <f t="shared" si="17"/>
        <v>189000</v>
      </c>
      <c r="P211" s="49">
        <f>VLOOKUP(B211,'Tranche 1 &amp; 2 2024 Actuals'!$B$7:$R$536,17,FALSE)</f>
        <v>189000</v>
      </c>
      <c r="Q211" s="49"/>
      <c r="R211" s="49"/>
      <c r="S211" s="50">
        <f t="shared" si="18"/>
        <v>189000</v>
      </c>
      <c r="T211" s="126">
        <f t="shared" si="19"/>
        <v>189000</v>
      </c>
      <c r="U211" s="54" t="s">
        <v>4707</v>
      </c>
    </row>
    <row r="212" spans="1:21" ht="15" customHeight="1" x14ac:dyDescent="0.25">
      <c r="A212" s="29">
        <f t="shared" si="20"/>
        <v>206</v>
      </c>
      <c r="B212" s="92" t="s">
        <v>2144</v>
      </c>
      <c r="C212" s="17" t="s">
        <v>4665</v>
      </c>
      <c r="D212" s="17" t="s">
        <v>7</v>
      </c>
      <c r="E212" s="29" t="s">
        <v>1118</v>
      </c>
      <c r="F212" s="38" t="s">
        <v>1803</v>
      </c>
      <c r="G212" s="39" t="s">
        <v>1378</v>
      </c>
      <c r="H212" s="39" t="s">
        <v>1763</v>
      </c>
      <c r="I212" s="20" t="s">
        <v>1120</v>
      </c>
      <c r="J212" s="29" t="s">
        <v>339</v>
      </c>
      <c r="K212" s="40" t="s">
        <v>1372</v>
      </c>
      <c r="L212" s="49">
        <f>VLOOKUP(B212,'Enrolment data 2023'!$A$13:$I$596,9,FALSE)</f>
        <v>8</v>
      </c>
      <c r="M212" s="49">
        <v>9000</v>
      </c>
      <c r="N212" s="49">
        <f t="shared" si="16"/>
        <v>72000</v>
      </c>
      <c r="O212" s="49">
        <f t="shared" si="17"/>
        <v>21600</v>
      </c>
      <c r="P212" s="49"/>
      <c r="Q212" s="49">
        <f>N212*30%</f>
        <v>21600</v>
      </c>
      <c r="R212" s="49">
        <f>VLOOKUP(B212,'[1]ECCE Trnch 1 Master List'!B$3:T$679,19,FALSE)</f>
        <v>0</v>
      </c>
      <c r="S212" s="50">
        <f t="shared" si="18"/>
        <v>43200</v>
      </c>
      <c r="T212" s="126">
        <f t="shared" si="19"/>
        <v>43200</v>
      </c>
      <c r="U212" s="54" t="s">
        <v>4714</v>
      </c>
    </row>
    <row r="213" spans="1:21" ht="15" customHeight="1" x14ac:dyDescent="0.25">
      <c r="A213" s="29">
        <f t="shared" si="20"/>
        <v>207</v>
      </c>
      <c r="B213" s="93" t="s">
        <v>388</v>
      </c>
      <c r="C213" s="30" t="s">
        <v>389</v>
      </c>
      <c r="D213" s="30" t="s">
        <v>7</v>
      </c>
      <c r="E213" s="30" t="s">
        <v>1123</v>
      </c>
      <c r="F213" s="31" t="s">
        <v>1646</v>
      </c>
      <c r="G213" s="32" t="s">
        <v>361</v>
      </c>
      <c r="H213" s="32" t="s">
        <v>1769</v>
      </c>
      <c r="I213" s="33" t="s">
        <v>1120</v>
      </c>
      <c r="J213" s="30" t="s">
        <v>339</v>
      </c>
      <c r="K213" s="34" t="s">
        <v>1326</v>
      </c>
      <c r="L213" s="49">
        <f>VLOOKUP(B213,'Enrolment data 2023'!$A$13:$I$596,9,FALSE)</f>
        <v>11</v>
      </c>
      <c r="M213" s="49">
        <v>9000</v>
      </c>
      <c r="N213" s="49">
        <f t="shared" si="16"/>
        <v>99000</v>
      </c>
      <c r="O213" s="49">
        <f t="shared" si="17"/>
        <v>29700</v>
      </c>
      <c r="P213" s="49">
        <f>VLOOKUP(B213,'Tranche 1 &amp; 2 2024 Actuals'!$B$7:$R$536,17,FALSE)</f>
        <v>29700</v>
      </c>
      <c r="Q213" s="49"/>
      <c r="R213" s="49">
        <f>VLOOKUP(B213,'[1]ECCE Trnch 1 Master List'!B$3:T$679,19,FALSE)</f>
        <v>0</v>
      </c>
      <c r="S213" s="50">
        <f t="shared" si="18"/>
        <v>29700</v>
      </c>
      <c r="T213" s="126">
        <f t="shared" si="19"/>
        <v>29700</v>
      </c>
      <c r="U213" s="54" t="s">
        <v>4707</v>
      </c>
    </row>
    <row r="214" spans="1:21" ht="15" customHeight="1" x14ac:dyDescent="0.25">
      <c r="A214" s="29">
        <f t="shared" si="20"/>
        <v>208</v>
      </c>
      <c r="B214" s="93" t="s">
        <v>348</v>
      </c>
      <c r="C214" s="30" t="s">
        <v>349</v>
      </c>
      <c r="D214" s="30" t="s">
        <v>7</v>
      </c>
      <c r="E214" s="30" t="s">
        <v>1211</v>
      </c>
      <c r="F214" s="57" t="s">
        <v>1768</v>
      </c>
      <c r="G214" s="32" t="s">
        <v>3666</v>
      </c>
      <c r="H214" s="32" t="s">
        <v>3667</v>
      </c>
      <c r="I214" s="33" t="s">
        <v>1120</v>
      </c>
      <c r="J214" s="30" t="s">
        <v>339</v>
      </c>
      <c r="K214" s="30" t="s">
        <v>3668</v>
      </c>
      <c r="L214" s="49">
        <f>VLOOKUP(B214,'Enrolment data 2023'!$A$13:$I$596,9,FALSE)</f>
        <v>7</v>
      </c>
      <c r="M214" s="49">
        <v>9000</v>
      </c>
      <c r="N214" s="49">
        <f t="shared" si="16"/>
        <v>63000</v>
      </c>
      <c r="O214" s="49">
        <f t="shared" si="17"/>
        <v>18900</v>
      </c>
      <c r="P214" s="49">
        <f>VLOOKUP(B214,'Tranche 1 &amp; 2 2024 Actuals'!$B$7:$R$536,17,FALSE)</f>
        <v>18900</v>
      </c>
      <c r="Q214" s="49"/>
      <c r="R214" s="49"/>
      <c r="S214" s="50">
        <f t="shared" si="18"/>
        <v>18900</v>
      </c>
      <c r="T214" s="126">
        <f t="shared" si="19"/>
        <v>18900</v>
      </c>
      <c r="U214" s="54" t="s">
        <v>4707</v>
      </c>
    </row>
    <row r="215" spans="1:21" ht="15" customHeight="1" x14ac:dyDescent="0.25">
      <c r="A215" s="29">
        <f t="shared" si="20"/>
        <v>209</v>
      </c>
      <c r="B215" s="92" t="s">
        <v>2149</v>
      </c>
      <c r="C215" s="17" t="s">
        <v>2150</v>
      </c>
      <c r="D215" s="17" t="s">
        <v>7</v>
      </c>
      <c r="E215" s="17" t="s">
        <v>1123</v>
      </c>
      <c r="F215" s="38" t="s">
        <v>4644</v>
      </c>
      <c r="G215" s="39" t="s">
        <v>4645</v>
      </c>
      <c r="H215" s="39" t="s">
        <v>1763</v>
      </c>
      <c r="I215" s="20" t="s">
        <v>1120</v>
      </c>
      <c r="J215" s="29" t="s">
        <v>339</v>
      </c>
      <c r="K215" s="40" t="s">
        <v>4646</v>
      </c>
      <c r="L215" s="49">
        <f>VLOOKUP(B215,'Enrolment data 2023'!$A$13:$I$596,9,FALSE)</f>
        <v>16</v>
      </c>
      <c r="M215" s="49">
        <v>9000</v>
      </c>
      <c r="N215" s="49">
        <f t="shared" si="16"/>
        <v>144000</v>
      </c>
      <c r="O215" s="49">
        <f t="shared" si="17"/>
        <v>43200</v>
      </c>
      <c r="P215" s="49">
        <f>VLOOKUP(B215,'Tranche 1 &amp; 2 2024 Actuals'!$B$7:$R$536,17,FALSE)</f>
        <v>43200</v>
      </c>
      <c r="Q215" s="49"/>
      <c r="R215" s="49">
        <f>VLOOKUP(B215,'[1]ECCE Trnch 1 Master List'!B$3:T$679,19,FALSE)</f>
        <v>0</v>
      </c>
      <c r="S215" s="50">
        <f t="shared" si="18"/>
        <v>43200</v>
      </c>
      <c r="T215" s="126">
        <f t="shared" si="19"/>
        <v>43200</v>
      </c>
      <c r="U215" s="54" t="s">
        <v>4707</v>
      </c>
    </row>
    <row r="216" spans="1:21" ht="15" customHeight="1" x14ac:dyDescent="0.25">
      <c r="A216" s="29">
        <f t="shared" si="20"/>
        <v>210</v>
      </c>
      <c r="B216" s="92" t="s">
        <v>378</v>
      </c>
      <c r="C216" s="17" t="s">
        <v>379</v>
      </c>
      <c r="D216" s="17" t="s">
        <v>7</v>
      </c>
      <c r="E216" s="17" t="s">
        <v>1211</v>
      </c>
      <c r="F216" s="22" t="s">
        <v>1771</v>
      </c>
      <c r="G216" s="19" t="s">
        <v>373</v>
      </c>
      <c r="H216" s="19" t="s">
        <v>1769</v>
      </c>
      <c r="I216" s="20" t="s">
        <v>1120</v>
      </c>
      <c r="J216" s="17" t="s">
        <v>339</v>
      </c>
      <c r="K216" s="17" t="s">
        <v>3664</v>
      </c>
      <c r="L216" s="49">
        <f>VLOOKUP(B216,'Enrolment data 2023'!$A$13:$I$596,9,FALSE)</f>
        <v>29</v>
      </c>
      <c r="M216" s="49">
        <v>9000</v>
      </c>
      <c r="N216" s="49">
        <f t="shared" si="16"/>
        <v>261000</v>
      </c>
      <c r="O216" s="49">
        <f t="shared" si="17"/>
        <v>78300</v>
      </c>
      <c r="P216" s="49">
        <f>VLOOKUP(B216,'Tranche 1 &amp; 2 2024 Actuals'!$B$7:$R$536,17,FALSE)</f>
        <v>78300</v>
      </c>
      <c r="Q216" s="49"/>
      <c r="R216" s="49">
        <f>VLOOKUP(B216,'[1]ECCE Trnch 1 Master List'!B$3:T$679,19,FALSE)</f>
        <v>0</v>
      </c>
      <c r="S216" s="50">
        <f t="shared" si="18"/>
        <v>78300</v>
      </c>
      <c r="T216" s="126">
        <f t="shared" si="19"/>
        <v>78300</v>
      </c>
      <c r="U216" s="54" t="s">
        <v>4707</v>
      </c>
    </row>
    <row r="217" spans="1:21" ht="15" customHeight="1" x14ac:dyDescent="0.25">
      <c r="A217" s="29">
        <f t="shared" si="20"/>
        <v>211</v>
      </c>
      <c r="B217" s="92" t="s">
        <v>344</v>
      </c>
      <c r="C217" s="17" t="s">
        <v>345</v>
      </c>
      <c r="D217" s="17" t="s">
        <v>7</v>
      </c>
      <c r="E217" s="17" t="s">
        <v>1211</v>
      </c>
      <c r="F217" s="18" t="s">
        <v>1643</v>
      </c>
      <c r="G217" s="19" t="s">
        <v>1644</v>
      </c>
      <c r="H217" s="19" t="s">
        <v>3663</v>
      </c>
      <c r="I217" s="20" t="s">
        <v>1120</v>
      </c>
      <c r="J217" s="17" t="s">
        <v>339</v>
      </c>
      <c r="K217" s="17" t="s">
        <v>1645</v>
      </c>
      <c r="L217" s="49">
        <f>VLOOKUP(B217,'Enrolment data 2023'!$A$13:$I$596,9,FALSE)</f>
        <v>19</v>
      </c>
      <c r="M217" s="49">
        <v>9000</v>
      </c>
      <c r="N217" s="49">
        <f t="shared" si="16"/>
        <v>171000</v>
      </c>
      <c r="O217" s="49">
        <f t="shared" si="17"/>
        <v>51300</v>
      </c>
      <c r="P217" s="49">
        <f>VLOOKUP(B217,'Tranche 1 &amp; 2 2024 Actuals'!$B$7:$R$536,17,FALSE)</f>
        <v>51300</v>
      </c>
      <c r="Q217" s="49"/>
      <c r="R217" s="49">
        <f>VLOOKUP(B217,'[1]ECCE Trnch 1 Master List'!B$3:T$679,19,FALSE)</f>
        <v>0</v>
      </c>
      <c r="S217" s="50">
        <f t="shared" si="18"/>
        <v>51300</v>
      </c>
      <c r="T217" s="126">
        <f t="shared" si="19"/>
        <v>51300</v>
      </c>
      <c r="U217" s="54" t="s">
        <v>4707</v>
      </c>
    </row>
    <row r="218" spans="1:21" ht="15" customHeight="1" x14ac:dyDescent="0.25">
      <c r="A218" s="29">
        <f t="shared" si="20"/>
        <v>212</v>
      </c>
      <c r="B218" s="92" t="s">
        <v>406</v>
      </c>
      <c r="C218" s="17" t="s">
        <v>407</v>
      </c>
      <c r="D218" s="17" t="s">
        <v>7</v>
      </c>
      <c r="E218" s="17" t="s">
        <v>1324</v>
      </c>
      <c r="F218" s="22" t="s">
        <v>1778</v>
      </c>
      <c r="G218" s="19" t="s">
        <v>407</v>
      </c>
      <c r="H218" s="19" t="s">
        <v>1763</v>
      </c>
      <c r="I218" s="20" t="s">
        <v>1120</v>
      </c>
      <c r="J218" s="17" t="s">
        <v>339</v>
      </c>
      <c r="K218" s="17" t="s">
        <v>3669</v>
      </c>
      <c r="L218" s="49">
        <f>VLOOKUP(B218,'Enrolment data 2023'!$A$13:$I$596,9,FALSE)</f>
        <v>14</v>
      </c>
      <c r="M218" s="49">
        <v>9000</v>
      </c>
      <c r="N218" s="49">
        <f t="shared" si="16"/>
        <v>126000</v>
      </c>
      <c r="O218" s="49">
        <f t="shared" si="17"/>
        <v>37800</v>
      </c>
      <c r="P218" s="49">
        <f>VLOOKUP(B218,'Tranche 1 &amp; 2 2024 Actuals'!$B$7:$R$536,17,FALSE)</f>
        <v>37800</v>
      </c>
      <c r="Q218" s="49"/>
      <c r="R218" s="49">
        <f>VLOOKUP(B218,'[1]ECCE Trnch 1 Master List'!B$3:T$679,19,FALSE)</f>
        <v>0</v>
      </c>
      <c r="S218" s="50">
        <f t="shared" si="18"/>
        <v>37800</v>
      </c>
      <c r="T218" s="126">
        <f t="shared" si="19"/>
        <v>37800</v>
      </c>
      <c r="U218" s="54" t="s">
        <v>4707</v>
      </c>
    </row>
    <row r="219" spans="1:21" ht="15" customHeight="1" x14ac:dyDescent="0.25">
      <c r="A219" s="29">
        <f t="shared" si="20"/>
        <v>213</v>
      </c>
      <c r="B219" s="92" t="s">
        <v>430</v>
      </c>
      <c r="C219" s="17" t="s">
        <v>431</v>
      </c>
      <c r="D219" s="17" t="s">
        <v>7</v>
      </c>
      <c r="E219" s="17" t="s">
        <v>1211</v>
      </c>
      <c r="F219" s="22" t="s">
        <v>1776</v>
      </c>
      <c r="G219" s="19" t="s">
        <v>1341</v>
      </c>
      <c r="H219" s="19" t="s">
        <v>1763</v>
      </c>
      <c r="I219" s="20" t="s">
        <v>1120</v>
      </c>
      <c r="J219" s="17" t="s">
        <v>339</v>
      </c>
      <c r="K219" s="17" t="s">
        <v>1342</v>
      </c>
      <c r="L219" s="49">
        <f>VLOOKUP(B219,'Enrolment data 2023'!$A$13:$I$596,9,FALSE)</f>
        <v>93</v>
      </c>
      <c r="M219" s="49">
        <v>9000</v>
      </c>
      <c r="N219" s="49">
        <f t="shared" si="16"/>
        <v>837000</v>
      </c>
      <c r="O219" s="49">
        <f t="shared" si="17"/>
        <v>251100</v>
      </c>
      <c r="P219" s="49">
        <f>VLOOKUP(B219,'Tranche 1 &amp; 2 2024 Actuals'!$B$7:$R$536,17,FALSE)</f>
        <v>251100</v>
      </c>
      <c r="Q219" s="49"/>
      <c r="R219" s="49">
        <f>VLOOKUP(B219,'[1]ECCE Trnch 1 Master List'!B$3:T$679,19,FALSE)</f>
        <v>0</v>
      </c>
      <c r="S219" s="50">
        <f t="shared" si="18"/>
        <v>251100</v>
      </c>
      <c r="T219" s="126">
        <f t="shared" si="19"/>
        <v>251100</v>
      </c>
      <c r="U219" s="54" t="s">
        <v>4707</v>
      </c>
    </row>
    <row r="220" spans="1:21" ht="15" customHeight="1" x14ac:dyDescent="0.25">
      <c r="A220" s="29">
        <f t="shared" si="20"/>
        <v>214</v>
      </c>
      <c r="B220" s="92" t="s">
        <v>436</v>
      </c>
      <c r="C220" s="17" t="s">
        <v>437</v>
      </c>
      <c r="D220" s="17" t="s">
        <v>7</v>
      </c>
      <c r="E220" s="17" t="s">
        <v>1211</v>
      </c>
      <c r="F220" s="22" t="s">
        <v>1677</v>
      </c>
      <c r="G220" s="19" t="s">
        <v>1336</v>
      </c>
      <c r="H220" s="19" t="s">
        <v>1763</v>
      </c>
      <c r="I220" s="20" t="s">
        <v>1120</v>
      </c>
      <c r="J220" s="17" t="s">
        <v>339</v>
      </c>
      <c r="K220" s="17" t="s">
        <v>1337</v>
      </c>
      <c r="L220" s="49">
        <f>VLOOKUP(B220,'Enrolment data 2023'!$A$13:$I$596,9,FALSE)</f>
        <v>61</v>
      </c>
      <c r="M220" s="49">
        <v>9000</v>
      </c>
      <c r="N220" s="49">
        <f t="shared" si="16"/>
        <v>549000</v>
      </c>
      <c r="O220" s="49">
        <f t="shared" si="17"/>
        <v>164700</v>
      </c>
      <c r="P220" s="49">
        <f>VLOOKUP(B220,'Tranche 1 &amp; 2 2024 Actuals'!$B$7:$R$536,17,FALSE)</f>
        <v>164700</v>
      </c>
      <c r="Q220" s="49"/>
      <c r="R220" s="49">
        <f>VLOOKUP(B220,'[1]ECCE Trnch 1 Master List'!B$3:T$679,19,FALSE)</f>
        <v>0</v>
      </c>
      <c r="S220" s="50">
        <f t="shared" si="18"/>
        <v>164700</v>
      </c>
      <c r="T220" s="126">
        <f t="shared" si="19"/>
        <v>164700</v>
      </c>
      <c r="U220" s="54" t="s">
        <v>4707</v>
      </c>
    </row>
    <row r="221" spans="1:21" ht="15" customHeight="1" x14ac:dyDescent="0.25">
      <c r="A221" s="29">
        <f t="shared" si="20"/>
        <v>215</v>
      </c>
      <c r="B221" s="92" t="s">
        <v>342</v>
      </c>
      <c r="C221" s="17" t="s">
        <v>343</v>
      </c>
      <c r="D221" s="17" t="s">
        <v>7</v>
      </c>
      <c r="E221" s="17" t="s">
        <v>1123</v>
      </c>
      <c r="F221" s="22" t="s">
        <v>1642</v>
      </c>
      <c r="G221" s="19" t="s">
        <v>343</v>
      </c>
      <c r="H221" s="19" t="s">
        <v>3663</v>
      </c>
      <c r="I221" s="20" t="s">
        <v>1120</v>
      </c>
      <c r="J221" s="17" t="s">
        <v>339</v>
      </c>
      <c r="K221" s="17" t="s">
        <v>1323</v>
      </c>
      <c r="L221" s="49">
        <f>VLOOKUP(B221,'Enrolment data 2023'!$A$13:$I$596,9,FALSE)</f>
        <v>5</v>
      </c>
      <c r="M221" s="49">
        <v>9000</v>
      </c>
      <c r="N221" s="49">
        <f t="shared" si="16"/>
        <v>45000</v>
      </c>
      <c r="O221" s="49">
        <f t="shared" si="17"/>
        <v>13500</v>
      </c>
      <c r="P221" s="49">
        <f>VLOOKUP(B221,'Tranche 1 &amp; 2 2024 Actuals'!$B$7:$R$536,17,FALSE)</f>
        <v>13500</v>
      </c>
      <c r="Q221" s="49"/>
      <c r="R221" s="49"/>
      <c r="S221" s="50">
        <f t="shared" si="18"/>
        <v>13500</v>
      </c>
      <c r="T221" s="126">
        <f t="shared" si="19"/>
        <v>13500</v>
      </c>
      <c r="U221" s="54" t="s">
        <v>4707</v>
      </c>
    </row>
    <row r="222" spans="1:21" ht="15" customHeight="1" x14ac:dyDescent="0.25">
      <c r="A222" s="29">
        <f t="shared" si="20"/>
        <v>216</v>
      </c>
      <c r="B222" s="92" t="s">
        <v>396</v>
      </c>
      <c r="C222" s="17" t="s">
        <v>397</v>
      </c>
      <c r="D222" s="17" t="s">
        <v>7</v>
      </c>
      <c r="E222" s="17" t="s">
        <v>1324</v>
      </c>
      <c r="F222" s="22" t="s">
        <v>1879</v>
      </c>
      <c r="G222" s="19" t="s">
        <v>3670</v>
      </c>
      <c r="H222" s="19" t="s">
        <v>1763</v>
      </c>
      <c r="I222" s="20" t="s">
        <v>1120</v>
      </c>
      <c r="J222" s="17" t="s">
        <v>339</v>
      </c>
      <c r="K222" s="21" t="s">
        <v>3671</v>
      </c>
      <c r="L222" s="49">
        <f>VLOOKUP(B222,'Enrolment data 2023'!$A$13:$I$596,9,FALSE)</f>
        <v>8</v>
      </c>
      <c r="M222" s="49">
        <v>9000</v>
      </c>
      <c r="N222" s="49">
        <f t="shared" si="16"/>
        <v>72000</v>
      </c>
      <c r="O222" s="49">
        <f t="shared" si="17"/>
        <v>21600</v>
      </c>
      <c r="P222" s="49">
        <f>VLOOKUP(B222,'Tranche 1 &amp; 2 2024 Actuals'!$B$7:$R$536,17,FALSE)</f>
        <v>21600</v>
      </c>
      <c r="Q222" s="49"/>
      <c r="R222" s="49">
        <f>VLOOKUP(B222,'[1]ECCE Trnch 1 Master List'!B$3:T$679,19,FALSE)</f>
        <v>0</v>
      </c>
      <c r="S222" s="50">
        <f t="shared" si="18"/>
        <v>21600</v>
      </c>
      <c r="T222" s="126">
        <f t="shared" si="19"/>
        <v>21600</v>
      </c>
      <c r="U222" s="54" t="s">
        <v>4707</v>
      </c>
    </row>
    <row r="223" spans="1:21" ht="15" customHeight="1" x14ac:dyDescent="0.25">
      <c r="A223" s="29">
        <f t="shared" si="20"/>
        <v>217</v>
      </c>
      <c r="B223" s="92" t="s">
        <v>346</v>
      </c>
      <c r="C223" s="17" t="s">
        <v>347</v>
      </c>
      <c r="D223" s="17" t="s">
        <v>7</v>
      </c>
      <c r="E223" s="17" t="s">
        <v>1123</v>
      </c>
      <c r="F223" s="22" t="s">
        <v>1643</v>
      </c>
      <c r="G223" s="19" t="s">
        <v>1644</v>
      </c>
      <c r="H223" s="19" t="s">
        <v>3672</v>
      </c>
      <c r="I223" s="20" t="s">
        <v>1120</v>
      </c>
      <c r="J223" s="17" t="s">
        <v>339</v>
      </c>
      <c r="K223" s="17" t="s">
        <v>1645</v>
      </c>
      <c r="L223" s="49">
        <f>VLOOKUP(B223,'Enrolment data 2023'!$A$13:$I$596,9,FALSE)</f>
        <v>12</v>
      </c>
      <c r="M223" s="49">
        <v>9000</v>
      </c>
      <c r="N223" s="49">
        <f t="shared" si="16"/>
        <v>108000</v>
      </c>
      <c r="O223" s="49">
        <f t="shared" si="17"/>
        <v>32400</v>
      </c>
      <c r="P223" s="49">
        <f>VLOOKUP(B223,'Tranche 1 &amp; 2 2024 Actuals'!$B$7:$R$536,17,FALSE)</f>
        <v>32400</v>
      </c>
      <c r="Q223" s="49"/>
      <c r="R223" s="49">
        <f>VLOOKUP(B223,'[1]ECCE Trnch 1 Master List'!B$3:T$679,19,FALSE)</f>
        <v>0</v>
      </c>
      <c r="S223" s="50">
        <f t="shared" si="18"/>
        <v>32400</v>
      </c>
      <c r="T223" s="126">
        <f t="shared" si="19"/>
        <v>32400</v>
      </c>
      <c r="U223" s="54" t="s">
        <v>4707</v>
      </c>
    </row>
    <row r="224" spans="1:21" ht="15" customHeight="1" x14ac:dyDescent="0.25">
      <c r="A224" s="29">
        <f t="shared" si="20"/>
        <v>218</v>
      </c>
      <c r="B224" s="92" t="s">
        <v>580</v>
      </c>
      <c r="C224" s="17" t="s">
        <v>581</v>
      </c>
      <c r="D224" s="17" t="s">
        <v>7</v>
      </c>
      <c r="E224" s="17" t="s">
        <v>1118</v>
      </c>
      <c r="F224" s="22" t="s">
        <v>1677</v>
      </c>
      <c r="G224" s="19" t="s">
        <v>1336</v>
      </c>
      <c r="H224" s="19" t="s">
        <v>1763</v>
      </c>
      <c r="I224" s="20" t="s">
        <v>1120</v>
      </c>
      <c r="J224" s="17" t="s">
        <v>339</v>
      </c>
      <c r="K224" s="17" t="s">
        <v>1337</v>
      </c>
      <c r="L224" s="49">
        <f>VLOOKUP(B224,'Enrolment data 2023'!$A$13:$I$596,9,FALSE)</f>
        <v>9</v>
      </c>
      <c r="M224" s="49">
        <v>9000</v>
      </c>
      <c r="N224" s="49">
        <f t="shared" si="16"/>
        <v>81000</v>
      </c>
      <c r="O224" s="49">
        <f t="shared" si="17"/>
        <v>24300</v>
      </c>
      <c r="P224" s="49">
        <f>VLOOKUP(B224,'Tranche 1 &amp; 2 2024 Actuals'!$B$7:$R$536,17,FALSE)</f>
        <v>24300</v>
      </c>
      <c r="Q224" s="49"/>
      <c r="R224" s="49">
        <f>VLOOKUP(B224,'[1]ECCE Trnch 1 Master List'!B$3:T$679,19,FALSE)</f>
        <v>0</v>
      </c>
      <c r="S224" s="50">
        <f t="shared" si="18"/>
        <v>24300</v>
      </c>
      <c r="T224" s="126">
        <f t="shared" si="19"/>
        <v>24300</v>
      </c>
      <c r="U224" s="54" t="s">
        <v>4707</v>
      </c>
    </row>
    <row r="225" spans="1:21" ht="15" customHeight="1" x14ac:dyDescent="0.25">
      <c r="A225" s="29">
        <f t="shared" si="20"/>
        <v>219</v>
      </c>
      <c r="B225" s="92" t="s">
        <v>570</v>
      </c>
      <c r="C225" s="17" t="s">
        <v>571</v>
      </c>
      <c r="D225" s="17" t="s">
        <v>7</v>
      </c>
      <c r="E225" s="17" t="s">
        <v>1324</v>
      </c>
      <c r="F225" s="22" t="s">
        <v>1780</v>
      </c>
      <c r="G225" s="19" t="s">
        <v>1781</v>
      </c>
      <c r="H225" s="19" t="s">
        <v>1763</v>
      </c>
      <c r="I225" s="20" t="s">
        <v>1120</v>
      </c>
      <c r="J225" s="17" t="s">
        <v>339</v>
      </c>
      <c r="K225" s="17" t="s">
        <v>1402</v>
      </c>
      <c r="L225" s="49">
        <f>VLOOKUP(B225,'Enrolment data 2023'!$A$13:$I$596,9,FALSE)</f>
        <v>19</v>
      </c>
      <c r="M225" s="49">
        <v>9000</v>
      </c>
      <c r="N225" s="49">
        <f t="shared" si="16"/>
        <v>171000</v>
      </c>
      <c r="O225" s="49">
        <f t="shared" si="17"/>
        <v>51300</v>
      </c>
      <c r="P225" s="49">
        <f>VLOOKUP(B225,'Tranche 1 &amp; 2 2024 Actuals'!$B$7:$R$536,17,FALSE)</f>
        <v>51300</v>
      </c>
      <c r="Q225" s="49"/>
      <c r="R225" s="49">
        <f>VLOOKUP(B225,'[1]ECCE Trnch 1 Master List'!B$3:T$679,19,FALSE)</f>
        <v>0</v>
      </c>
      <c r="S225" s="50">
        <f t="shared" si="18"/>
        <v>51300</v>
      </c>
      <c r="T225" s="126">
        <f t="shared" si="19"/>
        <v>51300</v>
      </c>
      <c r="U225" s="54" t="s">
        <v>4707</v>
      </c>
    </row>
    <row r="226" spans="1:21" ht="15" customHeight="1" x14ac:dyDescent="0.25">
      <c r="A226" s="29">
        <f t="shared" si="20"/>
        <v>220</v>
      </c>
      <c r="B226" s="93" t="s">
        <v>553</v>
      </c>
      <c r="C226" s="30" t="s">
        <v>554</v>
      </c>
      <c r="D226" s="30" t="s">
        <v>7</v>
      </c>
      <c r="E226" s="30" t="s">
        <v>1211</v>
      </c>
      <c r="F226" s="57" t="s">
        <v>1779</v>
      </c>
      <c r="G226" s="32" t="s">
        <v>1345</v>
      </c>
      <c r="H226" s="32" t="s">
        <v>1763</v>
      </c>
      <c r="I226" s="33" t="s">
        <v>1120</v>
      </c>
      <c r="J226" s="30" t="s">
        <v>339</v>
      </c>
      <c r="K226" s="30" t="s">
        <v>1346</v>
      </c>
      <c r="L226" s="49">
        <f>VLOOKUP(B226,'Enrolment data 2023'!$A$13:$I$596,9,FALSE)</f>
        <v>18</v>
      </c>
      <c r="M226" s="49">
        <v>9000</v>
      </c>
      <c r="N226" s="49">
        <f t="shared" si="16"/>
        <v>162000</v>
      </c>
      <c r="O226" s="49">
        <f t="shared" si="17"/>
        <v>48600</v>
      </c>
      <c r="P226" s="49">
        <f>VLOOKUP(B226,'Tranche 1 &amp; 2 2024 Actuals'!$B$7:$R$536,17,FALSE)</f>
        <v>48600</v>
      </c>
      <c r="Q226" s="49"/>
      <c r="R226" s="49">
        <f>VLOOKUP(B226,'[1]ECCE Trnch 1 Master List'!B$3:T$679,19,FALSE)</f>
        <v>0</v>
      </c>
      <c r="S226" s="50">
        <f t="shared" si="18"/>
        <v>48600</v>
      </c>
      <c r="T226" s="126">
        <f t="shared" si="19"/>
        <v>48600</v>
      </c>
      <c r="U226" s="54" t="s">
        <v>4707</v>
      </c>
    </row>
    <row r="227" spans="1:21" ht="15" customHeight="1" x14ac:dyDescent="0.25">
      <c r="A227" s="29">
        <f t="shared" si="20"/>
        <v>221</v>
      </c>
      <c r="B227" s="93" t="s">
        <v>576</v>
      </c>
      <c r="C227" s="30" t="s">
        <v>577</v>
      </c>
      <c r="D227" s="30" t="s">
        <v>7</v>
      </c>
      <c r="E227" s="30" t="s">
        <v>1118</v>
      </c>
      <c r="F227" s="57" t="s">
        <v>1677</v>
      </c>
      <c r="G227" s="32" t="s">
        <v>1336</v>
      </c>
      <c r="H227" s="32" t="s">
        <v>1763</v>
      </c>
      <c r="I227" s="33" t="s">
        <v>1120</v>
      </c>
      <c r="J227" s="30" t="s">
        <v>339</v>
      </c>
      <c r="K227" s="34" t="s">
        <v>1337</v>
      </c>
      <c r="L227" s="49">
        <f>VLOOKUP(B227,'Enrolment data 2023'!$A$13:$I$596,9,FALSE)</f>
        <v>17</v>
      </c>
      <c r="M227" s="49">
        <v>9000</v>
      </c>
      <c r="N227" s="49">
        <f t="shared" si="16"/>
        <v>153000</v>
      </c>
      <c r="O227" s="49">
        <f t="shared" si="17"/>
        <v>45900</v>
      </c>
      <c r="P227" s="49">
        <f>VLOOKUP(B227,'Tranche 1 &amp; 2 2024 Actuals'!$B$7:$R$536,17,FALSE)</f>
        <v>45900</v>
      </c>
      <c r="Q227" s="49"/>
      <c r="R227" s="49">
        <f>VLOOKUP(B227,'[1]ECCE Trnch 1 Master List'!B$3:T$679,19,FALSE)</f>
        <v>0</v>
      </c>
      <c r="S227" s="50">
        <f t="shared" si="18"/>
        <v>45900</v>
      </c>
      <c r="T227" s="126">
        <f t="shared" si="19"/>
        <v>45900</v>
      </c>
      <c r="U227" s="54" t="s">
        <v>4707</v>
      </c>
    </row>
    <row r="228" spans="1:21" ht="15" customHeight="1" x14ac:dyDescent="0.25">
      <c r="A228" s="29">
        <f t="shared" si="20"/>
        <v>222</v>
      </c>
      <c r="B228" s="93" t="s">
        <v>476</v>
      </c>
      <c r="C228" s="30" t="s">
        <v>477</v>
      </c>
      <c r="D228" s="30" t="s">
        <v>7</v>
      </c>
      <c r="E228" s="30" t="s">
        <v>1211</v>
      </c>
      <c r="F228" s="57" t="s">
        <v>1779</v>
      </c>
      <c r="G228" s="32" t="s">
        <v>1345</v>
      </c>
      <c r="H228" s="32" t="s">
        <v>1763</v>
      </c>
      <c r="I228" s="33" t="s">
        <v>1120</v>
      </c>
      <c r="J228" s="30" t="s">
        <v>339</v>
      </c>
      <c r="K228" s="30" t="s">
        <v>1346</v>
      </c>
      <c r="L228" s="49">
        <f>VLOOKUP(B228,'Enrolment data 2023'!$A$13:$I$596,9,FALSE)</f>
        <v>3</v>
      </c>
      <c r="M228" s="49">
        <v>9000</v>
      </c>
      <c r="N228" s="49">
        <f t="shared" si="16"/>
        <v>27000</v>
      </c>
      <c r="O228" s="49">
        <f t="shared" si="17"/>
        <v>8100</v>
      </c>
      <c r="P228" s="49">
        <f>VLOOKUP(B228,'Tranche 1 &amp; 2 2024 Actuals'!$B$7:$R$536,17,FALSE)</f>
        <v>8100</v>
      </c>
      <c r="Q228" s="49"/>
      <c r="R228" s="49"/>
      <c r="S228" s="50">
        <f t="shared" si="18"/>
        <v>8100</v>
      </c>
      <c r="T228" s="126">
        <f t="shared" si="19"/>
        <v>8100</v>
      </c>
      <c r="U228" s="54" t="s">
        <v>4707</v>
      </c>
    </row>
    <row r="229" spans="1:21" ht="15" customHeight="1" x14ac:dyDescent="0.25">
      <c r="A229" s="29">
        <f t="shared" si="20"/>
        <v>223</v>
      </c>
      <c r="B229" s="93" t="s">
        <v>504</v>
      </c>
      <c r="C229" s="30" t="s">
        <v>505</v>
      </c>
      <c r="D229" s="30" t="s">
        <v>7</v>
      </c>
      <c r="E229" s="30" t="s">
        <v>1211</v>
      </c>
      <c r="F229" s="57" t="s">
        <v>1664</v>
      </c>
      <c r="G229" s="32" t="s">
        <v>3674</v>
      </c>
      <c r="H229" s="32" t="s">
        <v>1763</v>
      </c>
      <c r="I229" s="33" t="s">
        <v>1120</v>
      </c>
      <c r="J229" s="30" t="s">
        <v>339</v>
      </c>
      <c r="K229" s="30" t="s">
        <v>1373</v>
      </c>
      <c r="L229" s="49">
        <f>VLOOKUP(B229,'Enrolment data 2023'!$A$13:$I$596,9,FALSE)</f>
        <v>8</v>
      </c>
      <c r="M229" s="49">
        <v>9000</v>
      </c>
      <c r="N229" s="49">
        <f t="shared" si="16"/>
        <v>72000</v>
      </c>
      <c r="O229" s="49">
        <f t="shared" si="17"/>
        <v>21600</v>
      </c>
      <c r="P229" s="49">
        <f>VLOOKUP(B229,'Tranche 1 &amp; 2 2024 Actuals'!$B$7:$R$536,17,FALSE)</f>
        <v>21600</v>
      </c>
      <c r="Q229" s="49"/>
      <c r="R229" s="49">
        <f>VLOOKUP(B229,'[1]ECCE Trnch 1 Master List'!B$3:T$679,19,FALSE)</f>
        <v>0</v>
      </c>
      <c r="S229" s="50">
        <f t="shared" si="18"/>
        <v>21600</v>
      </c>
      <c r="T229" s="126">
        <f t="shared" si="19"/>
        <v>21600</v>
      </c>
      <c r="U229" s="54" t="s">
        <v>4707</v>
      </c>
    </row>
    <row r="230" spans="1:21" ht="15" customHeight="1" x14ac:dyDescent="0.25">
      <c r="A230" s="29">
        <f t="shared" si="20"/>
        <v>224</v>
      </c>
      <c r="B230" s="93" t="s">
        <v>444</v>
      </c>
      <c r="C230" s="30" t="s">
        <v>445</v>
      </c>
      <c r="D230" s="30" t="s">
        <v>7</v>
      </c>
      <c r="E230" s="30" t="s">
        <v>1324</v>
      </c>
      <c r="F230" s="57" t="s">
        <v>1658</v>
      </c>
      <c r="G230" s="32" t="s">
        <v>445</v>
      </c>
      <c r="H230" s="32" t="s">
        <v>1763</v>
      </c>
      <c r="I230" s="33" t="s">
        <v>1120</v>
      </c>
      <c r="J230" s="30" t="s">
        <v>339</v>
      </c>
      <c r="K230" s="30" t="s">
        <v>1343</v>
      </c>
      <c r="L230" s="49">
        <f>VLOOKUP(B230,'Enrolment data 2023'!$A$13:$I$596,9,FALSE)</f>
        <v>29</v>
      </c>
      <c r="M230" s="49">
        <v>9000</v>
      </c>
      <c r="N230" s="49">
        <f t="shared" si="16"/>
        <v>261000</v>
      </c>
      <c r="O230" s="49">
        <f t="shared" si="17"/>
        <v>78300</v>
      </c>
      <c r="P230" s="49">
        <f>VLOOKUP(B230,'Tranche 1 &amp; 2 2024 Actuals'!$B$7:$R$536,17,FALSE)</f>
        <v>78300</v>
      </c>
      <c r="Q230" s="49"/>
      <c r="R230" s="49">
        <f>VLOOKUP(B230,'[1]ECCE Trnch 1 Master List'!B$3:T$679,19,FALSE)</f>
        <v>0</v>
      </c>
      <c r="S230" s="50">
        <f t="shared" si="18"/>
        <v>78300</v>
      </c>
      <c r="T230" s="126">
        <f t="shared" si="19"/>
        <v>78300</v>
      </c>
      <c r="U230" s="54" t="s">
        <v>4707</v>
      </c>
    </row>
    <row r="231" spans="1:21" ht="15" customHeight="1" x14ac:dyDescent="0.25">
      <c r="A231" s="29">
        <f t="shared" si="20"/>
        <v>225</v>
      </c>
      <c r="B231" s="93" t="s">
        <v>428</v>
      </c>
      <c r="C231" s="30" t="s">
        <v>429</v>
      </c>
      <c r="D231" s="30" t="s">
        <v>7</v>
      </c>
      <c r="E231" s="30" t="s">
        <v>1118</v>
      </c>
      <c r="F231" s="57" t="s">
        <v>1654</v>
      </c>
      <c r="G231" s="32" t="s">
        <v>1655</v>
      </c>
      <c r="H231" s="32" t="s">
        <v>1763</v>
      </c>
      <c r="I231" s="33" t="s">
        <v>1120</v>
      </c>
      <c r="J231" s="30" t="s">
        <v>339</v>
      </c>
      <c r="K231" s="30" t="s">
        <v>1340</v>
      </c>
      <c r="L231" s="49">
        <f>VLOOKUP(B231,'Enrolment data 2023'!$A$13:$I$596,9,FALSE)</f>
        <v>23</v>
      </c>
      <c r="M231" s="49">
        <v>9000</v>
      </c>
      <c r="N231" s="49">
        <f t="shared" si="16"/>
        <v>207000</v>
      </c>
      <c r="O231" s="49">
        <f t="shared" si="17"/>
        <v>62100</v>
      </c>
      <c r="P231" s="49">
        <f>VLOOKUP(B231,'Tranche 1 &amp; 2 2024 Actuals'!$B$7:$R$536,17,FALSE)</f>
        <v>62100</v>
      </c>
      <c r="Q231" s="49"/>
      <c r="R231" s="49">
        <f>VLOOKUP(B231,'[1]ECCE Trnch 1 Master List'!B$3:T$679,19,FALSE)</f>
        <v>0</v>
      </c>
      <c r="S231" s="50">
        <f t="shared" si="18"/>
        <v>62100</v>
      </c>
      <c r="T231" s="126">
        <f t="shared" si="19"/>
        <v>62100</v>
      </c>
      <c r="U231" s="54" t="s">
        <v>4707</v>
      </c>
    </row>
    <row r="232" spans="1:21" ht="15" customHeight="1" x14ac:dyDescent="0.25">
      <c r="A232" s="29">
        <f t="shared" si="20"/>
        <v>226</v>
      </c>
      <c r="B232" s="93" t="s">
        <v>360</v>
      </c>
      <c r="C232" s="30" t="s">
        <v>361</v>
      </c>
      <c r="D232" s="30" t="s">
        <v>7</v>
      </c>
      <c r="E232" s="30" t="s">
        <v>1324</v>
      </c>
      <c r="F232" s="57" t="s">
        <v>1646</v>
      </c>
      <c r="G232" s="32" t="s">
        <v>1325</v>
      </c>
      <c r="H232" s="32" t="s">
        <v>1769</v>
      </c>
      <c r="I232" s="33" t="s">
        <v>1120</v>
      </c>
      <c r="J232" s="30" t="s">
        <v>339</v>
      </c>
      <c r="K232" s="30" t="s">
        <v>1326</v>
      </c>
      <c r="L232" s="49">
        <f>VLOOKUP(B232,'Enrolment data 2023'!$A$13:$I$596,9,FALSE)</f>
        <v>19</v>
      </c>
      <c r="M232" s="49">
        <v>9000</v>
      </c>
      <c r="N232" s="49">
        <f t="shared" si="16"/>
        <v>171000</v>
      </c>
      <c r="O232" s="49">
        <f t="shared" si="17"/>
        <v>51300</v>
      </c>
      <c r="P232" s="49">
        <f>VLOOKUP(B232,'Tranche 1 &amp; 2 2024 Actuals'!$B$7:$R$536,17,FALSE)</f>
        <v>51300</v>
      </c>
      <c r="Q232" s="49"/>
      <c r="R232" s="49">
        <f>VLOOKUP(B232,'[1]ECCE Trnch 1 Master List'!B$3:T$679,19,FALSE)</f>
        <v>0</v>
      </c>
      <c r="S232" s="50">
        <f t="shared" si="18"/>
        <v>51300</v>
      </c>
      <c r="T232" s="126">
        <f t="shared" si="19"/>
        <v>51300</v>
      </c>
      <c r="U232" s="54" t="s">
        <v>4707</v>
      </c>
    </row>
    <row r="233" spans="1:21" ht="15" customHeight="1" x14ac:dyDescent="0.25">
      <c r="A233" s="29">
        <f t="shared" si="20"/>
        <v>227</v>
      </c>
      <c r="B233" s="93" t="s">
        <v>452</v>
      </c>
      <c r="C233" s="30" t="s">
        <v>453</v>
      </c>
      <c r="D233" s="30" t="s">
        <v>7</v>
      </c>
      <c r="E233" s="30" t="s">
        <v>1211</v>
      </c>
      <c r="F233" s="57" t="s">
        <v>1792</v>
      </c>
      <c r="G233" s="32" t="s">
        <v>3675</v>
      </c>
      <c r="H233" s="32" t="s">
        <v>1763</v>
      </c>
      <c r="I233" s="33" t="s">
        <v>1120</v>
      </c>
      <c r="J233" s="30" t="s">
        <v>339</v>
      </c>
      <c r="K233" s="30" t="s">
        <v>3676</v>
      </c>
      <c r="L233" s="49">
        <f>VLOOKUP(B233,'Enrolment data 2023'!$A$13:$I$596,9,FALSE)</f>
        <v>9</v>
      </c>
      <c r="M233" s="49">
        <v>9000</v>
      </c>
      <c r="N233" s="49">
        <f t="shared" si="16"/>
        <v>81000</v>
      </c>
      <c r="O233" s="49">
        <f t="shared" si="17"/>
        <v>24300</v>
      </c>
      <c r="P233" s="49">
        <f>VLOOKUP(B233,'Tranche 1 &amp; 2 2024 Actuals'!$B$7:$R$536,17,FALSE)</f>
        <v>24300</v>
      </c>
      <c r="Q233" s="49"/>
      <c r="R233" s="49">
        <f>VLOOKUP(B233,'[1]ECCE Trnch 1 Master List'!B$3:T$679,19,FALSE)</f>
        <v>0</v>
      </c>
      <c r="S233" s="50">
        <f t="shared" si="18"/>
        <v>24300</v>
      </c>
      <c r="T233" s="126">
        <f t="shared" si="19"/>
        <v>24300</v>
      </c>
      <c r="U233" s="54" t="s">
        <v>4707</v>
      </c>
    </row>
    <row r="234" spans="1:21" ht="15" customHeight="1" x14ac:dyDescent="0.25">
      <c r="A234" s="29">
        <f t="shared" si="20"/>
        <v>228</v>
      </c>
      <c r="B234" s="93" t="s">
        <v>442</v>
      </c>
      <c r="C234" s="30" t="s">
        <v>443</v>
      </c>
      <c r="D234" s="30" t="s">
        <v>7</v>
      </c>
      <c r="E234" s="30" t="s">
        <v>1123</v>
      </c>
      <c r="F234" s="57" t="s">
        <v>1656</v>
      </c>
      <c r="G234" s="32" t="s">
        <v>1657</v>
      </c>
      <c r="H234" s="32" t="s">
        <v>1763</v>
      </c>
      <c r="I234" s="33" t="s">
        <v>1120</v>
      </c>
      <c r="J234" s="30" t="s">
        <v>339</v>
      </c>
      <c r="K234" s="30" t="s">
        <v>1340</v>
      </c>
      <c r="L234" s="49">
        <f>VLOOKUP(B234,'Enrolment data 2023'!$A$13:$I$596,9,FALSE)</f>
        <v>46</v>
      </c>
      <c r="M234" s="49">
        <v>9000</v>
      </c>
      <c r="N234" s="49">
        <f t="shared" si="16"/>
        <v>414000</v>
      </c>
      <c r="O234" s="49">
        <f t="shared" si="17"/>
        <v>124200</v>
      </c>
      <c r="P234" s="49">
        <f>VLOOKUP(B234,'Tranche 1 &amp; 2 2024 Actuals'!$B$7:$R$536,17,FALSE)</f>
        <v>124200</v>
      </c>
      <c r="Q234" s="49"/>
      <c r="R234" s="49">
        <f>VLOOKUP(B234,'[1]ECCE Trnch 1 Master List'!B$3:T$679,19,FALSE)</f>
        <v>0</v>
      </c>
      <c r="S234" s="50">
        <f t="shared" si="18"/>
        <v>124200</v>
      </c>
      <c r="T234" s="126">
        <f t="shared" si="19"/>
        <v>124200</v>
      </c>
      <c r="U234" s="54" t="s">
        <v>4707</v>
      </c>
    </row>
    <row r="235" spans="1:21" ht="15" customHeight="1" x14ac:dyDescent="0.25">
      <c r="A235" s="29">
        <f t="shared" si="20"/>
        <v>229</v>
      </c>
      <c r="B235" s="92" t="s">
        <v>422</v>
      </c>
      <c r="C235" s="17" t="s">
        <v>423</v>
      </c>
      <c r="D235" s="17" t="s">
        <v>7</v>
      </c>
      <c r="E235" s="17" t="s">
        <v>1324</v>
      </c>
      <c r="F235" s="22" t="s">
        <v>1654</v>
      </c>
      <c r="G235" s="19" t="s">
        <v>3677</v>
      </c>
      <c r="H235" s="19" t="s">
        <v>1763</v>
      </c>
      <c r="I235" s="20" t="s">
        <v>1120</v>
      </c>
      <c r="J235" s="17" t="s">
        <v>339</v>
      </c>
      <c r="K235" s="17" t="s">
        <v>1340</v>
      </c>
      <c r="L235" s="49">
        <f>VLOOKUP(B235,'Enrolment data 2023'!$A$13:$I$596,9,FALSE)</f>
        <v>87</v>
      </c>
      <c r="M235" s="49">
        <v>9000</v>
      </c>
      <c r="N235" s="49">
        <f t="shared" si="16"/>
        <v>783000</v>
      </c>
      <c r="O235" s="49">
        <f t="shared" si="17"/>
        <v>234900</v>
      </c>
      <c r="P235" s="49">
        <f>VLOOKUP(B235,'Tranche 1 &amp; 2 2024 Actuals'!$B$7:$R$536,17,FALSE)</f>
        <v>234900</v>
      </c>
      <c r="Q235" s="49"/>
      <c r="R235" s="49">
        <f>VLOOKUP(B235,'[1]ECCE Trnch 1 Master List'!B$3:T$679,19,FALSE)</f>
        <v>0</v>
      </c>
      <c r="S235" s="50">
        <f t="shared" si="18"/>
        <v>234900</v>
      </c>
      <c r="T235" s="126">
        <f t="shared" si="19"/>
        <v>234900</v>
      </c>
      <c r="U235" s="54" t="s">
        <v>4707</v>
      </c>
    </row>
    <row r="236" spans="1:21" ht="15" customHeight="1" x14ac:dyDescent="0.25">
      <c r="A236" s="29">
        <f t="shared" si="20"/>
        <v>230</v>
      </c>
      <c r="B236" s="93" t="s">
        <v>1392</v>
      </c>
      <c r="C236" s="30" t="s">
        <v>1393</v>
      </c>
      <c r="D236" s="30" t="s">
        <v>7</v>
      </c>
      <c r="E236" s="30" t="s">
        <v>1118</v>
      </c>
      <c r="F236" s="31" t="s">
        <v>1675</v>
      </c>
      <c r="G236" s="32" t="s">
        <v>1676</v>
      </c>
      <c r="H236" s="32" t="s">
        <v>1763</v>
      </c>
      <c r="I236" s="33" t="s">
        <v>1120</v>
      </c>
      <c r="J236" s="30" t="s">
        <v>339</v>
      </c>
      <c r="K236" s="34" t="s">
        <v>1330</v>
      </c>
      <c r="L236" s="49">
        <f>VLOOKUP(B236,'Enrolment data 2023'!$A$13:$I$596,9,FALSE)</f>
        <v>6</v>
      </c>
      <c r="M236" s="49">
        <v>9000</v>
      </c>
      <c r="N236" s="49">
        <f t="shared" si="16"/>
        <v>54000</v>
      </c>
      <c r="O236" s="49">
        <f t="shared" si="17"/>
        <v>16200</v>
      </c>
      <c r="P236" s="49">
        <f>VLOOKUP(B236,'Tranche 1 &amp; 2 2024 Actuals'!$B$7:$R$536,17,FALSE)</f>
        <v>16200</v>
      </c>
      <c r="Q236" s="49"/>
      <c r="R236" s="49">
        <f>VLOOKUP(B236,'[1]ECCE Trnch 1 Master List'!B$3:T$679,19,FALSE)</f>
        <v>0</v>
      </c>
      <c r="S236" s="50">
        <f t="shared" si="18"/>
        <v>16200</v>
      </c>
      <c r="T236" s="126">
        <f t="shared" si="19"/>
        <v>16200</v>
      </c>
      <c r="U236" s="54" t="s">
        <v>4707</v>
      </c>
    </row>
    <row r="237" spans="1:21" ht="15" customHeight="1" x14ac:dyDescent="0.25">
      <c r="A237" s="29">
        <f t="shared" si="20"/>
        <v>231</v>
      </c>
      <c r="B237" s="93" t="s">
        <v>2207</v>
      </c>
      <c r="C237" s="30" t="s">
        <v>2223</v>
      </c>
      <c r="D237" s="30" t="s">
        <v>7</v>
      </c>
      <c r="E237" s="29" t="s">
        <v>1118</v>
      </c>
      <c r="F237" s="57" t="s">
        <v>1670</v>
      </c>
      <c r="G237" s="32" t="s">
        <v>545</v>
      </c>
      <c r="H237" s="32" t="s">
        <v>1763</v>
      </c>
      <c r="I237" s="33" t="s">
        <v>1120</v>
      </c>
      <c r="J237" s="30" t="s">
        <v>339</v>
      </c>
      <c r="K237" s="30" t="s">
        <v>1671</v>
      </c>
      <c r="L237" s="49">
        <f>VLOOKUP(B237,'Enrolment data 2023'!$A$13:$I$596,9,FALSE)</f>
        <v>11</v>
      </c>
      <c r="M237" s="49">
        <v>9000</v>
      </c>
      <c r="N237" s="49">
        <f t="shared" si="16"/>
        <v>99000</v>
      </c>
      <c r="O237" s="49">
        <f t="shared" si="17"/>
        <v>29700</v>
      </c>
      <c r="P237" s="49">
        <f>VLOOKUP(B237,'Tranche 1 &amp; 2 2024 Actuals'!$B$7:$R$536,17,FALSE)</f>
        <v>29700</v>
      </c>
      <c r="Q237" s="49"/>
      <c r="R237" s="49"/>
      <c r="S237" s="50">
        <f t="shared" si="18"/>
        <v>29700</v>
      </c>
      <c r="T237" s="126">
        <f t="shared" si="19"/>
        <v>29700</v>
      </c>
      <c r="U237" s="54" t="s">
        <v>4707</v>
      </c>
    </row>
    <row r="238" spans="1:21" ht="15" customHeight="1" x14ac:dyDescent="0.25">
      <c r="A238" s="29">
        <f t="shared" si="20"/>
        <v>232</v>
      </c>
      <c r="B238" s="93" t="s">
        <v>466</v>
      </c>
      <c r="C238" s="30" t="s">
        <v>467</v>
      </c>
      <c r="D238" s="30" t="s">
        <v>7</v>
      </c>
      <c r="E238" s="30" t="s">
        <v>1324</v>
      </c>
      <c r="F238" s="57" t="s">
        <v>1790</v>
      </c>
      <c r="G238" s="32" t="s">
        <v>3680</v>
      </c>
      <c r="H238" s="32" t="s">
        <v>1763</v>
      </c>
      <c r="I238" s="33" t="s">
        <v>1120</v>
      </c>
      <c r="J238" s="30" t="s">
        <v>339</v>
      </c>
      <c r="K238" s="30" t="s">
        <v>3681</v>
      </c>
      <c r="L238" s="49">
        <f>VLOOKUP(B238,'Enrolment data 2023'!$A$13:$I$596,9,FALSE)</f>
        <v>7</v>
      </c>
      <c r="M238" s="49">
        <v>9000</v>
      </c>
      <c r="N238" s="49">
        <f t="shared" si="16"/>
        <v>63000</v>
      </c>
      <c r="O238" s="49">
        <f t="shared" si="17"/>
        <v>18900</v>
      </c>
      <c r="P238" s="49">
        <f>VLOOKUP(B238,'Tranche 1 &amp; 2 2024 Actuals'!$B$7:$R$536,17,FALSE)</f>
        <v>18900</v>
      </c>
      <c r="Q238" s="49"/>
      <c r="R238" s="49"/>
      <c r="S238" s="50">
        <f t="shared" si="18"/>
        <v>18900</v>
      </c>
      <c r="T238" s="126">
        <f t="shared" si="19"/>
        <v>18900</v>
      </c>
      <c r="U238" s="54" t="s">
        <v>4707</v>
      </c>
    </row>
    <row r="239" spans="1:21" ht="15" customHeight="1" x14ac:dyDescent="0.25">
      <c r="A239" s="29">
        <f t="shared" si="20"/>
        <v>233</v>
      </c>
      <c r="B239" s="93" t="s">
        <v>506</v>
      </c>
      <c r="C239" s="30" t="s">
        <v>507</v>
      </c>
      <c r="D239" s="30" t="s">
        <v>7</v>
      </c>
      <c r="E239" s="30" t="s">
        <v>1211</v>
      </c>
      <c r="F239" s="57" t="s">
        <v>1664</v>
      </c>
      <c r="G239" s="32" t="s">
        <v>3674</v>
      </c>
      <c r="H239" s="32" t="s">
        <v>1763</v>
      </c>
      <c r="I239" s="33" t="s">
        <v>1120</v>
      </c>
      <c r="J239" s="30" t="s">
        <v>339</v>
      </c>
      <c r="K239" s="30" t="s">
        <v>1373</v>
      </c>
      <c r="L239" s="49">
        <f>VLOOKUP(B239,'Enrolment data 2023'!$A$13:$I$596,9,FALSE)</f>
        <v>11</v>
      </c>
      <c r="M239" s="49">
        <v>9000</v>
      </c>
      <c r="N239" s="49">
        <f t="shared" si="16"/>
        <v>99000</v>
      </c>
      <c r="O239" s="49">
        <f t="shared" si="17"/>
        <v>29700</v>
      </c>
      <c r="P239" s="49">
        <f>VLOOKUP(B239,'Tranche 1 &amp; 2 2024 Actuals'!$B$7:$R$536,17,FALSE)</f>
        <v>29700</v>
      </c>
      <c r="Q239" s="49"/>
      <c r="R239" s="49">
        <f>VLOOKUP(B239,'[1]ECCE Trnch 1 Master List'!B$3:T$679,19,FALSE)</f>
        <v>0</v>
      </c>
      <c r="S239" s="50">
        <f t="shared" si="18"/>
        <v>29700</v>
      </c>
      <c r="T239" s="126">
        <f t="shared" si="19"/>
        <v>29700</v>
      </c>
      <c r="U239" s="54" t="s">
        <v>4707</v>
      </c>
    </row>
    <row r="240" spans="1:21" ht="15" customHeight="1" x14ac:dyDescent="0.25">
      <c r="A240" s="29">
        <f t="shared" si="20"/>
        <v>234</v>
      </c>
      <c r="B240" s="93" t="s">
        <v>528</v>
      </c>
      <c r="C240" s="30" t="s">
        <v>529</v>
      </c>
      <c r="D240" s="30" t="s">
        <v>7</v>
      </c>
      <c r="E240" s="30" t="s">
        <v>1211</v>
      </c>
      <c r="F240" s="57" t="s">
        <v>2054</v>
      </c>
      <c r="G240" s="32" t="s">
        <v>3682</v>
      </c>
      <c r="H240" s="32" t="s">
        <v>1763</v>
      </c>
      <c r="I240" s="33" t="s">
        <v>1120</v>
      </c>
      <c r="J240" s="30" t="s">
        <v>339</v>
      </c>
      <c r="K240" s="30" t="s">
        <v>3683</v>
      </c>
      <c r="L240" s="49">
        <f>VLOOKUP(B240,'Enrolment data 2023'!$A$13:$I$596,9,FALSE)</f>
        <v>2</v>
      </c>
      <c r="M240" s="49">
        <v>9000</v>
      </c>
      <c r="N240" s="49">
        <f t="shared" si="16"/>
        <v>18000</v>
      </c>
      <c r="O240" s="49">
        <f t="shared" si="17"/>
        <v>5400</v>
      </c>
      <c r="P240" s="49">
        <f>VLOOKUP(B240,'Tranche 1 &amp; 2 2024 Actuals'!$B$7:$R$536,17,FALSE)</f>
        <v>5400</v>
      </c>
      <c r="Q240" s="49"/>
      <c r="R240" s="49"/>
      <c r="S240" s="50">
        <f t="shared" si="18"/>
        <v>5400</v>
      </c>
      <c r="T240" s="126">
        <f t="shared" si="19"/>
        <v>5400</v>
      </c>
      <c r="U240" s="54" t="s">
        <v>4707</v>
      </c>
    </row>
    <row r="241" spans="1:252" ht="15" customHeight="1" x14ac:dyDescent="0.25">
      <c r="A241" s="29">
        <f t="shared" si="20"/>
        <v>235</v>
      </c>
      <c r="B241" s="93" t="s">
        <v>446</v>
      </c>
      <c r="C241" s="30" t="s">
        <v>447</v>
      </c>
      <c r="D241" s="30" t="s">
        <v>7</v>
      </c>
      <c r="E241" s="30" t="s">
        <v>1324</v>
      </c>
      <c r="F241" s="57" t="s">
        <v>1783</v>
      </c>
      <c r="G241" s="32" t="s">
        <v>447</v>
      </c>
      <c r="H241" s="32" t="s">
        <v>1763</v>
      </c>
      <c r="I241" s="33" t="s">
        <v>1120</v>
      </c>
      <c r="J241" s="30" t="s">
        <v>339</v>
      </c>
      <c r="K241" s="30" t="s">
        <v>3684</v>
      </c>
      <c r="L241" s="49">
        <f>VLOOKUP(B241,'Enrolment data 2023'!$A$13:$I$596,9,FALSE)</f>
        <v>10</v>
      </c>
      <c r="M241" s="49">
        <v>9000</v>
      </c>
      <c r="N241" s="49">
        <f t="shared" si="16"/>
        <v>90000</v>
      </c>
      <c r="O241" s="49">
        <f t="shared" si="17"/>
        <v>27000</v>
      </c>
      <c r="P241" s="49">
        <f>VLOOKUP(B241,'Tranche 1 &amp; 2 2024 Actuals'!$B$7:$R$536,17,FALSE)</f>
        <v>27000</v>
      </c>
      <c r="Q241" s="49"/>
      <c r="R241" s="49">
        <f>VLOOKUP(B241,'[1]ECCE Trnch 1 Master List'!B$3:T$679,19,FALSE)</f>
        <v>0</v>
      </c>
      <c r="S241" s="50">
        <f t="shared" si="18"/>
        <v>27000</v>
      </c>
      <c r="T241" s="126">
        <f t="shared" si="19"/>
        <v>27000</v>
      </c>
      <c r="U241" s="54" t="s">
        <v>4707</v>
      </c>
    </row>
    <row r="242" spans="1:252" ht="15" customHeight="1" x14ac:dyDescent="0.25">
      <c r="A242" s="29">
        <f t="shared" si="20"/>
        <v>236</v>
      </c>
      <c r="B242" s="93" t="s">
        <v>578</v>
      </c>
      <c r="C242" s="30" t="s">
        <v>579</v>
      </c>
      <c r="D242" s="30" t="s">
        <v>7</v>
      </c>
      <c r="E242" s="30" t="s">
        <v>1118</v>
      </c>
      <c r="F242" s="57" t="s">
        <v>1677</v>
      </c>
      <c r="G242" s="32" t="s">
        <v>1336</v>
      </c>
      <c r="H242" s="32" t="s">
        <v>1763</v>
      </c>
      <c r="I242" s="33" t="s">
        <v>1120</v>
      </c>
      <c r="J242" s="30" t="s">
        <v>339</v>
      </c>
      <c r="K242" s="30" t="s">
        <v>1337</v>
      </c>
      <c r="L242" s="49">
        <f>VLOOKUP(B242,'Enrolment data 2023'!$A$13:$I$596,9,FALSE)</f>
        <v>34</v>
      </c>
      <c r="M242" s="49">
        <v>9000</v>
      </c>
      <c r="N242" s="49">
        <f t="shared" si="16"/>
        <v>306000</v>
      </c>
      <c r="O242" s="49">
        <f t="shared" si="17"/>
        <v>91800</v>
      </c>
      <c r="P242" s="49">
        <f>VLOOKUP(B242,'Tranche 1 &amp; 2 2024 Actuals'!$B$7:$R$536,17,FALSE)</f>
        <v>91800</v>
      </c>
      <c r="Q242" s="49"/>
      <c r="R242" s="49">
        <f>VLOOKUP(B242,'[1]ECCE Trnch 1 Master List'!B$3:T$679,19,FALSE)</f>
        <v>0</v>
      </c>
      <c r="S242" s="50">
        <f t="shared" si="18"/>
        <v>91800</v>
      </c>
      <c r="T242" s="126">
        <f t="shared" si="19"/>
        <v>91800</v>
      </c>
      <c r="U242" s="54" t="s">
        <v>4707</v>
      </c>
    </row>
    <row r="243" spans="1:252" ht="15" customHeight="1" x14ac:dyDescent="0.25">
      <c r="A243" s="29">
        <f t="shared" si="20"/>
        <v>237</v>
      </c>
      <c r="B243" s="93" t="s">
        <v>490</v>
      </c>
      <c r="C243" s="30" t="s">
        <v>491</v>
      </c>
      <c r="D243" s="30" t="s">
        <v>7</v>
      </c>
      <c r="E243" s="30" t="s">
        <v>1211</v>
      </c>
      <c r="F243" s="31" t="s">
        <v>4643</v>
      </c>
      <c r="G243" s="32" t="s">
        <v>4641</v>
      </c>
      <c r="H243" s="32" t="s">
        <v>1763</v>
      </c>
      <c r="I243" s="33" t="s">
        <v>1120</v>
      </c>
      <c r="J243" s="30" t="s">
        <v>339</v>
      </c>
      <c r="K243" s="34" t="s">
        <v>4642</v>
      </c>
      <c r="L243" s="49">
        <f>VLOOKUP(B243,'Enrolment data 2023'!$A$13:$I$596,9,FALSE)</f>
        <v>16</v>
      </c>
      <c r="M243" s="49">
        <v>9000</v>
      </c>
      <c r="N243" s="49">
        <f t="shared" si="16"/>
        <v>144000</v>
      </c>
      <c r="O243" s="49">
        <f t="shared" si="17"/>
        <v>43200</v>
      </c>
      <c r="P243" s="49">
        <f>VLOOKUP(B243,'Tranche 1 &amp; 2 2024 Actuals'!$B$7:$R$536,17,FALSE)</f>
        <v>43200</v>
      </c>
      <c r="Q243" s="49"/>
      <c r="R243" s="49">
        <f>VLOOKUP(B243,'[1]ECCE Trnch 1 Master List'!B$3:T$679,19,FALSE)</f>
        <v>0</v>
      </c>
      <c r="S243" s="50">
        <f t="shared" si="18"/>
        <v>43200</v>
      </c>
      <c r="T243" s="126">
        <f t="shared" si="19"/>
        <v>43200</v>
      </c>
      <c r="U243" s="54" t="s">
        <v>4707</v>
      </c>
    </row>
    <row r="244" spans="1:252" ht="15" customHeight="1" x14ac:dyDescent="0.25">
      <c r="A244" s="29">
        <f t="shared" si="20"/>
        <v>238</v>
      </c>
      <c r="B244" s="93" t="s">
        <v>460</v>
      </c>
      <c r="C244" s="30" t="s">
        <v>461</v>
      </c>
      <c r="D244" s="30" t="s">
        <v>7</v>
      </c>
      <c r="E244" s="30" t="s">
        <v>1324</v>
      </c>
      <c r="F244" s="57" t="s">
        <v>1785</v>
      </c>
      <c r="G244" s="32" t="s">
        <v>461</v>
      </c>
      <c r="H244" s="32" t="s">
        <v>1763</v>
      </c>
      <c r="I244" s="33" t="s">
        <v>1120</v>
      </c>
      <c r="J244" s="30" t="s">
        <v>339</v>
      </c>
      <c r="K244" s="30" t="s">
        <v>3685</v>
      </c>
      <c r="L244" s="49">
        <f>VLOOKUP(B244,'Enrolment data 2023'!$A$13:$I$596,9,FALSE)</f>
        <v>16</v>
      </c>
      <c r="M244" s="49">
        <v>9000</v>
      </c>
      <c r="N244" s="49">
        <f t="shared" si="16"/>
        <v>144000</v>
      </c>
      <c r="O244" s="49">
        <f t="shared" si="17"/>
        <v>43200</v>
      </c>
      <c r="P244" s="49">
        <f>VLOOKUP(B244,'Tranche 1 &amp; 2 2024 Actuals'!$B$7:$R$536,17,FALSE)</f>
        <v>43200</v>
      </c>
      <c r="Q244" s="49"/>
      <c r="R244" s="49">
        <f>VLOOKUP(B244,'[1]ECCE Trnch 1 Master List'!B$3:T$679,19,FALSE)</f>
        <v>0</v>
      </c>
      <c r="S244" s="50">
        <f t="shared" si="18"/>
        <v>43200</v>
      </c>
      <c r="T244" s="126">
        <f t="shared" si="19"/>
        <v>43200</v>
      </c>
      <c r="U244" s="54" t="s">
        <v>4707</v>
      </c>
    </row>
    <row r="245" spans="1:252" ht="15" customHeight="1" x14ac:dyDescent="0.25">
      <c r="A245" s="29">
        <f t="shared" si="20"/>
        <v>239</v>
      </c>
      <c r="B245" s="93" t="s">
        <v>462</v>
      </c>
      <c r="C245" s="30" t="s">
        <v>463</v>
      </c>
      <c r="D245" s="30" t="s">
        <v>7</v>
      </c>
      <c r="E245" s="30" t="s">
        <v>1324</v>
      </c>
      <c r="F245" s="57" t="s">
        <v>1786</v>
      </c>
      <c r="G245" s="32" t="s">
        <v>3686</v>
      </c>
      <c r="H245" s="32" t="s">
        <v>1763</v>
      </c>
      <c r="I245" s="33" t="s">
        <v>1120</v>
      </c>
      <c r="J245" s="30" t="s">
        <v>339</v>
      </c>
      <c r="K245" s="30" t="s">
        <v>3687</v>
      </c>
      <c r="L245" s="49">
        <f>VLOOKUP(B245,'Enrolment data 2023'!$A$13:$I$596,9,FALSE)</f>
        <v>16</v>
      </c>
      <c r="M245" s="49">
        <v>9000</v>
      </c>
      <c r="N245" s="49">
        <f t="shared" si="16"/>
        <v>144000</v>
      </c>
      <c r="O245" s="49">
        <f t="shared" si="17"/>
        <v>43200</v>
      </c>
      <c r="P245" s="49">
        <f>VLOOKUP(B245,'Tranche 1 &amp; 2 2024 Actuals'!$B$7:$R$536,17,FALSE)</f>
        <v>43200</v>
      </c>
      <c r="Q245" s="49"/>
      <c r="R245" s="49">
        <f>VLOOKUP(B245,'[1]ECCE Trnch 1 Master List'!B$3:T$679,19,FALSE)</f>
        <v>0</v>
      </c>
      <c r="S245" s="50">
        <f t="shared" si="18"/>
        <v>43200</v>
      </c>
      <c r="T245" s="126">
        <f t="shared" si="19"/>
        <v>43200</v>
      </c>
      <c r="U245" s="54" t="s">
        <v>4707</v>
      </c>
    </row>
    <row r="246" spans="1:252" ht="15" customHeight="1" x14ac:dyDescent="0.25">
      <c r="A246" s="29">
        <f t="shared" si="20"/>
        <v>240</v>
      </c>
      <c r="B246" s="93" t="s">
        <v>584</v>
      </c>
      <c r="C246" s="30" t="s">
        <v>585</v>
      </c>
      <c r="D246" s="30" t="s">
        <v>7</v>
      </c>
      <c r="E246" s="30" t="s">
        <v>1123</v>
      </c>
      <c r="F246" s="57" t="s">
        <v>1679</v>
      </c>
      <c r="G246" s="32" t="s">
        <v>1680</v>
      </c>
      <c r="H246" s="32" t="s">
        <v>1763</v>
      </c>
      <c r="I246" s="33" t="s">
        <v>1120</v>
      </c>
      <c r="J246" s="30" t="s">
        <v>339</v>
      </c>
      <c r="K246" s="30" t="s">
        <v>1681</v>
      </c>
      <c r="L246" s="49">
        <f>VLOOKUP(B246,'Enrolment data 2023'!$A$13:$I$596,9,FALSE)</f>
        <v>3</v>
      </c>
      <c r="M246" s="49">
        <v>9000</v>
      </c>
      <c r="N246" s="49">
        <f t="shared" si="16"/>
        <v>27000</v>
      </c>
      <c r="O246" s="49">
        <f t="shared" si="17"/>
        <v>8100</v>
      </c>
      <c r="P246" s="49">
        <f>VLOOKUP(B246,'Tranche 1 &amp; 2 2024 Actuals'!$B$7:$R$536,17,FALSE)</f>
        <v>3100</v>
      </c>
      <c r="Q246" s="49"/>
      <c r="R246" s="49">
        <v>5000</v>
      </c>
      <c r="S246" s="50">
        <f t="shared" si="18"/>
        <v>3100</v>
      </c>
      <c r="T246" s="126">
        <f t="shared" si="19"/>
        <v>3100</v>
      </c>
      <c r="U246" s="54" t="s">
        <v>4707</v>
      </c>
    </row>
    <row r="247" spans="1:252" ht="15" customHeight="1" x14ac:dyDescent="0.25">
      <c r="A247" s="29">
        <f t="shared" si="20"/>
        <v>241</v>
      </c>
      <c r="B247" s="93" t="s">
        <v>4661</v>
      </c>
      <c r="C247" s="30" t="s">
        <v>4662</v>
      </c>
      <c r="D247" s="30" t="s">
        <v>7</v>
      </c>
      <c r="E247" s="29" t="s">
        <v>1118</v>
      </c>
      <c r="F247" s="57" t="s">
        <v>1670</v>
      </c>
      <c r="G247" s="32" t="s">
        <v>545</v>
      </c>
      <c r="H247" s="32" t="s">
        <v>1763</v>
      </c>
      <c r="I247" s="33" t="s">
        <v>1120</v>
      </c>
      <c r="J247" s="30" t="s">
        <v>339</v>
      </c>
      <c r="K247" s="30" t="s">
        <v>1671</v>
      </c>
      <c r="L247" s="49">
        <f>VLOOKUP(B247,'Enrolment data 2023'!$A$13:$I$596,9,FALSE)</f>
        <v>12</v>
      </c>
      <c r="M247" s="49">
        <v>9000</v>
      </c>
      <c r="N247" s="49">
        <f t="shared" si="16"/>
        <v>108000</v>
      </c>
      <c r="O247" s="49">
        <f t="shared" si="17"/>
        <v>32400</v>
      </c>
      <c r="P247" s="49">
        <f>VLOOKUP(B247,'Tranche 1 &amp; 2 2024 Actuals'!$B$7:$R$536,17,FALSE)</f>
        <v>32400</v>
      </c>
      <c r="Q247" s="49"/>
      <c r="R247" s="49"/>
      <c r="S247" s="50">
        <f t="shared" si="18"/>
        <v>32400</v>
      </c>
      <c r="T247" s="126">
        <f t="shared" si="19"/>
        <v>32400</v>
      </c>
      <c r="U247" s="54" t="s">
        <v>4707</v>
      </c>
    </row>
    <row r="248" spans="1:252" ht="15" customHeight="1" x14ac:dyDescent="0.25">
      <c r="A248" s="29">
        <f t="shared" si="20"/>
        <v>242</v>
      </c>
      <c r="B248" s="93" t="s">
        <v>530</v>
      </c>
      <c r="C248" s="30" t="s">
        <v>531</v>
      </c>
      <c r="D248" s="30" t="s">
        <v>7</v>
      </c>
      <c r="E248" s="30" t="s">
        <v>1211</v>
      </c>
      <c r="F248" s="57" t="s">
        <v>1677</v>
      </c>
      <c r="G248" s="32" t="s">
        <v>1336</v>
      </c>
      <c r="H248" s="32" t="s">
        <v>1763</v>
      </c>
      <c r="I248" s="33" t="s">
        <v>1120</v>
      </c>
      <c r="J248" s="30" t="s">
        <v>339</v>
      </c>
      <c r="K248" s="30" t="s">
        <v>1337</v>
      </c>
      <c r="L248" s="49">
        <f>VLOOKUP(B248,'Enrolment data 2023'!$A$13:$I$596,9,FALSE)</f>
        <v>58</v>
      </c>
      <c r="M248" s="49">
        <v>9000</v>
      </c>
      <c r="N248" s="49">
        <f t="shared" si="16"/>
        <v>522000</v>
      </c>
      <c r="O248" s="49">
        <f t="shared" si="17"/>
        <v>156600</v>
      </c>
      <c r="P248" s="49">
        <f>VLOOKUP(B248,'Tranche 1 &amp; 2 2024 Actuals'!$B$7:$R$536,17,FALSE)</f>
        <v>156600</v>
      </c>
      <c r="Q248" s="49"/>
      <c r="R248" s="49">
        <f>VLOOKUP(B248,'[1]ECCE Trnch 1 Master List'!B$3:T$679,19,FALSE)</f>
        <v>0</v>
      </c>
      <c r="S248" s="50">
        <f t="shared" si="18"/>
        <v>156600</v>
      </c>
      <c r="T248" s="126">
        <f t="shared" si="19"/>
        <v>156600</v>
      </c>
      <c r="U248" s="54" t="s">
        <v>4707</v>
      </c>
    </row>
    <row r="249" spans="1:252" ht="15" customHeight="1" x14ac:dyDescent="0.25">
      <c r="A249" s="29">
        <f t="shared" si="20"/>
        <v>243</v>
      </c>
      <c r="B249" s="93" t="s">
        <v>1382</v>
      </c>
      <c r="C249" s="30" t="s">
        <v>1383</v>
      </c>
      <c r="D249" s="30" t="s">
        <v>7</v>
      </c>
      <c r="E249" s="30" t="s">
        <v>1118</v>
      </c>
      <c r="F249" s="31" t="s">
        <v>1767</v>
      </c>
      <c r="G249" s="32" t="s">
        <v>2185</v>
      </c>
      <c r="H249" s="32" t="s">
        <v>1763</v>
      </c>
      <c r="I249" s="33" t="s">
        <v>1120</v>
      </c>
      <c r="J249" s="30" t="s">
        <v>339</v>
      </c>
      <c r="K249" s="21" t="s">
        <v>3691</v>
      </c>
      <c r="L249" s="49">
        <f>VLOOKUP(B249,'Enrolment data 2023'!$A$13:$I$596,9,FALSE)</f>
        <v>9</v>
      </c>
      <c r="M249" s="49">
        <v>9000</v>
      </c>
      <c r="N249" s="49">
        <f t="shared" si="16"/>
        <v>81000</v>
      </c>
      <c r="O249" s="49">
        <f t="shared" si="17"/>
        <v>24300</v>
      </c>
      <c r="P249" s="49">
        <f>VLOOKUP(B249,'Tranche 1 &amp; 2 2024 Actuals'!$B$7:$R$536,17,FALSE)</f>
        <v>24300</v>
      </c>
      <c r="Q249" s="49"/>
      <c r="R249" s="49">
        <f>VLOOKUP(B249,'[1]ECCE Trnch 1 Master List'!B$3:T$679,19,FALSE)</f>
        <v>0</v>
      </c>
      <c r="S249" s="50">
        <f t="shared" si="18"/>
        <v>24300</v>
      </c>
      <c r="T249" s="126">
        <f t="shared" si="19"/>
        <v>24300</v>
      </c>
      <c r="U249" s="54" t="s">
        <v>4707</v>
      </c>
    </row>
    <row r="250" spans="1:252" ht="15" customHeight="1" x14ac:dyDescent="0.25">
      <c r="A250" s="29">
        <f t="shared" si="20"/>
        <v>244</v>
      </c>
      <c r="B250" s="93" t="s">
        <v>434</v>
      </c>
      <c r="C250" s="30" t="s">
        <v>435</v>
      </c>
      <c r="D250" s="30" t="s">
        <v>7</v>
      </c>
      <c r="E250" s="30" t="s">
        <v>1211</v>
      </c>
      <c r="F250" s="57" t="s">
        <v>1815</v>
      </c>
      <c r="G250" s="32" t="s">
        <v>4637</v>
      </c>
      <c r="H250" s="32" t="s">
        <v>1763</v>
      </c>
      <c r="I250" s="33" t="s">
        <v>1120</v>
      </c>
      <c r="J250" s="30" t="s">
        <v>339</v>
      </c>
      <c r="K250" s="30" t="s">
        <v>3688</v>
      </c>
      <c r="L250" s="49">
        <f>VLOOKUP(B250,'Enrolment data 2023'!$A$13:$I$596,9,FALSE)</f>
        <v>35</v>
      </c>
      <c r="M250" s="49">
        <v>9000</v>
      </c>
      <c r="N250" s="49">
        <f t="shared" si="16"/>
        <v>315000</v>
      </c>
      <c r="O250" s="49">
        <f t="shared" si="17"/>
        <v>94500</v>
      </c>
      <c r="P250" s="49">
        <f>VLOOKUP(B250,'Tranche 1 &amp; 2 2024 Actuals'!$B$7:$R$536,17,FALSE)</f>
        <v>94500</v>
      </c>
      <c r="Q250" s="49"/>
      <c r="R250" s="49">
        <f>VLOOKUP(B250,'[1]ECCE Trnch 1 Master List'!B$3:T$679,19,FALSE)</f>
        <v>0</v>
      </c>
      <c r="S250" s="50">
        <f t="shared" si="18"/>
        <v>94500</v>
      </c>
      <c r="T250" s="126">
        <f t="shared" si="19"/>
        <v>94500</v>
      </c>
      <c r="U250" s="54" t="s">
        <v>4707</v>
      </c>
    </row>
    <row r="251" spans="1:252" ht="15" customHeight="1" x14ac:dyDescent="0.25">
      <c r="A251" s="29">
        <f t="shared" si="20"/>
        <v>245</v>
      </c>
      <c r="B251" s="92" t="s">
        <v>2142</v>
      </c>
      <c r="C251" s="29" t="s">
        <v>2143</v>
      </c>
      <c r="D251" s="29" t="s">
        <v>7</v>
      </c>
      <c r="E251" s="17" t="s">
        <v>1123</v>
      </c>
      <c r="F251" s="38" t="s">
        <v>1784</v>
      </c>
      <c r="G251" s="39" t="s">
        <v>1365</v>
      </c>
      <c r="H251" s="39" t="s">
        <v>1763</v>
      </c>
      <c r="I251" s="20" t="s">
        <v>1120</v>
      </c>
      <c r="J251" s="29" t="s">
        <v>339</v>
      </c>
      <c r="K251" s="40" t="s">
        <v>1366</v>
      </c>
      <c r="L251" s="49">
        <f>VLOOKUP(B251,'Enrolment data 2023'!$A$13:$I$596,9,FALSE)</f>
        <v>7</v>
      </c>
      <c r="M251" s="49">
        <v>9000</v>
      </c>
      <c r="N251" s="49">
        <f t="shared" si="16"/>
        <v>63000</v>
      </c>
      <c r="O251" s="49">
        <f t="shared" si="17"/>
        <v>18900</v>
      </c>
      <c r="P251" s="49">
        <f>VLOOKUP(B251,'Tranche 1 &amp; 2 2024 Actuals'!$B$7:$R$536,17,FALSE)</f>
        <v>18900</v>
      </c>
      <c r="Q251" s="49"/>
      <c r="R251" s="49">
        <f>VLOOKUP(B251,'[1]ECCE Trnch 1 Master List'!B$3:T$679,19,FALSE)</f>
        <v>0</v>
      </c>
      <c r="S251" s="50">
        <f t="shared" si="18"/>
        <v>18900</v>
      </c>
      <c r="T251" s="126">
        <f t="shared" si="19"/>
        <v>18900</v>
      </c>
      <c r="U251" s="54" t="s">
        <v>4707</v>
      </c>
    </row>
    <row r="252" spans="1:252" ht="15" customHeight="1" x14ac:dyDescent="0.25">
      <c r="A252" s="29">
        <f t="shared" si="20"/>
        <v>246</v>
      </c>
      <c r="B252" s="93" t="s">
        <v>412</v>
      </c>
      <c r="C252" s="30" t="s">
        <v>413</v>
      </c>
      <c r="D252" s="30" t="s">
        <v>7</v>
      </c>
      <c r="E252" s="30" t="s">
        <v>1324</v>
      </c>
      <c r="F252" s="57" t="s">
        <v>1789</v>
      </c>
      <c r="G252" s="32" t="s">
        <v>413</v>
      </c>
      <c r="H252" s="32" t="s">
        <v>1763</v>
      </c>
      <c r="I252" s="33" t="s">
        <v>1120</v>
      </c>
      <c r="J252" s="30" t="s">
        <v>339</v>
      </c>
      <c r="K252" s="30" t="s">
        <v>1334</v>
      </c>
      <c r="L252" s="49">
        <f>VLOOKUP(B252,'Enrolment data 2023'!$A$13:$I$596,9,FALSE)</f>
        <v>11</v>
      </c>
      <c r="M252" s="49">
        <v>9000</v>
      </c>
      <c r="N252" s="49">
        <f t="shared" si="16"/>
        <v>99000</v>
      </c>
      <c r="O252" s="49">
        <f t="shared" si="17"/>
        <v>29700</v>
      </c>
      <c r="P252" s="49">
        <f>VLOOKUP(B252,'Tranche 1 &amp; 2 2024 Actuals'!$B$7:$R$536,17,FALSE)</f>
        <v>29700</v>
      </c>
      <c r="Q252" s="49"/>
      <c r="R252" s="49">
        <v>0</v>
      </c>
      <c r="S252" s="50">
        <f t="shared" si="18"/>
        <v>29700</v>
      </c>
      <c r="T252" s="126">
        <f t="shared" si="19"/>
        <v>29700</v>
      </c>
      <c r="U252" s="54" t="s">
        <v>4707</v>
      </c>
    </row>
    <row r="253" spans="1:252" ht="15" customHeight="1" x14ac:dyDescent="0.25">
      <c r="A253" s="29">
        <f t="shared" si="20"/>
        <v>247</v>
      </c>
      <c r="B253" s="93" t="s">
        <v>1389</v>
      </c>
      <c r="C253" s="30" t="s">
        <v>1390</v>
      </c>
      <c r="D253" s="30" t="s">
        <v>7</v>
      </c>
      <c r="E253" s="30" t="s">
        <v>1123</v>
      </c>
      <c r="F253" s="31" t="s">
        <v>1817</v>
      </c>
      <c r="G253" s="32" t="s">
        <v>1390</v>
      </c>
      <c r="H253" s="32" t="s">
        <v>1763</v>
      </c>
      <c r="I253" s="33" t="s">
        <v>1120</v>
      </c>
      <c r="J253" s="30" t="s">
        <v>339</v>
      </c>
      <c r="K253" s="34" t="s">
        <v>1391</v>
      </c>
      <c r="L253" s="49">
        <f>VLOOKUP(B253,'Enrolment data 2023'!$A$13:$I$596,9,FALSE)</f>
        <v>29</v>
      </c>
      <c r="M253" s="49">
        <v>9000</v>
      </c>
      <c r="N253" s="49">
        <f t="shared" si="16"/>
        <v>261000</v>
      </c>
      <c r="O253" s="49">
        <f t="shared" si="17"/>
        <v>78300</v>
      </c>
      <c r="P253" s="49">
        <f>VLOOKUP(B253,'Tranche 1 &amp; 2 2024 Actuals'!$B$7:$R$536,17,FALSE)</f>
        <v>68300</v>
      </c>
      <c r="Q253" s="49"/>
      <c r="R253" s="49">
        <v>15400</v>
      </c>
      <c r="S253" s="50">
        <f t="shared" si="18"/>
        <v>62900</v>
      </c>
      <c r="T253" s="126">
        <f t="shared" si="19"/>
        <v>62900</v>
      </c>
      <c r="U253" s="54" t="s">
        <v>4707</v>
      </c>
    </row>
    <row r="254" spans="1:252" customFormat="1" x14ac:dyDescent="0.25">
      <c r="A254" s="29">
        <f t="shared" si="20"/>
        <v>248</v>
      </c>
      <c r="B254" s="93" t="s">
        <v>566</v>
      </c>
      <c r="C254" s="30" t="s">
        <v>567</v>
      </c>
      <c r="D254" s="30" t="s">
        <v>7</v>
      </c>
      <c r="E254" s="30" t="s">
        <v>1211</v>
      </c>
      <c r="F254" s="57" t="s">
        <v>1767</v>
      </c>
      <c r="G254" s="32" t="s">
        <v>3690</v>
      </c>
      <c r="H254" s="32" t="s">
        <v>1763</v>
      </c>
      <c r="I254" s="33" t="s">
        <v>1120</v>
      </c>
      <c r="J254" s="30" t="s">
        <v>339</v>
      </c>
      <c r="K254" s="30" t="s">
        <v>3691</v>
      </c>
      <c r="L254" s="49">
        <f>VLOOKUP(B254,'Enrolment data 2023'!$A$13:$I$596,9,FALSE)</f>
        <v>5</v>
      </c>
      <c r="M254" s="49">
        <v>9000</v>
      </c>
      <c r="N254" s="49">
        <f t="shared" si="16"/>
        <v>45000</v>
      </c>
      <c r="O254" s="49">
        <f t="shared" si="17"/>
        <v>13500</v>
      </c>
      <c r="P254" s="49">
        <f>VLOOKUP(B254,'Tranche 1 &amp; 2 2024 Actuals'!$B$7:$R$536,17,FALSE)</f>
        <v>13500</v>
      </c>
      <c r="Q254" s="49"/>
      <c r="R254" s="49">
        <f>VLOOKUP(B254,'[1]ECCE Trnch 1 Master List'!B$3:T$679,19,FALSE)</f>
        <v>0</v>
      </c>
      <c r="S254" s="50">
        <f t="shared" si="18"/>
        <v>13500</v>
      </c>
      <c r="T254" s="126">
        <f t="shared" si="19"/>
        <v>13500</v>
      </c>
      <c r="U254" s="54" t="s">
        <v>4707</v>
      </c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  <c r="GU254" s="1"/>
      <c r="GV254" s="1"/>
      <c r="GW254" s="1"/>
      <c r="GX254" s="1"/>
      <c r="GY254" s="1"/>
      <c r="GZ254" s="1"/>
      <c r="HA254" s="1"/>
      <c r="HB254" s="1"/>
      <c r="HC254" s="1"/>
      <c r="HD254" s="1"/>
      <c r="HE254" s="1"/>
      <c r="HF254" s="1"/>
      <c r="HG254" s="1"/>
      <c r="HH254" s="1"/>
      <c r="HI254" s="1"/>
      <c r="HJ254" s="1"/>
      <c r="HK254" s="1"/>
      <c r="HL254" s="1"/>
      <c r="HM254" s="1"/>
      <c r="HN254" s="1"/>
      <c r="HO254" s="1"/>
      <c r="HP254" s="1"/>
      <c r="HQ254" s="1"/>
      <c r="HR254" s="1"/>
      <c r="HS254" s="1"/>
      <c r="HT254" s="1"/>
      <c r="HU254" s="1"/>
      <c r="HV254" s="1"/>
      <c r="HW254" s="1"/>
      <c r="HX254" s="1"/>
      <c r="HY254" s="1"/>
      <c r="HZ254" s="1"/>
      <c r="IA254" s="1"/>
      <c r="IB254" s="1"/>
      <c r="IC254" s="1"/>
      <c r="ID254" s="1"/>
      <c r="IE254" s="1"/>
      <c r="IF254" s="1"/>
      <c r="IG254" s="1"/>
      <c r="IH254" s="1"/>
      <c r="II254" s="1"/>
      <c r="IJ254" s="1"/>
      <c r="IK254" s="1"/>
      <c r="IL254" s="1"/>
      <c r="IM254" s="1"/>
      <c r="IN254" s="1"/>
      <c r="IO254" s="1"/>
      <c r="IP254" s="1"/>
      <c r="IQ254" s="1"/>
      <c r="IR254" s="1"/>
    </row>
    <row r="255" spans="1:252" s="41" customFormat="1" x14ac:dyDescent="0.25">
      <c r="A255" s="29">
        <f t="shared" si="20"/>
        <v>249</v>
      </c>
      <c r="B255" s="93" t="s">
        <v>380</v>
      </c>
      <c r="C255" s="30" t="s">
        <v>381</v>
      </c>
      <c r="D255" s="30" t="s">
        <v>7</v>
      </c>
      <c r="E255" s="30" t="s">
        <v>1324</v>
      </c>
      <c r="F255" s="57" t="s">
        <v>2053</v>
      </c>
      <c r="G255" s="32" t="s">
        <v>381</v>
      </c>
      <c r="H255" s="32" t="s">
        <v>1769</v>
      </c>
      <c r="I255" s="33" t="s">
        <v>1120</v>
      </c>
      <c r="J255" s="30" t="s">
        <v>339</v>
      </c>
      <c r="K255" s="30" t="s">
        <v>3692</v>
      </c>
      <c r="L255" s="49">
        <f>VLOOKUP(B255,'Enrolment data 2023'!$A$13:$I$596,9,FALSE)</f>
        <v>10</v>
      </c>
      <c r="M255" s="49">
        <v>9000</v>
      </c>
      <c r="N255" s="49">
        <f t="shared" si="16"/>
        <v>90000</v>
      </c>
      <c r="O255" s="49">
        <f t="shared" si="17"/>
        <v>27000</v>
      </c>
      <c r="P255" s="49">
        <f>VLOOKUP(B255,'Tranche 1 &amp; 2 2024 Actuals'!$B$7:$R$536,17,FALSE)</f>
        <v>27000</v>
      </c>
      <c r="Q255" s="49"/>
      <c r="R255" s="49"/>
      <c r="S255" s="50">
        <f t="shared" si="18"/>
        <v>27000</v>
      </c>
      <c r="T255" s="126">
        <f t="shared" si="19"/>
        <v>27000</v>
      </c>
      <c r="U255" s="54" t="s">
        <v>4707</v>
      </c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  <c r="GU255" s="1"/>
      <c r="GV255" s="1"/>
      <c r="GW255" s="1"/>
      <c r="GX255" s="1"/>
      <c r="GY255" s="1"/>
      <c r="GZ255" s="1"/>
      <c r="HA255" s="1"/>
      <c r="HB255" s="1"/>
      <c r="HC255" s="1"/>
      <c r="HD255" s="1"/>
      <c r="HE255" s="1"/>
      <c r="HF255" s="1"/>
      <c r="HG255" s="1"/>
      <c r="HH255" s="1"/>
      <c r="HI255" s="1"/>
      <c r="HJ255" s="1"/>
      <c r="HK255" s="1"/>
      <c r="HL255" s="1"/>
      <c r="HM255" s="1"/>
      <c r="HN255" s="1"/>
      <c r="HO255" s="1"/>
      <c r="HP255" s="1"/>
      <c r="HQ255" s="1"/>
      <c r="HR255" s="1"/>
      <c r="HS255" s="1"/>
      <c r="HT255" s="1"/>
      <c r="HU255" s="1"/>
      <c r="HV255" s="1"/>
      <c r="HW255" s="1"/>
      <c r="HX255" s="1"/>
      <c r="HY255" s="1"/>
      <c r="HZ255" s="1"/>
      <c r="IA255" s="1"/>
      <c r="IB255" s="1"/>
      <c r="IC255" s="1"/>
      <c r="ID255" s="1"/>
      <c r="IE255" s="1"/>
      <c r="IF255" s="1"/>
      <c r="IG255" s="1"/>
      <c r="IH255" s="1"/>
      <c r="II255" s="1"/>
      <c r="IJ255" s="1"/>
      <c r="IK255" s="1"/>
      <c r="IL255" s="1"/>
      <c r="IM255" s="1"/>
      <c r="IN255" s="1"/>
      <c r="IO255" s="1"/>
      <c r="IP255" s="1"/>
      <c r="IQ255" s="1"/>
      <c r="IR255" s="1"/>
    </row>
    <row r="256" spans="1:252" ht="15" customHeight="1" x14ac:dyDescent="0.25">
      <c r="A256" s="29">
        <f t="shared" si="20"/>
        <v>250</v>
      </c>
      <c r="B256" s="93" t="s">
        <v>374</v>
      </c>
      <c r="C256" s="30" t="s">
        <v>375</v>
      </c>
      <c r="D256" s="30" t="s">
        <v>7</v>
      </c>
      <c r="E256" s="30" t="s">
        <v>1324</v>
      </c>
      <c r="F256" s="57" t="s">
        <v>1774</v>
      </c>
      <c r="G256" s="32" t="s">
        <v>375</v>
      </c>
      <c r="H256" s="32" t="s">
        <v>1769</v>
      </c>
      <c r="I256" s="33" t="s">
        <v>1120</v>
      </c>
      <c r="J256" s="30" t="s">
        <v>339</v>
      </c>
      <c r="K256" s="30" t="s">
        <v>1328</v>
      </c>
      <c r="L256" s="49">
        <f>VLOOKUP(B256,'Enrolment data 2023'!$A$13:$I$596,9,FALSE)</f>
        <v>9</v>
      </c>
      <c r="M256" s="49">
        <v>9000</v>
      </c>
      <c r="N256" s="49">
        <f t="shared" si="16"/>
        <v>81000</v>
      </c>
      <c r="O256" s="49">
        <f t="shared" si="17"/>
        <v>24300</v>
      </c>
      <c r="P256" s="49">
        <f>VLOOKUP(B256,'Tranche 1 &amp; 2 2024 Actuals'!$B$7:$R$536,17,FALSE)</f>
        <v>24300</v>
      </c>
      <c r="Q256" s="49"/>
      <c r="R256" s="49"/>
      <c r="S256" s="50">
        <f t="shared" si="18"/>
        <v>24300</v>
      </c>
      <c r="T256" s="126">
        <f t="shared" si="19"/>
        <v>24300</v>
      </c>
      <c r="U256" s="54" t="s">
        <v>4707</v>
      </c>
    </row>
    <row r="257" spans="1:21" ht="15" customHeight="1" x14ac:dyDescent="0.25">
      <c r="A257" s="29">
        <f t="shared" si="20"/>
        <v>251</v>
      </c>
      <c r="B257" s="93" t="s">
        <v>586</v>
      </c>
      <c r="C257" s="30" t="s">
        <v>587</v>
      </c>
      <c r="D257" s="30" t="s">
        <v>7</v>
      </c>
      <c r="E257" s="30" t="s">
        <v>1118</v>
      </c>
      <c r="F257" s="57" t="s">
        <v>1668</v>
      </c>
      <c r="G257" s="32" t="s">
        <v>1345</v>
      </c>
      <c r="H257" s="32" t="s">
        <v>1763</v>
      </c>
      <c r="I257" s="33" t="s">
        <v>1120</v>
      </c>
      <c r="J257" s="30" t="s">
        <v>339</v>
      </c>
      <c r="K257" s="30" t="s">
        <v>1346</v>
      </c>
      <c r="L257" s="49">
        <f>VLOOKUP(B257,'Enrolment data 2023'!$A$13:$I$596,9,FALSE)</f>
        <v>8</v>
      </c>
      <c r="M257" s="49">
        <v>9000</v>
      </c>
      <c r="N257" s="49">
        <f t="shared" si="16"/>
        <v>72000</v>
      </c>
      <c r="O257" s="49">
        <f t="shared" si="17"/>
        <v>21600</v>
      </c>
      <c r="P257" s="49">
        <f>VLOOKUP(B257,'Tranche 1 &amp; 2 2024 Actuals'!$B$7:$R$536,17,FALSE)</f>
        <v>21600</v>
      </c>
      <c r="Q257" s="49"/>
      <c r="R257" s="49">
        <f>VLOOKUP(B257,'[1]ECCE Trnch 1 Master List'!B$3:T$679,19,FALSE)</f>
        <v>0</v>
      </c>
      <c r="S257" s="50">
        <f t="shared" si="18"/>
        <v>21600</v>
      </c>
      <c r="T257" s="126">
        <f t="shared" si="19"/>
        <v>21600</v>
      </c>
      <c r="U257" s="54" t="s">
        <v>4707</v>
      </c>
    </row>
    <row r="258" spans="1:21" ht="15" customHeight="1" x14ac:dyDescent="0.25">
      <c r="A258" s="29">
        <f t="shared" si="20"/>
        <v>252</v>
      </c>
      <c r="B258" s="93" t="s">
        <v>564</v>
      </c>
      <c r="C258" s="30" t="s">
        <v>565</v>
      </c>
      <c r="D258" s="30" t="s">
        <v>7</v>
      </c>
      <c r="E258" s="30" t="s">
        <v>1211</v>
      </c>
      <c r="F258" s="57" t="s">
        <v>1791</v>
      </c>
      <c r="G258" s="32" t="s">
        <v>1353</v>
      </c>
      <c r="H258" s="32" t="s">
        <v>1763</v>
      </c>
      <c r="I258" s="33" t="s">
        <v>1120</v>
      </c>
      <c r="J258" s="30" t="s">
        <v>339</v>
      </c>
      <c r="K258" s="30" t="s">
        <v>1354</v>
      </c>
      <c r="L258" s="49">
        <f>VLOOKUP(B258,'Enrolment data 2023'!$A$13:$I$596,9,FALSE)</f>
        <v>17</v>
      </c>
      <c r="M258" s="49">
        <v>9000</v>
      </c>
      <c r="N258" s="49">
        <f t="shared" si="16"/>
        <v>153000</v>
      </c>
      <c r="O258" s="49">
        <f t="shared" si="17"/>
        <v>45900</v>
      </c>
      <c r="P258" s="49">
        <f>VLOOKUP(B258,'Tranche 1 &amp; 2 2024 Actuals'!$B$7:$R$536,17,FALSE)</f>
        <v>45900</v>
      </c>
      <c r="Q258" s="49"/>
      <c r="R258" s="49">
        <f>VLOOKUP(B258,'[1]ECCE Trnch 1 Master List'!B$3:T$679,19,FALSE)</f>
        <v>0</v>
      </c>
      <c r="S258" s="50">
        <f t="shared" si="18"/>
        <v>45900</v>
      </c>
      <c r="T258" s="126">
        <f t="shared" si="19"/>
        <v>45900</v>
      </c>
      <c r="U258" s="54" t="s">
        <v>4707</v>
      </c>
    </row>
    <row r="259" spans="1:21" ht="15" customHeight="1" x14ac:dyDescent="0.25">
      <c r="A259" s="29">
        <f t="shared" si="20"/>
        <v>253</v>
      </c>
      <c r="B259" s="93" t="s">
        <v>494</v>
      </c>
      <c r="C259" s="30" t="s">
        <v>495</v>
      </c>
      <c r="D259" s="30" t="s">
        <v>7</v>
      </c>
      <c r="E259" s="30" t="s">
        <v>1324</v>
      </c>
      <c r="F259" s="57" t="s">
        <v>1818</v>
      </c>
      <c r="G259" s="32" t="s">
        <v>3693</v>
      </c>
      <c r="H259" s="32" t="s">
        <v>1763</v>
      </c>
      <c r="I259" s="33" t="s">
        <v>1120</v>
      </c>
      <c r="J259" s="30" t="s">
        <v>339</v>
      </c>
      <c r="K259" s="30" t="s">
        <v>1367</v>
      </c>
      <c r="L259" s="49">
        <f>VLOOKUP(B259,'Enrolment data 2023'!$A$13:$I$596,9,FALSE)</f>
        <v>24</v>
      </c>
      <c r="M259" s="49">
        <v>9000</v>
      </c>
      <c r="N259" s="49">
        <f t="shared" si="16"/>
        <v>216000</v>
      </c>
      <c r="O259" s="49">
        <f t="shared" si="17"/>
        <v>64800</v>
      </c>
      <c r="P259" s="49">
        <f>VLOOKUP(B259,'Tranche 1 &amp; 2 2024 Actuals'!$B$7:$R$536,17,FALSE)</f>
        <v>64800</v>
      </c>
      <c r="Q259" s="49"/>
      <c r="R259" s="49">
        <f>VLOOKUP(B259,'[1]ECCE Trnch 1 Master List'!B$3:T$679,19,FALSE)</f>
        <v>0</v>
      </c>
      <c r="S259" s="50">
        <f t="shared" si="18"/>
        <v>64800</v>
      </c>
      <c r="T259" s="126">
        <f t="shared" si="19"/>
        <v>64800</v>
      </c>
      <c r="U259" s="54" t="s">
        <v>4707</v>
      </c>
    </row>
    <row r="260" spans="1:21" ht="15" customHeight="1" x14ac:dyDescent="0.25">
      <c r="A260" s="29">
        <f t="shared" si="20"/>
        <v>254</v>
      </c>
      <c r="B260" s="93" t="s">
        <v>514</v>
      </c>
      <c r="C260" s="30" t="s">
        <v>515</v>
      </c>
      <c r="D260" s="30" t="s">
        <v>7</v>
      </c>
      <c r="E260" s="30" t="s">
        <v>1324</v>
      </c>
      <c r="F260" s="57" t="s">
        <v>1792</v>
      </c>
      <c r="G260" s="32" t="s">
        <v>3675</v>
      </c>
      <c r="H260" s="32" t="s">
        <v>1763</v>
      </c>
      <c r="I260" s="33" t="s">
        <v>1120</v>
      </c>
      <c r="J260" s="30" t="s">
        <v>339</v>
      </c>
      <c r="K260" s="30" t="s">
        <v>3676</v>
      </c>
      <c r="L260" s="49">
        <f>VLOOKUP(B260,'Enrolment data 2023'!$A$13:$I$596,9,FALSE)</f>
        <v>34</v>
      </c>
      <c r="M260" s="49">
        <v>9000</v>
      </c>
      <c r="N260" s="49">
        <f t="shared" si="16"/>
        <v>306000</v>
      </c>
      <c r="O260" s="49">
        <f t="shared" si="17"/>
        <v>91800</v>
      </c>
      <c r="P260" s="49">
        <f>VLOOKUP(B260,'Tranche 1 &amp; 2 2024 Actuals'!$B$7:$R$536,17,FALSE)</f>
        <v>91800</v>
      </c>
      <c r="Q260" s="49"/>
      <c r="R260" s="49">
        <f>VLOOKUP(B260,'[1]ECCE Trnch 1 Master List'!B$3:T$679,19,FALSE)</f>
        <v>0</v>
      </c>
      <c r="S260" s="50">
        <f t="shared" si="18"/>
        <v>91800</v>
      </c>
      <c r="T260" s="126">
        <f t="shared" si="19"/>
        <v>91800</v>
      </c>
      <c r="U260" s="54" t="s">
        <v>4707</v>
      </c>
    </row>
    <row r="261" spans="1:21" ht="15" customHeight="1" x14ac:dyDescent="0.25">
      <c r="A261" s="29">
        <f t="shared" si="20"/>
        <v>255</v>
      </c>
      <c r="B261" s="93" t="s">
        <v>540</v>
      </c>
      <c r="C261" s="30" t="s">
        <v>541</v>
      </c>
      <c r="D261" s="30" t="s">
        <v>7</v>
      </c>
      <c r="E261" s="30" t="s">
        <v>1211</v>
      </c>
      <c r="F261" s="57" t="s">
        <v>1804</v>
      </c>
      <c r="G261" s="32" t="s">
        <v>547</v>
      </c>
      <c r="H261" s="32" t="s">
        <v>1763</v>
      </c>
      <c r="I261" s="33" t="s">
        <v>1120</v>
      </c>
      <c r="J261" s="30" t="s">
        <v>339</v>
      </c>
      <c r="K261" s="30" t="s">
        <v>1386</v>
      </c>
      <c r="L261" s="49">
        <f>VLOOKUP(B261,'Enrolment data 2023'!$A$13:$I$596,9,FALSE)</f>
        <v>8</v>
      </c>
      <c r="M261" s="49">
        <v>9000</v>
      </c>
      <c r="N261" s="49">
        <f t="shared" si="16"/>
        <v>72000</v>
      </c>
      <c r="O261" s="49">
        <f t="shared" si="17"/>
        <v>21600</v>
      </c>
      <c r="P261" s="49">
        <f>VLOOKUP(B261,'Tranche 1 &amp; 2 2024 Actuals'!$B$7:$R$536,17,FALSE)</f>
        <v>21600</v>
      </c>
      <c r="Q261" s="49"/>
      <c r="R261" s="49">
        <f>VLOOKUP(B261,'[1]ECCE Trnch 1 Master List'!B$3:T$679,19,FALSE)</f>
        <v>0</v>
      </c>
      <c r="S261" s="50">
        <f t="shared" si="18"/>
        <v>21600</v>
      </c>
      <c r="T261" s="126">
        <f t="shared" si="19"/>
        <v>21600</v>
      </c>
      <c r="U261" s="54" t="s">
        <v>4707</v>
      </c>
    </row>
    <row r="262" spans="1:21" ht="15" customHeight="1" x14ac:dyDescent="0.25">
      <c r="A262" s="29">
        <f t="shared" si="20"/>
        <v>256</v>
      </c>
      <c r="B262" s="93" t="s">
        <v>382</v>
      </c>
      <c r="C262" s="30" t="s">
        <v>383</v>
      </c>
      <c r="D262" s="30" t="s">
        <v>7</v>
      </c>
      <c r="E262" s="30" t="s">
        <v>1324</v>
      </c>
      <c r="F262" s="57" t="s">
        <v>1775</v>
      </c>
      <c r="G262" s="32" t="s">
        <v>383</v>
      </c>
      <c r="H262" s="32" t="s">
        <v>1769</v>
      </c>
      <c r="I262" s="33" t="s">
        <v>1120</v>
      </c>
      <c r="J262" s="30" t="s">
        <v>339</v>
      </c>
      <c r="K262" s="30" t="s">
        <v>3694</v>
      </c>
      <c r="L262" s="49">
        <f>VLOOKUP(B262,'Enrolment data 2023'!$A$13:$I$596,9,FALSE)</f>
        <v>14</v>
      </c>
      <c r="M262" s="49">
        <v>9000</v>
      </c>
      <c r="N262" s="49">
        <f t="shared" si="16"/>
        <v>126000</v>
      </c>
      <c r="O262" s="49">
        <f t="shared" si="17"/>
        <v>37800</v>
      </c>
      <c r="P262" s="49">
        <f>VLOOKUP(B262,'Tranche 1 &amp; 2 2024 Actuals'!$B$7:$R$536,17,FALSE)</f>
        <v>37800</v>
      </c>
      <c r="Q262" s="49"/>
      <c r="R262" s="49">
        <f>VLOOKUP(B262,'[1]ECCE Trnch 1 Master List'!B$3:T$679,19,FALSE)</f>
        <v>0</v>
      </c>
      <c r="S262" s="50">
        <f t="shared" si="18"/>
        <v>37800</v>
      </c>
      <c r="T262" s="126">
        <f t="shared" si="19"/>
        <v>37800</v>
      </c>
      <c r="U262" s="54" t="s">
        <v>4707</v>
      </c>
    </row>
    <row r="263" spans="1:21" ht="15" customHeight="1" x14ac:dyDescent="0.25">
      <c r="A263" s="29">
        <f t="shared" si="20"/>
        <v>257</v>
      </c>
      <c r="B263" s="93" t="s">
        <v>508</v>
      </c>
      <c r="C263" s="30" t="s">
        <v>509</v>
      </c>
      <c r="D263" s="30" t="s">
        <v>7</v>
      </c>
      <c r="E263" s="30" t="s">
        <v>1211</v>
      </c>
      <c r="F263" s="57" t="s">
        <v>1794</v>
      </c>
      <c r="G263" s="32" t="s">
        <v>3695</v>
      </c>
      <c r="H263" s="32" t="s">
        <v>1763</v>
      </c>
      <c r="I263" s="33" t="s">
        <v>1120</v>
      </c>
      <c r="J263" s="30" t="s">
        <v>339</v>
      </c>
      <c r="K263" s="30" t="s">
        <v>3696</v>
      </c>
      <c r="L263" s="49">
        <f>VLOOKUP(B263,'Enrolment data 2023'!$A$13:$I$596,9,FALSE)</f>
        <v>7</v>
      </c>
      <c r="M263" s="49">
        <v>9000</v>
      </c>
      <c r="N263" s="49">
        <f t="shared" ref="N263:N326" si="21">L263*M263</f>
        <v>63000</v>
      </c>
      <c r="O263" s="49">
        <f t="shared" ref="O263:O326" si="22">N263*30%</f>
        <v>18900</v>
      </c>
      <c r="P263" s="49">
        <f>VLOOKUP(B263,'Tranche 1 &amp; 2 2024 Actuals'!$B$7:$R$536,17,FALSE)</f>
        <v>18900</v>
      </c>
      <c r="Q263" s="49"/>
      <c r="R263" s="49">
        <f>VLOOKUP(B263,'[1]ECCE Trnch 1 Master List'!B$3:T$679,19,FALSE)</f>
        <v>0</v>
      </c>
      <c r="S263" s="50">
        <f t="shared" ref="S263:S326" si="23">O263+Q263-R263</f>
        <v>18900</v>
      </c>
      <c r="T263" s="126">
        <f t="shared" ref="T263:T326" si="24">IF(S263&gt;=0,S263,0)</f>
        <v>18900</v>
      </c>
      <c r="U263" s="54" t="s">
        <v>4707</v>
      </c>
    </row>
    <row r="264" spans="1:21" ht="31.5" x14ac:dyDescent="0.25">
      <c r="A264" s="29">
        <f t="shared" si="20"/>
        <v>258</v>
      </c>
      <c r="B264" s="93" t="s">
        <v>518</v>
      </c>
      <c r="C264" s="30" t="s">
        <v>519</v>
      </c>
      <c r="D264" s="30" t="s">
        <v>7</v>
      </c>
      <c r="E264" s="30" t="s">
        <v>1324</v>
      </c>
      <c r="F264" s="57" t="s">
        <v>1640</v>
      </c>
      <c r="G264" s="32" t="s">
        <v>519</v>
      </c>
      <c r="H264" s="32" t="s">
        <v>1763</v>
      </c>
      <c r="I264" s="33" t="s">
        <v>1120</v>
      </c>
      <c r="J264" s="30" t="s">
        <v>339</v>
      </c>
      <c r="K264" s="30" t="s">
        <v>1379</v>
      </c>
      <c r="L264" s="49">
        <f>VLOOKUP(B264,'Enrolment data 2023'!$A$13:$I$596,9,FALSE)</f>
        <v>35</v>
      </c>
      <c r="M264" s="49">
        <v>9000</v>
      </c>
      <c r="N264" s="49">
        <f t="shared" si="21"/>
        <v>315000</v>
      </c>
      <c r="O264" s="49">
        <f t="shared" si="22"/>
        <v>94500</v>
      </c>
      <c r="P264" s="49">
        <f>VLOOKUP(B264,'Tranche 1 &amp; 2 2024 Actuals'!$B$7:$R$536,17,FALSE)</f>
        <v>94500</v>
      </c>
      <c r="Q264" s="49"/>
      <c r="R264" s="49">
        <f>VLOOKUP(B264,'[1]ECCE Trnch 1 Master List'!B$3:T$679,19,FALSE)</f>
        <v>0</v>
      </c>
      <c r="S264" s="50">
        <f t="shared" si="23"/>
        <v>94500</v>
      </c>
      <c r="T264" s="126">
        <f t="shared" si="24"/>
        <v>94500</v>
      </c>
      <c r="U264" s="54" t="s">
        <v>4707</v>
      </c>
    </row>
    <row r="265" spans="1:21" ht="15" customHeight="1" x14ac:dyDescent="0.25">
      <c r="A265" s="29">
        <f t="shared" si="20"/>
        <v>259</v>
      </c>
      <c r="B265" s="93" t="s">
        <v>536</v>
      </c>
      <c r="C265" s="30" t="s">
        <v>537</v>
      </c>
      <c r="D265" s="30" t="s">
        <v>7</v>
      </c>
      <c r="E265" s="30" t="s">
        <v>1118</v>
      </c>
      <c r="F265" s="57" t="s">
        <v>1669</v>
      </c>
      <c r="G265" s="32" t="s">
        <v>1368</v>
      </c>
      <c r="H265" s="32" t="s">
        <v>1763</v>
      </c>
      <c r="I265" s="33" t="s">
        <v>1120</v>
      </c>
      <c r="J265" s="30" t="s">
        <v>339</v>
      </c>
      <c r="K265" s="30" t="s">
        <v>1369</v>
      </c>
      <c r="L265" s="49">
        <f>VLOOKUP(B265,'Enrolment data 2023'!$A$13:$I$596,9,FALSE)</f>
        <v>5</v>
      </c>
      <c r="M265" s="49">
        <v>9000</v>
      </c>
      <c r="N265" s="49">
        <f t="shared" si="21"/>
        <v>45000</v>
      </c>
      <c r="O265" s="49">
        <f t="shared" si="22"/>
        <v>13500</v>
      </c>
      <c r="P265" s="49">
        <f>VLOOKUP(B265,'Tranche 1 &amp; 2 2024 Actuals'!$B$7:$R$536,17,FALSE)</f>
        <v>13500</v>
      </c>
      <c r="Q265" s="49"/>
      <c r="R265" s="49">
        <f>VLOOKUP(B265,'[1]ECCE Trnch 1 Master List'!B$3:T$679,19,FALSE)</f>
        <v>0</v>
      </c>
      <c r="S265" s="50">
        <f t="shared" si="23"/>
        <v>13500</v>
      </c>
      <c r="T265" s="126">
        <f t="shared" si="24"/>
        <v>13500</v>
      </c>
      <c r="U265" s="54" t="s">
        <v>4707</v>
      </c>
    </row>
    <row r="266" spans="1:21" ht="15" customHeight="1" x14ac:dyDescent="0.25">
      <c r="A266" s="29">
        <f t="shared" si="20"/>
        <v>260</v>
      </c>
      <c r="B266" s="92" t="s">
        <v>394</v>
      </c>
      <c r="C266" s="17" t="s">
        <v>395</v>
      </c>
      <c r="D266" s="17" t="s">
        <v>7</v>
      </c>
      <c r="E266" s="17" t="s">
        <v>1211</v>
      </c>
      <c r="F266" s="22" t="s">
        <v>1647</v>
      </c>
      <c r="G266" s="19" t="s">
        <v>401</v>
      </c>
      <c r="H266" s="19" t="s">
        <v>1763</v>
      </c>
      <c r="I266" s="20" t="s">
        <v>1120</v>
      </c>
      <c r="J266" s="17" t="s">
        <v>339</v>
      </c>
      <c r="K266" s="17" t="s">
        <v>1329</v>
      </c>
      <c r="L266" s="49">
        <f>VLOOKUP(B266,'Enrolment data 2023'!$A$13:$I$596,9,FALSE)</f>
        <v>9</v>
      </c>
      <c r="M266" s="49">
        <v>9000</v>
      </c>
      <c r="N266" s="49">
        <f t="shared" si="21"/>
        <v>81000</v>
      </c>
      <c r="O266" s="49">
        <f t="shared" si="22"/>
        <v>24300</v>
      </c>
      <c r="P266" s="49">
        <f>VLOOKUP(B266,'Tranche 1 &amp; 2 2024 Actuals'!$B$7:$R$536,17,FALSE)</f>
        <v>24300</v>
      </c>
      <c r="Q266" s="49"/>
      <c r="R266" s="49">
        <f>VLOOKUP(B266,'[1]ECCE Trnch 1 Master List'!B$3:T$679,19,FALSE)</f>
        <v>0</v>
      </c>
      <c r="S266" s="50">
        <f t="shared" si="23"/>
        <v>24300</v>
      </c>
      <c r="T266" s="126">
        <f t="shared" si="24"/>
        <v>24300</v>
      </c>
      <c r="U266" s="54" t="s">
        <v>4707</v>
      </c>
    </row>
    <row r="267" spans="1:21" ht="15" customHeight="1" x14ac:dyDescent="0.25">
      <c r="A267" s="29">
        <f t="shared" si="20"/>
        <v>261</v>
      </c>
      <c r="B267" s="92" t="s">
        <v>400</v>
      </c>
      <c r="C267" s="17" t="s">
        <v>401</v>
      </c>
      <c r="D267" s="17" t="s">
        <v>7</v>
      </c>
      <c r="E267" s="17" t="s">
        <v>1324</v>
      </c>
      <c r="F267" s="22" t="s">
        <v>1647</v>
      </c>
      <c r="G267" s="19" t="s">
        <v>401</v>
      </c>
      <c r="H267" s="19" t="s">
        <v>1763</v>
      </c>
      <c r="I267" s="20" t="s">
        <v>1120</v>
      </c>
      <c r="J267" s="17" t="s">
        <v>339</v>
      </c>
      <c r="K267" s="17" t="s">
        <v>1329</v>
      </c>
      <c r="L267" s="49">
        <f>VLOOKUP(B267,'Enrolment data 2023'!$A$13:$I$596,9,FALSE)</f>
        <v>11</v>
      </c>
      <c r="M267" s="49">
        <v>9000</v>
      </c>
      <c r="N267" s="49">
        <f t="shared" si="21"/>
        <v>99000</v>
      </c>
      <c r="O267" s="49">
        <f t="shared" si="22"/>
        <v>29700</v>
      </c>
      <c r="P267" s="49">
        <f>VLOOKUP(B267,'Tranche 1 &amp; 2 2024 Actuals'!$B$7:$R$536,17,FALSE)</f>
        <v>29700</v>
      </c>
      <c r="Q267" s="49"/>
      <c r="R267" s="49">
        <f>VLOOKUP(B267,'[1]ECCE Trnch 1 Master List'!B$3:T$679,19,FALSE)</f>
        <v>0</v>
      </c>
      <c r="S267" s="50">
        <f t="shared" si="23"/>
        <v>29700</v>
      </c>
      <c r="T267" s="126">
        <f t="shared" si="24"/>
        <v>29700</v>
      </c>
      <c r="U267" s="54" t="s">
        <v>4707</v>
      </c>
    </row>
    <row r="268" spans="1:21" ht="15" customHeight="1" x14ac:dyDescent="0.25">
      <c r="A268" s="29">
        <f t="shared" si="20"/>
        <v>262</v>
      </c>
      <c r="B268" s="92" t="s">
        <v>1399</v>
      </c>
      <c r="C268" s="17" t="s">
        <v>1400</v>
      </c>
      <c r="D268" s="17" t="s">
        <v>7</v>
      </c>
      <c r="E268" s="17" t="s">
        <v>1118</v>
      </c>
      <c r="F268" s="18" t="s">
        <v>1797</v>
      </c>
      <c r="G268" s="19" t="s">
        <v>1798</v>
      </c>
      <c r="H268" s="19" t="s">
        <v>1763</v>
      </c>
      <c r="I268" s="20" t="s">
        <v>1120</v>
      </c>
      <c r="J268" s="17" t="s">
        <v>339</v>
      </c>
      <c r="K268" s="21" t="s">
        <v>1401</v>
      </c>
      <c r="L268" s="49">
        <f>VLOOKUP(B268,'Enrolment data 2023'!$A$13:$I$596,9,FALSE)</f>
        <v>8</v>
      </c>
      <c r="M268" s="49">
        <v>9000</v>
      </c>
      <c r="N268" s="49">
        <f t="shared" si="21"/>
        <v>72000</v>
      </c>
      <c r="O268" s="49">
        <f t="shared" si="22"/>
        <v>21600</v>
      </c>
      <c r="P268" s="49">
        <f>VLOOKUP(B268,'Tranche 1 &amp; 2 2024 Actuals'!$B$7:$R$536,17,FALSE)</f>
        <v>21600</v>
      </c>
      <c r="Q268" s="49"/>
      <c r="R268" s="49">
        <f>VLOOKUP(B268,'[1]ECCE Trnch 1 Master List'!B$3:T$679,19,FALSE)</f>
        <v>0</v>
      </c>
      <c r="S268" s="50">
        <f t="shared" si="23"/>
        <v>21600</v>
      </c>
      <c r="T268" s="126">
        <f t="shared" si="24"/>
        <v>21600</v>
      </c>
      <c r="U268" s="54" t="s">
        <v>4707</v>
      </c>
    </row>
    <row r="269" spans="1:21" ht="15" customHeight="1" x14ac:dyDescent="0.25">
      <c r="A269" s="29">
        <f t="shared" si="20"/>
        <v>263</v>
      </c>
      <c r="B269" s="92" t="s">
        <v>484</v>
      </c>
      <c r="C269" s="17" t="s">
        <v>485</v>
      </c>
      <c r="D269" s="17" t="s">
        <v>7</v>
      </c>
      <c r="E269" s="17" t="s">
        <v>1211</v>
      </c>
      <c r="F269" s="22" t="s">
        <v>1782</v>
      </c>
      <c r="G269" s="19" t="s">
        <v>3699</v>
      </c>
      <c r="H269" s="19" t="s">
        <v>1763</v>
      </c>
      <c r="I269" s="20" t="s">
        <v>1120</v>
      </c>
      <c r="J269" s="17" t="s">
        <v>339</v>
      </c>
      <c r="K269" s="17" t="s">
        <v>3700</v>
      </c>
      <c r="L269" s="49">
        <f>VLOOKUP(B269,'Enrolment data 2023'!$A$13:$I$596,9,FALSE)</f>
        <v>23</v>
      </c>
      <c r="M269" s="49">
        <v>9000</v>
      </c>
      <c r="N269" s="49">
        <f t="shared" si="21"/>
        <v>207000</v>
      </c>
      <c r="O269" s="49">
        <f t="shared" si="22"/>
        <v>62100</v>
      </c>
      <c r="P269" s="49">
        <f>VLOOKUP(B269,'Tranche 1 &amp; 2 2024 Actuals'!$B$7:$R$536,17,FALSE)</f>
        <v>62100</v>
      </c>
      <c r="Q269" s="49"/>
      <c r="R269" s="49"/>
      <c r="S269" s="50">
        <f t="shared" si="23"/>
        <v>62100</v>
      </c>
      <c r="T269" s="126">
        <f t="shared" si="24"/>
        <v>62100</v>
      </c>
      <c r="U269" s="54" t="s">
        <v>4707</v>
      </c>
    </row>
    <row r="270" spans="1:21" ht="15" customHeight="1" x14ac:dyDescent="0.25">
      <c r="A270" s="29">
        <f t="shared" si="20"/>
        <v>264</v>
      </c>
      <c r="B270" s="92" t="s">
        <v>478</v>
      </c>
      <c r="C270" s="17" t="s">
        <v>479</v>
      </c>
      <c r="D270" s="17" t="s">
        <v>7</v>
      </c>
      <c r="E270" s="17" t="s">
        <v>1211</v>
      </c>
      <c r="F270" s="22" t="s">
        <v>1800</v>
      </c>
      <c r="G270" s="19" t="s">
        <v>3701</v>
      </c>
      <c r="H270" s="19" t="s">
        <v>1763</v>
      </c>
      <c r="I270" s="20" t="s">
        <v>1120</v>
      </c>
      <c r="J270" s="17" t="s">
        <v>339</v>
      </c>
      <c r="K270" s="17" t="s">
        <v>3702</v>
      </c>
      <c r="L270" s="49">
        <f>VLOOKUP(B270,'Enrolment data 2023'!$A$13:$I$596,9,FALSE)</f>
        <v>9</v>
      </c>
      <c r="M270" s="49">
        <v>9000</v>
      </c>
      <c r="N270" s="49">
        <f t="shared" si="21"/>
        <v>81000</v>
      </c>
      <c r="O270" s="49">
        <f t="shared" si="22"/>
        <v>24300</v>
      </c>
      <c r="P270" s="49">
        <f>VLOOKUP(B270,'Tranche 1 &amp; 2 2024 Actuals'!$B$7:$R$536,17,FALSE)</f>
        <v>24300</v>
      </c>
      <c r="Q270" s="49"/>
      <c r="R270" s="49">
        <f>VLOOKUP(B270,'[1]ECCE Trnch 1 Master List'!B$3:T$679,19,FALSE)</f>
        <v>0</v>
      </c>
      <c r="S270" s="50">
        <f t="shared" si="23"/>
        <v>24300</v>
      </c>
      <c r="T270" s="126">
        <f t="shared" si="24"/>
        <v>24300</v>
      </c>
      <c r="U270" s="54" t="s">
        <v>4707</v>
      </c>
    </row>
    <row r="271" spans="1:21" ht="15" customHeight="1" x14ac:dyDescent="0.25">
      <c r="A271" s="29">
        <f t="shared" si="20"/>
        <v>265</v>
      </c>
      <c r="B271" s="92" t="s">
        <v>2126</v>
      </c>
      <c r="C271" s="17" t="s">
        <v>2127</v>
      </c>
      <c r="D271" s="17" t="s">
        <v>7</v>
      </c>
      <c r="E271" s="29" t="s">
        <v>1118</v>
      </c>
      <c r="F271" s="38" t="s">
        <v>1650</v>
      </c>
      <c r="G271" s="39" t="s">
        <v>1651</v>
      </c>
      <c r="H271" s="39" t="s">
        <v>1769</v>
      </c>
      <c r="I271" s="20" t="s">
        <v>1120</v>
      </c>
      <c r="J271" s="29" t="s">
        <v>339</v>
      </c>
      <c r="K271" s="40" t="s">
        <v>1652</v>
      </c>
      <c r="L271" s="49">
        <f>VLOOKUP(B271,'Enrolment data 2023'!$A$13:$I$596,9,FALSE)</f>
        <v>7</v>
      </c>
      <c r="M271" s="49">
        <v>9000</v>
      </c>
      <c r="N271" s="49">
        <f t="shared" si="21"/>
        <v>63000</v>
      </c>
      <c r="O271" s="49">
        <f t="shared" si="22"/>
        <v>18900</v>
      </c>
      <c r="P271" s="49">
        <f>VLOOKUP(B271,'Tranche 1 &amp; 2 2024 Actuals'!$B$7:$R$536,17,FALSE)</f>
        <v>18900</v>
      </c>
      <c r="Q271" s="49"/>
      <c r="R271" s="49">
        <f>VLOOKUP(B271,'[1]ECCE Trnch 1 Master List'!B$3:T$679,19,FALSE)</f>
        <v>0</v>
      </c>
      <c r="S271" s="50">
        <f t="shared" si="23"/>
        <v>18900</v>
      </c>
      <c r="T271" s="126">
        <f t="shared" si="24"/>
        <v>18900</v>
      </c>
      <c r="U271" s="54" t="s">
        <v>4707</v>
      </c>
    </row>
    <row r="272" spans="1:21" ht="15" customHeight="1" x14ac:dyDescent="0.25">
      <c r="A272" s="29">
        <f t="shared" si="20"/>
        <v>266</v>
      </c>
      <c r="B272" s="92" t="s">
        <v>4433</v>
      </c>
      <c r="C272" s="17" t="s">
        <v>4585</v>
      </c>
      <c r="D272" s="17" t="s">
        <v>7</v>
      </c>
      <c r="E272" s="17" t="s">
        <v>1118</v>
      </c>
      <c r="F272" s="18" t="s">
        <v>1794</v>
      </c>
      <c r="G272" s="19" t="s">
        <v>3695</v>
      </c>
      <c r="H272" s="19" t="s">
        <v>1763</v>
      </c>
      <c r="I272" s="20" t="s">
        <v>1120</v>
      </c>
      <c r="J272" s="17" t="s">
        <v>339</v>
      </c>
      <c r="K272" s="17" t="s">
        <v>3696</v>
      </c>
      <c r="L272" s="49">
        <f>VLOOKUP(B272,'Enrolment data 2023'!$A$13:$I$596,9,FALSE)</f>
        <v>4</v>
      </c>
      <c r="M272" s="49">
        <v>9000</v>
      </c>
      <c r="N272" s="49">
        <f t="shared" si="21"/>
        <v>36000</v>
      </c>
      <c r="O272" s="49">
        <f t="shared" si="22"/>
        <v>10800</v>
      </c>
      <c r="P272" s="49">
        <f>VLOOKUP(B272,'Tranche 1 &amp; 2 2024 Actuals'!$B$7:$R$536,17,FALSE)</f>
        <v>10800</v>
      </c>
      <c r="Q272" s="49"/>
      <c r="R272" s="49"/>
      <c r="S272" s="50">
        <f t="shared" si="23"/>
        <v>10800</v>
      </c>
      <c r="T272" s="126">
        <f t="shared" si="24"/>
        <v>10800</v>
      </c>
      <c r="U272" s="54" t="s">
        <v>4707</v>
      </c>
    </row>
    <row r="273" spans="1:21" ht="15" customHeight="1" x14ac:dyDescent="0.25">
      <c r="A273" s="29">
        <f t="shared" si="20"/>
        <v>267</v>
      </c>
      <c r="B273" s="92" t="s">
        <v>362</v>
      </c>
      <c r="C273" s="17" t="s">
        <v>363</v>
      </c>
      <c r="D273" s="17" t="s">
        <v>7</v>
      </c>
      <c r="E273" s="17" t="s">
        <v>1211</v>
      </c>
      <c r="F273" s="22" t="s">
        <v>1646</v>
      </c>
      <c r="G273" s="19" t="s">
        <v>1325</v>
      </c>
      <c r="H273" s="19" t="s">
        <v>1769</v>
      </c>
      <c r="I273" s="20" t="s">
        <v>1120</v>
      </c>
      <c r="J273" s="17" t="s">
        <v>339</v>
      </c>
      <c r="K273" s="17" t="s">
        <v>1326</v>
      </c>
      <c r="L273" s="49">
        <f>VLOOKUP(B273,'Enrolment data 2023'!$A$13:$I$596,9,FALSE)</f>
        <v>12</v>
      </c>
      <c r="M273" s="49">
        <v>9000</v>
      </c>
      <c r="N273" s="49">
        <f t="shared" si="21"/>
        <v>108000</v>
      </c>
      <c r="O273" s="49">
        <f t="shared" si="22"/>
        <v>32400</v>
      </c>
      <c r="P273" s="49">
        <f>VLOOKUP(B273,'Tranche 1 &amp; 2 2024 Actuals'!$B$7:$R$536,17,FALSE)</f>
        <v>32400</v>
      </c>
      <c r="Q273" s="49"/>
      <c r="R273" s="49">
        <f>VLOOKUP(B273,'[1]ECCE Trnch 1 Master List'!B$3:T$679,19,FALSE)</f>
        <v>0</v>
      </c>
      <c r="S273" s="50">
        <f t="shared" si="23"/>
        <v>32400</v>
      </c>
      <c r="T273" s="126">
        <f t="shared" si="24"/>
        <v>32400</v>
      </c>
      <c r="U273" s="54" t="s">
        <v>4707</v>
      </c>
    </row>
    <row r="274" spans="1:21" ht="15" customHeight="1" x14ac:dyDescent="0.25">
      <c r="A274" s="29">
        <f t="shared" ref="A274:A337" si="25">A273+1</f>
        <v>268</v>
      </c>
      <c r="B274" s="92" t="s">
        <v>432</v>
      </c>
      <c r="C274" s="17" t="s">
        <v>433</v>
      </c>
      <c r="D274" s="17" t="s">
        <v>7</v>
      </c>
      <c r="E274" s="17" t="s">
        <v>1324</v>
      </c>
      <c r="F274" s="22" t="s">
        <v>1766</v>
      </c>
      <c r="G274" s="19" t="s">
        <v>433</v>
      </c>
      <c r="H274" s="19" t="s">
        <v>1763</v>
      </c>
      <c r="I274" s="20" t="s">
        <v>1120</v>
      </c>
      <c r="J274" s="17" t="s">
        <v>339</v>
      </c>
      <c r="K274" s="17" t="s">
        <v>3703</v>
      </c>
      <c r="L274" s="49">
        <f>VLOOKUP(B274,'Enrolment data 2023'!$A$13:$I$596,9,FALSE)</f>
        <v>24</v>
      </c>
      <c r="M274" s="49">
        <v>9000</v>
      </c>
      <c r="N274" s="49">
        <f t="shared" si="21"/>
        <v>216000</v>
      </c>
      <c r="O274" s="49">
        <f t="shared" si="22"/>
        <v>64800</v>
      </c>
      <c r="P274" s="49">
        <f>VLOOKUP(B274,'Tranche 1 &amp; 2 2024 Actuals'!$B$7:$R$536,17,FALSE)</f>
        <v>64800</v>
      </c>
      <c r="Q274" s="49"/>
      <c r="R274" s="49"/>
      <c r="S274" s="50">
        <f t="shared" si="23"/>
        <v>64800</v>
      </c>
      <c r="T274" s="126">
        <f t="shared" si="24"/>
        <v>64800</v>
      </c>
      <c r="U274" s="54" t="s">
        <v>4707</v>
      </c>
    </row>
    <row r="275" spans="1:21" ht="15" customHeight="1" x14ac:dyDescent="0.25">
      <c r="A275" s="29">
        <f t="shared" si="25"/>
        <v>269</v>
      </c>
      <c r="B275" s="92" t="s">
        <v>568</v>
      </c>
      <c r="C275" s="17" t="s">
        <v>569</v>
      </c>
      <c r="D275" s="17" t="s">
        <v>7</v>
      </c>
      <c r="E275" s="17" t="s">
        <v>1211</v>
      </c>
      <c r="F275" s="22" t="s">
        <v>1780</v>
      </c>
      <c r="G275" s="19" t="s">
        <v>3673</v>
      </c>
      <c r="H275" s="19" t="s">
        <v>1763</v>
      </c>
      <c r="I275" s="20" t="s">
        <v>1120</v>
      </c>
      <c r="J275" s="17" t="s">
        <v>339</v>
      </c>
      <c r="K275" s="17" t="s">
        <v>1402</v>
      </c>
      <c r="L275" s="49">
        <f>VLOOKUP(B275,'Enrolment data 2023'!$A$13:$I$596,9,FALSE)</f>
        <v>41</v>
      </c>
      <c r="M275" s="49">
        <v>9000</v>
      </c>
      <c r="N275" s="49">
        <f t="shared" si="21"/>
        <v>369000</v>
      </c>
      <c r="O275" s="49">
        <f t="shared" si="22"/>
        <v>110700</v>
      </c>
      <c r="P275" s="49"/>
      <c r="Q275" s="49">
        <f>N275*30%</f>
        <v>110700</v>
      </c>
      <c r="R275" s="49">
        <f>VLOOKUP(B275,'[1]ECCE Trnch 1 Master List'!B$3:T$679,19,FALSE)</f>
        <v>0</v>
      </c>
      <c r="S275" s="50">
        <f t="shared" si="23"/>
        <v>221400</v>
      </c>
      <c r="T275" s="126">
        <f t="shared" si="24"/>
        <v>221400</v>
      </c>
      <c r="U275" s="54" t="s">
        <v>4714</v>
      </c>
    </row>
    <row r="276" spans="1:21" ht="15" customHeight="1" x14ac:dyDescent="0.25">
      <c r="A276" s="29">
        <f t="shared" si="25"/>
        <v>270</v>
      </c>
      <c r="B276" s="92" t="s">
        <v>358</v>
      </c>
      <c r="C276" s="17" t="s">
        <v>359</v>
      </c>
      <c r="D276" s="17" t="s">
        <v>7</v>
      </c>
      <c r="E276" s="17" t="s">
        <v>1118</v>
      </c>
      <c r="F276" s="18" t="s">
        <v>1775</v>
      </c>
      <c r="G276" s="19" t="s">
        <v>383</v>
      </c>
      <c r="H276" s="19" t="s">
        <v>1769</v>
      </c>
      <c r="I276" s="20" t="s">
        <v>1120</v>
      </c>
      <c r="J276" s="17" t="s">
        <v>339</v>
      </c>
      <c r="K276" s="21" t="s">
        <v>3694</v>
      </c>
      <c r="L276" s="49">
        <f>VLOOKUP(B276,'Enrolment data 2023'!$A$13:$I$596,9,FALSE)</f>
        <v>9</v>
      </c>
      <c r="M276" s="49">
        <v>9000</v>
      </c>
      <c r="N276" s="49">
        <f t="shared" si="21"/>
        <v>81000</v>
      </c>
      <c r="O276" s="49">
        <f t="shared" si="22"/>
        <v>24300</v>
      </c>
      <c r="P276" s="49">
        <f>VLOOKUP(B276,'Tranche 1 &amp; 2 2024 Actuals'!$B$7:$R$536,17,FALSE)</f>
        <v>24300</v>
      </c>
      <c r="Q276" s="49"/>
      <c r="R276" s="49">
        <f>VLOOKUP(B276,'[1]ECCE Trnch 1 Master List'!B$3:T$679,19,FALSE)</f>
        <v>0</v>
      </c>
      <c r="S276" s="50">
        <f t="shared" si="23"/>
        <v>24300</v>
      </c>
      <c r="T276" s="126">
        <f t="shared" si="24"/>
        <v>24300</v>
      </c>
      <c r="U276" s="54" t="s">
        <v>4707</v>
      </c>
    </row>
    <row r="277" spans="1:21" ht="15" customHeight="1" x14ac:dyDescent="0.25">
      <c r="A277" s="29">
        <f t="shared" si="25"/>
        <v>271</v>
      </c>
      <c r="B277" s="92" t="s">
        <v>368</v>
      </c>
      <c r="C277" s="17" t="s">
        <v>369</v>
      </c>
      <c r="D277" s="17" t="s">
        <v>7</v>
      </c>
      <c r="E277" s="17" t="s">
        <v>1211</v>
      </c>
      <c r="F277" s="22" t="s">
        <v>1648</v>
      </c>
      <c r="G277" s="19" t="s">
        <v>3658</v>
      </c>
      <c r="H277" s="19" t="s">
        <v>1769</v>
      </c>
      <c r="I277" s="20" t="s">
        <v>1120</v>
      </c>
      <c r="J277" s="17" t="s">
        <v>339</v>
      </c>
      <c r="K277" s="17" t="s">
        <v>1327</v>
      </c>
      <c r="L277" s="49">
        <f>VLOOKUP(B277,'Enrolment data 2023'!$A$13:$I$596,9,FALSE)</f>
        <v>8</v>
      </c>
      <c r="M277" s="49">
        <v>9000</v>
      </c>
      <c r="N277" s="49">
        <f t="shared" si="21"/>
        <v>72000</v>
      </c>
      <c r="O277" s="49">
        <f t="shared" si="22"/>
        <v>21600</v>
      </c>
      <c r="P277" s="49">
        <f>VLOOKUP(B277,'Tranche 1 &amp; 2 2024 Actuals'!$B$7:$R$536,17,FALSE)</f>
        <v>21600</v>
      </c>
      <c r="Q277" s="49"/>
      <c r="R277" s="49">
        <f>VLOOKUP(B277,'[1]ECCE Trnch 1 Master List'!B$3:T$679,19,FALSE)</f>
        <v>0</v>
      </c>
      <c r="S277" s="50">
        <f t="shared" si="23"/>
        <v>21600</v>
      </c>
      <c r="T277" s="126">
        <f t="shared" si="24"/>
        <v>21600</v>
      </c>
      <c r="U277" s="54" t="s">
        <v>4707</v>
      </c>
    </row>
    <row r="278" spans="1:21" ht="15" customHeight="1" x14ac:dyDescent="0.25">
      <c r="A278" s="29">
        <f t="shared" si="25"/>
        <v>272</v>
      </c>
      <c r="B278" s="92" t="s">
        <v>440</v>
      </c>
      <c r="C278" s="17" t="s">
        <v>441</v>
      </c>
      <c r="D278" s="17" t="s">
        <v>7</v>
      </c>
      <c r="E278" s="17" t="s">
        <v>1324</v>
      </c>
      <c r="F278" s="22" t="s">
        <v>1767</v>
      </c>
      <c r="G278" s="19" t="s">
        <v>3690</v>
      </c>
      <c r="H278" s="19" t="s">
        <v>1763</v>
      </c>
      <c r="I278" s="20" t="s">
        <v>1120</v>
      </c>
      <c r="J278" s="17" t="s">
        <v>339</v>
      </c>
      <c r="K278" s="17" t="s">
        <v>3691</v>
      </c>
      <c r="L278" s="49">
        <f>VLOOKUP(B278,'Enrolment data 2023'!$A$13:$I$596,9,FALSE)</f>
        <v>118</v>
      </c>
      <c r="M278" s="49">
        <v>9000</v>
      </c>
      <c r="N278" s="49">
        <f t="shared" si="21"/>
        <v>1062000</v>
      </c>
      <c r="O278" s="49">
        <f t="shared" si="22"/>
        <v>318600</v>
      </c>
      <c r="P278" s="49">
        <f>VLOOKUP(B278,'Tranche 1 &amp; 2 2024 Actuals'!$B$7:$R$536,17,FALSE)</f>
        <v>318600</v>
      </c>
      <c r="Q278" s="49"/>
      <c r="R278" s="49">
        <f>VLOOKUP(B278,'[1]ECCE Trnch 1 Master List'!B$3:T$679,19,FALSE)</f>
        <v>0</v>
      </c>
      <c r="S278" s="50">
        <f t="shared" si="23"/>
        <v>318600</v>
      </c>
      <c r="T278" s="126">
        <f t="shared" si="24"/>
        <v>318600</v>
      </c>
      <c r="U278" s="54" t="s">
        <v>4707</v>
      </c>
    </row>
    <row r="279" spans="1:21" ht="15" customHeight="1" x14ac:dyDescent="0.25">
      <c r="A279" s="29">
        <f t="shared" si="25"/>
        <v>273</v>
      </c>
      <c r="B279" s="92" t="s">
        <v>438</v>
      </c>
      <c r="C279" s="17" t="s">
        <v>4698</v>
      </c>
      <c r="D279" s="17" t="s">
        <v>7</v>
      </c>
      <c r="E279" s="17" t="s">
        <v>1324</v>
      </c>
      <c r="F279" s="22" t="s">
        <v>1764</v>
      </c>
      <c r="G279" s="19" t="s">
        <v>3706</v>
      </c>
      <c r="H279" s="19" t="s">
        <v>1763</v>
      </c>
      <c r="I279" s="20" t="s">
        <v>1120</v>
      </c>
      <c r="J279" s="17" t="s">
        <v>339</v>
      </c>
      <c r="K279" s="17" t="s">
        <v>3707</v>
      </c>
      <c r="L279" s="49">
        <f>VLOOKUP(B279,'Enrolment data 2023'!$A$13:$I$596,9,FALSE)</f>
        <v>62</v>
      </c>
      <c r="M279" s="49">
        <v>9000</v>
      </c>
      <c r="N279" s="49">
        <f t="shared" si="21"/>
        <v>558000</v>
      </c>
      <c r="O279" s="49">
        <f t="shared" si="22"/>
        <v>167400</v>
      </c>
      <c r="P279" s="49">
        <f>VLOOKUP(B279,'Tranche 1 &amp; 2 2024 Actuals'!$B$7:$R$536,17,FALSE)</f>
        <v>167400</v>
      </c>
      <c r="Q279" s="49"/>
      <c r="R279" s="49">
        <f>VLOOKUP(B279,'[1]ECCE Trnch 1 Master List'!B$3:T$679,19,FALSE)</f>
        <v>0</v>
      </c>
      <c r="S279" s="50">
        <f t="shared" si="23"/>
        <v>167400</v>
      </c>
      <c r="T279" s="126">
        <f t="shared" si="24"/>
        <v>167400</v>
      </c>
      <c r="U279" s="54" t="s">
        <v>4707</v>
      </c>
    </row>
    <row r="280" spans="1:21" ht="15" customHeight="1" x14ac:dyDescent="0.25">
      <c r="A280" s="29">
        <f t="shared" si="25"/>
        <v>274</v>
      </c>
      <c r="B280" s="92" t="s">
        <v>555</v>
      </c>
      <c r="C280" s="17" t="s">
        <v>556</v>
      </c>
      <c r="D280" s="17" t="s">
        <v>7</v>
      </c>
      <c r="E280" s="17" t="s">
        <v>1324</v>
      </c>
      <c r="F280" s="22" t="s">
        <v>1802</v>
      </c>
      <c r="G280" s="19" t="s">
        <v>3708</v>
      </c>
      <c r="H280" s="19" t="s">
        <v>1763</v>
      </c>
      <c r="I280" s="20" t="s">
        <v>1120</v>
      </c>
      <c r="J280" s="17" t="s">
        <v>339</v>
      </c>
      <c r="K280" s="17" t="s">
        <v>3709</v>
      </c>
      <c r="L280" s="49">
        <f>VLOOKUP(B280,'Enrolment data 2023'!$A$13:$I$596,9,FALSE)</f>
        <v>13</v>
      </c>
      <c r="M280" s="49">
        <v>9000</v>
      </c>
      <c r="N280" s="49">
        <f t="shared" si="21"/>
        <v>117000</v>
      </c>
      <c r="O280" s="49">
        <f t="shared" si="22"/>
        <v>35100</v>
      </c>
      <c r="P280" s="49">
        <f>VLOOKUP(B280,'Tranche 1 &amp; 2 2024 Actuals'!$B$7:$R$536,17,FALSE)</f>
        <v>35100</v>
      </c>
      <c r="Q280" s="49"/>
      <c r="R280" s="49">
        <f>VLOOKUP(B280,'[1]ECCE Trnch 1 Master List'!B$3:T$679,19,FALSE)</f>
        <v>0</v>
      </c>
      <c r="S280" s="50">
        <f t="shared" si="23"/>
        <v>35100</v>
      </c>
      <c r="T280" s="126">
        <f t="shared" si="24"/>
        <v>35100</v>
      </c>
      <c r="U280" s="54" t="s">
        <v>4707</v>
      </c>
    </row>
    <row r="281" spans="1:21" ht="15" customHeight="1" x14ac:dyDescent="0.25">
      <c r="A281" s="29">
        <f t="shared" si="25"/>
        <v>275</v>
      </c>
      <c r="B281" s="92" t="s">
        <v>2231</v>
      </c>
      <c r="C281" s="17" t="s">
        <v>2232</v>
      </c>
      <c r="D281" s="17" t="s">
        <v>7</v>
      </c>
      <c r="E281" s="17" t="s">
        <v>1118</v>
      </c>
      <c r="F281" s="18" t="s">
        <v>1767</v>
      </c>
      <c r="G281" s="19" t="s">
        <v>3730</v>
      </c>
      <c r="H281" s="19" t="s">
        <v>1763</v>
      </c>
      <c r="I281" s="20" t="s">
        <v>1120</v>
      </c>
      <c r="J281" s="17" t="s">
        <v>339</v>
      </c>
      <c r="K281" s="21" t="s">
        <v>3691</v>
      </c>
      <c r="L281" s="49">
        <f>VLOOKUP(B281,'Enrolment data 2023'!$A$13:$I$596,9,FALSE)</f>
        <v>21</v>
      </c>
      <c r="M281" s="49">
        <v>9000</v>
      </c>
      <c r="N281" s="49">
        <f t="shared" si="21"/>
        <v>189000</v>
      </c>
      <c r="O281" s="49">
        <f t="shared" si="22"/>
        <v>56700</v>
      </c>
      <c r="P281" s="49">
        <f>VLOOKUP(B281,'Tranche 1 &amp; 2 2024 Actuals'!$B$7:$R$536,17,FALSE)</f>
        <v>56700</v>
      </c>
      <c r="Q281" s="49"/>
      <c r="R281" s="49"/>
      <c r="S281" s="50">
        <f t="shared" si="23"/>
        <v>56700</v>
      </c>
      <c r="T281" s="126">
        <f t="shared" si="24"/>
        <v>56700</v>
      </c>
      <c r="U281" s="54" t="s">
        <v>4707</v>
      </c>
    </row>
    <row r="282" spans="1:21" ht="15" customHeight="1" x14ac:dyDescent="0.25">
      <c r="A282" s="29">
        <f t="shared" si="25"/>
        <v>276</v>
      </c>
      <c r="B282" s="93" t="s">
        <v>1370</v>
      </c>
      <c r="C282" s="30" t="s">
        <v>1371</v>
      </c>
      <c r="D282" s="30" t="s">
        <v>7</v>
      </c>
      <c r="E282" s="30" t="s">
        <v>1118</v>
      </c>
      <c r="F282" s="31" t="s">
        <v>1803</v>
      </c>
      <c r="G282" s="32" t="s">
        <v>1378</v>
      </c>
      <c r="H282" s="32" t="s">
        <v>1763</v>
      </c>
      <c r="I282" s="33" t="s">
        <v>1120</v>
      </c>
      <c r="J282" s="30" t="s">
        <v>339</v>
      </c>
      <c r="K282" s="34" t="s">
        <v>1372</v>
      </c>
      <c r="L282" s="49">
        <f>VLOOKUP(B282,'Enrolment data 2023'!$A$13:$I$596,9,FALSE)</f>
        <v>10</v>
      </c>
      <c r="M282" s="49">
        <v>9000</v>
      </c>
      <c r="N282" s="49">
        <f t="shared" si="21"/>
        <v>90000</v>
      </c>
      <c r="O282" s="49">
        <f t="shared" si="22"/>
        <v>27000</v>
      </c>
      <c r="P282" s="49">
        <f>VLOOKUP(B282,'Tranche 1 &amp; 2 2024 Actuals'!$B$7:$R$536,17,FALSE)</f>
        <v>27000</v>
      </c>
      <c r="Q282" s="49"/>
      <c r="R282" s="49">
        <f>VLOOKUP(B282,'[1]ECCE Trnch 1 Master List'!B$3:T$679,19,FALSE)</f>
        <v>0</v>
      </c>
      <c r="S282" s="50">
        <f t="shared" si="23"/>
        <v>27000</v>
      </c>
      <c r="T282" s="126">
        <f t="shared" si="24"/>
        <v>27000</v>
      </c>
      <c r="U282" s="54" t="s">
        <v>4707</v>
      </c>
    </row>
    <row r="283" spans="1:21" x14ac:dyDescent="0.25">
      <c r="A283" s="29">
        <f t="shared" si="25"/>
        <v>277</v>
      </c>
      <c r="B283" s="92" t="s">
        <v>574</v>
      </c>
      <c r="C283" s="17" t="s">
        <v>575</v>
      </c>
      <c r="D283" s="17" t="s">
        <v>7</v>
      </c>
      <c r="E283" s="30" t="s">
        <v>1118</v>
      </c>
      <c r="F283" s="57" t="s">
        <v>1776</v>
      </c>
      <c r="G283" s="32" t="s">
        <v>1341</v>
      </c>
      <c r="H283" s="32" t="s">
        <v>1763</v>
      </c>
      <c r="I283" s="33" t="s">
        <v>1120</v>
      </c>
      <c r="J283" s="30" t="s">
        <v>339</v>
      </c>
      <c r="K283" s="30" t="s">
        <v>1342</v>
      </c>
      <c r="L283" s="49">
        <f>VLOOKUP(B283,'Enrolment data 2023'!$A$13:$I$596,9,FALSE)</f>
        <v>5</v>
      </c>
      <c r="M283" s="49">
        <v>9000</v>
      </c>
      <c r="N283" s="49">
        <f t="shared" si="21"/>
        <v>45000</v>
      </c>
      <c r="O283" s="49">
        <f t="shared" si="22"/>
        <v>13500</v>
      </c>
      <c r="P283" s="49">
        <f>VLOOKUP(B283,'Tranche 1 &amp; 2 2024 Actuals'!$B$7:$R$536,17,FALSE)</f>
        <v>13500</v>
      </c>
      <c r="Q283" s="49"/>
      <c r="R283" s="49">
        <f>VLOOKUP(B283,'[1]ECCE Trnch 1 Master List'!B$3:T$679,19,FALSE)</f>
        <v>0</v>
      </c>
      <c r="S283" s="50">
        <f t="shared" si="23"/>
        <v>13500</v>
      </c>
      <c r="T283" s="126">
        <f t="shared" si="24"/>
        <v>13500</v>
      </c>
      <c r="U283" s="54" t="s">
        <v>4707</v>
      </c>
    </row>
    <row r="284" spans="1:21" ht="15" customHeight="1" x14ac:dyDescent="0.25">
      <c r="A284" s="29">
        <f t="shared" si="25"/>
        <v>278</v>
      </c>
      <c r="B284" s="92" t="s">
        <v>2145</v>
      </c>
      <c r="C284" s="17" t="s">
        <v>2146</v>
      </c>
      <c r="D284" s="17" t="s">
        <v>7</v>
      </c>
      <c r="E284" s="30" t="s">
        <v>1118</v>
      </c>
      <c r="F284" s="38" t="s">
        <v>1780</v>
      </c>
      <c r="G284" s="39" t="s">
        <v>1781</v>
      </c>
      <c r="H284" s="39" t="s">
        <v>1763</v>
      </c>
      <c r="I284" s="20" t="s">
        <v>1120</v>
      </c>
      <c r="J284" s="29" t="s">
        <v>339</v>
      </c>
      <c r="K284" s="40" t="s">
        <v>1402</v>
      </c>
      <c r="L284" s="49">
        <f>VLOOKUP(B284,'Enrolment data 2023'!$A$13:$I$596,9,FALSE)</f>
        <v>5</v>
      </c>
      <c r="M284" s="49">
        <v>9000</v>
      </c>
      <c r="N284" s="49">
        <f t="shared" si="21"/>
        <v>45000</v>
      </c>
      <c r="O284" s="49">
        <f t="shared" si="22"/>
        <v>13500</v>
      </c>
      <c r="P284" s="49">
        <f>VLOOKUP(B284,'Tranche 1 &amp; 2 2024 Actuals'!$B$7:$R$536,17,FALSE)</f>
        <v>13500</v>
      </c>
      <c r="Q284" s="49"/>
      <c r="R284" s="49">
        <f>VLOOKUP(B284,'[1]ECCE Trnch 1 Master List'!B$3:T$679,19,FALSE)</f>
        <v>0</v>
      </c>
      <c r="S284" s="50">
        <f t="shared" si="23"/>
        <v>13500</v>
      </c>
      <c r="T284" s="126">
        <f t="shared" si="24"/>
        <v>13500</v>
      </c>
      <c r="U284" s="54" t="s">
        <v>4707</v>
      </c>
    </row>
    <row r="285" spans="1:21" ht="15" customHeight="1" x14ac:dyDescent="0.25">
      <c r="A285" s="29">
        <f t="shared" si="25"/>
        <v>279</v>
      </c>
      <c r="B285" s="92" t="s">
        <v>450</v>
      </c>
      <c r="C285" s="17" t="s">
        <v>451</v>
      </c>
      <c r="D285" s="17" t="s">
        <v>7</v>
      </c>
      <c r="E285" s="17" t="s">
        <v>1324</v>
      </c>
      <c r="F285" s="22" t="s">
        <v>1799</v>
      </c>
      <c r="G285" s="19" t="s">
        <v>3710</v>
      </c>
      <c r="H285" s="19" t="s">
        <v>1763</v>
      </c>
      <c r="I285" s="20" t="s">
        <v>1120</v>
      </c>
      <c r="J285" s="17" t="s">
        <v>339</v>
      </c>
      <c r="K285" s="17" t="s">
        <v>3711</v>
      </c>
      <c r="L285" s="49">
        <f>VLOOKUP(B285,'Enrolment data 2023'!$A$13:$I$596,9,FALSE)</f>
        <v>105</v>
      </c>
      <c r="M285" s="49">
        <v>9000</v>
      </c>
      <c r="N285" s="49">
        <f t="shared" si="21"/>
        <v>945000</v>
      </c>
      <c r="O285" s="49">
        <f t="shared" si="22"/>
        <v>283500</v>
      </c>
      <c r="P285" s="49">
        <f>VLOOKUP(B285,'Tranche 1 &amp; 2 2024 Actuals'!$B$7:$R$536,17,FALSE)</f>
        <v>283500</v>
      </c>
      <c r="Q285" s="49"/>
      <c r="R285" s="49">
        <f>VLOOKUP(B285,'[1]ECCE Trnch 1 Master List'!B$3:T$679,19,FALSE)</f>
        <v>0</v>
      </c>
      <c r="S285" s="50">
        <f t="shared" si="23"/>
        <v>283500</v>
      </c>
      <c r="T285" s="126">
        <f t="shared" si="24"/>
        <v>283500</v>
      </c>
      <c r="U285" s="54" t="s">
        <v>4707</v>
      </c>
    </row>
    <row r="286" spans="1:21" ht="15" customHeight="1" x14ac:dyDescent="0.25">
      <c r="A286" s="29">
        <f t="shared" si="25"/>
        <v>280</v>
      </c>
      <c r="B286" s="92" t="s">
        <v>398</v>
      </c>
      <c r="C286" s="17" t="s">
        <v>399</v>
      </c>
      <c r="D286" s="17" t="s">
        <v>7</v>
      </c>
      <c r="E286" s="17" t="s">
        <v>1324</v>
      </c>
      <c r="F286" s="22" t="s">
        <v>1777</v>
      </c>
      <c r="G286" s="19" t="s">
        <v>3712</v>
      </c>
      <c r="H286" s="19" t="s">
        <v>1763</v>
      </c>
      <c r="I286" s="20" t="s">
        <v>1120</v>
      </c>
      <c r="J286" s="17" t="s">
        <v>339</v>
      </c>
      <c r="K286" s="17" t="s">
        <v>3713</v>
      </c>
      <c r="L286" s="49">
        <f>VLOOKUP(B286,'Enrolment data 2023'!$A$13:$I$596,9,FALSE)</f>
        <v>18</v>
      </c>
      <c r="M286" s="49">
        <v>9000</v>
      </c>
      <c r="N286" s="49">
        <f t="shared" si="21"/>
        <v>162000</v>
      </c>
      <c r="O286" s="49">
        <f t="shared" si="22"/>
        <v>48600</v>
      </c>
      <c r="P286" s="49">
        <f>VLOOKUP(B286,'Tranche 1 &amp; 2 2024 Actuals'!$B$7:$R$536,17,FALSE)</f>
        <v>48600</v>
      </c>
      <c r="Q286" s="49"/>
      <c r="R286" s="49"/>
      <c r="S286" s="50">
        <f t="shared" si="23"/>
        <v>48600</v>
      </c>
      <c r="T286" s="126">
        <f t="shared" si="24"/>
        <v>48600</v>
      </c>
      <c r="U286" s="54" t="s">
        <v>4707</v>
      </c>
    </row>
    <row r="287" spans="1:21" ht="15" customHeight="1" x14ac:dyDescent="0.25">
      <c r="A287" s="29">
        <f t="shared" si="25"/>
        <v>281</v>
      </c>
      <c r="B287" s="92" t="s">
        <v>542</v>
      </c>
      <c r="C287" s="17" t="s">
        <v>543</v>
      </c>
      <c r="D287" s="17" t="s">
        <v>7</v>
      </c>
      <c r="E287" s="17" t="s">
        <v>1324</v>
      </c>
      <c r="F287" s="22" t="s">
        <v>1801</v>
      </c>
      <c r="G287" s="19" t="s">
        <v>3714</v>
      </c>
      <c r="H287" s="19" t="s">
        <v>1763</v>
      </c>
      <c r="I287" s="20" t="s">
        <v>1120</v>
      </c>
      <c r="J287" s="17" t="s">
        <v>339</v>
      </c>
      <c r="K287" s="17" t="s">
        <v>3715</v>
      </c>
      <c r="L287" s="49">
        <f>VLOOKUP(B287,'Enrolment data 2023'!$A$13:$I$596,9,FALSE)</f>
        <v>23</v>
      </c>
      <c r="M287" s="49">
        <v>9000</v>
      </c>
      <c r="N287" s="49">
        <f t="shared" si="21"/>
        <v>207000</v>
      </c>
      <c r="O287" s="49">
        <f t="shared" si="22"/>
        <v>62100</v>
      </c>
      <c r="P287" s="49">
        <f>VLOOKUP(B287,'Tranche 1 &amp; 2 2024 Actuals'!$B$7:$R$536,17,FALSE)</f>
        <v>62100</v>
      </c>
      <c r="Q287" s="49"/>
      <c r="R287" s="49">
        <f>VLOOKUP(B287,'[1]ECCE Trnch 1 Master List'!B$3:T$679,19,FALSE)</f>
        <v>0</v>
      </c>
      <c r="S287" s="50">
        <f t="shared" si="23"/>
        <v>62100</v>
      </c>
      <c r="T287" s="126">
        <f t="shared" si="24"/>
        <v>62100</v>
      </c>
      <c r="U287" s="54" t="s">
        <v>4707</v>
      </c>
    </row>
    <row r="288" spans="1:21" ht="15" customHeight="1" x14ac:dyDescent="0.25">
      <c r="A288" s="29">
        <f t="shared" si="25"/>
        <v>282</v>
      </c>
      <c r="B288" s="92" t="s">
        <v>426</v>
      </c>
      <c r="C288" s="17" t="s">
        <v>427</v>
      </c>
      <c r="D288" s="17" t="s">
        <v>7</v>
      </c>
      <c r="E288" s="17" t="s">
        <v>1211</v>
      </c>
      <c r="F288" s="22" t="s">
        <v>1765</v>
      </c>
      <c r="G288" s="19" t="s">
        <v>3716</v>
      </c>
      <c r="H288" s="19" t="s">
        <v>1763</v>
      </c>
      <c r="I288" s="20" t="s">
        <v>1120</v>
      </c>
      <c r="J288" s="17" t="s">
        <v>339</v>
      </c>
      <c r="K288" s="17" t="s">
        <v>3717</v>
      </c>
      <c r="L288" s="49">
        <f>VLOOKUP(B288,'Enrolment data 2023'!$A$13:$I$596,9,FALSE)</f>
        <v>7</v>
      </c>
      <c r="M288" s="49">
        <v>9000</v>
      </c>
      <c r="N288" s="49">
        <f t="shared" si="21"/>
        <v>63000</v>
      </c>
      <c r="O288" s="49">
        <f t="shared" si="22"/>
        <v>18900</v>
      </c>
      <c r="P288" s="49">
        <f>VLOOKUP(B288,'Tranche 1 &amp; 2 2024 Actuals'!$B$7:$R$536,17,FALSE)</f>
        <v>18900</v>
      </c>
      <c r="Q288" s="49"/>
      <c r="R288" s="49">
        <f>VLOOKUP(B288,'[1]ECCE Trnch 1 Master List'!B$3:T$679,19,FALSE)</f>
        <v>0</v>
      </c>
      <c r="S288" s="50">
        <f t="shared" si="23"/>
        <v>18900</v>
      </c>
      <c r="T288" s="126">
        <f t="shared" si="24"/>
        <v>18900</v>
      </c>
      <c r="U288" s="54" t="s">
        <v>4707</v>
      </c>
    </row>
    <row r="289" spans="1:21" ht="15" customHeight="1" x14ac:dyDescent="0.25">
      <c r="A289" s="29">
        <f t="shared" si="25"/>
        <v>283</v>
      </c>
      <c r="B289" s="92" t="s">
        <v>582</v>
      </c>
      <c r="C289" s="17" t="s">
        <v>583</v>
      </c>
      <c r="D289" s="17" t="s">
        <v>7</v>
      </c>
      <c r="E289" s="17" t="s">
        <v>1118</v>
      </c>
      <c r="F289" s="22" t="s">
        <v>1678</v>
      </c>
      <c r="G289" s="19" t="s">
        <v>469</v>
      </c>
      <c r="H289" s="19" t="s">
        <v>1763</v>
      </c>
      <c r="I289" s="20" t="s">
        <v>1120</v>
      </c>
      <c r="J289" s="17" t="s">
        <v>339</v>
      </c>
      <c r="K289" s="17" t="s">
        <v>1347</v>
      </c>
      <c r="L289" s="49">
        <f>VLOOKUP(B289,'Enrolment data 2023'!$A$13:$I$596,9,FALSE)</f>
        <v>8</v>
      </c>
      <c r="M289" s="49">
        <v>9000</v>
      </c>
      <c r="N289" s="49">
        <f t="shared" si="21"/>
        <v>72000</v>
      </c>
      <c r="O289" s="49">
        <f t="shared" si="22"/>
        <v>21600</v>
      </c>
      <c r="P289" s="49">
        <f>VLOOKUP(B289,'Tranche 1 &amp; 2 2024 Actuals'!$B$7:$R$536,17,FALSE)</f>
        <v>21600</v>
      </c>
      <c r="Q289" s="49"/>
      <c r="R289" s="49">
        <f>VLOOKUP(B289,'[1]ECCE Trnch 1 Master List'!B$3:T$679,19,FALSE)</f>
        <v>0</v>
      </c>
      <c r="S289" s="50">
        <f t="shared" si="23"/>
        <v>21600</v>
      </c>
      <c r="T289" s="126">
        <f t="shared" si="24"/>
        <v>21600</v>
      </c>
      <c r="U289" s="54" t="s">
        <v>4707</v>
      </c>
    </row>
    <row r="290" spans="1:21" x14ac:dyDescent="0.25">
      <c r="A290" s="29">
        <f t="shared" si="25"/>
        <v>284</v>
      </c>
      <c r="B290" s="92" t="s">
        <v>416</v>
      </c>
      <c r="C290" s="17" t="s">
        <v>417</v>
      </c>
      <c r="D290" s="17" t="s">
        <v>7</v>
      </c>
      <c r="E290" s="17" t="s">
        <v>1324</v>
      </c>
      <c r="F290" s="22" t="s">
        <v>1765</v>
      </c>
      <c r="G290" s="19" t="s">
        <v>3716</v>
      </c>
      <c r="H290" s="19" t="s">
        <v>1763</v>
      </c>
      <c r="I290" s="20" t="s">
        <v>1120</v>
      </c>
      <c r="J290" s="17" t="s">
        <v>339</v>
      </c>
      <c r="K290" s="17" t="s">
        <v>3717</v>
      </c>
      <c r="L290" s="49">
        <f>VLOOKUP(B290,'Enrolment data 2023'!$A$13:$I$596,9,FALSE)</f>
        <v>76</v>
      </c>
      <c r="M290" s="49">
        <v>9000</v>
      </c>
      <c r="N290" s="49">
        <f t="shared" si="21"/>
        <v>684000</v>
      </c>
      <c r="O290" s="49">
        <f t="shared" si="22"/>
        <v>205200</v>
      </c>
      <c r="P290" s="49">
        <f>VLOOKUP(B290,'Tranche 1 &amp; 2 2024 Actuals'!$B$7:$R$536,17,FALSE)</f>
        <v>205200</v>
      </c>
      <c r="Q290" s="49"/>
      <c r="R290" s="49">
        <f>VLOOKUP(B290,'[1]ECCE Trnch 1 Master List'!B$3:T$679,19,FALSE)</f>
        <v>0</v>
      </c>
      <c r="S290" s="50">
        <f t="shared" si="23"/>
        <v>205200</v>
      </c>
      <c r="T290" s="126">
        <f t="shared" si="24"/>
        <v>205200</v>
      </c>
      <c r="U290" s="54" t="s">
        <v>4707</v>
      </c>
    </row>
    <row r="291" spans="1:21" ht="15" customHeight="1" x14ac:dyDescent="0.25">
      <c r="A291" s="29">
        <f t="shared" si="25"/>
        <v>285</v>
      </c>
      <c r="B291" s="92" t="s">
        <v>354</v>
      </c>
      <c r="C291" s="17" t="s">
        <v>355</v>
      </c>
      <c r="D291" s="17" t="s">
        <v>7</v>
      </c>
      <c r="E291" s="17" t="s">
        <v>1211</v>
      </c>
      <c r="F291" s="22" t="s">
        <v>1770</v>
      </c>
      <c r="G291" s="19" t="s">
        <v>3718</v>
      </c>
      <c r="H291" s="19" t="s">
        <v>1769</v>
      </c>
      <c r="I291" s="20" t="s">
        <v>1120</v>
      </c>
      <c r="J291" s="17" t="s">
        <v>339</v>
      </c>
      <c r="K291" s="17" t="s">
        <v>3719</v>
      </c>
      <c r="L291" s="49">
        <f>VLOOKUP(B291,'Enrolment data 2023'!$A$13:$I$596,9,FALSE)</f>
        <v>13</v>
      </c>
      <c r="M291" s="49">
        <v>9000</v>
      </c>
      <c r="N291" s="49">
        <f t="shared" si="21"/>
        <v>117000</v>
      </c>
      <c r="O291" s="49">
        <f t="shared" si="22"/>
        <v>35100</v>
      </c>
      <c r="P291" s="49">
        <f>VLOOKUP(B291,'Tranche 1 &amp; 2 2024 Actuals'!$B$7:$R$536,17,FALSE)</f>
        <v>35100</v>
      </c>
      <c r="Q291" s="49"/>
      <c r="R291" s="49">
        <f>VLOOKUP(B291,'[1]ECCE Trnch 1 Master List'!B$3:T$679,19,FALSE)</f>
        <v>0</v>
      </c>
      <c r="S291" s="50">
        <f t="shared" si="23"/>
        <v>35100</v>
      </c>
      <c r="T291" s="126">
        <f t="shared" si="24"/>
        <v>35100</v>
      </c>
      <c r="U291" s="54" t="s">
        <v>4707</v>
      </c>
    </row>
    <row r="292" spans="1:21" ht="15" customHeight="1" x14ac:dyDescent="0.25">
      <c r="A292" s="29">
        <f t="shared" si="25"/>
        <v>286</v>
      </c>
      <c r="B292" s="92" t="s">
        <v>384</v>
      </c>
      <c r="C292" s="17" t="s">
        <v>385</v>
      </c>
      <c r="D292" s="17" t="s">
        <v>7</v>
      </c>
      <c r="E292" s="17" t="s">
        <v>1211</v>
      </c>
      <c r="F292" s="22" t="s">
        <v>1773</v>
      </c>
      <c r="G292" s="19" t="s">
        <v>3678</v>
      </c>
      <c r="H292" s="19" t="s">
        <v>1769</v>
      </c>
      <c r="I292" s="20" t="s">
        <v>1120</v>
      </c>
      <c r="J292" s="17" t="s">
        <v>339</v>
      </c>
      <c r="K292" s="17" t="s">
        <v>3679</v>
      </c>
      <c r="L292" s="49">
        <f>VLOOKUP(B292,'Enrolment data 2023'!$A$13:$I$596,9,FALSE)</f>
        <v>14</v>
      </c>
      <c r="M292" s="49">
        <v>9000</v>
      </c>
      <c r="N292" s="49">
        <f t="shared" si="21"/>
        <v>126000</v>
      </c>
      <c r="O292" s="49">
        <f t="shared" si="22"/>
        <v>37800</v>
      </c>
      <c r="P292" s="49">
        <f>VLOOKUP(B292,'Tranche 1 &amp; 2 2024 Actuals'!$B$7:$R$536,17,FALSE)</f>
        <v>37800</v>
      </c>
      <c r="Q292" s="49"/>
      <c r="R292" s="49">
        <f>VLOOKUP(B292,'[1]ECCE Trnch 1 Master List'!B$3:T$679,19,FALSE)</f>
        <v>0</v>
      </c>
      <c r="S292" s="50">
        <f t="shared" si="23"/>
        <v>37800</v>
      </c>
      <c r="T292" s="126">
        <f t="shared" si="24"/>
        <v>37800</v>
      </c>
      <c r="U292" s="54" t="s">
        <v>4707</v>
      </c>
    </row>
    <row r="293" spans="1:21" ht="31.5" x14ac:dyDescent="0.25">
      <c r="A293" s="29">
        <f t="shared" si="25"/>
        <v>287</v>
      </c>
      <c r="B293" s="115" t="s">
        <v>4570</v>
      </c>
      <c r="C293" s="30" t="s">
        <v>340</v>
      </c>
      <c r="D293" s="30" t="s">
        <v>7</v>
      </c>
      <c r="E293" s="30" t="s">
        <v>1118</v>
      </c>
      <c r="F293" s="57" t="s">
        <v>1640</v>
      </c>
      <c r="G293" s="32" t="s">
        <v>1641</v>
      </c>
      <c r="H293" s="32" t="s">
        <v>1763</v>
      </c>
      <c r="I293" s="33" t="s">
        <v>1120</v>
      </c>
      <c r="J293" s="30" t="s">
        <v>339</v>
      </c>
      <c r="K293" s="30" t="s">
        <v>1379</v>
      </c>
      <c r="L293" s="49">
        <f>VLOOKUP(B293,'Enrolment data 2023'!$A$13:$I$596,9,FALSE)</f>
        <v>8</v>
      </c>
      <c r="M293" s="49">
        <v>9000</v>
      </c>
      <c r="N293" s="49">
        <f t="shared" si="21"/>
        <v>72000</v>
      </c>
      <c r="O293" s="49">
        <f t="shared" si="22"/>
        <v>21600</v>
      </c>
      <c r="P293" s="49">
        <f>VLOOKUP(B293,'Tranche 1 &amp; 2 2024 Actuals'!$B$7:$R$536,17,FALSE)</f>
        <v>21600</v>
      </c>
      <c r="Q293" s="49"/>
      <c r="R293" s="49"/>
      <c r="S293" s="50">
        <f t="shared" si="23"/>
        <v>21600</v>
      </c>
      <c r="T293" s="126">
        <f t="shared" si="24"/>
        <v>21600</v>
      </c>
      <c r="U293" s="54" t="s">
        <v>4707</v>
      </c>
    </row>
    <row r="294" spans="1:21" x14ac:dyDescent="0.25">
      <c r="A294" s="29">
        <f t="shared" si="25"/>
        <v>288</v>
      </c>
      <c r="B294" s="92" t="s">
        <v>480</v>
      </c>
      <c r="C294" s="17" t="s">
        <v>481</v>
      </c>
      <c r="D294" s="17" t="s">
        <v>7</v>
      </c>
      <c r="E294" s="17" t="s">
        <v>1211</v>
      </c>
      <c r="F294" s="22" t="s">
        <v>1805</v>
      </c>
      <c r="G294" s="19" t="s">
        <v>1355</v>
      </c>
      <c r="H294" s="19" t="s">
        <v>1763</v>
      </c>
      <c r="I294" s="20" t="s">
        <v>1120</v>
      </c>
      <c r="J294" s="17" t="s">
        <v>339</v>
      </c>
      <c r="K294" s="17" t="s">
        <v>1356</v>
      </c>
      <c r="L294" s="49">
        <f>VLOOKUP(B294,'Enrolment data 2023'!$A$13:$I$596,9,FALSE)</f>
        <v>9</v>
      </c>
      <c r="M294" s="49">
        <v>9000</v>
      </c>
      <c r="N294" s="49">
        <f t="shared" si="21"/>
        <v>81000</v>
      </c>
      <c r="O294" s="49">
        <f t="shared" si="22"/>
        <v>24300</v>
      </c>
      <c r="P294" s="49">
        <f>VLOOKUP(B294,'Tranche 1 &amp; 2 2024 Actuals'!$B$7:$R$536,17,FALSE)</f>
        <v>24300</v>
      </c>
      <c r="Q294" s="49"/>
      <c r="R294" s="49">
        <f>VLOOKUP(B294,'[1]ECCE Trnch 1 Master List'!B$3:T$679,19,FALSE)</f>
        <v>0</v>
      </c>
      <c r="S294" s="50">
        <f t="shared" si="23"/>
        <v>24300</v>
      </c>
      <c r="T294" s="126">
        <f t="shared" si="24"/>
        <v>24300</v>
      </c>
      <c r="U294" s="54" t="s">
        <v>4707</v>
      </c>
    </row>
    <row r="295" spans="1:21" x14ac:dyDescent="0.25">
      <c r="A295" s="29">
        <f t="shared" si="25"/>
        <v>289</v>
      </c>
      <c r="B295" s="92" t="s">
        <v>2147</v>
      </c>
      <c r="C295" s="17" t="s">
        <v>2148</v>
      </c>
      <c r="D295" s="17" t="s">
        <v>7</v>
      </c>
      <c r="E295" s="29" t="s">
        <v>1118</v>
      </c>
      <c r="F295" s="38" t="s">
        <v>1776</v>
      </c>
      <c r="G295" s="39" t="s">
        <v>1341</v>
      </c>
      <c r="H295" s="39" t="s">
        <v>1763</v>
      </c>
      <c r="I295" s="20" t="s">
        <v>1120</v>
      </c>
      <c r="J295" s="29" t="s">
        <v>339</v>
      </c>
      <c r="K295" s="40" t="s">
        <v>1342</v>
      </c>
      <c r="L295" s="49">
        <f>VLOOKUP(B295,'Enrolment data 2023'!$A$13:$I$596,9,FALSE)</f>
        <v>21</v>
      </c>
      <c r="M295" s="49">
        <v>9000</v>
      </c>
      <c r="N295" s="49">
        <f t="shared" si="21"/>
        <v>189000</v>
      </c>
      <c r="O295" s="49">
        <f t="shared" si="22"/>
        <v>56700</v>
      </c>
      <c r="P295" s="49">
        <f>VLOOKUP(B295,'Tranche 1 &amp; 2 2024 Actuals'!$B$7:$R$536,17,FALSE)</f>
        <v>56700</v>
      </c>
      <c r="Q295" s="49"/>
      <c r="R295" s="49">
        <f>VLOOKUP(B295,'[1]ECCE Trnch 1 Master List'!B$3:T$679,19,FALSE)</f>
        <v>0</v>
      </c>
      <c r="S295" s="50">
        <f t="shared" si="23"/>
        <v>56700</v>
      </c>
      <c r="T295" s="126">
        <f t="shared" si="24"/>
        <v>56700</v>
      </c>
      <c r="U295" s="54" t="s">
        <v>4707</v>
      </c>
    </row>
    <row r="296" spans="1:21" x14ac:dyDescent="0.25">
      <c r="A296" s="29">
        <f t="shared" si="25"/>
        <v>290</v>
      </c>
      <c r="B296" s="92" t="s">
        <v>496</v>
      </c>
      <c r="C296" s="17" t="s">
        <v>497</v>
      </c>
      <c r="D296" s="17" t="s">
        <v>7</v>
      </c>
      <c r="E296" s="17" t="s">
        <v>1211</v>
      </c>
      <c r="F296" s="22" t="s">
        <v>1805</v>
      </c>
      <c r="G296" s="19" t="s">
        <v>1355</v>
      </c>
      <c r="H296" s="19" t="s">
        <v>1763</v>
      </c>
      <c r="I296" s="20" t="s">
        <v>1120</v>
      </c>
      <c r="J296" s="17" t="s">
        <v>339</v>
      </c>
      <c r="K296" s="17" t="s">
        <v>1356</v>
      </c>
      <c r="L296" s="49">
        <f>VLOOKUP(B296,'Enrolment data 2023'!$A$13:$I$596,9,FALSE)</f>
        <v>9</v>
      </c>
      <c r="M296" s="49">
        <v>9000</v>
      </c>
      <c r="N296" s="49">
        <f t="shared" si="21"/>
        <v>81000</v>
      </c>
      <c r="O296" s="49">
        <f t="shared" si="22"/>
        <v>24300</v>
      </c>
      <c r="P296" s="49">
        <f>VLOOKUP(B296,'Tranche 1 &amp; 2 2024 Actuals'!$B$7:$R$536,17,FALSE)</f>
        <v>24300</v>
      </c>
      <c r="Q296" s="49"/>
      <c r="R296" s="49">
        <f>VLOOKUP(B296,'[1]ECCE Trnch 1 Master List'!B$3:T$679,19,FALSE)</f>
        <v>0</v>
      </c>
      <c r="S296" s="50">
        <f t="shared" si="23"/>
        <v>24300</v>
      </c>
      <c r="T296" s="126">
        <f t="shared" si="24"/>
        <v>24300</v>
      </c>
      <c r="U296" s="54" t="s">
        <v>4707</v>
      </c>
    </row>
    <row r="297" spans="1:21" x14ac:dyDescent="0.25">
      <c r="A297" s="29">
        <f t="shared" si="25"/>
        <v>291</v>
      </c>
      <c r="B297" s="93" t="s">
        <v>546</v>
      </c>
      <c r="C297" s="30" t="s">
        <v>547</v>
      </c>
      <c r="D297" s="30" t="s">
        <v>7</v>
      </c>
      <c r="E297" s="30" t="s">
        <v>1324</v>
      </c>
      <c r="F297" s="57" t="s">
        <v>1804</v>
      </c>
      <c r="G297" s="32" t="s">
        <v>547</v>
      </c>
      <c r="H297" s="32" t="s">
        <v>1763</v>
      </c>
      <c r="I297" s="33" t="s">
        <v>1120</v>
      </c>
      <c r="J297" s="30" t="s">
        <v>339</v>
      </c>
      <c r="K297" s="30" t="s">
        <v>1386</v>
      </c>
      <c r="L297" s="49">
        <f>VLOOKUP(B297,'Enrolment data 2023'!$A$13:$I$596,9,FALSE)</f>
        <v>11</v>
      </c>
      <c r="M297" s="49">
        <v>9000</v>
      </c>
      <c r="N297" s="49">
        <f t="shared" si="21"/>
        <v>99000</v>
      </c>
      <c r="O297" s="49">
        <f t="shared" si="22"/>
        <v>29700</v>
      </c>
      <c r="P297" s="49"/>
      <c r="Q297" s="49">
        <f>N297*30%</f>
        <v>29700</v>
      </c>
      <c r="R297" s="49">
        <v>15600</v>
      </c>
      <c r="S297" s="50">
        <f t="shared" si="23"/>
        <v>43800</v>
      </c>
      <c r="T297" s="126">
        <f t="shared" si="24"/>
        <v>43800</v>
      </c>
      <c r="U297" s="54" t="s">
        <v>4714</v>
      </c>
    </row>
    <row r="298" spans="1:21" x14ac:dyDescent="0.25">
      <c r="A298" s="29">
        <f t="shared" si="25"/>
        <v>292</v>
      </c>
      <c r="B298" s="92" t="s">
        <v>376</v>
      </c>
      <c r="C298" s="17" t="s">
        <v>377</v>
      </c>
      <c r="D298" s="17" t="s">
        <v>7</v>
      </c>
      <c r="E298" s="17" t="s">
        <v>1211</v>
      </c>
      <c r="F298" s="57" t="s">
        <v>1774</v>
      </c>
      <c r="G298" s="32" t="s">
        <v>375</v>
      </c>
      <c r="H298" s="32" t="s">
        <v>1769</v>
      </c>
      <c r="I298" s="33" t="s">
        <v>1120</v>
      </c>
      <c r="J298" s="30" t="s">
        <v>339</v>
      </c>
      <c r="K298" s="30" t="s">
        <v>1328</v>
      </c>
      <c r="L298" s="49">
        <f>VLOOKUP(B298,'Enrolment data 2023'!$A$13:$I$596,9,FALSE)</f>
        <v>17</v>
      </c>
      <c r="M298" s="49">
        <v>9000</v>
      </c>
      <c r="N298" s="49">
        <f t="shared" si="21"/>
        <v>153000</v>
      </c>
      <c r="O298" s="49">
        <f t="shared" si="22"/>
        <v>45900</v>
      </c>
      <c r="P298" s="49">
        <f>VLOOKUP(B298,'Tranche 1 &amp; 2 2024 Actuals'!$B$7:$R$536,17,FALSE)</f>
        <v>45900</v>
      </c>
      <c r="Q298" s="49"/>
      <c r="R298" s="49">
        <f>VLOOKUP(B298,'[1]ECCE Trnch 1 Master List'!B$3:T$679,19,FALSE)</f>
        <v>0</v>
      </c>
      <c r="S298" s="50">
        <f t="shared" si="23"/>
        <v>45900</v>
      </c>
      <c r="T298" s="126">
        <f t="shared" si="24"/>
        <v>45900</v>
      </c>
      <c r="U298" s="54" t="s">
        <v>4707</v>
      </c>
    </row>
    <row r="299" spans="1:21" x14ac:dyDescent="0.25">
      <c r="A299" s="29">
        <f t="shared" si="25"/>
        <v>293</v>
      </c>
      <c r="B299" s="93" t="s">
        <v>488</v>
      </c>
      <c r="C299" s="30" t="s">
        <v>489</v>
      </c>
      <c r="D299" s="30" t="s">
        <v>7</v>
      </c>
      <c r="E299" s="30" t="s">
        <v>1123</v>
      </c>
      <c r="F299" s="57" t="s">
        <v>1788</v>
      </c>
      <c r="G299" s="32" t="s">
        <v>1363</v>
      </c>
      <c r="H299" s="32" t="s">
        <v>1763</v>
      </c>
      <c r="I299" s="33" t="s">
        <v>1120</v>
      </c>
      <c r="J299" s="30" t="s">
        <v>339</v>
      </c>
      <c r="K299" s="30" t="s">
        <v>1364</v>
      </c>
      <c r="L299" s="49">
        <f>VLOOKUP(B299,'Enrolment data 2023'!$A$13:$I$596,9,FALSE)</f>
        <v>15</v>
      </c>
      <c r="M299" s="49">
        <v>9000</v>
      </c>
      <c r="N299" s="49">
        <f t="shared" si="21"/>
        <v>135000</v>
      </c>
      <c r="O299" s="49">
        <f t="shared" si="22"/>
        <v>40500</v>
      </c>
      <c r="P299" s="49">
        <f>VLOOKUP(B299,'Tranche 1 &amp; 2 2024 Actuals'!$B$7:$R$536,17,FALSE)</f>
        <v>40500</v>
      </c>
      <c r="Q299" s="49"/>
      <c r="R299" s="49">
        <v>0</v>
      </c>
      <c r="S299" s="50">
        <f t="shared" si="23"/>
        <v>40500</v>
      </c>
      <c r="T299" s="126">
        <f t="shared" si="24"/>
        <v>40500</v>
      </c>
      <c r="U299" s="54" t="s">
        <v>4707</v>
      </c>
    </row>
    <row r="300" spans="1:21" x14ac:dyDescent="0.25">
      <c r="A300" s="29">
        <f t="shared" si="25"/>
        <v>294</v>
      </c>
      <c r="B300" s="93" t="s">
        <v>524</v>
      </c>
      <c r="C300" s="30" t="s">
        <v>525</v>
      </c>
      <c r="D300" s="30" t="s">
        <v>7</v>
      </c>
      <c r="E300" s="30" t="s">
        <v>1211</v>
      </c>
      <c r="F300" s="57" t="s">
        <v>1675</v>
      </c>
      <c r="G300" s="32" t="s">
        <v>3689</v>
      </c>
      <c r="H300" s="32" t="s">
        <v>1763</v>
      </c>
      <c r="I300" s="33" t="s">
        <v>1120</v>
      </c>
      <c r="J300" s="30" t="s">
        <v>339</v>
      </c>
      <c r="K300" s="30" t="s">
        <v>1330</v>
      </c>
      <c r="L300" s="49">
        <f>VLOOKUP(B300,'Enrolment data 2023'!$A$13:$I$596,9,FALSE)</f>
        <v>6</v>
      </c>
      <c r="M300" s="49">
        <v>9000</v>
      </c>
      <c r="N300" s="49">
        <f t="shared" si="21"/>
        <v>54000</v>
      </c>
      <c r="O300" s="49">
        <f t="shared" si="22"/>
        <v>16200</v>
      </c>
      <c r="P300" s="49">
        <f>VLOOKUP(B300,'Tranche 1 &amp; 2 2024 Actuals'!$B$7:$R$536,17,FALSE)</f>
        <v>16200</v>
      </c>
      <c r="Q300" s="49"/>
      <c r="R300" s="49">
        <f>VLOOKUP(B300,'[1]ECCE Trnch 1 Master List'!B$3:T$679,19,FALSE)</f>
        <v>0</v>
      </c>
      <c r="S300" s="50">
        <f t="shared" si="23"/>
        <v>16200</v>
      </c>
      <c r="T300" s="126">
        <f t="shared" si="24"/>
        <v>16200</v>
      </c>
      <c r="U300" s="54" t="s">
        <v>4707</v>
      </c>
    </row>
    <row r="301" spans="1:21" x14ac:dyDescent="0.25">
      <c r="A301" s="29">
        <f t="shared" si="25"/>
        <v>295</v>
      </c>
      <c r="B301" s="93" t="s">
        <v>386</v>
      </c>
      <c r="C301" s="30" t="s">
        <v>387</v>
      </c>
      <c r="D301" s="30" t="s">
        <v>7</v>
      </c>
      <c r="E301" s="30" t="s">
        <v>1211</v>
      </c>
      <c r="F301" s="57" t="s">
        <v>1771</v>
      </c>
      <c r="G301" s="32" t="s">
        <v>373</v>
      </c>
      <c r="H301" s="32" t="s">
        <v>1769</v>
      </c>
      <c r="I301" s="33" t="s">
        <v>1120</v>
      </c>
      <c r="J301" s="30" t="s">
        <v>339</v>
      </c>
      <c r="K301" s="30" t="s">
        <v>3664</v>
      </c>
      <c r="L301" s="49">
        <f>VLOOKUP(B301,'Enrolment data 2023'!$A$13:$I$596,9,FALSE)</f>
        <v>7</v>
      </c>
      <c r="M301" s="49">
        <v>9000</v>
      </c>
      <c r="N301" s="49">
        <f t="shared" si="21"/>
        <v>63000</v>
      </c>
      <c r="O301" s="49">
        <f t="shared" si="22"/>
        <v>18900</v>
      </c>
      <c r="P301" s="49">
        <f>VLOOKUP(B301,'Tranche 1 &amp; 2 2024 Actuals'!$B$7:$R$536,17,FALSE)</f>
        <v>18900</v>
      </c>
      <c r="Q301" s="49"/>
      <c r="R301" s="49">
        <f>VLOOKUP(B301,'[1]ECCE Trnch 1 Master List'!B$3:T$679,19,FALSE)</f>
        <v>0</v>
      </c>
      <c r="S301" s="50">
        <f t="shared" si="23"/>
        <v>18900</v>
      </c>
      <c r="T301" s="126">
        <f t="shared" si="24"/>
        <v>18900</v>
      </c>
      <c r="U301" s="54" t="s">
        <v>4707</v>
      </c>
    </row>
    <row r="302" spans="1:21" ht="15" customHeight="1" x14ac:dyDescent="0.25">
      <c r="A302" s="29">
        <f t="shared" si="25"/>
        <v>296</v>
      </c>
      <c r="B302" s="93" t="s">
        <v>1357</v>
      </c>
      <c r="C302" s="30" t="s">
        <v>1358</v>
      </c>
      <c r="D302" s="30" t="s">
        <v>7</v>
      </c>
      <c r="E302" s="30" t="s">
        <v>1123</v>
      </c>
      <c r="F302" s="57" t="s">
        <v>1672</v>
      </c>
      <c r="G302" s="32" t="s">
        <v>1673</v>
      </c>
      <c r="H302" s="32" t="s">
        <v>1763</v>
      </c>
      <c r="I302" s="33" t="s">
        <v>1120</v>
      </c>
      <c r="J302" s="30" t="s">
        <v>339</v>
      </c>
      <c r="K302" s="30" t="s">
        <v>1359</v>
      </c>
      <c r="L302" s="49">
        <f>VLOOKUP(B302,'Enrolment data 2023'!$A$13:$I$596,9,FALSE)</f>
        <v>19</v>
      </c>
      <c r="M302" s="49">
        <v>9000</v>
      </c>
      <c r="N302" s="49">
        <f t="shared" si="21"/>
        <v>171000</v>
      </c>
      <c r="O302" s="49">
        <f t="shared" si="22"/>
        <v>51300</v>
      </c>
      <c r="P302" s="49">
        <f>VLOOKUP(B302,'Tranche 1 &amp; 2 2024 Actuals'!$B$7:$R$536,17,FALSE)</f>
        <v>51300</v>
      </c>
      <c r="Q302" s="49"/>
      <c r="R302" s="49">
        <f>VLOOKUP(B302,'[1]ECCE Trnch 1 Master List'!B$3:T$679,19,FALSE)</f>
        <v>0</v>
      </c>
      <c r="S302" s="50">
        <f t="shared" si="23"/>
        <v>51300</v>
      </c>
      <c r="T302" s="126">
        <f t="shared" si="24"/>
        <v>51300</v>
      </c>
      <c r="U302" s="54" t="s">
        <v>4707</v>
      </c>
    </row>
    <row r="303" spans="1:21" x14ac:dyDescent="0.25">
      <c r="A303" s="29">
        <f t="shared" si="25"/>
        <v>297</v>
      </c>
      <c r="B303" s="93" t="s">
        <v>1376</v>
      </c>
      <c r="C303" s="30" t="s">
        <v>1377</v>
      </c>
      <c r="D303" s="30" t="s">
        <v>7</v>
      </c>
      <c r="E303" s="30" t="s">
        <v>1123</v>
      </c>
      <c r="F303" s="31" t="s">
        <v>1803</v>
      </c>
      <c r="G303" s="32" t="s">
        <v>1378</v>
      </c>
      <c r="H303" s="32" t="s">
        <v>1763</v>
      </c>
      <c r="I303" s="33" t="s">
        <v>1120</v>
      </c>
      <c r="J303" s="30" t="s">
        <v>339</v>
      </c>
      <c r="K303" s="34" t="s">
        <v>1372</v>
      </c>
      <c r="L303" s="49">
        <f>VLOOKUP(B303,'Enrolment data 2023'!$A$13:$I$596,9,FALSE)</f>
        <v>9</v>
      </c>
      <c r="M303" s="49">
        <v>9000</v>
      </c>
      <c r="N303" s="49">
        <f t="shared" si="21"/>
        <v>81000</v>
      </c>
      <c r="O303" s="49">
        <f t="shared" si="22"/>
        <v>24300</v>
      </c>
      <c r="P303" s="49">
        <f>VLOOKUP(B303,'Tranche 1 &amp; 2 2024 Actuals'!$B$7:$R$536,17,FALSE)</f>
        <v>24300</v>
      </c>
      <c r="Q303" s="49"/>
      <c r="R303" s="49">
        <f>VLOOKUP(B303,'[1]ECCE Trnch 1 Master List'!B$3:T$679,19,FALSE)</f>
        <v>0</v>
      </c>
      <c r="S303" s="50">
        <f t="shared" si="23"/>
        <v>24300</v>
      </c>
      <c r="T303" s="126">
        <f t="shared" si="24"/>
        <v>24300</v>
      </c>
      <c r="U303" s="54" t="s">
        <v>4707</v>
      </c>
    </row>
    <row r="304" spans="1:21" x14ac:dyDescent="0.25">
      <c r="A304" s="29">
        <f t="shared" si="25"/>
        <v>298</v>
      </c>
      <c r="B304" s="93" t="s">
        <v>498</v>
      </c>
      <c r="C304" s="30" t="s">
        <v>499</v>
      </c>
      <c r="D304" s="30" t="s">
        <v>7</v>
      </c>
      <c r="E304" s="30" t="s">
        <v>1324</v>
      </c>
      <c r="F304" s="57" t="s">
        <v>1784</v>
      </c>
      <c r="G304" s="32" t="s">
        <v>1365</v>
      </c>
      <c r="H304" s="32" t="s">
        <v>1763</v>
      </c>
      <c r="I304" s="33" t="s">
        <v>1120</v>
      </c>
      <c r="J304" s="30" t="s">
        <v>339</v>
      </c>
      <c r="K304" s="30" t="s">
        <v>1366</v>
      </c>
      <c r="L304" s="49">
        <f>VLOOKUP(B304,'Enrolment data 2023'!$A$13:$I$596,9,FALSE)</f>
        <v>10</v>
      </c>
      <c r="M304" s="49">
        <v>9000</v>
      </c>
      <c r="N304" s="49">
        <f t="shared" si="21"/>
        <v>90000</v>
      </c>
      <c r="O304" s="49">
        <f t="shared" si="22"/>
        <v>27000</v>
      </c>
      <c r="P304" s="49">
        <f>VLOOKUP(B304,'Tranche 1 &amp; 2 2024 Actuals'!$B$7:$R$536,17,FALSE)</f>
        <v>27000</v>
      </c>
      <c r="Q304" s="49"/>
      <c r="R304" s="49">
        <f>VLOOKUP(B304,'[1]ECCE Trnch 1 Master List'!B$3:T$679,19,FALSE)</f>
        <v>0</v>
      </c>
      <c r="S304" s="50">
        <f t="shared" si="23"/>
        <v>27000</v>
      </c>
      <c r="T304" s="126">
        <f t="shared" si="24"/>
        <v>27000</v>
      </c>
      <c r="U304" s="54" t="s">
        <v>4707</v>
      </c>
    </row>
    <row r="305" spans="1:21" ht="15" customHeight="1" x14ac:dyDescent="0.25">
      <c r="A305" s="29">
        <f t="shared" si="25"/>
        <v>299</v>
      </c>
      <c r="B305" s="92" t="s">
        <v>538</v>
      </c>
      <c r="C305" s="17" t="s">
        <v>539</v>
      </c>
      <c r="D305" s="17" t="s">
        <v>7</v>
      </c>
      <c r="E305" s="17" t="s">
        <v>1211</v>
      </c>
      <c r="F305" s="22" t="s">
        <v>1674</v>
      </c>
      <c r="G305" s="19" t="s">
        <v>3665</v>
      </c>
      <c r="H305" s="19" t="s">
        <v>1763</v>
      </c>
      <c r="I305" s="20" t="s">
        <v>1120</v>
      </c>
      <c r="J305" s="17" t="s">
        <v>339</v>
      </c>
      <c r="K305" s="17" t="s">
        <v>1344</v>
      </c>
      <c r="L305" s="49">
        <f>VLOOKUP(B305,'Enrolment data 2023'!$A$13:$I$596,9,FALSE)</f>
        <v>5</v>
      </c>
      <c r="M305" s="49">
        <v>9000</v>
      </c>
      <c r="N305" s="49">
        <f t="shared" si="21"/>
        <v>45000</v>
      </c>
      <c r="O305" s="49">
        <f t="shared" si="22"/>
        <v>13500</v>
      </c>
      <c r="P305" s="49">
        <f>VLOOKUP(B305,'Tranche 1 &amp; 2 2024 Actuals'!$B$7:$R$536,17,FALSE)</f>
        <v>13500</v>
      </c>
      <c r="Q305" s="49"/>
      <c r="R305" s="49">
        <f>VLOOKUP(B305,'[1]ECCE Trnch 1 Master List'!B$3:T$679,19,FALSE)</f>
        <v>0</v>
      </c>
      <c r="S305" s="50">
        <f t="shared" si="23"/>
        <v>13500</v>
      </c>
      <c r="T305" s="126">
        <f t="shared" si="24"/>
        <v>13500</v>
      </c>
      <c r="U305" s="54" t="s">
        <v>4707</v>
      </c>
    </row>
    <row r="306" spans="1:21" ht="31.5" x14ac:dyDescent="0.25">
      <c r="A306" s="29">
        <f t="shared" si="25"/>
        <v>300</v>
      </c>
      <c r="B306" s="92" t="s">
        <v>534</v>
      </c>
      <c r="C306" s="17" t="s">
        <v>535</v>
      </c>
      <c r="D306" s="17" t="s">
        <v>7</v>
      </c>
      <c r="E306" s="17" t="s">
        <v>1211</v>
      </c>
      <c r="F306" s="22" t="s">
        <v>1807</v>
      </c>
      <c r="G306" s="19" t="s">
        <v>3732</v>
      </c>
      <c r="H306" s="19" t="s">
        <v>1763</v>
      </c>
      <c r="I306" s="20" t="s">
        <v>1120</v>
      </c>
      <c r="J306" s="17" t="s">
        <v>339</v>
      </c>
      <c r="K306" s="17" t="s">
        <v>3733</v>
      </c>
      <c r="L306" s="49">
        <f>VLOOKUP(B306,'Enrolment data 2023'!$A$13:$I$596,9,FALSE)</f>
        <v>18</v>
      </c>
      <c r="M306" s="49">
        <v>9000</v>
      </c>
      <c r="N306" s="49">
        <f t="shared" si="21"/>
        <v>162000</v>
      </c>
      <c r="O306" s="49">
        <f t="shared" si="22"/>
        <v>48600</v>
      </c>
      <c r="P306" s="49">
        <f>VLOOKUP(B306,'Tranche 1 &amp; 2 2024 Actuals'!$B$7:$R$536,17,FALSE)</f>
        <v>48600</v>
      </c>
      <c r="Q306" s="49"/>
      <c r="R306" s="49">
        <f>VLOOKUP(B306,'[1]ECCE Trnch 1 Master List'!B$3:T$679,19,FALSE)</f>
        <v>0</v>
      </c>
      <c r="S306" s="50">
        <f t="shared" si="23"/>
        <v>48600</v>
      </c>
      <c r="T306" s="126">
        <f t="shared" si="24"/>
        <v>48600</v>
      </c>
      <c r="U306" s="54" t="s">
        <v>4707</v>
      </c>
    </row>
    <row r="307" spans="1:21" x14ac:dyDescent="0.25">
      <c r="A307" s="29">
        <f t="shared" si="25"/>
        <v>301</v>
      </c>
      <c r="B307" s="92" t="s">
        <v>551</v>
      </c>
      <c r="C307" s="17" t="s">
        <v>552</v>
      </c>
      <c r="D307" s="17" t="s">
        <v>7</v>
      </c>
      <c r="E307" s="17" t="s">
        <v>1118</v>
      </c>
      <c r="F307" s="22" t="s">
        <v>1668</v>
      </c>
      <c r="G307" s="19" t="s">
        <v>1345</v>
      </c>
      <c r="H307" s="19" t="s">
        <v>1763</v>
      </c>
      <c r="I307" s="20" t="s">
        <v>1120</v>
      </c>
      <c r="J307" s="17" t="s">
        <v>339</v>
      </c>
      <c r="K307" s="17" t="s">
        <v>1346</v>
      </c>
      <c r="L307" s="49">
        <f>VLOOKUP(B307,'Enrolment data 2023'!$A$13:$I$596,9,FALSE)</f>
        <v>10</v>
      </c>
      <c r="M307" s="49">
        <v>9000</v>
      </c>
      <c r="N307" s="49">
        <f t="shared" si="21"/>
        <v>90000</v>
      </c>
      <c r="O307" s="49">
        <f t="shared" si="22"/>
        <v>27000</v>
      </c>
      <c r="P307" s="49">
        <f>VLOOKUP(B307,'Tranche 1 &amp; 2 2024 Actuals'!$B$7:$R$536,17,FALSE)</f>
        <v>17000</v>
      </c>
      <c r="Q307" s="49"/>
      <c r="R307" s="49">
        <v>10000</v>
      </c>
      <c r="S307" s="50">
        <f t="shared" si="23"/>
        <v>17000</v>
      </c>
      <c r="T307" s="126">
        <f t="shared" si="24"/>
        <v>17000</v>
      </c>
      <c r="U307" s="54" t="s">
        <v>4707</v>
      </c>
    </row>
    <row r="308" spans="1:21" x14ac:dyDescent="0.25">
      <c r="A308" s="29">
        <f t="shared" si="25"/>
        <v>302</v>
      </c>
      <c r="B308" s="92" t="s">
        <v>674</v>
      </c>
      <c r="C308" s="17" t="s">
        <v>675</v>
      </c>
      <c r="D308" s="17" t="s">
        <v>7</v>
      </c>
      <c r="E308" s="17" t="s">
        <v>1211</v>
      </c>
      <c r="F308" s="22" t="s">
        <v>1693</v>
      </c>
      <c r="G308" s="19" t="s">
        <v>1418</v>
      </c>
      <c r="H308" s="19" t="s">
        <v>1950</v>
      </c>
      <c r="I308" s="20" t="s">
        <v>1120</v>
      </c>
      <c r="J308" s="17" t="s">
        <v>592</v>
      </c>
      <c r="K308" s="17" t="s">
        <v>1419</v>
      </c>
      <c r="L308" s="49">
        <f>VLOOKUP(B308,'Enrolment data 2023'!$A$13:$I$596,9,FALSE)</f>
        <v>32</v>
      </c>
      <c r="M308" s="49">
        <v>9000</v>
      </c>
      <c r="N308" s="49">
        <f t="shared" si="21"/>
        <v>288000</v>
      </c>
      <c r="O308" s="49">
        <f t="shared" si="22"/>
        <v>86400</v>
      </c>
      <c r="P308" s="49">
        <f>VLOOKUP(B308,'Tranche 1 &amp; 2 2024 Actuals'!$B$7:$R$536,17,FALSE)</f>
        <v>86400</v>
      </c>
      <c r="Q308" s="49"/>
      <c r="R308" s="49">
        <f>VLOOKUP(B308,'[1]ECCE Trnch 1 Master List'!B$3:T$679,19,FALSE)</f>
        <v>0</v>
      </c>
      <c r="S308" s="50">
        <f t="shared" si="23"/>
        <v>86400</v>
      </c>
      <c r="T308" s="126">
        <f t="shared" si="24"/>
        <v>86400</v>
      </c>
      <c r="U308" s="54" t="s">
        <v>4707</v>
      </c>
    </row>
    <row r="309" spans="1:21" x14ac:dyDescent="0.25">
      <c r="A309" s="29">
        <f t="shared" si="25"/>
        <v>303</v>
      </c>
      <c r="B309" s="92" t="s">
        <v>601</v>
      </c>
      <c r="C309" s="17" t="s">
        <v>602</v>
      </c>
      <c r="D309" s="17" t="s">
        <v>7</v>
      </c>
      <c r="E309" s="17" t="s">
        <v>1324</v>
      </c>
      <c r="F309" s="22" t="s">
        <v>1711</v>
      </c>
      <c r="G309" s="19" t="s">
        <v>3738</v>
      </c>
      <c r="H309" s="19" t="s">
        <v>1958</v>
      </c>
      <c r="I309" s="20" t="s">
        <v>1120</v>
      </c>
      <c r="J309" s="17" t="s">
        <v>592</v>
      </c>
      <c r="K309" s="17" t="s">
        <v>3739</v>
      </c>
      <c r="L309" s="49">
        <f>VLOOKUP(B309,'Enrolment data 2023'!$A$13:$I$596,9,FALSE)</f>
        <v>36</v>
      </c>
      <c r="M309" s="49">
        <v>9000</v>
      </c>
      <c r="N309" s="49">
        <f t="shared" si="21"/>
        <v>324000</v>
      </c>
      <c r="O309" s="49">
        <f t="shared" si="22"/>
        <v>97200</v>
      </c>
      <c r="P309" s="49">
        <f>VLOOKUP(B309,'Tranche 1 &amp; 2 2024 Actuals'!$B$7:$R$536,17,FALSE)</f>
        <v>97200</v>
      </c>
      <c r="Q309" s="49"/>
      <c r="R309" s="49"/>
      <c r="S309" s="50">
        <f t="shared" si="23"/>
        <v>97200</v>
      </c>
      <c r="T309" s="126">
        <f t="shared" si="24"/>
        <v>97200</v>
      </c>
      <c r="U309" s="54" t="s">
        <v>4707</v>
      </c>
    </row>
    <row r="310" spans="1:21" x14ac:dyDescent="0.25">
      <c r="A310" s="29">
        <f t="shared" si="25"/>
        <v>304</v>
      </c>
      <c r="B310" s="92" t="s">
        <v>798</v>
      </c>
      <c r="C310" s="17" t="s">
        <v>799</v>
      </c>
      <c r="D310" s="17" t="s">
        <v>7</v>
      </c>
      <c r="E310" s="17" t="s">
        <v>1324</v>
      </c>
      <c r="F310" s="22" t="s">
        <v>1995</v>
      </c>
      <c r="G310" s="19" t="s">
        <v>3740</v>
      </c>
      <c r="H310" s="19" t="s">
        <v>3741</v>
      </c>
      <c r="I310" s="20" t="s">
        <v>1120</v>
      </c>
      <c r="J310" s="17" t="s">
        <v>592</v>
      </c>
      <c r="K310" s="17" t="s">
        <v>3742</v>
      </c>
      <c r="L310" s="49">
        <f>VLOOKUP(B310,'Enrolment data 2023'!$A$13:$I$596,9,FALSE)</f>
        <v>35</v>
      </c>
      <c r="M310" s="49">
        <v>9000</v>
      </c>
      <c r="N310" s="49">
        <f t="shared" si="21"/>
        <v>315000</v>
      </c>
      <c r="O310" s="49">
        <f t="shared" si="22"/>
        <v>94500</v>
      </c>
      <c r="P310" s="49">
        <f>VLOOKUP(B310,'Tranche 1 &amp; 2 2024 Actuals'!$B$7:$R$536,17,FALSE)</f>
        <v>94500</v>
      </c>
      <c r="Q310" s="49"/>
      <c r="R310" s="49">
        <f>VLOOKUP(B310,'[1]ECCE Trnch 1 Master List'!B$3:T$679,19,FALSE)</f>
        <v>0</v>
      </c>
      <c r="S310" s="50">
        <f t="shared" si="23"/>
        <v>94500</v>
      </c>
      <c r="T310" s="126">
        <f t="shared" si="24"/>
        <v>94500</v>
      </c>
      <c r="U310" s="54" t="s">
        <v>4707</v>
      </c>
    </row>
    <row r="311" spans="1:21" x14ac:dyDescent="0.25">
      <c r="A311" s="29">
        <f t="shared" si="25"/>
        <v>305</v>
      </c>
      <c r="B311" s="92" t="s">
        <v>792</v>
      </c>
      <c r="C311" s="17" t="s">
        <v>793</v>
      </c>
      <c r="D311" s="17" t="s">
        <v>7</v>
      </c>
      <c r="E311" s="17" t="s">
        <v>1118</v>
      </c>
      <c r="F311" s="18" t="s">
        <v>1994</v>
      </c>
      <c r="G311" s="19" t="s">
        <v>3743</v>
      </c>
      <c r="H311" s="19" t="s">
        <v>1950</v>
      </c>
      <c r="I311" s="20" t="s">
        <v>1587</v>
      </c>
      <c r="J311" s="17" t="s">
        <v>592</v>
      </c>
      <c r="K311" s="21" t="s">
        <v>3744</v>
      </c>
      <c r="L311" s="49">
        <f>VLOOKUP(B311,'Enrolment data 2023'!$A$13:$I$596,9,FALSE)</f>
        <v>4</v>
      </c>
      <c r="M311" s="49">
        <v>9000</v>
      </c>
      <c r="N311" s="49">
        <f t="shared" si="21"/>
        <v>36000</v>
      </c>
      <c r="O311" s="49">
        <f t="shared" si="22"/>
        <v>10800</v>
      </c>
      <c r="P311" s="49">
        <f>VLOOKUP(B311,'Tranche 1 &amp; 2 2024 Actuals'!$B$7:$R$536,17,FALSE)</f>
        <v>10800</v>
      </c>
      <c r="Q311" s="49"/>
      <c r="R311" s="49">
        <f>VLOOKUP(B311,'[1]ECCE Trnch 1 Master List'!B$3:T$679,19,FALSE)</f>
        <v>0</v>
      </c>
      <c r="S311" s="50">
        <f t="shared" si="23"/>
        <v>10800</v>
      </c>
      <c r="T311" s="126">
        <f t="shared" si="24"/>
        <v>10800</v>
      </c>
      <c r="U311" s="54" t="s">
        <v>4707</v>
      </c>
    </row>
    <row r="312" spans="1:21" ht="31.5" x14ac:dyDescent="0.25">
      <c r="A312" s="29">
        <f t="shared" si="25"/>
        <v>306</v>
      </c>
      <c r="B312" s="92" t="s">
        <v>686</v>
      </c>
      <c r="C312" s="17" t="s">
        <v>687</v>
      </c>
      <c r="D312" s="17" t="s">
        <v>7</v>
      </c>
      <c r="E312" s="17" t="s">
        <v>1211</v>
      </c>
      <c r="F312" s="22" t="s">
        <v>1701</v>
      </c>
      <c r="G312" s="19" t="s">
        <v>3745</v>
      </c>
      <c r="H312" s="19" t="s">
        <v>1950</v>
      </c>
      <c r="I312" s="20" t="s">
        <v>1120</v>
      </c>
      <c r="J312" s="17" t="s">
        <v>592</v>
      </c>
      <c r="K312" s="17" t="s">
        <v>1424</v>
      </c>
      <c r="L312" s="49">
        <f>VLOOKUP(B312,'Enrolment data 2023'!$A$13:$I$596,9,FALSE)</f>
        <v>61</v>
      </c>
      <c r="M312" s="49">
        <v>9000</v>
      </c>
      <c r="N312" s="49">
        <f t="shared" si="21"/>
        <v>549000</v>
      </c>
      <c r="O312" s="49">
        <f t="shared" si="22"/>
        <v>164700</v>
      </c>
      <c r="P312" s="49">
        <f>VLOOKUP(B312,'Tranche 1 &amp; 2 2024 Actuals'!$B$7:$R$536,17,FALSE)</f>
        <v>164700</v>
      </c>
      <c r="Q312" s="49"/>
      <c r="R312" s="49">
        <f>VLOOKUP(B312,'[1]ECCE Trnch 1 Master List'!B$3:T$679,19,FALSE)</f>
        <v>0</v>
      </c>
      <c r="S312" s="50">
        <f t="shared" si="23"/>
        <v>164700</v>
      </c>
      <c r="T312" s="126">
        <f t="shared" si="24"/>
        <v>164700</v>
      </c>
      <c r="U312" s="54" t="s">
        <v>4707</v>
      </c>
    </row>
    <row r="313" spans="1:21" x14ac:dyDescent="0.25">
      <c r="A313" s="29">
        <f t="shared" si="25"/>
        <v>307</v>
      </c>
      <c r="B313" s="92" t="s">
        <v>629</v>
      </c>
      <c r="C313" s="17" t="s">
        <v>630</v>
      </c>
      <c r="D313" s="17" t="s">
        <v>7</v>
      </c>
      <c r="E313" s="17" t="s">
        <v>1324</v>
      </c>
      <c r="F313" s="22" t="s">
        <v>1712</v>
      </c>
      <c r="G313" s="19" t="s">
        <v>3748</v>
      </c>
      <c r="H313" s="19" t="s">
        <v>1958</v>
      </c>
      <c r="I313" s="20" t="s">
        <v>1120</v>
      </c>
      <c r="J313" s="17" t="s">
        <v>592</v>
      </c>
      <c r="K313" s="17" t="s">
        <v>1410</v>
      </c>
      <c r="L313" s="49">
        <f>VLOOKUP(B313,'Enrolment data 2023'!$A$13:$I$596,9,FALSE)</f>
        <v>19</v>
      </c>
      <c r="M313" s="49">
        <v>9000</v>
      </c>
      <c r="N313" s="49">
        <f t="shared" si="21"/>
        <v>171000</v>
      </c>
      <c r="O313" s="49">
        <f t="shared" si="22"/>
        <v>51300</v>
      </c>
      <c r="P313" s="49">
        <f>VLOOKUP(B313,'Tranche 1 &amp; 2 2024 Actuals'!$B$7:$R$536,17,FALSE)</f>
        <v>51300</v>
      </c>
      <c r="Q313" s="49"/>
      <c r="R313" s="49">
        <f>VLOOKUP(B313,'[1]ECCE Trnch 1 Master List'!B$3:T$679,19,FALSE)</f>
        <v>0</v>
      </c>
      <c r="S313" s="50">
        <f t="shared" si="23"/>
        <v>51300</v>
      </c>
      <c r="T313" s="126">
        <f t="shared" si="24"/>
        <v>51300</v>
      </c>
      <c r="U313" s="54" t="s">
        <v>4707</v>
      </c>
    </row>
    <row r="314" spans="1:21" x14ac:dyDescent="0.25">
      <c r="A314" s="29">
        <f t="shared" si="25"/>
        <v>308</v>
      </c>
      <c r="B314" s="93" t="s">
        <v>2246</v>
      </c>
      <c r="C314" s="30" t="s">
        <v>2247</v>
      </c>
      <c r="D314" s="30" t="s">
        <v>7</v>
      </c>
      <c r="E314" s="17" t="s">
        <v>1118</v>
      </c>
      <c r="F314" s="22" t="s">
        <v>1693</v>
      </c>
      <c r="G314" s="19" t="s">
        <v>1418</v>
      </c>
      <c r="H314" s="19" t="s">
        <v>1950</v>
      </c>
      <c r="I314" s="20" t="s">
        <v>1120</v>
      </c>
      <c r="J314" s="17" t="s">
        <v>592</v>
      </c>
      <c r="K314" s="17" t="s">
        <v>1419</v>
      </c>
      <c r="L314" s="49">
        <f>VLOOKUP(B314,'Enrolment data 2023'!$A$13:$I$596,9,FALSE)</f>
        <v>9</v>
      </c>
      <c r="M314" s="49">
        <v>9000</v>
      </c>
      <c r="N314" s="49">
        <f t="shared" si="21"/>
        <v>81000</v>
      </c>
      <c r="O314" s="49">
        <f t="shared" si="22"/>
        <v>24300</v>
      </c>
      <c r="P314" s="49">
        <f>VLOOKUP(B314,'Tranche 1 &amp; 2 2024 Actuals'!$B$7:$R$536,17,FALSE)</f>
        <v>24300</v>
      </c>
      <c r="Q314" s="49"/>
      <c r="R314" s="49"/>
      <c r="S314" s="50">
        <f t="shared" si="23"/>
        <v>24300</v>
      </c>
      <c r="T314" s="126">
        <f t="shared" si="24"/>
        <v>24300</v>
      </c>
      <c r="U314" s="54" t="s">
        <v>4707</v>
      </c>
    </row>
    <row r="315" spans="1:21" ht="31.5" x14ac:dyDescent="0.25">
      <c r="A315" s="29">
        <f t="shared" si="25"/>
        <v>309</v>
      </c>
      <c r="B315" s="92" t="s">
        <v>688</v>
      </c>
      <c r="C315" s="17" t="s">
        <v>689</v>
      </c>
      <c r="D315" s="17" t="s">
        <v>7</v>
      </c>
      <c r="E315" s="17" t="s">
        <v>1324</v>
      </c>
      <c r="F315" s="22" t="s">
        <v>1701</v>
      </c>
      <c r="G315" s="19" t="s">
        <v>3745</v>
      </c>
      <c r="H315" s="19" t="s">
        <v>1950</v>
      </c>
      <c r="I315" s="20" t="s">
        <v>1120</v>
      </c>
      <c r="J315" s="17" t="s">
        <v>592</v>
      </c>
      <c r="K315" s="17" t="s">
        <v>1424</v>
      </c>
      <c r="L315" s="49">
        <f>VLOOKUP(B315,'Enrolment data 2023'!$A$13:$I$596,9,FALSE)</f>
        <v>89</v>
      </c>
      <c r="M315" s="49">
        <v>9000</v>
      </c>
      <c r="N315" s="49">
        <f t="shared" si="21"/>
        <v>801000</v>
      </c>
      <c r="O315" s="49">
        <f t="shared" si="22"/>
        <v>240300</v>
      </c>
      <c r="P315" s="49">
        <f>VLOOKUP(B315,'Tranche 1 &amp; 2 2024 Actuals'!$B$7:$R$536,17,FALSE)</f>
        <v>240300</v>
      </c>
      <c r="Q315" s="49"/>
      <c r="R315" s="49">
        <f>VLOOKUP(B315,'[1]ECCE Trnch 1 Master List'!B$3:T$679,19,FALSE)</f>
        <v>0</v>
      </c>
      <c r="S315" s="50">
        <f t="shared" si="23"/>
        <v>240300</v>
      </c>
      <c r="T315" s="126">
        <f t="shared" si="24"/>
        <v>240300</v>
      </c>
      <c r="U315" s="54" t="s">
        <v>4707</v>
      </c>
    </row>
    <row r="316" spans="1:21" x14ac:dyDescent="0.25">
      <c r="A316" s="29">
        <f t="shared" si="25"/>
        <v>310</v>
      </c>
      <c r="B316" s="92" t="s">
        <v>682</v>
      </c>
      <c r="C316" s="17" t="s">
        <v>683</v>
      </c>
      <c r="D316" s="17" t="s">
        <v>7</v>
      </c>
      <c r="E316" s="17" t="s">
        <v>1324</v>
      </c>
      <c r="F316" s="22" t="s">
        <v>1951</v>
      </c>
      <c r="G316" s="19" t="s">
        <v>4588</v>
      </c>
      <c r="H316" s="19" t="s">
        <v>1950</v>
      </c>
      <c r="I316" s="20" t="s">
        <v>1120</v>
      </c>
      <c r="J316" s="17" t="s">
        <v>592</v>
      </c>
      <c r="K316" s="17" t="s">
        <v>3749</v>
      </c>
      <c r="L316" s="49">
        <f>VLOOKUP(B316,'Enrolment data 2023'!$A$13:$I$596,9,FALSE)</f>
        <v>122</v>
      </c>
      <c r="M316" s="49">
        <v>9000</v>
      </c>
      <c r="N316" s="49">
        <f t="shared" si="21"/>
        <v>1098000</v>
      </c>
      <c r="O316" s="49">
        <f t="shared" si="22"/>
        <v>329400</v>
      </c>
      <c r="P316" s="49">
        <f>VLOOKUP(B316,'Tranche 1 &amp; 2 2024 Actuals'!$B$7:$R$536,17,FALSE)</f>
        <v>329400</v>
      </c>
      <c r="Q316" s="49"/>
      <c r="R316" s="49">
        <f>VLOOKUP(B316,'[1]ECCE Trnch 1 Master List'!B$3:T$679,19,FALSE)</f>
        <v>0</v>
      </c>
      <c r="S316" s="50">
        <f t="shared" si="23"/>
        <v>329400</v>
      </c>
      <c r="T316" s="126">
        <f t="shared" si="24"/>
        <v>329400</v>
      </c>
      <c r="U316" s="54" t="s">
        <v>4707</v>
      </c>
    </row>
    <row r="317" spans="1:21" ht="15" customHeight="1" x14ac:dyDescent="0.25">
      <c r="A317" s="29">
        <f t="shared" si="25"/>
        <v>311</v>
      </c>
      <c r="B317" s="92" t="s">
        <v>676</v>
      </c>
      <c r="C317" s="17" t="s">
        <v>677</v>
      </c>
      <c r="D317" s="17" t="s">
        <v>7</v>
      </c>
      <c r="E317" s="17" t="s">
        <v>1324</v>
      </c>
      <c r="F317" s="22" t="s">
        <v>1699</v>
      </c>
      <c r="G317" s="19" t="s">
        <v>3750</v>
      </c>
      <c r="H317" s="19" t="s">
        <v>1950</v>
      </c>
      <c r="I317" s="20" t="s">
        <v>1120</v>
      </c>
      <c r="J317" s="17" t="s">
        <v>592</v>
      </c>
      <c r="K317" s="17" t="s">
        <v>1420</v>
      </c>
      <c r="L317" s="49">
        <f>VLOOKUP(B317,'Enrolment data 2023'!$A$13:$I$596,9,FALSE)</f>
        <v>87</v>
      </c>
      <c r="M317" s="49">
        <v>9000</v>
      </c>
      <c r="N317" s="49">
        <f t="shared" si="21"/>
        <v>783000</v>
      </c>
      <c r="O317" s="49">
        <f t="shared" si="22"/>
        <v>234900</v>
      </c>
      <c r="P317" s="49">
        <f>VLOOKUP(B317,'Tranche 1 &amp; 2 2024 Actuals'!$B$7:$R$536,17,FALSE)</f>
        <v>234900</v>
      </c>
      <c r="Q317" s="49"/>
      <c r="R317" s="49">
        <f>VLOOKUP(B317,'[1]ECCE Trnch 1 Master List'!B$3:T$679,19,FALSE)</f>
        <v>0</v>
      </c>
      <c r="S317" s="50">
        <f t="shared" si="23"/>
        <v>234900</v>
      </c>
      <c r="T317" s="126">
        <f t="shared" si="24"/>
        <v>234900</v>
      </c>
      <c r="U317" s="54" t="s">
        <v>4707</v>
      </c>
    </row>
    <row r="318" spans="1:21" ht="15" customHeight="1" x14ac:dyDescent="0.25">
      <c r="A318" s="29">
        <f t="shared" si="25"/>
        <v>312</v>
      </c>
      <c r="B318" s="92" t="s">
        <v>2164</v>
      </c>
      <c r="C318" s="17" t="s">
        <v>1439</v>
      </c>
      <c r="D318" s="17" t="s">
        <v>7</v>
      </c>
      <c r="E318" s="17" t="s">
        <v>1123</v>
      </c>
      <c r="F318" s="22" t="s">
        <v>2072</v>
      </c>
      <c r="G318" s="19" t="s">
        <v>1440</v>
      </c>
      <c r="H318" s="19" t="s">
        <v>1950</v>
      </c>
      <c r="I318" s="20" t="s">
        <v>1120</v>
      </c>
      <c r="J318" s="17" t="s">
        <v>592</v>
      </c>
      <c r="K318" s="17" t="s">
        <v>1441</v>
      </c>
      <c r="L318" s="49">
        <f>VLOOKUP(B318,'Enrolment data 2023'!$A$13:$I$596,9,FALSE)</f>
        <v>15</v>
      </c>
      <c r="M318" s="49">
        <v>9000</v>
      </c>
      <c r="N318" s="49">
        <f t="shared" si="21"/>
        <v>135000</v>
      </c>
      <c r="O318" s="49">
        <f t="shared" si="22"/>
        <v>40500</v>
      </c>
      <c r="P318" s="49">
        <f>VLOOKUP(B318,'Tranche 1 &amp; 2 2024 Actuals'!$B$7:$R$536,17,FALSE)</f>
        <v>40500</v>
      </c>
      <c r="Q318" s="49"/>
      <c r="R318" s="49">
        <f>VLOOKUP(B318,'[1]ECCE Trnch 1 Master List'!B$3:T$679,19,FALSE)</f>
        <v>0</v>
      </c>
      <c r="S318" s="50">
        <f t="shared" si="23"/>
        <v>40500</v>
      </c>
      <c r="T318" s="126">
        <f t="shared" si="24"/>
        <v>40500</v>
      </c>
      <c r="U318" s="54" t="s">
        <v>4707</v>
      </c>
    </row>
    <row r="319" spans="1:21" x14ac:dyDescent="0.25">
      <c r="A319" s="29">
        <f t="shared" si="25"/>
        <v>313</v>
      </c>
      <c r="B319" s="92" t="s">
        <v>647</v>
      </c>
      <c r="C319" s="17" t="s">
        <v>648</v>
      </c>
      <c r="D319" s="17" t="s">
        <v>7</v>
      </c>
      <c r="E319" s="17" t="s">
        <v>1123</v>
      </c>
      <c r="F319" s="22" t="s">
        <v>1688</v>
      </c>
      <c r="G319" s="19" t="s">
        <v>1442</v>
      </c>
      <c r="H319" s="19" t="s">
        <v>3751</v>
      </c>
      <c r="I319" s="20" t="s">
        <v>1120</v>
      </c>
      <c r="J319" s="17" t="s">
        <v>592</v>
      </c>
      <c r="K319" s="17" t="s">
        <v>1443</v>
      </c>
      <c r="L319" s="49">
        <f>VLOOKUP(B319,'Enrolment data 2023'!$A$13:$I$596,9,FALSE)</f>
        <v>16</v>
      </c>
      <c r="M319" s="49">
        <v>9000</v>
      </c>
      <c r="N319" s="49">
        <f t="shared" si="21"/>
        <v>144000</v>
      </c>
      <c r="O319" s="49">
        <f t="shared" si="22"/>
        <v>43200</v>
      </c>
      <c r="P319" s="49">
        <f>VLOOKUP(B319,'Tranche 1 &amp; 2 2024 Actuals'!$B$7:$R$536,17,FALSE)</f>
        <v>43200</v>
      </c>
      <c r="Q319" s="49"/>
      <c r="R319" s="49">
        <f>VLOOKUP(B319,'[1]ECCE Trnch 1 Master List'!B$3:T$679,19,FALSE)</f>
        <v>0</v>
      </c>
      <c r="S319" s="50">
        <f t="shared" si="23"/>
        <v>43200</v>
      </c>
      <c r="T319" s="126">
        <f t="shared" si="24"/>
        <v>43200</v>
      </c>
      <c r="U319" s="54" t="s">
        <v>4707</v>
      </c>
    </row>
    <row r="320" spans="1:21" ht="15" customHeight="1" x14ac:dyDescent="0.25">
      <c r="A320" s="29">
        <f t="shared" si="25"/>
        <v>314</v>
      </c>
      <c r="B320" s="92" t="s">
        <v>684</v>
      </c>
      <c r="C320" s="17" t="s">
        <v>685</v>
      </c>
      <c r="D320" s="17" t="s">
        <v>7</v>
      </c>
      <c r="E320" s="17" t="s">
        <v>1324</v>
      </c>
      <c r="F320" s="22" t="s">
        <v>1949</v>
      </c>
      <c r="G320" s="19" t="s">
        <v>3752</v>
      </c>
      <c r="H320" s="19" t="s">
        <v>1950</v>
      </c>
      <c r="I320" s="20" t="s">
        <v>1120</v>
      </c>
      <c r="J320" s="17" t="s">
        <v>592</v>
      </c>
      <c r="K320" s="17" t="s">
        <v>3753</v>
      </c>
      <c r="L320" s="49">
        <f>VLOOKUP(B320,'Enrolment data 2023'!$A$13:$I$596,9,FALSE)</f>
        <v>127</v>
      </c>
      <c r="M320" s="49">
        <v>9000</v>
      </c>
      <c r="N320" s="49">
        <f t="shared" si="21"/>
        <v>1143000</v>
      </c>
      <c r="O320" s="49">
        <f t="shared" si="22"/>
        <v>342900</v>
      </c>
      <c r="P320" s="49">
        <f>VLOOKUP(B320,'Tranche 1 &amp; 2 2024 Actuals'!$B$7:$R$536,17,FALSE)</f>
        <v>342900</v>
      </c>
      <c r="Q320" s="49"/>
      <c r="R320" s="49">
        <f>VLOOKUP(B320,'[1]ECCE Trnch 1 Master List'!B$3:T$679,19,FALSE)</f>
        <v>0</v>
      </c>
      <c r="S320" s="50">
        <f t="shared" si="23"/>
        <v>342900</v>
      </c>
      <c r="T320" s="126">
        <f t="shared" si="24"/>
        <v>342900</v>
      </c>
      <c r="U320" s="54" t="s">
        <v>4707</v>
      </c>
    </row>
    <row r="321" spans="1:21" x14ac:dyDescent="0.25">
      <c r="A321" s="29">
        <f t="shared" si="25"/>
        <v>315</v>
      </c>
      <c r="B321" s="93" t="s">
        <v>734</v>
      </c>
      <c r="C321" s="30" t="s">
        <v>735</v>
      </c>
      <c r="D321" s="30" t="s">
        <v>7</v>
      </c>
      <c r="E321" s="30" t="s">
        <v>1324</v>
      </c>
      <c r="F321" s="57" t="s">
        <v>1982</v>
      </c>
      <c r="G321" s="32" t="s">
        <v>1436</v>
      </c>
      <c r="H321" s="32" t="s">
        <v>1950</v>
      </c>
      <c r="I321" s="33" t="s">
        <v>1120</v>
      </c>
      <c r="J321" s="30" t="s">
        <v>592</v>
      </c>
      <c r="K321" s="30" t="s">
        <v>1437</v>
      </c>
      <c r="L321" s="49">
        <f>VLOOKUP(B321,'Enrolment data 2023'!$A$13:$I$596,9,FALSE)</f>
        <v>14</v>
      </c>
      <c r="M321" s="49">
        <v>9000</v>
      </c>
      <c r="N321" s="49">
        <f t="shared" si="21"/>
        <v>126000</v>
      </c>
      <c r="O321" s="49">
        <f t="shared" si="22"/>
        <v>37800</v>
      </c>
      <c r="P321" s="49">
        <f>VLOOKUP(B321,'Tranche 1 &amp; 2 2024 Actuals'!$B$7:$R$536,17,FALSE)</f>
        <v>27800</v>
      </c>
      <c r="Q321" s="49"/>
      <c r="R321" s="49">
        <v>10000</v>
      </c>
      <c r="S321" s="50">
        <f t="shared" si="23"/>
        <v>27800</v>
      </c>
      <c r="T321" s="126">
        <f t="shared" si="24"/>
        <v>27800</v>
      </c>
      <c r="U321" s="54" t="s">
        <v>4707</v>
      </c>
    </row>
    <row r="322" spans="1:21" x14ac:dyDescent="0.25">
      <c r="A322" s="29">
        <f t="shared" si="25"/>
        <v>316</v>
      </c>
      <c r="B322" s="92" t="s">
        <v>748</v>
      </c>
      <c r="C322" s="17" t="s">
        <v>749</v>
      </c>
      <c r="D322" s="17" t="s">
        <v>7</v>
      </c>
      <c r="E322" s="17" t="s">
        <v>1123</v>
      </c>
      <c r="F322" s="18" t="s">
        <v>4695</v>
      </c>
      <c r="G322" s="19" t="s">
        <v>4696</v>
      </c>
      <c r="H322" s="19" t="s">
        <v>1950</v>
      </c>
      <c r="I322" s="20" t="s">
        <v>1120</v>
      </c>
      <c r="J322" s="17" t="s">
        <v>592</v>
      </c>
      <c r="K322" s="21" t="s">
        <v>4697</v>
      </c>
      <c r="L322" s="49">
        <f>VLOOKUP(B322,'Enrolment data 2023'!$A$13:$I$596,9,FALSE)</f>
        <v>23</v>
      </c>
      <c r="M322" s="49">
        <v>9000</v>
      </c>
      <c r="N322" s="49">
        <f t="shared" si="21"/>
        <v>207000</v>
      </c>
      <c r="O322" s="49">
        <f t="shared" si="22"/>
        <v>62100</v>
      </c>
      <c r="P322" s="49">
        <f>VLOOKUP(B322,'Tranche 1 &amp; 2 2024 Actuals'!$B$7:$R$536,17,FALSE)</f>
        <v>62100</v>
      </c>
      <c r="Q322" s="49"/>
      <c r="R322" s="49">
        <f>VLOOKUP(B322,'[1]ECCE Trnch 1 Master List'!B$3:T$679,19,FALSE)</f>
        <v>0</v>
      </c>
      <c r="S322" s="50">
        <f t="shared" si="23"/>
        <v>62100</v>
      </c>
      <c r="T322" s="126">
        <f t="shared" si="24"/>
        <v>62100</v>
      </c>
      <c r="U322" s="54" t="s">
        <v>4707</v>
      </c>
    </row>
    <row r="323" spans="1:21" ht="15" customHeight="1" x14ac:dyDescent="0.25">
      <c r="A323" s="29">
        <f t="shared" si="25"/>
        <v>317</v>
      </c>
      <c r="B323" s="93" t="s">
        <v>752</v>
      </c>
      <c r="C323" s="30" t="s">
        <v>753</v>
      </c>
      <c r="D323" s="30" t="s">
        <v>7</v>
      </c>
      <c r="E323" s="30" t="s">
        <v>1324</v>
      </c>
      <c r="F323" s="57" t="s">
        <v>1700</v>
      </c>
      <c r="G323" s="32" t="s">
        <v>1444</v>
      </c>
      <c r="H323" s="32" t="s">
        <v>1950</v>
      </c>
      <c r="I323" s="33" t="s">
        <v>1120</v>
      </c>
      <c r="J323" s="30" t="s">
        <v>592</v>
      </c>
      <c r="K323" s="30" t="s">
        <v>1445</v>
      </c>
      <c r="L323" s="49">
        <f>VLOOKUP(B323,'Enrolment data 2023'!$A$13:$I$596,9,FALSE)</f>
        <v>67</v>
      </c>
      <c r="M323" s="49">
        <v>9000</v>
      </c>
      <c r="N323" s="49">
        <f t="shared" si="21"/>
        <v>603000</v>
      </c>
      <c r="O323" s="49">
        <f t="shared" si="22"/>
        <v>180900</v>
      </c>
      <c r="P323" s="49">
        <f>VLOOKUP(B323,'Tranche 1 &amp; 2 2024 Actuals'!$B$7:$R$536,17,FALSE)</f>
        <v>180900</v>
      </c>
      <c r="Q323" s="49"/>
      <c r="R323" s="49">
        <f>VLOOKUP(B323,'[1]ECCE Trnch 1 Master List'!B$3:T$679,19,FALSE)</f>
        <v>0</v>
      </c>
      <c r="S323" s="50">
        <f t="shared" si="23"/>
        <v>180900</v>
      </c>
      <c r="T323" s="126">
        <f t="shared" si="24"/>
        <v>180900</v>
      </c>
      <c r="U323" s="54" t="s">
        <v>4707</v>
      </c>
    </row>
    <row r="324" spans="1:21" ht="15" customHeight="1" x14ac:dyDescent="0.25">
      <c r="A324" s="29">
        <f t="shared" si="25"/>
        <v>318</v>
      </c>
      <c r="B324" s="93" t="s">
        <v>702</v>
      </c>
      <c r="C324" s="30" t="s">
        <v>703</v>
      </c>
      <c r="D324" s="30" t="s">
        <v>7</v>
      </c>
      <c r="E324" s="30" t="s">
        <v>1324</v>
      </c>
      <c r="F324" s="57" t="s">
        <v>1983</v>
      </c>
      <c r="G324" s="32" t="s">
        <v>1425</v>
      </c>
      <c r="H324" s="32" t="s">
        <v>1950</v>
      </c>
      <c r="I324" s="33" t="s">
        <v>1120</v>
      </c>
      <c r="J324" s="30" t="s">
        <v>592</v>
      </c>
      <c r="K324" s="30" t="s">
        <v>1426</v>
      </c>
      <c r="L324" s="49">
        <f>VLOOKUP(B324,'Enrolment data 2023'!$A$13:$I$596,9,FALSE)</f>
        <v>56</v>
      </c>
      <c r="M324" s="49">
        <v>9000</v>
      </c>
      <c r="N324" s="49">
        <f t="shared" si="21"/>
        <v>504000</v>
      </c>
      <c r="O324" s="49">
        <f t="shared" si="22"/>
        <v>151200</v>
      </c>
      <c r="P324" s="49">
        <f>VLOOKUP(B324,'Tranche 1 &amp; 2 2024 Actuals'!$B$7:$R$536,17,FALSE)</f>
        <v>151200</v>
      </c>
      <c r="Q324" s="49"/>
      <c r="R324" s="49"/>
      <c r="S324" s="50">
        <f t="shared" si="23"/>
        <v>151200</v>
      </c>
      <c r="T324" s="126">
        <f t="shared" si="24"/>
        <v>151200</v>
      </c>
      <c r="U324" s="54" t="s">
        <v>4707</v>
      </c>
    </row>
    <row r="325" spans="1:21" x14ac:dyDescent="0.25">
      <c r="A325" s="29">
        <f t="shared" si="25"/>
        <v>319</v>
      </c>
      <c r="B325" s="92" t="s">
        <v>639</v>
      </c>
      <c r="C325" s="17" t="s">
        <v>640</v>
      </c>
      <c r="D325" s="17" t="s">
        <v>7</v>
      </c>
      <c r="E325" s="17" t="s">
        <v>1324</v>
      </c>
      <c r="F325" s="22" t="s">
        <v>1969</v>
      </c>
      <c r="G325" s="19" t="s">
        <v>3754</v>
      </c>
      <c r="H325" s="19" t="s">
        <v>3755</v>
      </c>
      <c r="I325" s="20" t="s">
        <v>1120</v>
      </c>
      <c r="J325" s="17" t="s">
        <v>592</v>
      </c>
      <c r="K325" s="17" t="s">
        <v>3756</v>
      </c>
      <c r="L325" s="49">
        <f>VLOOKUP(B325,'Enrolment data 2023'!$A$13:$I$596,9,FALSE)</f>
        <v>10</v>
      </c>
      <c r="M325" s="49">
        <v>9000</v>
      </c>
      <c r="N325" s="49">
        <f t="shared" si="21"/>
        <v>90000</v>
      </c>
      <c r="O325" s="49">
        <f t="shared" si="22"/>
        <v>27000</v>
      </c>
      <c r="P325" s="49">
        <f>VLOOKUP(B325,'Tranche 1 &amp; 2 2024 Actuals'!$B$7:$R$536,17,FALSE)</f>
        <v>27000</v>
      </c>
      <c r="Q325" s="49"/>
      <c r="R325" s="49"/>
      <c r="S325" s="50">
        <f t="shared" si="23"/>
        <v>27000</v>
      </c>
      <c r="T325" s="126">
        <f t="shared" si="24"/>
        <v>27000</v>
      </c>
      <c r="U325" s="54" t="s">
        <v>4707</v>
      </c>
    </row>
    <row r="326" spans="1:21" ht="15" customHeight="1" x14ac:dyDescent="0.25">
      <c r="A326" s="29">
        <f t="shared" si="25"/>
        <v>320</v>
      </c>
      <c r="B326" s="92" t="s">
        <v>740</v>
      </c>
      <c r="C326" s="17" t="s">
        <v>741</v>
      </c>
      <c r="D326" s="17" t="s">
        <v>7</v>
      </c>
      <c r="E326" s="17" t="s">
        <v>1324</v>
      </c>
      <c r="F326" s="22" t="s">
        <v>2070</v>
      </c>
      <c r="G326" s="19" t="s">
        <v>3758</v>
      </c>
      <c r="H326" s="19" t="s">
        <v>1950</v>
      </c>
      <c r="I326" s="20" t="s">
        <v>1120</v>
      </c>
      <c r="J326" s="17" t="s">
        <v>592</v>
      </c>
      <c r="K326" s="17" t="s">
        <v>3759</v>
      </c>
      <c r="L326" s="49">
        <f>VLOOKUP(B326,'Enrolment data 2023'!$A$13:$I$596,9,FALSE)</f>
        <v>68</v>
      </c>
      <c r="M326" s="49">
        <v>9000</v>
      </c>
      <c r="N326" s="49">
        <f t="shared" si="21"/>
        <v>612000</v>
      </c>
      <c r="O326" s="49">
        <f t="shared" si="22"/>
        <v>183600</v>
      </c>
      <c r="P326" s="49">
        <f>VLOOKUP(B326,'Tranche 1 &amp; 2 2024 Actuals'!$B$7:$R$536,17,FALSE)</f>
        <v>183600</v>
      </c>
      <c r="Q326" s="49"/>
      <c r="R326" s="11">
        <f>VLOOKUP(B326,'[1]ECCE Trnch 1 Master List'!B$3:T$679,19,FALSE)</f>
        <v>0</v>
      </c>
      <c r="S326" s="50">
        <f t="shared" si="23"/>
        <v>183600</v>
      </c>
      <c r="T326" s="126">
        <f t="shared" si="24"/>
        <v>183600</v>
      </c>
      <c r="U326" s="54" t="s">
        <v>4707</v>
      </c>
    </row>
    <row r="327" spans="1:21" x14ac:dyDescent="0.25">
      <c r="A327" s="29">
        <f t="shared" si="25"/>
        <v>321</v>
      </c>
      <c r="B327" s="92" t="s">
        <v>666</v>
      </c>
      <c r="C327" s="17" t="s">
        <v>667</v>
      </c>
      <c r="D327" s="17" t="s">
        <v>7</v>
      </c>
      <c r="E327" s="17" t="s">
        <v>1324</v>
      </c>
      <c r="F327" s="22" t="s">
        <v>1984</v>
      </c>
      <c r="G327" s="19" t="s">
        <v>667</v>
      </c>
      <c r="H327" s="19" t="s">
        <v>1950</v>
      </c>
      <c r="I327" s="20" t="s">
        <v>1120</v>
      </c>
      <c r="J327" s="17" t="s">
        <v>592</v>
      </c>
      <c r="K327" s="17" t="s">
        <v>3760</v>
      </c>
      <c r="L327" s="49">
        <f>VLOOKUP(B327,'Enrolment data 2023'!$A$13:$I$596,9,FALSE)</f>
        <v>11</v>
      </c>
      <c r="M327" s="49">
        <v>9000</v>
      </c>
      <c r="N327" s="49">
        <f t="shared" ref="N327:N390" si="26">L327*M327</f>
        <v>99000</v>
      </c>
      <c r="O327" s="49">
        <f t="shared" ref="O327:O390" si="27">N327*30%</f>
        <v>29700</v>
      </c>
      <c r="P327" s="49">
        <f>VLOOKUP(B327,'Tranche 1 &amp; 2 2024 Actuals'!$B$7:$R$536,17,FALSE)</f>
        <v>29700</v>
      </c>
      <c r="Q327" s="49"/>
      <c r="R327" s="49">
        <f>VLOOKUP(B327,'[1]ECCE Trnch 1 Master List'!B$3:T$679,19,FALSE)</f>
        <v>0</v>
      </c>
      <c r="S327" s="50">
        <f t="shared" ref="S327:S390" si="28">O327+Q327-R327</f>
        <v>29700</v>
      </c>
      <c r="T327" s="126">
        <f t="shared" ref="T327:T390" si="29">IF(S327&gt;=0,S327,0)</f>
        <v>29700</v>
      </c>
      <c r="U327" s="54" t="s">
        <v>4707</v>
      </c>
    </row>
    <row r="328" spans="1:21" x14ac:dyDescent="0.25">
      <c r="A328" s="29">
        <f t="shared" si="25"/>
        <v>322</v>
      </c>
      <c r="B328" s="92" t="s">
        <v>696</v>
      </c>
      <c r="C328" s="17" t="s">
        <v>697</v>
      </c>
      <c r="D328" s="17" t="s">
        <v>7</v>
      </c>
      <c r="E328" s="17" t="s">
        <v>1324</v>
      </c>
      <c r="F328" s="22" t="s">
        <v>1952</v>
      </c>
      <c r="G328" s="19" t="s">
        <v>3763</v>
      </c>
      <c r="H328" s="19" t="s">
        <v>1950</v>
      </c>
      <c r="I328" s="20" t="s">
        <v>1120</v>
      </c>
      <c r="J328" s="17" t="s">
        <v>592</v>
      </c>
      <c r="K328" s="17" t="s">
        <v>3764</v>
      </c>
      <c r="L328" s="49">
        <f>VLOOKUP(B328,'Enrolment data 2023'!$A$13:$I$596,9,FALSE)</f>
        <v>113</v>
      </c>
      <c r="M328" s="49">
        <v>9000</v>
      </c>
      <c r="N328" s="49">
        <f t="shared" si="26"/>
        <v>1017000</v>
      </c>
      <c r="O328" s="49">
        <f t="shared" si="27"/>
        <v>305100</v>
      </c>
      <c r="P328" s="49">
        <f>VLOOKUP(B328,'Tranche 1 &amp; 2 2024 Actuals'!$B$7:$R$536,17,FALSE)</f>
        <v>305100</v>
      </c>
      <c r="Q328" s="49"/>
      <c r="R328" s="49">
        <f>VLOOKUP(B328,'[1]ECCE Trnch 1 Master List'!B$3:T$679,19,FALSE)</f>
        <v>0</v>
      </c>
      <c r="S328" s="50">
        <f t="shared" si="28"/>
        <v>305100</v>
      </c>
      <c r="T328" s="126">
        <f t="shared" si="29"/>
        <v>305100</v>
      </c>
      <c r="U328" s="54" t="s">
        <v>4707</v>
      </c>
    </row>
    <row r="329" spans="1:21" x14ac:dyDescent="0.25">
      <c r="A329" s="29">
        <f t="shared" si="25"/>
        <v>323</v>
      </c>
      <c r="B329" s="93" t="s">
        <v>2260</v>
      </c>
      <c r="C329" s="30" t="s">
        <v>2261</v>
      </c>
      <c r="D329" s="30" t="s">
        <v>7</v>
      </c>
      <c r="E329" s="30" t="s">
        <v>1118</v>
      </c>
      <c r="F329" s="22" t="s">
        <v>1952</v>
      </c>
      <c r="G329" s="19" t="s">
        <v>3763</v>
      </c>
      <c r="H329" s="19" t="s">
        <v>1950</v>
      </c>
      <c r="I329" s="20" t="s">
        <v>1120</v>
      </c>
      <c r="J329" s="17" t="s">
        <v>592</v>
      </c>
      <c r="K329" s="17" t="s">
        <v>3764</v>
      </c>
      <c r="L329" s="49">
        <f>VLOOKUP(B329,'Enrolment data 2023'!$A$13:$I$596,9,FALSE)</f>
        <v>10</v>
      </c>
      <c r="M329" s="49">
        <v>9000</v>
      </c>
      <c r="N329" s="49">
        <f t="shared" si="26"/>
        <v>90000</v>
      </c>
      <c r="O329" s="49">
        <f t="shared" si="27"/>
        <v>27000</v>
      </c>
      <c r="P329" s="49">
        <f>VLOOKUP(B329,'Tranche 1 &amp; 2 2024 Actuals'!$B$7:$R$536,17,FALSE)</f>
        <v>27000</v>
      </c>
      <c r="Q329" s="49"/>
      <c r="R329" s="49"/>
      <c r="S329" s="50">
        <f t="shared" si="28"/>
        <v>27000</v>
      </c>
      <c r="T329" s="126">
        <f t="shared" si="29"/>
        <v>27000</v>
      </c>
      <c r="U329" s="54" t="s">
        <v>4707</v>
      </c>
    </row>
    <row r="330" spans="1:21" x14ac:dyDescent="0.25">
      <c r="A330" s="29">
        <f t="shared" si="25"/>
        <v>324</v>
      </c>
      <c r="B330" s="92" t="s">
        <v>637</v>
      </c>
      <c r="C330" s="17" t="s">
        <v>638</v>
      </c>
      <c r="D330" s="17" t="s">
        <v>7</v>
      </c>
      <c r="E330" s="17" t="s">
        <v>1324</v>
      </c>
      <c r="F330" s="22" t="s">
        <v>1971</v>
      </c>
      <c r="G330" s="19" t="s">
        <v>3770</v>
      </c>
      <c r="H330" s="19" t="s">
        <v>3755</v>
      </c>
      <c r="I330" s="20" t="s">
        <v>1120</v>
      </c>
      <c r="J330" s="17" t="s">
        <v>592</v>
      </c>
      <c r="K330" s="17" t="s">
        <v>3771</v>
      </c>
      <c r="L330" s="49">
        <f>VLOOKUP(B330,'Enrolment data 2023'!$A$13:$I$596,9,FALSE)</f>
        <v>29</v>
      </c>
      <c r="M330" s="49">
        <v>9000</v>
      </c>
      <c r="N330" s="49">
        <f t="shared" si="26"/>
        <v>261000</v>
      </c>
      <c r="O330" s="49">
        <f t="shared" si="27"/>
        <v>78300</v>
      </c>
      <c r="P330" s="49">
        <f>VLOOKUP(B330,'Tranche 1 &amp; 2 2024 Actuals'!$B$7:$R$536,17,FALSE)</f>
        <v>78300</v>
      </c>
      <c r="Q330" s="49"/>
      <c r="R330" s="49">
        <f>VLOOKUP(B330,'[1]ECCE Trnch 1 Master List'!B$3:T$679,19,FALSE)</f>
        <v>0</v>
      </c>
      <c r="S330" s="50">
        <f t="shared" si="28"/>
        <v>78300</v>
      </c>
      <c r="T330" s="126">
        <f t="shared" si="29"/>
        <v>78300</v>
      </c>
      <c r="U330" s="54" t="s">
        <v>4707</v>
      </c>
    </row>
    <row r="331" spans="1:21" x14ac:dyDescent="0.25">
      <c r="A331" s="29">
        <f t="shared" si="25"/>
        <v>325</v>
      </c>
      <c r="B331" s="92" t="s">
        <v>1421</v>
      </c>
      <c r="C331" s="17" t="s">
        <v>1422</v>
      </c>
      <c r="D331" s="17" t="s">
        <v>7</v>
      </c>
      <c r="E331" s="17" t="s">
        <v>1123</v>
      </c>
      <c r="F331" s="18" t="s">
        <v>1957</v>
      </c>
      <c r="G331" s="19" t="s">
        <v>1422</v>
      </c>
      <c r="H331" s="19" t="s">
        <v>1950</v>
      </c>
      <c r="I331" s="20" t="s">
        <v>1120</v>
      </c>
      <c r="J331" s="17" t="s">
        <v>592</v>
      </c>
      <c r="K331" s="21" t="s">
        <v>1423</v>
      </c>
      <c r="L331" s="49">
        <f>VLOOKUP(B331,'Enrolment data 2023'!$A$13:$I$596,9,FALSE)</f>
        <v>75</v>
      </c>
      <c r="M331" s="49">
        <v>9000</v>
      </c>
      <c r="N331" s="49">
        <f t="shared" si="26"/>
        <v>675000</v>
      </c>
      <c r="O331" s="49">
        <f t="shared" si="27"/>
        <v>202500</v>
      </c>
      <c r="P331" s="49">
        <f>VLOOKUP(B331,'Tranche 1 &amp; 2 2024 Actuals'!$B$7:$R$536,17,FALSE)</f>
        <v>202500</v>
      </c>
      <c r="Q331" s="49"/>
      <c r="R331" s="49">
        <f>VLOOKUP(B331,'[1]ECCE Trnch 1 Master List'!B$3:T$679,19,FALSE)</f>
        <v>0</v>
      </c>
      <c r="S331" s="50">
        <f t="shared" si="28"/>
        <v>202500</v>
      </c>
      <c r="T331" s="126">
        <f t="shared" si="29"/>
        <v>202500</v>
      </c>
      <c r="U331" s="54" t="s">
        <v>4707</v>
      </c>
    </row>
    <row r="332" spans="1:21" ht="15" customHeight="1" x14ac:dyDescent="0.25">
      <c r="A332" s="29">
        <f t="shared" si="25"/>
        <v>326</v>
      </c>
      <c r="B332" s="92" t="s">
        <v>643</v>
      </c>
      <c r="C332" s="17" t="s">
        <v>644</v>
      </c>
      <c r="D332" s="17" t="s">
        <v>7</v>
      </c>
      <c r="E332" s="17" t="s">
        <v>1123</v>
      </c>
      <c r="F332" s="18" t="s">
        <v>2450</v>
      </c>
      <c r="G332" s="19" t="s">
        <v>3774</v>
      </c>
      <c r="H332" s="19" t="s">
        <v>1950</v>
      </c>
      <c r="I332" s="59" t="s">
        <v>1120</v>
      </c>
      <c r="J332" s="17" t="s">
        <v>592</v>
      </c>
      <c r="K332" s="21" t="s">
        <v>3775</v>
      </c>
      <c r="L332" s="49">
        <f>VLOOKUP(B332,'Enrolment data 2023'!$A$13:$I$596,9,FALSE)</f>
        <v>19</v>
      </c>
      <c r="M332" s="49">
        <v>9000</v>
      </c>
      <c r="N332" s="49">
        <f t="shared" si="26"/>
        <v>171000</v>
      </c>
      <c r="O332" s="49">
        <f t="shared" si="27"/>
        <v>51300</v>
      </c>
      <c r="P332" s="49">
        <f>VLOOKUP(B332,'Tranche 1 &amp; 2 2024 Actuals'!$B$7:$R$536,17,FALSE)</f>
        <v>51300</v>
      </c>
      <c r="Q332" s="49"/>
      <c r="R332" s="49">
        <f>VLOOKUP(B332,'[1]ECCE Trnch 1 Master List'!B$3:T$679,19,FALSE)</f>
        <v>0</v>
      </c>
      <c r="S332" s="50">
        <f t="shared" si="28"/>
        <v>51300</v>
      </c>
      <c r="T332" s="126">
        <f t="shared" si="29"/>
        <v>51300</v>
      </c>
      <c r="U332" s="54" t="s">
        <v>4707</v>
      </c>
    </row>
    <row r="333" spans="1:21" x14ac:dyDescent="0.25">
      <c r="A333" s="29">
        <f t="shared" si="25"/>
        <v>327</v>
      </c>
      <c r="B333" s="92" t="s">
        <v>756</v>
      </c>
      <c r="C333" s="17" t="s">
        <v>757</v>
      </c>
      <c r="D333" s="17" t="s">
        <v>7</v>
      </c>
      <c r="E333" s="17" t="s">
        <v>1118</v>
      </c>
      <c r="F333" s="22" t="s">
        <v>1696</v>
      </c>
      <c r="G333" s="19" t="s">
        <v>1697</v>
      </c>
      <c r="H333" s="19" t="s">
        <v>1950</v>
      </c>
      <c r="I333" s="20" t="s">
        <v>1120</v>
      </c>
      <c r="J333" s="17" t="s">
        <v>592</v>
      </c>
      <c r="K333" s="17" t="s">
        <v>1435</v>
      </c>
      <c r="L333" s="49">
        <f>VLOOKUP(B333,'Enrolment data 2023'!$A$13:$I$596,9,FALSE)</f>
        <v>37</v>
      </c>
      <c r="M333" s="49">
        <v>9000</v>
      </c>
      <c r="N333" s="49">
        <f t="shared" si="26"/>
        <v>333000</v>
      </c>
      <c r="O333" s="49">
        <f t="shared" si="27"/>
        <v>99900</v>
      </c>
      <c r="P333" s="49">
        <f>VLOOKUP(B333,'Tranche 1 &amp; 2 2024 Actuals'!$B$7:$R$536,17,FALSE)</f>
        <v>99900</v>
      </c>
      <c r="Q333" s="49"/>
      <c r="R333" s="49">
        <f>VLOOKUP(B333,'[1]ECCE Trnch 1 Master List'!B$3:T$679,19,FALSE)</f>
        <v>0</v>
      </c>
      <c r="S333" s="50">
        <f t="shared" si="28"/>
        <v>99900</v>
      </c>
      <c r="T333" s="126">
        <f t="shared" si="29"/>
        <v>99900</v>
      </c>
      <c r="U333" s="54" t="s">
        <v>4707</v>
      </c>
    </row>
    <row r="334" spans="1:21" x14ac:dyDescent="0.25">
      <c r="A334" s="29">
        <f t="shared" si="25"/>
        <v>328</v>
      </c>
      <c r="B334" s="92" t="s">
        <v>788</v>
      </c>
      <c r="C334" s="17" t="s">
        <v>789</v>
      </c>
      <c r="D334" s="17" t="s">
        <v>7</v>
      </c>
      <c r="E334" s="17" t="s">
        <v>1324</v>
      </c>
      <c r="F334" s="22" t="s">
        <v>1985</v>
      </c>
      <c r="G334" s="19" t="s">
        <v>3778</v>
      </c>
      <c r="H334" s="19" t="s">
        <v>1986</v>
      </c>
      <c r="I334" s="20" t="s">
        <v>1120</v>
      </c>
      <c r="J334" s="17" t="s">
        <v>592</v>
      </c>
      <c r="K334" s="17" t="s">
        <v>3779</v>
      </c>
      <c r="L334" s="49">
        <f>VLOOKUP(B334,'Enrolment data 2023'!$A$13:$I$596,9,FALSE)</f>
        <v>11</v>
      </c>
      <c r="M334" s="49">
        <v>9000</v>
      </c>
      <c r="N334" s="49">
        <f t="shared" si="26"/>
        <v>99000</v>
      </c>
      <c r="O334" s="49">
        <f t="shared" si="27"/>
        <v>29700</v>
      </c>
      <c r="P334" s="49">
        <f>VLOOKUP(B334,'Tranche 1 &amp; 2 2024 Actuals'!$B$7:$R$536,17,FALSE)</f>
        <v>29700</v>
      </c>
      <c r="Q334" s="49"/>
      <c r="R334" s="49">
        <f>VLOOKUP(B334,'[1]ECCE Trnch 1 Master List'!B$3:T$679,19,FALSE)</f>
        <v>0</v>
      </c>
      <c r="S334" s="50">
        <f t="shared" si="28"/>
        <v>29700</v>
      </c>
      <c r="T334" s="126">
        <f t="shared" si="29"/>
        <v>29700</v>
      </c>
      <c r="U334" s="54" t="s">
        <v>4707</v>
      </c>
    </row>
    <row r="335" spans="1:21" ht="31.5" x14ac:dyDescent="0.25">
      <c r="A335" s="29">
        <f t="shared" si="25"/>
        <v>329</v>
      </c>
      <c r="B335" s="92" t="s">
        <v>704</v>
      </c>
      <c r="C335" s="17" t="s">
        <v>705</v>
      </c>
      <c r="D335" s="17" t="s">
        <v>7</v>
      </c>
      <c r="E335" s="17" t="s">
        <v>1324</v>
      </c>
      <c r="F335" s="22" t="s">
        <v>2064</v>
      </c>
      <c r="G335" s="19" t="s">
        <v>3782</v>
      </c>
      <c r="H335" s="19" t="s">
        <v>1950</v>
      </c>
      <c r="I335" s="20" t="s">
        <v>1120</v>
      </c>
      <c r="J335" s="17" t="s">
        <v>592</v>
      </c>
      <c r="K335" s="17" t="s">
        <v>3783</v>
      </c>
      <c r="L335" s="49">
        <f>VLOOKUP(B335,'Enrolment data 2023'!$A$13:$I$596,9,FALSE)</f>
        <v>8</v>
      </c>
      <c r="M335" s="49">
        <v>9000</v>
      </c>
      <c r="N335" s="49">
        <f t="shared" si="26"/>
        <v>72000</v>
      </c>
      <c r="O335" s="49">
        <f t="shared" si="27"/>
        <v>21600</v>
      </c>
      <c r="P335" s="49">
        <f>VLOOKUP(B335,'Tranche 1 &amp; 2 2024 Actuals'!$B$7:$R$536,17,FALSE)</f>
        <v>21600</v>
      </c>
      <c r="Q335" s="49"/>
      <c r="R335" s="49">
        <f>VLOOKUP(B335,'[1]ECCE Trnch 1 Master List'!B$3:T$679,19,FALSE)</f>
        <v>0</v>
      </c>
      <c r="S335" s="50">
        <f t="shared" si="28"/>
        <v>21600</v>
      </c>
      <c r="T335" s="126">
        <f t="shared" si="29"/>
        <v>21600</v>
      </c>
      <c r="U335" s="54" t="s">
        <v>4707</v>
      </c>
    </row>
    <row r="336" spans="1:21" x14ac:dyDescent="0.25">
      <c r="A336" s="29">
        <f t="shared" si="25"/>
        <v>330</v>
      </c>
      <c r="B336" s="92" t="s">
        <v>627</v>
      </c>
      <c r="C336" s="17" t="s">
        <v>628</v>
      </c>
      <c r="D336" s="17" t="s">
        <v>7</v>
      </c>
      <c r="E336" s="17" t="s">
        <v>1123</v>
      </c>
      <c r="F336" s="18" t="s">
        <v>1686</v>
      </c>
      <c r="G336" s="19" t="s">
        <v>1687</v>
      </c>
      <c r="H336" s="19" t="s">
        <v>1958</v>
      </c>
      <c r="I336" s="20" t="s">
        <v>1120</v>
      </c>
      <c r="J336" s="17" t="s">
        <v>592</v>
      </c>
      <c r="K336" s="17" t="s">
        <v>1409</v>
      </c>
      <c r="L336" s="49">
        <f>VLOOKUP(B336,'Enrolment data 2023'!$A$13:$I$596,9,FALSE)</f>
        <v>11</v>
      </c>
      <c r="M336" s="49">
        <v>9000</v>
      </c>
      <c r="N336" s="49">
        <f t="shared" si="26"/>
        <v>99000</v>
      </c>
      <c r="O336" s="49">
        <f t="shared" si="27"/>
        <v>29700</v>
      </c>
      <c r="P336" s="49">
        <f>VLOOKUP(B336,'Tranche 1 &amp; 2 2024 Actuals'!$B$7:$R$536,17,FALSE)</f>
        <v>29700</v>
      </c>
      <c r="Q336" s="49"/>
      <c r="R336" s="49">
        <f>VLOOKUP(B336,'[1]ECCE Trnch 1 Master List'!B$3:T$679,19,FALSE)</f>
        <v>0</v>
      </c>
      <c r="S336" s="50">
        <f t="shared" si="28"/>
        <v>29700</v>
      </c>
      <c r="T336" s="126">
        <f t="shared" si="29"/>
        <v>29700</v>
      </c>
      <c r="U336" s="54" t="s">
        <v>4707</v>
      </c>
    </row>
    <row r="337" spans="1:21" x14ac:dyDescent="0.25">
      <c r="A337" s="29">
        <f t="shared" si="25"/>
        <v>331</v>
      </c>
      <c r="B337" s="92" t="s">
        <v>623</v>
      </c>
      <c r="C337" s="17" t="s">
        <v>624</v>
      </c>
      <c r="D337" s="17" t="s">
        <v>7</v>
      </c>
      <c r="E337" s="17" t="s">
        <v>1324</v>
      </c>
      <c r="F337" s="22" t="s">
        <v>2063</v>
      </c>
      <c r="G337" s="19" t="s">
        <v>3784</v>
      </c>
      <c r="H337" s="19" t="s">
        <v>1958</v>
      </c>
      <c r="I337" s="20" t="s">
        <v>1120</v>
      </c>
      <c r="J337" s="17" t="s">
        <v>592</v>
      </c>
      <c r="K337" s="17" t="s">
        <v>3785</v>
      </c>
      <c r="L337" s="49">
        <f>VLOOKUP(B337,'Enrolment data 2023'!$A$13:$I$596,9,FALSE)</f>
        <v>25</v>
      </c>
      <c r="M337" s="49">
        <v>9000</v>
      </c>
      <c r="N337" s="49">
        <f t="shared" si="26"/>
        <v>225000</v>
      </c>
      <c r="O337" s="49">
        <f t="shared" si="27"/>
        <v>67500</v>
      </c>
      <c r="P337" s="49">
        <f>VLOOKUP(B337,'Tranche 1 &amp; 2 2024 Actuals'!$B$7:$R$536,17,FALSE)</f>
        <v>67500</v>
      </c>
      <c r="Q337" s="49"/>
      <c r="R337" s="49"/>
      <c r="S337" s="50">
        <f t="shared" si="28"/>
        <v>67500</v>
      </c>
      <c r="T337" s="126">
        <f t="shared" si="29"/>
        <v>67500</v>
      </c>
      <c r="U337" s="54" t="s">
        <v>4707</v>
      </c>
    </row>
    <row r="338" spans="1:21" ht="15" customHeight="1" x14ac:dyDescent="0.25">
      <c r="A338" s="29">
        <f t="shared" ref="A338:A401" si="30">A337+1</f>
        <v>332</v>
      </c>
      <c r="B338" s="92" t="s">
        <v>668</v>
      </c>
      <c r="C338" s="17" t="s">
        <v>669</v>
      </c>
      <c r="D338" s="17" t="s">
        <v>7</v>
      </c>
      <c r="E338" s="17" t="s">
        <v>1118</v>
      </c>
      <c r="F338" s="22" t="s">
        <v>1690</v>
      </c>
      <c r="G338" s="19" t="s">
        <v>1691</v>
      </c>
      <c r="H338" s="19" t="s">
        <v>1950</v>
      </c>
      <c r="I338" s="20" t="s">
        <v>1120</v>
      </c>
      <c r="J338" s="17" t="s">
        <v>592</v>
      </c>
      <c r="K338" s="17" t="s">
        <v>1692</v>
      </c>
      <c r="L338" s="49">
        <f>VLOOKUP(B338,'Enrolment data 2023'!$A$13:$I$596,9,FALSE)</f>
        <v>34</v>
      </c>
      <c r="M338" s="49">
        <v>9000</v>
      </c>
      <c r="N338" s="49">
        <f t="shared" si="26"/>
        <v>306000</v>
      </c>
      <c r="O338" s="49">
        <f t="shared" si="27"/>
        <v>91800</v>
      </c>
      <c r="P338" s="49">
        <f>VLOOKUP(B338,'Tranche 1 &amp; 2 2024 Actuals'!$B$7:$R$536,17,FALSE)</f>
        <v>91800</v>
      </c>
      <c r="Q338" s="49"/>
      <c r="R338" s="49">
        <f>VLOOKUP(B338,'[1]ECCE Trnch 1 Master List'!B$3:T$679,19,FALSE)</f>
        <v>0</v>
      </c>
      <c r="S338" s="50">
        <f t="shared" si="28"/>
        <v>91800</v>
      </c>
      <c r="T338" s="126">
        <f t="shared" si="29"/>
        <v>91800</v>
      </c>
      <c r="U338" s="54" t="s">
        <v>4707</v>
      </c>
    </row>
    <row r="339" spans="1:21" x14ac:dyDescent="0.25">
      <c r="A339" s="29">
        <f t="shared" si="30"/>
        <v>333</v>
      </c>
      <c r="B339" s="92" t="s">
        <v>655</v>
      </c>
      <c r="C339" s="17" t="s">
        <v>656</v>
      </c>
      <c r="D339" s="17" t="s">
        <v>7</v>
      </c>
      <c r="E339" s="17" t="s">
        <v>1324</v>
      </c>
      <c r="F339" s="22" t="s">
        <v>1980</v>
      </c>
      <c r="G339" s="19" t="s">
        <v>2893</v>
      </c>
      <c r="H339" s="19" t="s">
        <v>2893</v>
      </c>
      <c r="I339" s="20" t="s">
        <v>1120</v>
      </c>
      <c r="J339" s="17" t="s">
        <v>592</v>
      </c>
      <c r="K339" s="17" t="s">
        <v>3788</v>
      </c>
      <c r="L339" s="49">
        <f>VLOOKUP(B339,'Enrolment data 2023'!$A$13:$I$596,9,FALSE)</f>
        <v>8</v>
      </c>
      <c r="M339" s="49">
        <v>9000</v>
      </c>
      <c r="N339" s="49">
        <f t="shared" si="26"/>
        <v>72000</v>
      </c>
      <c r="O339" s="49">
        <f t="shared" si="27"/>
        <v>21600</v>
      </c>
      <c r="P339" s="49">
        <f>VLOOKUP(B339,'Tranche 1 &amp; 2 2024 Actuals'!$B$7:$R$536,17,FALSE)</f>
        <v>21600</v>
      </c>
      <c r="Q339" s="49"/>
      <c r="R339" s="49">
        <f>VLOOKUP(B339,'[1]ECCE Trnch 1 Master List'!B$3:T$679,19,FALSE)</f>
        <v>0</v>
      </c>
      <c r="S339" s="50">
        <f t="shared" si="28"/>
        <v>21600</v>
      </c>
      <c r="T339" s="126">
        <f t="shared" si="29"/>
        <v>21600</v>
      </c>
      <c r="U339" s="54" t="s">
        <v>4707</v>
      </c>
    </row>
    <row r="340" spans="1:21" ht="15" customHeight="1" x14ac:dyDescent="0.25">
      <c r="A340" s="29">
        <f t="shared" si="30"/>
        <v>334</v>
      </c>
      <c r="B340" s="92" t="s">
        <v>750</v>
      </c>
      <c r="C340" s="17" t="s">
        <v>751</v>
      </c>
      <c r="D340" s="17" t="s">
        <v>7</v>
      </c>
      <c r="E340" s="17" t="s">
        <v>1324</v>
      </c>
      <c r="F340" s="22" t="s">
        <v>2071</v>
      </c>
      <c r="G340" s="19" t="s">
        <v>3789</v>
      </c>
      <c r="H340" s="19" t="s">
        <v>1950</v>
      </c>
      <c r="I340" s="20" t="s">
        <v>1120</v>
      </c>
      <c r="J340" s="17" t="s">
        <v>592</v>
      </c>
      <c r="K340" s="17" t="s">
        <v>3790</v>
      </c>
      <c r="L340" s="49">
        <f>VLOOKUP(B340,'Enrolment data 2023'!$A$13:$I$596,9,FALSE)</f>
        <v>59</v>
      </c>
      <c r="M340" s="49">
        <v>9000</v>
      </c>
      <c r="N340" s="49">
        <f t="shared" si="26"/>
        <v>531000</v>
      </c>
      <c r="O340" s="49">
        <f t="shared" si="27"/>
        <v>159300</v>
      </c>
      <c r="P340" s="49">
        <f>VLOOKUP(B340,'Tranche 1 &amp; 2 2024 Actuals'!$B$7:$R$536,17,FALSE)</f>
        <v>159300</v>
      </c>
      <c r="Q340" s="49"/>
      <c r="R340" s="49">
        <f>VLOOKUP(B340,'[1]ECCE Trnch 1 Master List'!B$3:T$679,19,FALSE)</f>
        <v>0</v>
      </c>
      <c r="S340" s="50">
        <f t="shared" si="28"/>
        <v>159300</v>
      </c>
      <c r="T340" s="126">
        <f t="shared" si="29"/>
        <v>159300</v>
      </c>
      <c r="U340" s="54" t="s">
        <v>4707</v>
      </c>
    </row>
    <row r="341" spans="1:21" ht="15" customHeight="1" x14ac:dyDescent="0.25">
      <c r="A341" s="29">
        <f t="shared" si="30"/>
        <v>335</v>
      </c>
      <c r="B341" s="92" t="s">
        <v>770</v>
      </c>
      <c r="C341" s="17" t="s">
        <v>771</v>
      </c>
      <c r="D341" s="17" t="s">
        <v>7</v>
      </c>
      <c r="E341" s="17" t="s">
        <v>1123</v>
      </c>
      <c r="F341" s="22" t="s">
        <v>1703</v>
      </c>
      <c r="G341" s="19" t="s">
        <v>1429</v>
      </c>
      <c r="H341" s="19" t="s">
        <v>1950</v>
      </c>
      <c r="I341" s="20" t="s">
        <v>1120</v>
      </c>
      <c r="J341" s="17" t="s">
        <v>592</v>
      </c>
      <c r="K341" s="17" t="s">
        <v>1430</v>
      </c>
      <c r="L341" s="49">
        <f>VLOOKUP(B341,'Enrolment data 2023'!$A$13:$I$596,9,FALSE)</f>
        <v>24</v>
      </c>
      <c r="M341" s="49">
        <v>9000</v>
      </c>
      <c r="N341" s="49">
        <f t="shared" si="26"/>
        <v>216000</v>
      </c>
      <c r="O341" s="49">
        <f t="shared" si="27"/>
        <v>64800</v>
      </c>
      <c r="P341" s="49">
        <f>VLOOKUP(B341,'Tranche 1 &amp; 2 2024 Actuals'!$B$7:$R$536,17,FALSE)</f>
        <v>64800</v>
      </c>
      <c r="Q341" s="49"/>
      <c r="R341" s="49">
        <f>VLOOKUP(B341,'[1]ECCE Trnch 1 Master List'!B$3:T$679,19,FALSE)</f>
        <v>0</v>
      </c>
      <c r="S341" s="50">
        <f t="shared" si="28"/>
        <v>64800</v>
      </c>
      <c r="T341" s="126">
        <f t="shared" si="29"/>
        <v>64800</v>
      </c>
      <c r="U341" s="54" t="s">
        <v>4707</v>
      </c>
    </row>
    <row r="342" spans="1:21" ht="15" customHeight="1" x14ac:dyDescent="0.25">
      <c r="A342" s="29">
        <f t="shared" si="30"/>
        <v>336</v>
      </c>
      <c r="B342" s="92" t="s">
        <v>2151</v>
      </c>
      <c r="C342" s="17" t="s">
        <v>2179</v>
      </c>
      <c r="D342" s="17" t="s">
        <v>7</v>
      </c>
      <c r="E342" s="17" t="s">
        <v>1123</v>
      </c>
      <c r="F342" s="22" t="s">
        <v>1972</v>
      </c>
      <c r="G342" s="19" t="s">
        <v>2195</v>
      </c>
      <c r="H342" s="19" t="s">
        <v>1950</v>
      </c>
      <c r="I342" s="20" t="s">
        <v>1120</v>
      </c>
      <c r="J342" s="17" t="s">
        <v>592</v>
      </c>
      <c r="K342" s="17" t="s">
        <v>1973</v>
      </c>
      <c r="L342" s="49">
        <f>VLOOKUP(B342,'Enrolment data 2023'!$A$13:$I$596,9,FALSE)</f>
        <v>8</v>
      </c>
      <c r="M342" s="49">
        <v>9000</v>
      </c>
      <c r="N342" s="49">
        <f t="shared" si="26"/>
        <v>72000</v>
      </c>
      <c r="O342" s="49">
        <f t="shared" si="27"/>
        <v>21600</v>
      </c>
      <c r="P342" s="49">
        <f>VLOOKUP(B342,'Tranche 1 &amp; 2 2024 Actuals'!$B$7:$R$536,17,FALSE)</f>
        <v>21600</v>
      </c>
      <c r="Q342" s="49"/>
      <c r="R342" s="49">
        <f>VLOOKUP(B342,'[1]ECCE Trnch 1 Master List'!B$3:T$679,19,FALSE)</f>
        <v>0</v>
      </c>
      <c r="S342" s="50">
        <f t="shared" si="28"/>
        <v>21600</v>
      </c>
      <c r="T342" s="126">
        <f t="shared" si="29"/>
        <v>21600</v>
      </c>
      <c r="U342" s="54" t="s">
        <v>4707</v>
      </c>
    </row>
    <row r="343" spans="1:21" x14ac:dyDescent="0.25">
      <c r="A343" s="29">
        <f t="shared" si="30"/>
        <v>337</v>
      </c>
      <c r="B343" s="93" t="s">
        <v>593</v>
      </c>
      <c r="C343" s="30" t="s">
        <v>594</v>
      </c>
      <c r="D343" s="30" t="s">
        <v>7</v>
      </c>
      <c r="E343" s="30" t="s">
        <v>1324</v>
      </c>
      <c r="F343" s="57" t="s">
        <v>1963</v>
      </c>
      <c r="G343" s="32" t="s">
        <v>1403</v>
      </c>
      <c r="H343" s="32" t="s">
        <v>1958</v>
      </c>
      <c r="I343" s="33" t="s">
        <v>1120</v>
      </c>
      <c r="J343" s="30" t="s">
        <v>592</v>
      </c>
      <c r="K343" s="30" t="s">
        <v>1404</v>
      </c>
      <c r="L343" s="49">
        <f>VLOOKUP(B343,'Enrolment data 2023'!$A$13:$I$596,9,FALSE)</f>
        <v>19</v>
      </c>
      <c r="M343" s="49">
        <v>9000</v>
      </c>
      <c r="N343" s="49">
        <f t="shared" si="26"/>
        <v>171000</v>
      </c>
      <c r="O343" s="49">
        <f t="shared" si="27"/>
        <v>51300</v>
      </c>
      <c r="P343" s="49">
        <f>VLOOKUP(B343,'Tranche 1 &amp; 2 2024 Actuals'!$B$7:$R$536,17,FALSE)</f>
        <v>31300</v>
      </c>
      <c r="Q343" s="49"/>
      <c r="R343" s="49">
        <v>14200</v>
      </c>
      <c r="S343" s="50">
        <f t="shared" si="28"/>
        <v>37100</v>
      </c>
      <c r="T343" s="126">
        <f t="shared" si="29"/>
        <v>37100</v>
      </c>
      <c r="U343" s="54" t="s">
        <v>4707</v>
      </c>
    </row>
    <row r="344" spans="1:21" x14ac:dyDescent="0.25">
      <c r="A344" s="29">
        <f t="shared" si="30"/>
        <v>338</v>
      </c>
      <c r="B344" s="92" t="s">
        <v>786</v>
      </c>
      <c r="C344" s="17" t="s">
        <v>787</v>
      </c>
      <c r="D344" s="17" t="s">
        <v>7</v>
      </c>
      <c r="E344" s="17" t="s">
        <v>1123</v>
      </c>
      <c r="F344" s="22" t="s">
        <v>1685</v>
      </c>
      <c r="G344" s="19" t="s">
        <v>787</v>
      </c>
      <c r="H344" s="19" t="s">
        <v>1986</v>
      </c>
      <c r="I344" s="20" t="s">
        <v>1120</v>
      </c>
      <c r="J344" s="17" t="s">
        <v>592</v>
      </c>
      <c r="K344" s="17" t="s">
        <v>1448</v>
      </c>
      <c r="L344" s="49">
        <f>VLOOKUP(B344,'Enrolment data 2023'!$A$13:$I$596,9,FALSE)</f>
        <v>14</v>
      </c>
      <c r="M344" s="49">
        <v>9000</v>
      </c>
      <c r="N344" s="49">
        <f t="shared" si="26"/>
        <v>126000</v>
      </c>
      <c r="O344" s="49">
        <f t="shared" si="27"/>
        <v>37800</v>
      </c>
      <c r="P344" s="49">
        <f>VLOOKUP(B344,'Tranche 1 &amp; 2 2024 Actuals'!$B$7:$R$536,17,FALSE)</f>
        <v>37800</v>
      </c>
      <c r="Q344" s="49"/>
      <c r="R344" s="49">
        <f>VLOOKUP(B344,'[1]ECCE Trnch 1 Master List'!B$3:T$679,19,FALSE)</f>
        <v>0</v>
      </c>
      <c r="S344" s="50">
        <f t="shared" si="28"/>
        <v>37800</v>
      </c>
      <c r="T344" s="126">
        <f t="shared" si="29"/>
        <v>37800</v>
      </c>
      <c r="U344" s="54" t="s">
        <v>4707</v>
      </c>
    </row>
    <row r="345" spans="1:21" x14ac:dyDescent="0.25">
      <c r="A345" s="29">
        <f t="shared" si="30"/>
        <v>339</v>
      </c>
      <c r="B345" s="92" t="s">
        <v>754</v>
      </c>
      <c r="C345" s="17" t="s">
        <v>4649</v>
      </c>
      <c r="D345" s="17" t="s">
        <v>7</v>
      </c>
      <c r="E345" s="17" t="s">
        <v>1324</v>
      </c>
      <c r="F345" s="22" t="s">
        <v>1987</v>
      </c>
      <c r="G345" s="19" t="s">
        <v>3066</v>
      </c>
      <c r="H345" s="19" t="s">
        <v>1950</v>
      </c>
      <c r="I345" s="20" t="s">
        <v>1120</v>
      </c>
      <c r="J345" s="17" t="s">
        <v>592</v>
      </c>
      <c r="K345" s="17" t="s">
        <v>3818</v>
      </c>
      <c r="L345" s="49">
        <f>VLOOKUP(B345,'Enrolment data 2023'!$A$13:$I$596,9,FALSE)</f>
        <v>69</v>
      </c>
      <c r="M345" s="49">
        <v>9000</v>
      </c>
      <c r="N345" s="49">
        <f t="shared" si="26"/>
        <v>621000</v>
      </c>
      <c r="O345" s="49">
        <f t="shared" si="27"/>
        <v>186300</v>
      </c>
      <c r="P345" s="49">
        <f>VLOOKUP(B345,'Tranche 1 &amp; 2 2024 Actuals'!$B$7:$R$536,17,FALSE)</f>
        <v>186300</v>
      </c>
      <c r="Q345" s="49"/>
      <c r="R345" s="49"/>
      <c r="S345" s="50">
        <f t="shared" si="28"/>
        <v>186300</v>
      </c>
      <c r="T345" s="126">
        <f t="shared" si="29"/>
        <v>186300</v>
      </c>
      <c r="U345" s="54" t="s">
        <v>4707</v>
      </c>
    </row>
    <row r="346" spans="1:21" x14ac:dyDescent="0.25">
      <c r="A346" s="29">
        <f t="shared" si="30"/>
        <v>340</v>
      </c>
      <c r="B346" s="93" t="s">
        <v>2250</v>
      </c>
      <c r="C346" s="30" t="s">
        <v>2251</v>
      </c>
      <c r="D346" s="30" t="s">
        <v>7</v>
      </c>
      <c r="E346" s="17" t="s">
        <v>1118</v>
      </c>
      <c r="F346" s="22" t="s">
        <v>1956</v>
      </c>
      <c r="G346" s="19" t="s">
        <v>1427</v>
      </c>
      <c r="H346" s="19" t="s">
        <v>1950</v>
      </c>
      <c r="I346" s="20" t="s">
        <v>1120</v>
      </c>
      <c r="J346" s="17" t="s">
        <v>592</v>
      </c>
      <c r="K346" s="17" t="s">
        <v>1428</v>
      </c>
      <c r="L346" s="49">
        <f>VLOOKUP(B346,'Enrolment data 2023'!$A$13:$I$596,9,FALSE)</f>
        <v>8</v>
      </c>
      <c r="M346" s="49">
        <v>9000</v>
      </c>
      <c r="N346" s="49">
        <f t="shared" si="26"/>
        <v>72000</v>
      </c>
      <c r="O346" s="49">
        <f t="shared" si="27"/>
        <v>21600</v>
      </c>
      <c r="P346" s="49">
        <f>VLOOKUP(B346,'Tranche 1 &amp; 2 2024 Actuals'!$B$7:$R$536,17,FALSE)</f>
        <v>21600</v>
      </c>
      <c r="Q346" s="49"/>
      <c r="R346" s="49"/>
      <c r="S346" s="50">
        <f t="shared" si="28"/>
        <v>21600</v>
      </c>
      <c r="T346" s="126">
        <f t="shared" si="29"/>
        <v>21600</v>
      </c>
      <c r="U346" s="54" t="s">
        <v>4707</v>
      </c>
    </row>
    <row r="347" spans="1:21" x14ac:dyDescent="0.25">
      <c r="A347" s="29">
        <f t="shared" si="30"/>
        <v>341</v>
      </c>
      <c r="B347" s="93" t="s">
        <v>1446</v>
      </c>
      <c r="C347" s="30" t="s">
        <v>1447</v>
      </c>
      <c r="D347" s="30" t="s">
        <v>7</v>
      </c>
      <c r="E347" s="30" t="s">
        <v>1118</v>
      </c>
      <c r="F347" s="31" t="s">
        <v>1685</v>
      </c>
      <c r="G347" s="32" t="s">
        <v>787</v>
      </c>
      <c r="H347" s="32" t="s">
        <v>1986</v>
      </c>
      <c r="I347" s="33" t="s">
        <v>1120</v>
      </c>
      <c r="J347" s="30" t="s">
        <v>592</v>
      </c>
      <c r="K347" s="34" t="s">
        <v>1448</v>
      </c>
      <c r="L347" s="49">
        <f>VLOOKUP(B347,'Enrolment data 2023'!$A$13:$I$596,9,FALSE)</f>
        <v>11</v>
      </c>
      <c r="M347" s="49">
        <v>9000</v>
      </c>
      <c r="N347" s="49">
        <f t="shared" si="26"/>
        <v>99000</v>
      </c>
      <c r="O347" s="49">
        <f t="shared" si="27"/>
        <v>29700</v>
      </c>
      <c r="P347" s="49">
        <f>VLOOKUP(B347,'Tranche 1 &amp; 2 2024 Actuals'!$B$7:$R$536,17,FALSE)</f>
        <v>24700</v>
      </c>
      <c r="Q347" s="49"/>
      <c r="R347" s="49">
        <v>5000</v>
      </c>
      <c r="S347" s="50">
        <f t="shared" si="28"/>
        <v>24700</v>
      </c>
      <c r="T347" s="126">
        <f t="shared" si="29"/>
        <v>24700</v>
      </c>
      <c r="U347" s="54" t="s">
        <v>4707</v>
      </c>
    </row>
    <row r="348" spans="1:21" x14ac:dyDescent="0.25">
      <c r="A348" s="29">
        <f t="shared" si="30"/>
        <v>342</v>
      </c>
      <c r="B348" s="92" t="s">
        <v>736</v>
      </c>
      <c r="C348" s="17" t="s">
        <v>737</v>
      </c>
      <c r="D348" s="17" t="s">
        <v>7</v>
      </c>
      <c r="E348" s="17" t="s">
        <v>1324</v>
      </c>
      <c r="F348" s="22" t="s">
        <v>1988</v>
      </c>
      <c r="G348" s="19" t="s">
        <v>3791</v>
      </c>
      <c r="H348" s="19" t="s">
        <v>1950</v>
      </c>
      <c r="I348" s="20" t="s">
        <v>1120</v>
      </c>
      <c r="J348" s="17" t="s">
        <v>592</v>
      </c>
      <c r="K348" s="17" t="s">
        <v>1438</v>
      </c>
      <c r="L348" s="49">
        <f>VLOOKUP(B348,'Enrolment data 2023'!$A$13:$I$596,9,FALSE)</f>
        <v>25</v>
      </c>
      <c r="M348" s="49">
        <v>9000</v>
      </c>
      <c r="N348" s="49">
        <f t="shared" si="26"/>
        <v>225000</v>
      </c>
      <c r="O348" s="49">
        <f t="shared" si="27"/>
        <v>67500</v>
      </c>
      <c r="P348" s="49">
        <f>VLOOKUP(B348,'Tranche 1 &amp; 2 2024 Actuals'!$B$7:$R$536,17,FALSE)</f>
        <v>67500</v>
      </c>
      <c r="Q348" s="49"/>
      <c r="R348" s="49">
        <f>VLOOKUP(B348,'[1]ECCE Trnch 1 Master List'!B$3:T$679,19,FALSE)</f>
        <v>0</v>
      </c>
      <c r="S348" s="50">
        <f t="shared" si="28"/>
        <v>67500</v>
      </c>
      <c r="T348" s="126">
        <f t="shared" si="29"/>
        <v>67500</v>
      </c>
      <c r="U348" s="54" t="s">
        <v>4707</v>
      </c>
    </row>
    <row r="349" spans="1:21" ht="15" customHeight="1" x14ac:dyDescent="0.25">
      <c r="A349" s="29">
        <f t="shared" si="30"/>
        <v>343</v>
      </c>
      <c r="B349" s="92" t="s">
        <v>738</v>
      </c>
      <c r="C349" s="17" t="s">
        <v>739</v>
      </c>
      <c r="D349" s="17" t="s">
        <v>7</v>
      </c>
      <c r="E349" s="17" t="s">
        <v>1324</v>
      </c>
      <c r="F349" s="22" t="s">
        <v>2067</v>
      </c>
      <c r="G349" s="19" t="s">
        <v>3795</v>
      </c>
      <c r="H349" s="19" t="s">
        <v>1950</v>
      </c>
      <c r="I349" s="20" t="s">
        <v>1120</v>
      </c>
      <c r="J349" s="17" t="s">
        <v>592</v>
      </c>
      <c r="K349" s="17" t="s">
        <v>3796</v>
      </c>
      <c r="L349" s="49">
        <f>VLOOKUP(B349,'Enrolment data 2023'!$A$13:$I$596,9,FALSE)</f>
        <v>14</v>
      </c>
      <c r="M349" s="49">
        <v>9000</v>
      </c>
      <c r="N349" s="49">
        <f t="shared" si="26"/>
        <v>126000</v>
      </c>
      <c r="O349" s="49">
        <f t="shared" si="27"/>
        <v>37800</v>
      </c>
      <c r="P349" s="49">
        <f>VLOOKUP(B349,'Tranche 1 &amp; 2 2024 Actuals'!$B$7:$R$536,17,FALSE)</f>
        <v>37800</v>
      </c>
      <c r="Q349" s="49"/>
      <c r="R349" s="49">
        <f>VLOOKUP(B349,'[1]ECCE Trnch 1 Master List'!B$3:T$679,19,FALSE)</f>
        <v>0</v>
      </c>
      <c r="S349" s="50">
        <f t="shared" si="28"/>
        <v>37800</v>
      </c>
      <c r="T349" s="126">
        <f t="shared" si="29"/>
        <v>37800</v>
      </c>
      <c r="U349" s="54" t="s">
        <v>4707</v>
      </c>
    </row>
    <row r="350" spans="1:21" x14ac:dyDescent="0.25">
      <c r="A350" s="29">
        <f t="shared" si="30"/>
        <v>344</v>
      </c>
      <c r="B350" s="92" t="s">
        <v>690</v>
      </c>
      <c r="C350" s="17" t="s">
        <v>691</v>
      </c>
      <c r="D350" s="17" t="s">
        <v>7</v>
      </c>
      <c r="E350" s="17" t="s">
        <v>1123</v>
      </c>
      <c r="F350" s="22" t="s">
        <v>1693</v>
      </c>
      <c r="G350" s="19" t="s">
        <v>1418</v>
      </c>
      <c r="H350" s="19" t="s">
        <v>1950</v>
      </c>
      <c r="I350" s="20" t="s">
        <v>1120</v>
      </c>
      <c r="J350" s="17" t="s">
        <v>592</v>
      </c>
      <c r="K350" s="17" t="s">
        <v>1419</v>
      </c>
      <c r="L350" s="49">
        <f>VLOOKUP(B350,'Enrolment data 2023'!$A$13:$I$596,9,FALSE)</f>
        <v>71</v>
      </c>
      <c r="M350" s="49">
        <v>9000</v>
      </c>
      <c r="N350" s="49">
        <f t="shared" si="26"/>
        <v>639000</v>
      </c>
      <c r="O350" s="49">
        <f t="shared" si="27"/>
        <v>191700</v>
      </c>
      <c r="P350" s="49">
        <f>VLOOKUP(B350,'Tranche 1 &amp; 2 2024 Actuals'!$B$7:$R$536,17,FALSE)</f>
        <v>191700</v>
      </c>
      <c r="Q350" s="49"/>
      <c r="R350" s="49">
        <f>VLOOKUP(B350,'[1]ECCE Trnch 1 Master List'!B$3:T$679,19,FALSE)</f>
        <v>0</v>
      </c>
      <c r="S350" s="50">
        <f t="shared" si="28"/>
        <v>191700</v>
      </c>
      <c r="T350" s="126">
        <f t="shared" si="29"/>
        <v>191700</v>
      </c>
      <c r="U350" s="54" t="s">
        <v>4707</v>
      </c>
    </row>
    <row r="351" spans="1:21" x14ac:dyDescent="0.25">
      <c r="A351" s="29">
        <f t="shared" si="30"/>
        <v>345</v>
      </c>
      <c r="B351" s="92" t="s">
        <v>692</v>
      </c>
      <c r="C351" s="17" t="s">
        <v>693</v>
      </c>
      <c r="D351" s="17" t="s">
        <v>7</v>
      </c>
      <c r="E351" s="17" t="s">
        <v>1118</v>
      </c>
      <c r="F351" s="22" t="s">
        <v>1693</v>
      </c>
      <c r="G351" s="19" t="s">
        <v>1418</v>
      </c>
      <c r="H351" s="19" t="s">
        <v>1950</v>
      </c>
      <c r="I351" s="20" t="s">
        <v>1120</v>
      </c>
      <c r="J351" s="17" t="s">
        <v>592</v>
      </c>
      <c r="K351" s="17" t="s">
        <v>1419</v>
      </c>
      <c r="L351" s="49">
        <f>VLOOKUP(B351,'Enrolment data 2023'!$A$13:$I$596,9,FALSE)</f>
        <v>21</v>
      </c>
      <c r="M351" s="49">
        <v>9000</v>
      </c>
      <c r="N351" s="49">
        <f t="shared" si="26"/>
        <v>189000</v>
      </c>
      <c r="O351" s="49">
        <f t="shared" si="27"/>
        <v>56700</v>
      </c>
      <c r="P351" s="49">
        <f>VLOOKUP(B351,'Tranche 1 &amp; 2 2024 Actuals'!$B$7:$R$536,17,FALSE)</f>
        <v>56700</v>
      </c>
      <c r="Q351" s="49"/>
      <c r="R351" s="49">
        <f>VLOOKUP(B351,'[1]ECCE Trnch 1 Master List'!B$3:T$679,19,FALSE)</f>
        <v>0</v>
      </c>
      <c r="S351" s="50">
        <f t="shared" si="28"/>
        <v>56700</v>
      </c>
      <c r="T351" s="126">
        <f t="shared" si="29"/>
        <v>56700</v>
      </c>
      <c r="U351" s="54" t="s">
        <v>4707</v>
      </c>
    </row>
    <row r="352" spans="1:21" x14ac:dyDescent="0.25">
      <c r="A352" s="29">
        <f t="shared" si="30"/>
        <v>346</v>
      </c>
      <c r="B352" s="92" t="s">
        <v>4555</v>
      </c>
      <c r="C352" s="17" t="s">
        <v>4556</v>
      </c>
      <c r="D352" s="17" t="s">
        <v>7</v>
      </c>
      <c r="E352" s="17" t="s">
        <v>1118</v>
      </c>
      <c r="F352" s="22" t="s">
        <v>1952</v>
      </c>
      <c r="G352" s="19" t="s">
        <v>3763</v>
      </c>
      <c r="H352" s="19" t="s">
        <v>1950</v>
      </c>
      <c r="I352" s="20" t="s">
        <v>1120</v>
      </c>
      <c r="J352" s="17" t="s">
        <v>592</v>
      </c>
      <c r="K352" s="17" t="s">
        <v>3764</v>
      </c>
      <c r="L352" s="49">
        <f>VLOOKUP(B352,'Enrolment data 2023'!$A$13:$I$596,9,FALSE)</f>
        <v>26</v>
      </c>
      <c r="M352" s="49">
        <v>9000</v>
      </c>
      <c r="N352" s="49">
        <f t="shared" si="26"/>
        <v>234000</v>
      </c>
      <c r="O352" s="49">
        <f t="shared" si="27"/>
        <v>70200</v>
      </c>
      <c r="P352" s="49">
        <f>VLOOKUP(B352,'Tranche 1 &amp; 2 2024 Actuals'!$B$7:$R$536,17,FALSE)</f>
        <v>70200</v>
      </c>
      <c r="Q352" s="49"/>
      <c r="R352" s="49"/>
      <c r="S352" s="50">
        <f t="shared" si="28"/>
        <v>70200</v>
      </c>
      <c r="T352" s="126">
        <f t="shared" si="29"/>
        <v>70200</v>
      </c>
      <c r="U352" s="54" t="s">
        <v>4707</v>
      </c>
    </row>
    <row r="353" spans="1:21" ht="15" customHeight="1" x14ac:dyDescent="0.25">
      <c r="A353" s="29">
        <f t="shared" si="30"/>
        <v>347</v>
      </c>
      <c r="B353" s="92" t="s">
        <v>617</v>
      </c>
      <c r="C353" s="17" t="s">
        <v>618</v>
      </c>
      <c r="D353" s="17" t="s">
        <v>7</v>
      </c>
      <c r="E353" s="17" t="s">
        <v>1123</v>
      </c>
      <c r="F353" s="18" t="s">
        <v>2351</v>
      </c>
      <c r="G353" s="19" t="s">
        <v>3798</v>
      </c>
      <c r="H353" s="19" t="s">
        <v>1958</v>
      </c>
      <c r="I353" s="20" t="s">
        <v>1120</v>
      </c>
      <c r="J353" s="17" t="s">
        <v>592</v>
      </c>
      <c r="K353" s="21" t="s">
        <v>3799</v>
      </c>
      <c r="L353" s="49">
        <f>VLOOKUP(B353,'Enrolment data 2023'!$A$13:$I$596,9,FALSE)</f>
        <v>10</v>
      </c>
      <c r="M353" s="49">
        <v>9000</v>
      </c>
      <c r="N353" s="49">
        <f t="shared" si="26"/>
        <v>90000</v>
      </c>
      <c r="O353" s="49">
        <f t="shared" si="27"/>
        <v>27000</v>
      </c>
      <c r="P353" s="49">
        <f>VLOOKUP(B353,'Tranche 1 &amp; 2 2024 Actuals'!$B$7:$R$536,17,FALSE)</f>
        <v>27000</v>
      </c>
      <c r="Q353" s="49"/>
      <c r="R353" s="49">
        <f>VLOOKUP(B353,'[1]ECCE Trnch 1 Master List'!B$3:T$679,19,FALSE)</f>
        <v>0</v>
      </c>
      <c r="S353" s="50">
        <f t="shared" si="28"/>
        <v>27000</v>
      </c>
      <c r="T353" s="126">
        <f t="shared" si="29"/>
        <v>27000</v>
      </c>
      <c r="U353" s="54" t="s">
        <v>4707</v>
      </c>
    </row>
    <row r="354" spans="1:21" x14ac:dyDescent="0.25">
      <c r="A354" s="29">
        <f t="shared" si="30"/>
        <v>348</v>
      </c>
      <c r="B354" s="92" t="s">
        <v>662</v>
      </c>
      <c r="C354" s="17" t="s">
        <v>663</v>
      </c>
      <c r="D354" s="17" t="s">
        <v>7</v>
      </c>
      <c r="E354" s="17" t="s">
        <v>1211</v>
      </c>
      <c r="F354" s="22" t="s">
        <v>1994</v>
      </c>
      <c r="G354" s="19" t="s">
        <v>3743</v>
      </c>
      <c r="H354" s="19" t="s">
        <v>3800</v>
      </c>
      <c r="I354" s="20" t="s">
        <v>1120</v>
      </c>
      <c r="J354" s="17" t="s">
        <v>592</v>
      </c>
      <c r="K354" s="17" t="s">
        <v>3744</v>
      </c>
      <c r="L354" s="49">
        <f>VLOOKUP(B354,'Enrolment data 2023'!$A$13:$I$596,9,FALSE)</f>
        <v>13</v>
      </c>
      <c r="M354" s="49">
        <v>9000</v>
      </c>
      <c r="N354" s="49">
        <f t="shared" si="26"/>
        <v>117000</v>
      </c>
      <c r="O354" s="49">
        <f t="shared" si="27"/>
        <v>35100</v>
      </c>
      <c r="P354" s="49">
        <f>VLOOKUP(B354,'Tranche 1 &amp; 2 2024 Actuals'!$B$7:$R$536,17,FALSE)</f>
        <v>35100</v>
      </c>
      <c r="Q354" s="49"/>
      <c r="R354" s="49">
        <f>VLOOKUP(B354,'[1]ECCE Trnch 1 Master List'!B$3:T$679,19,FALSE)</f>
        <v>0</v>
      </c>
      <c r="S354" s="50">
        <f t="shared" si="28"/>
        <v>35100</v>
      </c>
      <c r="T354" s="126">
        <f t="shared" si="29"/>
        <v>35100</v>
      </c>
      <c r="U354" s="54" t="s">
        <v>4707</v>
      </c>
    </row>
    <row r="355" spans="1:21" x14ac:dyDescent="0.25">
      <c r="A355" s="29">
        <f t="shared" si="30"/>
        <v>349</v>
      </c>
      <c r="B355" s="92" t="s">
        <v>742</v>
      </c>
      <c r="C355" s="17" t="s">
        <v>743</v>
      </c>
      <c r="D355" s="17" t="s">
        <v>7</v>
      </c>
      <c r="E355" s="17" t="s">
        <v>1118</v>
      </c>
      <c r="F355" s="18" t="s">
        <v>2532</v>
      </c>
      <c r="G355" s="19" t="s">
        <v>3801</v>
      </c>
      <c r="H355" s="19" t="s">
        <v>1950</v>
      </c>
      <c r="I355" s="20" t="s">
        <v>1120</v>
      </c>
      <c r="J355" s="17" t="s">
        <v>592</v>
      </c>
      <c r="K355" s="21" t="s">
        <v>3802</v>
      </c>
      <c r="L355" s="49">
        <f>VLOOKUP(B355,'Enrolment data 2023'!$A$13:$I$596,9,FALSE)</f>
        <v>12</v>
      </c>
      <c r="M355" s="49">
        <v>9000</v>
      </c>
      <c r="N355" s="49">
        <f t="shared" si="26"/>
        <v>108000</v>
      </c>
      <c r="O355" s="49">
        <f t="shared" si="27"/>
        <v>32400</v>
      </c>
      <c r="P355" s="49">
        <f>VLOOKUP(B355,'Tranche 1 &amp; 2 2024 Actuals'!$B$7:$R$536,17,FALSE)</f>
        <v>32400</v>
      </c>
      <c r="Q355" s="49"/>
      <c r="R355" s="49"/>
      <c r="S355" s="50">
        <f t="shared" si="28"/>
        <v>32400</v>
      </c>
      <c r="T355" s="126">
        <f t="shared" si="29"/>
        <v>32400</v>
      </c>
      <c r="U355" s="54" t="s">
        <v>4707</v>
      </c>
    </row>
    <row r="356" spans="1:21" ht="15" customHeight="1" x14ac:dyDescent="0.25">
      <c r="A356" s="29">
        <f t="shared" si="30"/>
        <v>350</v>
      </c>
      <c r="B356" s="92" t="s">
        <v>613</v>
      </c>
      <c r="C356" s="17" t="s">
        <v>614</v>
      </c>
      <c r="D356" s="17" t="s">
        <v>7</v>
      </c>
      <c r="E356" s="17" t="s">
        <v>1118</v>
      </c>
      <c r="F356" s="22" t="s">
        <v>1964</v>
      </c>
      <c r="G356" s="19" t="s">
        <v>3803</v>
      </c>
      <c r="H356" s="19" t="s">
        <v>1958</v>
      </c>
      <c r="I356" s="20" t="s">
        <v>1120</v>
      </c>
      <c r="J356" s="17" t="s">
        <v>592</v>
      </c>
      <c r="K356" s="17" t="s">
        <v>3804</v>
      </c>
      <c r="L356" s="49">
        <f>VLOOKUP(B356,'Enrolment data 2023'!$A$13:$I$596,9,FALSE)</f>
        <v>5</v>
      </c>
      <c r="M356" s="49">
        <v>9000</v>
      </c>
      <c r="N356" s="49">
        <f t="shared" si="26"/>
        <v>45000</v>
      </c>
      <c r="O356" s="49">
        <f t="shared" si="27"/>
        <v>13500</v>
      </c>
      <c r="P356" s="49">
        <f>VLOOKUP(B356,'Tranche 1 &amp; 2 2024 Actuals'!$B$7:$R$536,17,FALSE)</f>
        <v>13500</v>
      </c>
      <c r="Q356" s="49"/>
      <c r="R356" s="49"/>
      <c r="S356" s="50">
        <f t="shared" si="28"/>
        <v>13500</v>
      </c>
      <c r="T356" s="126">
        <f t="shared" si="29"/>
        <v>13500</v>
      </c>
      <c r="U356" s="54" t="s">
        <v>4707</v>
      </c>
    </row>
    <row r="357" spans="1:21" x14ac:dyDescent="0.25">
      <c r="A357" s="29">
        <f t="shared" si="30"/>
        <v>351</v>
      </c>
      <c r="B357" s="92" t="s">
        <v>660</v>
      </c>
      <c r="C357" s="17" t="s">
        <v>661</v>
      </c>
      <c r="D357" s="17" t="s">
        <v>7</v>
      </c>
      <c r="E357" s="17" t="s">
        <v>1324</v>
      </c>
      <c r="F357" s="22" t="s">
        <v>1994</v>
      </c>
      <c r="G357" s="19" t="s">
        <v>3743</v>
      </c>
      <c r="H357" s="19" t="s">
        <v>3800</v>
      </c>
      <c r="I357" s="20" t="s">
        <v>1120</v>
      </c>
      <c r="J357" s="17" t="s">
        <v>592</v>
      </c>
      <c r="K357" s="17" t="s">
        <v>3744</v>
      </c>
      <c r="L357" s="49">
        <f>VLOOKUP(B357,'Enrolment data 2023'!$A$13:$I$596,9,FALSE)</f>
        <v>5</v>
      </c>
      <c r="M357" s="49">
        <v>9000</v>
      </c>
      <c r="N357" s="49">
        <f t="shared" si="26"/>
        <v>45000</v>
      </c>
      <c r="O357" s="49">
        <f t="shared" si="27"/>
        <v>13500</v>
      </c>
      <c r="P357" s="49">
        <f>VLOOKUP(B357,'Tranche 1 &amp; 2 2024 Actuals'!$B$7:$R$536,17,FALSE)</f>
        <v>13500</v>
      </c>
      <c r="Q357" s="49"/>
      <c r="R357" s="49">
        <f>VLOOKUP(B357,'[1]ECCE Trnch 1 Master List'!B$3:T$679,19,FALSE)</f>
        <v>0</v>
      </c>
      <c r="S357" s="50">
        <f t="shared" si="28"/>
        <v>13500</v>
      </c>
      <c r="T357" s="126">
        <f t="shared" si="29"/>
        <v>13500</v>
      </c>
      <c r="U357" s="54" t="s">
        <v>4707</v>
      </c>
    </row>
    <row r="358" spans="1:21" x14ac:dyDescent="0.25">
      <c r="A358" s="29">
        <f t="shared" si="30"/>
        <v>352</v>
      </c>
      <c r="B358" s="92" t="s">
        <v>653</v>
      </c>
      <c r="C358" s="17" t="s">
        <v>654</v>
      </c>
      <c r="D358" s="17" t="s">
        <v>7</v>
      </c>
      <c r="E358" s="17" t="s">
        <v>1324</v>
      </c>
      <c r="F358" s="22" t="s">
        <v>1978</v>
      </c>
      <c r="G358" s="19" t="s">
        <v>1415</v>
      </c>
      <c r="H358" s="19" t="s">
        <v>1979</v>
      </c>
      <c r="I358" s="20" t="s">
        <v>1120</v>
      </c>
      <c r="J358" s="17" t="s">
        <v>592</v>
      </c>
      <c r="K358" s="17" t="s">
        <v>1416</v>
      </c>
      <c r="L358" s="49">
        <f>VLOOKUP(B358,'Enrolment data 2023'!$A$13:$I$596,9,FALSE)</f>
        <v>12</v>
      </c>
      <c r="M358" s="49">
        <v>9000</v>
      </c>
      <c r="N358" s="49">
        <f t="shared" si="26"/>
        <v>108000</v>
      </c>
      <c r="O358" s="49">
        <f t="shared" si="27"/>
        <v>32400</v>
      </c>
      <c r="P358" s="49">
        <f>VLOOKUP(B358,'Tranche 1 &amp; 2 2024 Actuals'!$B$7:$R$536,17,FALSE)</f>
        <v>32400</v>
      </c>
      <c r="Q358" s="49"/>
      <c r="R358" s="49">
        <f>VLOOKUP(B358,'[1]ECCE Trnch 1 Master List'!B$3:T$679,19,FALSE)</f>
        <v>0</v>
      </c>
      <c r="S358" s="50">
        <f t="shared" si="28"/>
        <v>32400</v>
      </c>
      <c r="T358" s="126">
        <f t="shared" si="29"/>
        <v>32400</v>
      </c>
      <c r="U358" s="54" t="s">
        <v>4707</v>
      </c>
    </row>
    <row r="359" spans="1:21" x14ac:dyDescent="0.25">
      <c r="A359" s="29">
        <f t="shared" si="30"/>
        <v>353</v>
      </c>
      <c r="B359" s="92" t="s">
        <v>635</v>
      </c>
      <c r="C359" s="17" t="s">
        <v>636</v>
      </c>
      <c r="D359" s="17" t="s">
        <v>7</v>
      </c>
      <c r="E359" s="17" t="s">
        <v>1324</v>
      </c>
      <c r="F359" s="22" t="s">
        <v>1975</v>
      </c>
      <c r="G359" s="19" t="s">
        <v>3813</v>
      </c>
      <c r="H359" s="19" t="s">
        <v>3755</v>
      </c>
      <c r="I359" s="20" t="s">
        <v>1120</v>
      </c>
      <c r="J359" s="17" t="s">
        <v>592</v>
      </c>
      <c r="K359" s="17" t="s">
        <v>3814</v>
      </c>
      <c r="L359" s="49">
        <f>VLOOKUP(B359,'Enrolment data 2023'!$A$13:$I$596,9,FALSE)</f>
        <v>8</v>
      </c>
      <c r="M359" s="49">
        <v>9000</v>
      </c>
      <c r="N359" s="49">
        <f t="shared" si="26"/>
        <v>72000</v>
      </c>
      <c r="O359" s="49">
        <f t="shared" si="27"/>
        <v>21600</v>
      </c>
      <c r="P359" s="49">
        <f>VLOOKUP(B359,'Tranche 1 &amp; 2 2024 Actuals'!$B$7:$R$536,17,FALSE)</f>
        <v>21600</v>
      </c>
      <c r="Q359" s="49"/>
      <c r="R359" s="49">
        <f>VLOOKUP(B359,'[1]ECCE Trnch 1 Master List'!B$3:T$679,19,FALSE)</f>
        <v>0</v>
      </c>
      <c r="S359" s="50">
        <f t="shared" si="28"/>
        <v>21600</v>
      </c>
      <c r="T359" s="126">
        <f t="shared" si="29"/>
        <v>21600</v>
      </c>
      <c r="U359" s="54" t="s">
        <v>4707</v>
      </c>
    </row>
    <row r="360" spans="1:21" x14ac:dyDescent="0.25">
      <c r="A360" s="29">
        <f t="shared" si="30"/>
        <v>354</v>
      </c>
      <c r="B360" s="92" t="s">
        <v>730</v>
      </c>
      <c r="C360" s="17" t="s">
        <v>731</v>
      </c>
      <c r="D360" s="17" t="s">
        <v>7</v>
      </c>
      <c r="E360" s="17" t="s">
        <v>1123</v>
      </c>
      <c r="F360" s="18" t="s">
        <v>2488</v>
      </c>
      <c r="G360" s="19" t="s">
        <v>3816</v>
      </c>
      <c r="H360" s="19" t="s">
        <v>1950</v>
      </c>
      <c r="I360" s="20" t="s">
        <v>1120</v>
      </c>
      <c r="J360" s="17" t="s">
        <v>592</v>
      </c>
      <c r="K360" s="21" t="s">
        <v>3817</v>
      </c>
      <c r="L360" s="49">
        <f>VLOOKUP(B360,'Enrolment data 2023'!$A$13:$I$596,9,FALSE)</f>
        <v>25</v>
      </c>
      <c r="M360" s="49">
        <v>9000</v>
      </c>
      <c r="N360" s="49">
        <f t="shared" si="26"/>
        <v>225000</v>
      </c>
      <c r="O360" s="49">
        <f t="shared" si="27"/>
        <v>67500</v>
      </c>
      <c r="P360" s="49">
        <f>VLOOKUP(B360,'Tranche 1 &amp; 2 2024 Actuals'!$B$7:$R$536,17,FALSE)</f>
        <v>67500</v>
      </c>
      <c r="Q360" s="49"/>
      <c r="R360" s="49">
        <f>VLOOKUP(B360,'[1]ECCE Trnch 1 Master List'!B$3:T$679,19,FALSE)</f>
        <v>0</v>
      </c>
      <c r="S360" s="50">
        <f t="shared" si="28"/>
        <v>67500</v>
      </c>
      <c r="T360" s="126">
        <f t="shared" si="29"/>
        <v>67500</v>
      </c>
      <c r="U360" s="54" t="s">
        <v>4707</v>
      </c>
    </row>
    <row r="361" spans="1:21" ht="15" customHeight="1" x14ac:dyDescent="0.25">
      <c r="A361" s="29">
        <f t="shared" si="30"/>
        <v>355</v>
      </c>
      <c r="B361" s="92" t="s">
        <v>706</v>
      </c>
      <c r="C361" s="17" t="s">
        <v>707</v>
      </c>
      <c r="D361" s="17" t="s">
        <v>7</v>
      </c>
      <c r="E361" s="17" t="s">
        <v>1324</v>
      </c>
      <c r="F361" s="22" t="s">
        <v>1956</v>
      </c>
      <c r="G361" s="19" t="s">
        <v>1427</v>
      </c>
      <c r="H361" s="19" t="s">
        <v>1950</v>
      </c>
      <c r="I361" s="20" t="s">
        <v>1120</v>
      </c>
      <c r="J361" s="17" t="s">
        <v>592</v>
      </c>
      <c r="K361" s="17" t="s">
        <v>1428</v>
      </c>
      <c r="L361" s="49">
        <f>VLOOKUP(B361,'Enrolment data 2023'!$A$13:$I$596,9,FALSE)</f>
        <v>41</v>
      </c>
      <c r="M361" s="49">
        <v>9000</v>
      </c>
      <c r="N361" s="49">
        <f t="shared" si="26"/>
        <v>369000</v>
      </c>
      <c r="O361" s="49">
        <f t="shared" si="27"/>
        <v>110700</v>
      </c>
      <c r="P361" s="49">
        <f>VLOOKUP(B361,'Tranche 1 &amp; 2 2024 Actuals'!$B$7:$R$536,17,FALSE)</f>
        <v>110700</v>
      </c>
      <c r="Q361" s="49"/>
      <c r="R361" s="49">
        <f>VLOOKUP(B361,'[1]ECCE Trnch 1 Master List'!B$3:T$679,19,FALSE)</f>
        <v>0</v>
      </c>
      <c r="S361" s="50">
        <f t="shared" si="28"/>
        <v>110700</v>
      </c>
      <c r="T361" s="126">
        <f t="shared" si="29"/>
        <v>110700</v>
      </c>
      <c r="U361" s="54" t="s">
        <v>4707</v>
      </c>
    </row>
    <row r="362" spans="1:21" ht="15" customHeight="1" x14ac:dyDescent="0.25">
      <c r="A362" s="29">
        <f t="shared" si="30"/>
        <v>356</v>
      </c>
      <c r="B362" s="92" t="s">
        <v>2152</v>
      </c>
      <c r="C362" s="17" t="s">
        <v>3819</v>
      </c>
      <c r="D362" s="17" t="s">
        <v>7</v>
      </c>
      <c r="E362" s="17" t="s">
        <v>1123</v>
      </c>
      <c r="F362" s="36" t="s">
        <v>1690</v>
      </c>
      <c r="G362" s="19" t="s">
        <v>2196</v>
      </c>
      <c r="H362" s="19" t="s">
        <v>1950</v>
      </c>
      <c r="I362" s="20" t="s">
        <v>1120</v>
      </c>
      <c r="J362" s="17" t="s">
        <v>592</v>
      </c>
      <c r="K362" s="22" t="s">
        <v>1692</v>
      </c>
      <c r="L362" s="49">
        <f>VLOOKUP(B362,'Enrolment data 2023'!$A$13:$I$596,9,FALSE)</f>
        <v>42</v>
      </c>
      <c r="M362" s="49">
        <v>9000</v>
      </c>
      <c r="N362" s="49">
        <f t="shared" si="26"/>
        <v>378000</v>
      </c>
      <c r="O362" s="49">
        <f t="shared" si="27"/>
        <v>113400</v>
      </c>
      <c r="P362" s="49">
        <f>VLOOKUP(B362,'Tranche 1 &amp; 2 2024 Actuals'!$B$7:$R$536,17,FALSE)</f>
        <v>113400</v>
      </c>
      <c r="Q362" s="49"/>
      <c r="R362" s="49"/>
      <c r="S362" s="50">
        <f t="shared" si="28"/>
        <v>113400</v>
      </c>
      <c r="T362" s="126">
        <f t="shared" si="29"/>
        <v>113400</v>
      </c>
      <c r="U362" s="54" t="s">
        <v>4707</v>
      </c>
    </row>
    <row r="363" spans="1:21" x14ac:dyDescent="0.25">
      <c r="A363" s="29">
        <f t="shared" si="30"/>
        <v>357</v>
      </c>
      <c r="B363" s="92" t="s">
        <v>720</v>
      </c>
      <c r="C363" s="17" t="s">
        <v>721</v>
      </c>
      <c r="D363" s="17" t="s">
        <v>7</v>
      </c>
      <c r="E363" s="17" t="s">
        <v>1118</v>
      </c>
      <c r="F363" s="22" t="s">
        <v>1984</v>
      </c>
      <c r="G363" s="19" t="s">
        <v>667</v>
      </c>
      <c r="H363" s="19" t="s">
        <v>1950</v>
      </c>
      <c r="I363" s="20" t="s">
        <v>1120</v>
      </c>
      <c r="J363" s="17" t="s">
        <v>592</v>
      </c>
      <c r="K363" s="17" t="s">
        <v>3760</v>
      </c>
      <c r="L363" s="49">
        <f>VLOOKUP(B363,'Enrolment data 2023'!$A$13:$I$596,9,FALSE)</f>
        <v>20</v>
      </c>
      <c r="M363" s="49">
        <v>9000</v>
      </c>
      <c r="N363" s="49">
        <f t="shared" si="26"/>
        <v>180000</v>
      </c>
      <c r="O363" s="49">
        <f t="shared" si="27"/>
        <v>54000</v>
      </c>
      <c r="P363" s="49">
        <f>VLOOKUP(B363,'Tranche 1 &amp; 2 2024 Actuals'!$B$7:$R$536,17,FALSE)</f>
        <v>54000</v>
      </c>
      <c r="Q363" s="49"/>
      <c r="R363" s="49">
        <f>VLOOKUP(B363,'[1]ECCE Trnch 1 Master List'!B$3:T$679,19,FALSE)</f>
        <v>0</v>
      </c>
      <c r="S363" s="50">
        <f t="shared" si="28"/>
        <v>54000</v>
      </c>
      <c r="T363" s="126">
        <f t="shared" si="29"/>
        <v>54000</v>
      </c>
      <c r="U363" s="54" t="s">
        <v>4707</v>
      </c>
    </row>
    <row r="364" spans="1:21" ht="15" customHeight="1" x14ac:dyDescent="0.25">
      <c r="A364" s="29">
        <f t="shared" si="30"/>
        <v>358</v>
      </c>
      <c r="B364" s="92" t="s">
        <v>2167</v>
      </c>
      <c r="C364" s="17" t="s">
        <v>2168</v>
      </c>
      <c r="D364" s="17" t="s">
        <v>7</v>
      </c>
      <c r="E364" s="17" t="s">
        <v>1118</v>
      </c>
      <c r="F364" s="22" t="s">
        <v>1701</v>
      </c>
      <c r="G364" s="19" t="s">
        <v>1702</v>
      </c>
      <c r="H364" s="19" t="s">
        <v>1950</v>
      </c>
      <c r="I364" s="20" t="s">
        <v>1120</v>
      </c>
      <c r="J364" s="17" t="s">
        <v>592</v>
      </c>
      <c r="K364" s="17" t="s">
        <v>1424</v>
      </c>
      <c r="L364" s="49">
        <f>VLOOKUP(B364,'Enrolment data 2023'!$A$13:$I$596,9,FALSE)</f>
        <v>64</v>
      </c>
      <c r="M364" s="49">
        <v>9000</v>
      </c>
      <c r="N364" s="49">
        <f t="shared" si="26"/>
        <v>576000</v>
      </c>
      <c r="O364" s="49">
        <f t="shared" si="27"/>
        <v>172800</v>
      </c>
      <c r="P364" s="49">
        <f>VLOOKUP(B364,'Tranche 1 &amp; 2 2024 Actuals'!$B$7:$R$536,17,FALSE)</f>
        <v>172800</v>
      </c>
      <c r="Q364" s="49"/>
      <c r="R364" s="49">
        <f>VLOOKUP(B364,'[1]ECCE Trnch 1 Master List'!B$3:T$679,19,FALSE)</f>
        <v>0</v>
      </c>
      <c r="S364" s="50">
        <f t="shared" si="28"/>
        <v>172800</v>
      </c>
      <c r="T364" s="126">
        <f t="shared" si="29"/>
        <v>172800</v>
      </c>
      <c r="U364" s="54" t="s">
        <v>4707</v>
      </c>
    </row>
    <row r="365" spans="1:21" x14ac:dyDescent="0.25">
      <c r="A365" s="29">
        <f t="shared" si="30"/>
        <v>359</v>
      </c>
      <c r="B365" s="92" t="s">
        <v>595</v>
      </c>
      <c r="C365" s="17" t="s">
        <v>596</v>
      </c>
      <c r="D365" s="17" t="s">
        <v>7</v>
      </c>
      <c r="E365" s="17" t="s">
        <v>1324</v>
      </c>
      <c r="F365" s="22" t="s">
        <v>1965</v>
      </c>
      <c r="G365" s="19" t="s">
        <v>1405</v>
      </c>
      <c r="H365" s="19" t="s">
        <v>1958</v>
      </c>
      <c r="I365" s="20" t="s">
        <v>1120</v>
      </c>
      <c r="J365" s="17" t="s">
        <v>592</v>
      </c>
      <c r="K365" s="17" t="s">
        <v>1406</v>
      </c>
      <c r="L365" s="49">
        <f>VLOOKUP(B365,'Enrolment data 2023'!$A$13:$I$596,9,FALSE)</f>
        <v>10</v>
      </c>
      <c r="M365" s="49">
        <v>9000</v>
      </c>
      <c r="N365" s="49">
        <f t="shared" si="26"/>
        <v>90000</v>
      </c>
      <c r="O365" s="49">
        <f t="shared" si="27"/>
        <v>27000</v>
      </c>
      <c r="P365" s="49">
        <f>VLOOKUP(B365,'Tranche 1 &amp; 2 2024 Actuals'!$B$7:$R$536,17,FALSE)</f>
        <v>27000</v>
      </c>
      <c r="Q365" s="49"/>
      <c r="R365" s="49">
        <f>VLOOKUP(B365,'[1]ECCE Trnch 1 Master List'!B$3:T$679,19,FALSE)</f>
        <v>0</v>
      </c>
      <c r="S365" s="50">
        <f t="shared" si="28"/>
        <v>27000</v>
      </c>
      <c r="T365" s="126">
        <f t="shared" si="29"/>
        <v>27000</v>
      </c>
      <c r="U365" s="54" t="s">
        <v>4707</v>
      </c>
    </row>
    <row r="366" spans="1:21" x14ac:dyDescent="0.25">
      <c r="A366" s="29">
        <f t="shared" si="30"/>
        <v>360</v>
      </c>
      <c r="B366" s="92" t="s">
        <v>611</v>
      </c>
      <c r="C366" s="17" t="s">
        <v>612</v>
      </c>
      <c r="D366" s="17" t="s">
        <v>7</v>
      </c>
      <c r="E366" s="17" t="s">
        <v>1324</v>
      </c>
      <c r="F366" s="22" t="s">
        <v>1966</v>
      </c>
      <c r="G366" s="19" t="s">
        <v>3826</v>
      </c>
      <c r="H366" s="19" t="s">
        <v>1958</v>
      </c>
      <c r="I366" s="20" t="s">
        <v>1120</v>
      </c>
      <c r="J366" s="17" t="s">
        <v>592</v>
      </c>
      <c r="K366" s="17" t="s">
        <v>3827</v>
      </c>
      <c r="L366" s="49">
        <f>VLOOKUP(B366,'Enrolment data 2023'!$A$13:$I$596,9,FALSE)</f>
        <v>11</v>
      </c>
      <c r="M366" s="49">
        <v>9000</v>
      </c>
      <c r="N366" s="49">
        <f t="shared" si="26"/>
        <v>99000</v>
      </c>
      <c r="O366" s="49">
        <f t="shared" si="27"/>
        <v>29700</v>
      </c>
      <c r="P366" s="49">
        <f>VLOOKUP(B366,'Tranche 1 &amp; 2 2024 Actuals'!$B$7:$R$536,17,FALSE)</f>
        <v>29700</v>
      </c>
      <c r="Q366" s="49"/>
      <c r="R366" s="49"/>
      <c r="S366" s="50">
        <f t="shared" si="28"/>
        <v>29700</v>
      </c>
      <c r="T366" s="126">
        <f t="shared" si="29"/>
        <v>29700</v>
      </c>
      <c r="U366" s="54" t="s">
        <v>4707</v>
      </c>
    </row>
    <row r="367" spans="1:21" ht="31.5" x14ac:dyDescent="0.25">
      <c r="A367" s="29">
        <f t="shared" si="30"/>
        <v>361</v>
      </c>
      <c r="B367" s="92" t="s">
        <v>766</v>
      </c>
      <c r="C367" s="17" t="s">
        <v>767</v>
      </c>
      <c r="D367" s="17" t="s">
        <v>7</v>
      </c>
      <c r="E367" s="17" t="s">
        <v>1118</v>
      </c>
      <c r="F367" s="22" t="s">
        <v>1701</v>
      </c>
      <c r="G367" s="19" t="s">
        <v>1702</v>
      </c>
      <c r="H367" s="19" t="s">
        <v>1950</v>
      </c>
      <c r="I367" s="20" t="s">
        <v>1120</v>
      </c>
      <c r="J367" s="17" t="s">
        <v>592</v>
      </c>
      <c r="K367" s="17" t="s">
        <v>1424</v>
      </c>
      <c r="L367" s="49">
        <f>VLOOKUP(B367,'Enrolment data 2023'!$A$13:$I$596,9,FALSE)</f>
        <v>73</v>
      </c>
      <c r="M367" s="49">
        <v>9000</v>
      </c>
      <c r="N367" s="49">
        <f t="shared" si="26"/>
        <v>657000</v>
      </c>
      <c r="O367" s="49">
        <f t="shared" si="27"/>
        <v>197100</v>
      </c>
      <c r="P367" s="49">
        <f>VLOOKUP(B367,'Tranche 1 &amp; 2 2024 Actuals'!$B$7:$R$536,17,FALSE)</f>
        <v>197100</v>
      </c>
      <c r="Q367" s="49"/>
      <c r="R367" s="49">
        <f>VLOOKUP(B367,'[1]ECCE Trnch 1 Master List'!B$3:T$679,19,FALSE)</f>
        <v>0</v>
      </c>
      <c r="S367" s="50">
        <f t="shared" si="28"/>
        <v>197100</v>
      </c>
      <c r="T367" s="126">
        <f t="shared" si="29"/>
        <v>197100</v>
      </c>
      <c r="U367" s="54" t="s">
        <v>4707</v>
      </c>
    </row>
    <row r="368" spans="1:21" x14ac:dyDescent="0.25">
      <c r="A368" s="29">
        <f t="shared" si="30"/>
        <v>362</v>
      </c>
      <c r="B368" s="92" t="s">
        <v>764</v>
      </c>
      <c r="C368" s="17" t="s">
        <v>765</v>
      </c>
      <c r="D368" s="17" t="s">
        <v>7</v>
      </c>
      <c r="E368" s="30" t="s">
        <v>1118</v>
      </c>
      <c r="F368" s="57" t="s">
        <v>1700</v>
      </c>
      <c r="G368" s="32" t="s">
        <v>1444</v>
      </c>
      <c r="H368" s="32" t="s">
        <v>1950</v>
      </c>
      <c r="I368" s="33" t="s">
        <v>1120</v>
      </c>
      <c r="J368" s="30" t="s">
        <v>592</v>
      </c>
      <c r="K368" s="30" t="s">
        <v>1445</v>
      </c>
      <c r="L368" s="49">
        <f>VLOOKUP(B368,'Enrolment data 2023'!$A$13:$I$596,9,FALSE)</f>
        <v>24</v>
      </c>
      <c r="M368" s="49">
        <v>9000</v>
      </c>
      <c r="N368" s="49">
        <f t="shared" si="26"/>
        <v>216000</v>
      </c>
      <c r="O368" s="49">
        <f t="shared" si="27"/>
        <v>64800</v>
      </c>
      <c r="P368" s="49">
        <f>VLOOKUP(B368,'Tranche 1 &amp; 2 2024 Actuals'!$B$7:$R$536,17,FALSE)</f>
        <v>64800</v>
      </c>
      <c r="Q368" s="49"/>
      <c r="R368" s="49">
        <f>VLOOKUP(B368,'[1]ECCE Trnch 1 Master List'!B$3:T$679,19,FALSE)</f>
        <v>0</v>
      </c>
      <c r="S368" s="50">
        <f t="shared" si="28"/>
        <v>64800</v>
      </c>
      <c r="T368" s="126">
        <f t="shared" si="29"/>
        <v>64800</v>
      </c>
      <c r="U368" s="54" t="s">
        <v>4707</v>
      </c>
    </row>
    <row r="369" spans="1:21" x14ac:dyDescent="0.25">
      <c r="A369" s="29">
        <f t="shared" si="30"/>
        <v>363</v>
      </c>
      <c r="B369" s="92" t="s">
        <v>670</v>
      </c>
      <c r="C369" s="17" t="s">
        <v>671</v>
      </c>
      <c r="D369" s="17" t="s">
        <v>7</v>
      </c>
      <c r="E369" s="17" t="s">
        <v>1324</v>
      </c>
      <c r="F369" s="22" t="s">
        <v>1695</v>
      </c>
      <c r="G369" s="19" t="s">
        <v>3829</v>
      </c>
      <c r="H369" s="19" t="s">
        <v>1950</v>
      </c>
      <c r="I369" s="20" t="s">
        <v>1120</v>
      </c>
      <c r="J369" s="17" t="s">
        <v>592</v>
      </c>
      <c r="K369" s="17" t="s">
        <v>3830</v>
      </c>
      <c r="L369" s="49">
        <f>VLOOKUP(B369,'Enrolment data 2023'!$A$13:$I$596,9,FALSE)</f>
        <v>38</v>
      </c>
      <c r="M369" s="49">
        <v>9000</v>
      </c>
      <c r="N369" s="49">
        <f t="shared" si="26"/>
        <v>342000</v>
      </c>
      <c r="O369" s="49">
        <f t="shared" si="27"/>
        <v>102600</v>
      </c>
      <c r="P369" s="49">
        <f>VLOOKUP(B369,'Tranche 1 &amp; 2 2024 Actuals'!$B$7:$R$536,17,FALSE)</f>
        <v>102600</v>
      </c>
      <c r="Q369" s="49"/>
      <c r="R369" s="49">
        <f>VLOOKUP(B369,'[1]ECCE Trnch 1 Master List'!B$3:T$679,19,FALSE)</f>
        <v>0</v>
      </c>
      <c r="S369" s="50">
        <f t="shared" si="28"/>
        <v>102600</v>
      </c>
      <c r="T369" s="126">
        <f t="shared" si="29"/>
        <v>102600</v>
      </c>
      <c r="U369" s="54" t="s">
        <v>4707</v>
      </c>
    </row>
    <row r="370" spans="1:21" x14ac:dyDescent="0.25">
      <c r="A370" s="29">
        <f t="shared" si="30"/>
        <v>364</v>
      </c>
      <c r="B370" s="92" t="s">
        <v>772</v>
      </c>
      <c r="C370" s="17" t="s">
        <v>773</v>
      </c>
      <c r="D370" s="17" t="s">
        <v>7</v>
      </c>
      <c r="E370" s="17" t="s">
        <v>1123</v>
      </c>
      <c r="F370" s="22" t="s">
        <v>1704</v>
      </c>
      <c r="G370" s="19" t="s">
        <v>1705</v>
      </c>
      <c r="H370" s="19" t="s">
        <v>1950</v>
      </c>
      <c r="I370" s="20" t="s">
        <v>1120</v>
      </c>
      <c r="J370" s="17" t="s">
        <v>592</v>
      </c>
      <c r="K370" s="17" t="s">
        <v>1706</v>
      </c>
      <c r="L370" s="49">
        <f>VLOOKUP(B370,'Enrolment data 2023'!$A$13:$I$596,9,FALSE)</f>
        <v>11</v>
      </c>
      <c r="M370" s="49">
        <v>9000</v>
      </c>
      <c r="N370" s="49">
        <f t="shared" si="26"/>
        <v>99000</v>
      </c>
      <c r="O370" s="49">
        <f t="shared" si="27"/>
        <v>29700</v>
      </c>
      <c r="P370" s="49">
        <f>VLOOKUP(B370,'Tranche 1 &amp; 2 2024 Actuals'!$B$7:$R$536,17,FALSE)</f>
        <v>29700</v>
      </c>
      <c r="Q370" s="49"/>
      <c r="R370" s="49">
        <f>VLOOKUP(B370,'[1]ECCE Trnch 1 Master List'!B$3:T$679,19,FALSE)</f>
        <v>0</v>
      </c>
      <c r="S370" s="50">
        <f t="shared" si="28"/>
        <v>29700</v>
      </c>
      <c r="T370" s="126">
        <f t="shared" si="29"/>
        <v>29700</v>
      </c>
      <c r="U370" s="54" t="s">
        <v>4707</v>
      </c>
    </row>
    <row r="371" spans="1:21" x14ac:dyDescent="0.25">
      <c r="A371" s="29">
        <f t="shared" si="30"/>
        <v>365</v>
      </c>
      <c r="B371" s="92" t="s">
        <v>605</v>
      </c>
      <c r="C371" s="17" t="s">
        <v>606</v>
      </c>
      <c r="D371" s="17" t="s">
        <v>7</v>
      </c>
      <c r="E371" s="17" t="s">
        <v>1324</v>
      </c>
      <c r="F371" s="22" t="s">
        <v>1967</v>
      </c>
      <c r="G371" s="19" t="s">
        <v>3832</v>
      </c>
      <c r="H371" s="19" t="s">
        <v>1958</v>
      </c>
      <c r="I371" s="20" t="s">
        <v>1120</v>
      </c>
      <c r="J371" s="17" t="s">
        <v>592</v>
      </c>
      <c r="K371" s="17" t="s">
        <v>3833</v>
      </c>
      <c r="L371" s="49">
        <f>VLOOKUP(B371,'Enrolment data 2023'!$A$13:$I$596,9,FALSE)</f>
        <v>20</v>
      </c>
      <c r="M371" s="49">
        <v>9000</v>
      </c>
      <c r="N371" s="49">
        <f t="shared" si="26"/>
        <v>180000</v>
      </c>
      <c r="O371" s="49">
        <f t="shared" si="27"/>
        <v>54000</v>
      </c>
      <c r="P371" s="49">
        <f>VLOOKUP(B371,'Tranche 1 &amp; 2 2024 Actuals'!$B$7:$R$536,17,FALSE)</f>
        <v>54000</v>
      </c>
      <c r="Q371" s="49"/>
      <c r="R371" s="49">
        <f>VLOOKUP(B371,'[1]ECCE Trnch 1 Master List'!B$3:T$679,19,FALSE)</f>
        <v>0</v>
      </c>
      <c r="S371" s="50">
        <f t="shared" si="28"/>
        <v>54000</v>
      </c>
      <c r="T371" s="126">
        <f t="shared" si="29"/>
        <v>54000</v>
      </c>
      <c r="U371" s="54" t="s">
        <v>4707</v>
      </c>
    </row>
    <row r="372" spans="1:21" ht="18" customHeight="1" x14ac:dyDescent="0.25">
      <c r="A372" s="29">
        <f t="shared" si="30"/>
        <v>366</v>
      </c>
      <c r="B372" s="92" t="s">
        <v>664</v>
      </c>
      <c r="C372" s="17" t="s">
        <v>665</v>
      </c>
      <c r="D372" s="17" t="s">
        <v>7</v>
      </c>
      <c r="E372" s="17" t="s">
        <v>1324</v>
      </c>
      <c r="F372" s="22" t="s">
        <v>1991</v>
      </c>
      <c r="G372" s="19" t="s">
        <v>3836</v>
      </c>
      <c r="H372" s="19" t="s">
        <v>3096</v>
      </c>
      <c r="I372" s="20" t="s">
        <v>1120</v>
      </c>
      <c r="J372" s="17" t="s">
        <v>592</v>
      </c>
      <c r="K372" s="17" t="s">
        <v>3837</v>
      </c>
      <c r="L372" s="49">
        <f>VLOOKUP(B372,'Enrolment data 2023'!$A$13:$I$596,9,FALSE)</f>
        <v>27</v>
      </c>
      <c r="M372" s="49">
        <v>9000</v>
      </c>
      <c r="N372" s="49">
        <f t="shared" si="26"/>
        <v>243000</v>
      </c>
      <c r="O372" s="49">
        <f t="shared" si="27"/>
        <v>72900</v>
      </c>
      <c r="P372" s="49">
        <f>VLOOKUP(B372,'Tranche 1 &amp; 2 2024 Actuals'!$B$7:$R$536,17,FALSE)</f>
        <v>72900</v>
      </c>
      <c r="Q372" s="49"/>
      <c r="R372" s="49"/>
      <c r="S372" s="50">
        <f t="shared" si="28"/>
        <v>72900</v>
      </c>
      <c r="T372" s="126">
        <f t="shared" si="29"/>
        <v>72900</v>
      </c>
      <c r="U372" s="54" t="s">
        <v>4707</v>
      </c>
    </row>
    <row r="373" spans="1:21" ht="15" customHeight="1" x14ac:dyDescent="0.25">
      <c r="A373" s="29">
        <f t="shared" si="30"/>
        <v>367</v>
      </c>
      <c r="B373" s="92" t="s">
        <v>658</v>
      </c>
      <c r="C373" s="17" t="s">
        <v>659</v>
      </c>
      <c r="D373" s="17" t="s">
        <v>7</v>
      </c>
      <c r="E373" s="17" t="s">
        <v>1123</v>
      </c>
      <c r="F373" s="22" t="s">
        <v>1689</v>
      </c>
      <c r="G373" s="19" t="s">
        <v>659</v>
      </c>
      <c r="H373" s="19" t="s">
        <v>3229</v>
      </c>
      <c r="I373" s="20" t="s">
        <v>1120</v>
      </c>
      <c r="J373" s="17" t="s">
        <v>592</v>
      </c>
      <c r="K373" s="17" t="s">
        <v>1449</v>
      </c>
      <c r="L373" s="49">
        <f>VLOOKUP(B373,'Enrolment data 2023'!$A$13:$I$596,9,FALSE)</f>
        <v>15</v>
      </c>
      <c r="M373" s="49">
        <v>9000</v>
      </c>
      <c r="N373" s="49">
        <f t="shared" si="26"/>
        <v>135000</v>
      </c>
      <c r="O373" s="49">
        <f t="shared" si="27"/>
        <v>40500</v>
      </c>
      <c r="P373" s="49">
        <f>VLOOKUP(B373,'Tranche 1 &amp; 2 2024 Actuals'!$B$7:$R$536,17,FALSE)</f>
        <v>40500</v>
      </c>
      <c r="Q373" s="49"/>
      <c r="R373" s="49">
        <f>VLOOKUP(B373,'[1]ECCE Trnch 1 Master List'!B$3:T$679,19,FALSE)</f>
        <v>0</v>
      </c>
      <c r="S373" s="50">
        <f t="shared" si="28"/>
        <v>40500</v>
      </c>
      <c r="T373" s="126">
        <f t="shared" si="29"/>
        <v>40500</v>
      </c>
      <c r="U373" s="54" t="s">
        <v>4707</v>
      </c>
    </row>
    <row r="374" spans="1:21" x14ac:dyDescent="0.25">
      <c r="A374" s="29">
        <f t="shared" si="30"/>
        <v>368</v>
      </c>
      <c r="B374" s="92" t="s">
        <v>4675</v>
      </c>
      <c r="C374" s="17" t="s">
        <v>4676</v>
      </c>
      <c r="D374" s="17" t="s">
        <v>7</v>
      </c>
      <c r="E374" s="17" t="s">
        <v>1118</v>
      </c>
      <c r="F374" s="22" t="s">
        <v>1698</v>
      </c>
      <c r="G374" s="19" t="s">
        <v>673</v>
      </c>
      <c r="H374" s="19" t="s">
        <v>1950</v>
      </c>
      <c r="I374" s="20" t="s">
        <v>1120</v>
      </c>
      <c r="J374" s="17" t="s">
        <v>592</v>
      </c>
      <c r="K374" s="17" t="s">
        <v>1417</v>
      </c>
      <c r="L374" s="49">
        <f>VLOOKUP(B374,'Enrolment data 2023'!$A$13:$I$596,9,FALSE)</f>
        <v>12</v>
      </c>
      <c r="M374" s="49">
        <v>9000</v>
      </c>
      <c r="N374" s="49">
        <f t="shared" si="26"/>
        <v>108000</v>
      </c>
      <c r="O374" s="49">
        <f t="shared" si="27"/>
        <v>32400</v>
      </c>
      <c r="P374" s="49">
        <f>VLOOKUP(B374,'Tranche 1 &amp; 2 2024 Actuals'!$B$7:$R$536,17,FALSE)</f>
        <v>32400</v>
      </c>
      <c r="Q374" s="49"/>
      <c r="R374" s="49"/>
      <c r="S374" s="50">
        <f t="shared" si="28"/>
        <v>32400</v>
      </c>
      <c r="T374" s="126">
        <f t="shared" si="29"/>
        <v>32400</v>
      </c>
      <c r="U374" s="54" t="s">
        <v>4707</v>
      </c>
    </row>
    <row r="375" spans="1:21" x14ac:dyDescent="0.25">
      <c r="A375" s="29">
        <f t="shared" si="30"/>
        <v>369</v>
      </c>
      <c r="B375" s="92" t="s">
        <v>794</v>
      </c>
      <c r="C375" s="17" t="s">
        <v>795</v>
      </c>
      <c r="D375" s="17" t="s">
        <v>7</v>
      </c>
      <c r="E375" s="17" t="s">
        <v>1211</v>
      </c>
      <c r="F375" s="22" t="s">
        <v>1993</v>
      </c>
      <c r="G375" s="19" t="s">
        <v>3061</v>
      </c>
      <c r="H375" s="19" t="s">
        <v>3800</v>
      </c>
      <c r="I375" s="20" t="s">
        <v>1120</v>
      </c>
      <c r="J375" s="17" t="s">
        <v>592</v>
      </c>
      <c r="K375" s="17" t="s">
        <v>3842</v>
      </c>
      <c r="L375" s="49">
        <f>VLOOKUP(B375,'Enrolment data 2023'!$A$13:$I$596,9,FALSE)</f>
        <v>15</v>
      </c>
      <c r="M375" s="49">
        <v>9000</v>
      </c>
      <c r="N375" s="49">
        <f t="shared" si="26"/>
        <v>135000</v>
      </c>
      <c r="O375" s="49">
        <f t="shared" si="27"/>
        <v>40500</v>
      </c>
      <c r="P375" s="49">
        <f>VLOOKUP(B375,'Tranche 1 &amp; 2 2024 Actuals'!$B$7:$R$536,17,FALSE)</f>
        <v>40500</v>
      </c>
      <c r="Q375" s="49"/>
      <c r="R375" s="49"/>
      <c r="S375" s="50">
        <f t="shared" si="28"/>
        <v>40500</v>
      </c>
      <c r="T375" s="126">
        <f t="shared" si="29"/>
        <v>40500</v>
      </c>
      <c r="U375" s="54" t="s">
        <v>4707</v>
      </c>
    </row>
    <row r="376" spans="1:21" x14ac:dyDescent="0.25">
      <c r="A376" s="29">
        <f t="shared" si="30"/>
        <v>370</v>
      </c>
      <c r="B376" s="92" t="s">
        <v>790</v>
      </c>
      <c r="C376" s="17" t="s">
        <v>791</v>
      </c>
      <c r="D376" s="17" t="s">
        <v>7</v>
      </c>
      <c r="E376" s="17" t="s">
        <v>1211</v>
      </c>
      <c r="F376" s="22" t="s">
        <v>1993</v>
      </c>
      <c r="G376" s="19" t="s">
        <v>3061</v>
      </c>
      <c r="H376" s="19" t="s">
        <v>3800</v>
      </c>
      <c r="I376" s="20" t="s">
        <v>1120</v>
      </c>
      <c r="J376" s="17" t="s">
        <v>592</v>
      </c>
      <c r="K376" s="17" t="s">
        <v>3842</v>
      </c>
      <c r="L376" s="49">
        <f>VLOOKUP(B376,'Enrolment data 2023'!$A$13:$I$596,9,FALSE)</f>
        <v>12</v>
      </c>
      <c r="M376" s="49">
        <v>9000</v>
      </c>
      <c r="N376" s="49">
        <f t="shared" si="26"/>
        <v>108000</v>
      </c>
      <c r="O376" s="49">
        <f t="shared" si="27"/>
        <v>32400</v>
      </c>
      <c r="P376" s="49">
        <f>VLOOKUP(B376,'Tranche 1 &amp; 2 2024 Actuals'!$B$7:$R$536,17,FALSE)</f>
        <v>32400</v>
      </c>
      <c r="Q376" s="49"/>
      <c r="R376" s="49"/>
      <c r="S376" s="50">
        <f t="shared" si="28"/>
        <v>32400</v>
      </c>
      <c r="T376" s="126">
        <f t="shared" si="29"/>
        <v>32400</v>
      </c>
      <c r="U376" s="54" t="s">
        <v>4707</v>
      </c>
    </row>
    <row r="377" spans="1:21" x14ac:dyDescent="0.25">
      <c r="A377" s="29">
        <f t="shared" si="30"/>
        <v>371</v>
      </c>
      <c r="B377" s="92" t="s">
        <v>778</v>
      </c>
      <c r="C377" s="17" t="s">
        <v>779</v>
      </c>
      <c r="D377" s="17" t="s">
        <v>7</v>
      </c>
      <c r="E377" s="17" t="s">
        <v>1118</v>
      </c>
      <c r="F377" s="22" t="s">
        <v>1952</v>
      </c>
      <c r="G377" s="19" t="s">
        <v>3763</v>
      </c>
      <c r="H377" s="19" t="s">
        <v>1950</v>
      </c>
      <c r="I377" s="20" t="s">
        <v>1120</v>
      </c>
      <c r="J377" s="17" t="s">
        <v>592</v>
      </c>
      <c r="K377" s="17" t="s">
        <v>3764</v>
      </c>
      <c r="L377" s="49">
        <f>VLOOKUP(B377,'Enrolment data 2023'!$A$13:$I$596,9,FALSE)</f>
        <v>58</v>
      </c>
      <c r="M377" s="49">
        <v>9000</v>
      </c>
      <c r="N377" s="49">
        <f t="shared" si="26"/>
        <v>522000</v>
      </c>
      <c r="O377" s="49">
        <f t="shared" si="27"/>
        <v>156600</v>
      </c>
      <c r="P377" s="49">
        <f>VLOOKUP(B377,'Tranche 1 &amp; 2 2024 Actuals'!$B$7:$R$536,17,FALSE)</f>
        <v>156600</v>
      </c>
      <c r="Q377" s="49"/>
      <c r="R377" s="11"/>
      <c r="S377" s="50">
        <f t="shared" si="28"/>
        <v>156600</v>
      </c>
      <c r="T377" s="126">
        <f t="shared" si="29"/>
        <v>156600</v>
      </c>
      <c r="U377" s="54" t="s">
        <v>4707</v>
      </c>
    </row>
    <row r="378" spans="1:21" x14ac:dyDescent="0.25">
      <c r="A378" s="29">
        <f t="shared" si="30"/>
        <v>372</v>
      </c>
      <c r="B378" s="92" t="s">
        <v>776</v>
      </c>
      <c r="C378" s="17" t="s">
        <v>777</v>
      </c>
      <c r="D378" s="17" t="s">
        <v>7</v>
      </c>
      <c r="E378" s="17" t="s">
        <v>1123</v>
      </c>
      <c r="F378" s="22" t="s">
        <v>1707</v>
      </c>
      <c r="G378" s="19" t="s">
        <v>1708</v>
      </c>
      <c r="H378" s="19" t="s">
        <v>1950</v>
      </c>
      <c r="I378" s="20" t="s">
        <v>1120</v>
      </c>
      <c r="J378" s="17" t="s">
        <v>592</v>
      </c>
      <c r="K378" s="17" t="s">
        <v>1709</v>
      </c>
      <c r="L378" s="49">
        <f>VLOOKUP(B378,'Enrolment data 2023'!$A$13:$I$596,9,FALSE)</f>
        <v>22</v>
      </c>
      <c r="M378" s="49">
        <v>9000</v>
      </c>
      <c r="N378" s="49">
        <f t="shared" si="26"/>
        <v>198000</v>
      </c>
      <c r="O378" s="49">
        <f t="shared" si="27"/>
        <v>59400</v>
      </c>
      <c r="P378" s="49">
        <f>VLOOKUP(B378,'Tranche 1 &amp; 2 2024 Actuals'!$B$7:$R$536,17,FALSE)</f>
        <v>59400</v>
      </c>
      <c r="Q378" s="49"/>
      <c r="R378" s="49">
        <f>VLOOKUP(B378,'[1]ECCE Trnch 1 Master List'!B$3:T$679,19,FALSE)</f>
        <v>0</v>
      </c>
      <c r="S378" s="50">
        <f t="shared" si="28"/>
        <v>59400</v>
      </c>
      <c r="T378" s="126">
        <f t="shared" si="29"/>
        <v>59400</v>
      </c>
      <c r="U378" s="54" t="s">
        <v>4707</v>
      </c>
    </row>
    <row r="379" spans="1:21" x14ac:dyDescent="0.25">
      <c r="A379" s="29">
        <f t="shared" si="30"/>
        <v>373</v>
      </c>
      <c r="B379" s="92" t="s">
        <v>700</v>
      </c>
      <c r="C379" s="17" t="s">
        <v>701</v>
      </c>
      <c r="D379" s="17" t="s">
        <v>7</v>
      </c>
      <c r="E379" s="17" t="s">
        <v>1324</v>
      </c>
      <c r="F379" s="22" t="s">
        <v>1955</v>
      </c>
      <c r="G379" s="19" t="s">
        <v>701</v>
      </c>
      <c r="H379" s="19" t="s">
        <v>1950</v>
      </c>
      <c r="I379" s="20" t="s">
        <v>1120</v>
      </c>
      <c r="J379" s="17" t="s">
        <v>592</v>
      </c>
      <c r="K379" s="17" t="s">
        <v>3812</v>
      </c>
      <c r="L379" s="49">
        <f>VLOOKUP(B379,'Enrolment data 2023'!$A$13:$I$596,9,FALSE)</f>
        <v>108</v>
      </c>
      <c r="M379" s="49">
        <v>9000</v>
      </c>
      <c r="N379" s="49">
        <f t="shared" si="26"/>
        <v>972000</v>
      </c>
      <c r="O379" s="49">
        <f t="shared" si="27"/>
        <v>291600</v>
      </c>
      <c r="P379" s="49">
        <f>VLOOKUP(B379,'Tranche 1 &amp; 2 2024 Actuals'!$B$7:$R$536,17,FALSE)</f>
        <v>291600</v>
      </c>
      <c r="Q379" s="49"/>
      <c r="R379" s="49">
        <f>VLOOKUP(B379,'[1]ECCE Trnch 1 Master List'!B$3:T$679,19,FALSE)</f>
        <v>0</v>
      </c>
      <c r="S379" s="50">
        <f t="shared" si="28"/>
        <v>291600</v>
      </c>
      <c r="T379" s="126">
        <f t="shared" si="29"/>
        <v>291600</v>
      </c>
      <c r="U379" s="54" t="s">
        <v>4707</v>
      </c>
    </row>
    <row r="380" spans="1:21" ht="15" customHeight="1" x14ac:dyDescent="0.25">
      <c r="A380" s="29">
        <f t="shared" si="30"/>
        <v>374</v>
      </c>
      <c r="B380" s="92" t="s">
        <v>672</v>
      </c>
      <c r="C380" s="17" t="s">
        <v>673</v>
      </c>
      <c r="D380" s="17" t="s">
        <v>7</v>
      </c>
      <c r="E380" s="17" t="s">
        <v>1324</v>
      </c>
      <c r="F380" s="22" t="s">
        <v>1698</v>
      </c>
      <c r="G380" s="19" t="s">
        <v>673</v>
      </c>
      <c r="H380" s="19" t="s">
        <v>1950</v>
      </c>
      <c r="I380" s="20" t="s">
        <v>1120</v>
      </c>
      <c r="J380" s="17" t="s">
        <v>592</v>
      </c>
      <c r="K380" s="17" t="s">
        <v>1417</v>
      </c>
      <c r="L380" s="49">
        <f>VLOOKUP(B380,'Enrolment data 2023'!$A$13:$I$596,9,FALSE)</f>
        <v>101</v>
      </c>
      <c r="M380" s="49">
        <v>9000</v>
      </c>
      <c r="N380" s="49">
        <f t="shared" si="26"/>
        <v>909000</v>
      </c>
      <c r="O380" s="49">
        <f t="shared" si="27"/>
        <v>272700</v>
      </c>
      <c r="P380" s="49">
        <f>VLOOKUP(B380,'Tranche 1 &amp; 2 2024 Actuals'!$B$7:$R$536,17,FALSE)</f>
        <v>272700</v>
      </c>
      <c r="Q380" s="49"/>
      <c r="R380" s="49">
        <f>VLOOKUP(B380,'[1]ECCE Trnch 1 Master List'!B$3:T$679,19,FALSE)</f>
        <v>0</v>
      </c>
      <c r="S380" s="50">
        <f t="shared" si="28"/>
        <v>272700</v>
      </c>
      <c r="T380" s="126">
        <f t="shared" si="29"/>
        <v>272700</v>
      </c>
      <c r="U380" s="54" t="s">
        <v>4707</v>
      </c>
    </row>
    <row r="381" spans="1:21" x14ac:dyDescent="0.25">
      <c r="A381" s="29">
        <f t="shared" si="30"/>
        <v>375</v>
      </c>
      <c r="B381" s="92" t="s">
        <v>1432</v>
      </c>
      <c r="C381" s="17" t="s">
        <v>1433</v>
      </c>
      <c r="D381" s="17" t="s">
        <v>7</v>
      </c>
      <c r="E381" s="17" t="s">
        <v>1123</v>
      </c>
      <c r="F381" s="18" t="s">
        <v>1696</v>
      </c>
      <c r="G381" s="19" t="s">
        <v>1434</v>
      </c>
      <c r="H381" s="19" t="s">
        <v>1950</v>
      </c>
      <c r="I381" s="20" t="s">
        <v>1120</v>
      </c>
      <c r="J381" s="17" t="s">
        <v>592</v>
      </c>
      <c r="K381" s="21" t="s">
        <v>1435</v>
      </c>
      <c r="L381" s="49">
        <f>VLOOKUP(B381,'Enrolment data 2023'!$A$13:$I$596,9,FALSE)</f>
        <v>65</v>
      </c>
      <c r="M381" s="49">
        <v>9000</v>
      </c>
      <c r="N381" s="49">
        <f t="shared" si="26"/>
        <v>585000</v>
      </c>
      <c r="O381" s="49">
        <f t="shared" si="27"/>
        <v>175500</v>
      </c>
      <c r="P381" s="49">
        <f>VLOOKUP(B381,'Tranche 1 &amp; 2 2024 Actuals'!$B$7:$R$536,17,FALSE)</f>
        <v>175500</v>
      </c>
      <c r="Q381" s="49"/>
      <c r="R381" s="49">
        <f>VLOOKUP(B381,'[1]ECCE Trnch 1 Master List'!B$3:T$679,19,FALSE)</f>
        <v>0</v>
      </c>
      <c r="S381" s="50">
        <f t="shared" si="28"/>
        <v>175500</v>
      </c>
      <c r="T381" s="126">
        <f t="shared" si="29"/>
        <v>175500</v>
      </c>
      <c r="U381" s="54" t="s">
        <v>4707</v>
      </c>
    </row>
    <row r="382" spans="1:21" ht="15" customHeight="1" x14ac:dyDescent="0.25">
      <c r="A382" s="29">
        <f t="shared" si="30"/>
        <v>376</v>
      </c>
      <c r="B382" s="92" t="s">
        <v>607</v>
      </c>
      <c r="C382" s="17" t="s">
        <v>608</v>
      </c>
      <c r="D382" s="17" t="s">
        <v>7</v>
      </c>
      <c r="E382" s="17" t="s">
        <v>1324</v>
      </c>
      <c r="F382" s="22" t="s">
        <v>2062</v>
      </c>
      <c r="G382" s="19" t="s">
        <v>3843</v>
      </c>
      <c r="H382" s="19" t="s">
        <v>1958</v>
      </c>
      <c r="I382" s="20" t="s">
        <v>1120</v>
      </c>
      <c r="J382" s="17" t="s">
        <v>592</v>
      </c>
      <c r="K382" s="17" t="s">
        <v>3844</v>
      </c>
      <c r="L382" s="49">
        <f>VLOOKUP(B382,'Enrolment data 2023'!$A$13:$I$596,9,FALSE)</f>
        <v>6</v>
      </c>
      <c r="M382" s="49">
        <v>9000</v>
      </c>
      <c r="N382" s="49">
        <f t="shared" si="26"/>
        <v>54000</v>
      </c>
      <c r="O382" s="49">
        <f t="shared" si="27"/>
        <v>16200</v>
      </c>
      <c r="P382" s="49">
        <f>VLOOKUP(B382,'Tranche 1 &amp; 2 2024 Actuals'!$B$7:$R$536,17,FALSE)</f>
        <v>16200</v>
      </c>
      <c r="Q382" s="49"/>
      <c r="R382" s="49">
        <f>VLOOKUP(B382,'[1]ECCE Trnch 1 Master List'!B$3:T$679,19,FALSE)</f>
        <v>0</v>
      </c>
      <c r="S382" s="50">
        <f t="shared" si="28"/>
        <v>16200</v>
      </c>
      <c r="T382" s="126">
        <f t="shared" si="29"/>
        <v>16200</v>
      </c>
      <c r="U382" s="54" t="s">
        <v>4707</v>
      </c>
    </row>
    <row r="383" spans="1:21" x14ac:dyDescent="0.25">
      <c r="A383" s="29">
        <f t="shared" si="30"/>
        <v>377</v>
      </c>
      <c r="B383" s="93" t="s">
        <v>2235</v>
      </c>
      <c r="C383" s="30" t="s">
        <v>2236</v>
      </c>
      <c r="D383" s="30" t="s">
        <v>7</v>
      </c>
      <c r="E383" s="22" t="s">
        <v>1123</v>
      </c>
      <c r="F383" s="22" t="s">
        <v>1965</v>
      </c>
      <c r="G383" s="19" t="s">
        <v>1405</v>
      </c>
      <c r="H383" s="19" t="s">
        <v>1958</v>
      </c>
      <c r="I383" s="20" t="s">
        <v>1120</v>
      </c>
      <c r="J383" s="17" t="s">
        <v>592</v>
      </c>
      <c r="K383" s="17" t="s">
        <v>1406</v>
      </c>
      <c r="L383" s="49">
        <f>VLOOKUP(B383,'Enrolment data 2023'!$A$13:$I$596,9,FALSE)</f>
        <v>7</v>
      </c>
      <c r="M383" s="49">
        <v>9000</v>
      </c>
      <c r="N383" s="49">
        <f t="shared" si="26"/>
        <v>63000</v>
      </c>
      <c r="O383" s="49">
        <f t="shared" si="27"/>
        <v>18900</v>
      </c>
      <c r="P383" s="49">
        <f>VLOOKUP(B383,'Tranche 1 &amp; 2 2024 Actuals'!$B$7:$R$536,17,FALSE)</f>
        <v>18900</v>
      </c>
      <c r="Q383" s="49"/>
      <c r="R383" s="49"/>
      <c r="S383" s="50">
        <f t="shared" si="28"/>
        <v>18900</v>
      </c>
      <c r="T383" s="126">
        <f t="shared" si="29"/>
        <v>18900</v>
      </c>
      <c r="U383" s="54" t="s">
        <v>4707</v>
      </c>
    </row>
    <row r="384" spans="1:21" x14ac:dyDescent="0.25">
      <c r="A384" s="29">
        <f t="shared" si="30"/>
        <v>378</v>
      </c>
      <c r="B384" s="92" t="s">
        <v>758</v>
      </c>
      <c r="C384" s="17" t="s">
        <v>759</v>
      </c>
      <c r="D384" s="17" t="s">
        <v>7</v>
      </c>
      <c r="E384" s="17" t="s">
        <v>1118</v>
      </c>
      <c r="F384" s="22" t="s">
        <v>1698</v>
      </c>
      <c r="G384" s="19" t="s">
        <v>673</v>
      </c>
      <c r="H384" s="19" t="s">
        <v>1950</v>
      </c>
      <c r="I384" s="20" t="s">
        <v>1120</v>
      </c>
      <c r="J384" s="17" t="s">
        <v>592</v>
      </c>
      <c r="K384" s="17" t="s">
        <v>1417</v>
      </c>
      <c r="L384" s="49">
        <f>VLOOKUP(B384,'Enrolment data 2023'!$A$13:$I$596,9,FALSE)</f>
        <v>19</v>
      </c>
      <c r="M384" s="49">
        <v>9000</v>
      </c>
      <c r="N384" s="49">
        <f t="shared" si="26"/>
        <v>171000</v>
      </c>
      <c r="O384" s="49">
        <f t="shared" si="27"/>
        <v>51300</v>
      </c>
      <c r="P384" s="49">
        <f>VLOOKUP(B384,'Tranche 1 &amp; 2 2024 Actuals'!$B$7:$R$536,17,FALSE)</f>
        <v>51300</v>
      </c>
      <c r="Q384" s="49"/>
      <c r="R384" s="49">
        <f>VLOOKUP(B384,'[1]ECCE Trnch 1 Master List'!B$3:T$679,19,FALSE)</f>
        <v>0</v>
      </c>
      <c r="S384" s="50">
        <f t="shared" si="28"/>
        <v>51300</v>
      </c>
      <c r="T384" s="126">
        <f t="shared" si="29"/>
        <v>51300</v>
      </c>
      <c r="U384" s="54" t="s">
        <v>4707</v>
      </c>
    </row>
    <row r="385" spans="1:21" x14ac:dyDescent="0.25">
      <c r="A385" s="29">
        <f t="shared" si="30"/>
        <v>379</v>
      </c>
      <c r="B385" s="93" t="s">
        <v>2256</v>
      </c>
      <c r="C385" s="30" t="s">
        <v>2257</v>
      </c>
      <c r="D385" s="30" t="s">
        <v>7</v>
      </c>
      <c r="E385" s="17" t="s">
        <v>1118</v>
      </c>
      <c r="F385" s="22" t="s">
        <v>1693</v>
      </c>
      <c r="G385" s="19" t="s">
        <v>1418</v>
      </c>
      <c r="H385" s="19" t="s">
        <v>1950</v>
      </c>
      <c r="I385" s="20" t="s">
        <v>1120</v>
      </c>
      <c r="J385" s="17" t="s">
        <v>592</v>
      </c>
      <c r="K385" s="17" t="s">
        <v>1419</v>
      </c>
      <c r="L385" s="49">
        <f>VLOOKUP(B385,'Enrolment data 2023'!$A$13:$I$596,9,FALSE)</f>
        <v>19</v>
      </c>
      <c r="M385" s="49">
        <v>9000</v>
      </c>
      <c r="N385" s="49">
        <f t="shared" si="26"/>
        <v>171000</v>
      </c>
      <c r="O385" s="49">
        <f t="shared" si="27"/>
        <v>51300</v>
      </c>
      <c r="P385" s="49"/>
      <c r="Q385" s="49">
        <f>N385*30%</f>
        <v>51300</v>
      </c>
      <c r="R385" s="49"/>
      <c r="S385" s="50">
        <f t="shared" si="28"/>
        <v>102600</v>
      </c>
      <c r="T385" s="126">
        <f t="shared" si="29"/>
        <v>102600</v>
      </c>
      <c r="U385" s="54" t="s">
        <v>4714</v>
      </c>
    </row>
    <row r="386" spans="1:21" x14ac:dyDescent="0.25">
      <c r="A386" s="29">
        <f t="shared" si="30"/>
        <v>380</v>
      </c>
      <c r="B386" s="92" t="s">
        <v>597</v>
      </c>
      <c r="C386" s="17" t="s">
        <v>598</v>
      </c>
      <c r="D386" s="17" t="s">
        <v>7</v>
      </c>
      <c r="E386" s="17" t="s">
        <v>1324</v>
      </c>
      <c r="F386" s="22" t="s">
        <v>1964</v>
      </c>
      <c r="G386" s="19" t="s">
        <v>3803</v>
      </c>
      <c r="H386" s="19" t="s">
        <v>1958</v>
      </c>
      <c r="I386" s="20" t="s">
        <v>1120</v>
      </c>
      <c r="J386" s="17" t="s">
        <v>592</v>
      </c>
      <c r="K386" s="17" t="s">
        <v>3804</v>
      </c>
      <c r="L386" s="49">
        <f>VLOOKUP(B386,'Enrolment data 2023'!$A$13:$I$596,9,FALSE)</f>
        <v>26</v>
      </c>
      <c r="M386" s="49">
        <v>9000</v>
      </c>
      <c r="N386" s="49">
        <f t="shared" si="26"/>
        <v>234000</v>
      </c>
      <c r="O386" s="49">
        <f t="shared" si="27"/>
        <v>70200</v>
      </c>
      <c r="P386" s="49"/>
      <c r="Q386" s="49">
        <f>N386*30%</f>
        <v>70200</v>
      </c>
      <c r="R386" s="49">
        <f>VLOOKUP(B386,'[1]ECCE Trnch 1 Master List'!B$3:T$679,19,FALSE)</f>
        <v>0</v>
      </c>
      <c r="S386" s="50">
        <f t="shared" si="28"/>
        <v>140400</v>
      </c>
      <c r="T386" s="126">
        <f t="shared" si="29"/>
        <v>140400</v>
      </c>
      <c r="U386" s="54" t="s">
        <v>4714</v>
      </c>
    </row>
    <row r="387" spans="1:21" x14ac:dyDescent="0.25">
      <c r="A387" s="29">
        <f t="shared" si="30"/>
        <v>381</v>
      </c>
      <c r="B387" s="92" t="s">
        <v>641</v>
      </c>
      <c r="C387" s="17" t="s">
        <v>642</v>
      </c>
      <c r="D387" s="17" t="s">
        <v>7</v>
      </c>
      <c r="E387" s="17" t="s">
        <v>1211</v>
      </c>
      <c r="F387" s="22" t="s">
        <v>1974</v>
      </c>
      <c r="G387" s="19" t="s">
        <v>3840</v>
      </c>
      <c r="H387" s="19" t="s">
        <v>3755</v>
      </c>
      <c r="I387" s="20" t="s">
        <v>1120</v>
      </c>
      <c r="J387" s="17" t="s">
        <v>592</v>
      </c>
      <c r="K387" s="17" t="s">
        <v>3841</v>
      </c>
      <c r="L387" s="49">
        <f>VLOOKUP(B387,'Enrolment data 2023'!$A$13:$I$596,9,FALSE)</f>
        <v>14</v>
      </c>
      <c r="M387" s="49">
        <v>9000</v>
      </c>
      <c r="N387" s="49">
        <f t="shared" si="26"/>
        <v>126000</v>
      </c>
      <c r="O387" s="49">
        <f t="shared" si="27"/>
        <v>37800</v>
      </c>
      <c r="P387" s="49"/>
      <c r="Q387" s="49">
        <f>N387*30%</f>
        <v>37800</v>
      </c>
      <c r="R387" s="49">
        <f>VLOOKUP(B387,'[1]ECCE Trnch 1 Master List'!B$3:T$679,19,FALSE)</f>
        <v>0</v>
      </c>
      <c r="S387" s="50">
        <f t="shared" si="28"/>
        <v>75600</v>
      </c>
      <c r="T387" s="126">
        <f t="shared" si="29"/>
        <v>75600</v>
      </c>
      <c r="U387" s="54" t="s">
        <v>4714</v>
      </c>
    </row>
    <row r="388" spans="1:21" x14ac:dyDescent="0.25">
      <c r="A388" s="29">
        <f t="shared" si="30"/>
        <v>382</v>
      </c>
      <c r="B388" s="92" t="s">
        <v>876</v>
      </c>
      <c r="C388" s="17" t="s">
        <v>877</v>
      </c>
      <c r="D388" s="17" t="s">
        <v>7</v>
      </c>
      <c r="E388" s="17" t="s">
        <v>1123</v>
      </c>
      <c r="F388" s="22" t="s">
        <v>2016</v>
      </c>
      <c r="G388" s="19" t="s">
        <v>3846</v>
      </c>
      <c r="H388" s="19" t="s">
        <v>2002</v>
      </c>
      <c r="I388" s="20" t="s">
        <v>1120</v>
      </c>
      <c r="J388" s="17" t="s">
        <v>802</v>
      </c>
      <c r="K388" s="17" t="s">
        <v>3847</v>
      </c>
      <c r="L388" s="49">
        <f>VLOOKUP(B388,'Enrolment data 2023'!$A$13:$I$596,9,FALSE)</f>
        <v>32</v>
      </c>
      <c r="M388" s="49">
        <v>9000</v>
      </c>
      <c r="N388" s="49">
        <f t="shared" si="26"/>
        <v>288000</v>
      </c>
      <c r="O388" s="49">
        <f t="shared" si="27"/>
        <v>86400</v>
      </c>
      <c r="P388" s="49">
        <f>VLOOKUP(B388,'Tranche 1 &amp; 2 2024 Actuals'!$B$7:$R$536,17,FALSE)</f>
        <v>86400</v>
      </c>
      <c r="Q388" s="49"/>
      <c r="R388" s="49"/>
      <c r="S388" s="50">
        <f t="shared" si="28"/>
        <v>86400</v>
      </c>
      <c r="T388" s="126">
        <f t="shared" si="29"/>
        <v>86400</v>
      </c>
      <c r="U388" s="54" t="s">
        <v>4707</v>
      </c>
    </row>
    <row r="389" spans="1:21" x14ac:dyDescent="0.25">
      <c r="A389" s="29">
        <f t="shared" si="30"/>
        <v>383</v>
      </c>
      <c r="B389" s="92" t="s">
        <v>830</v>
      </c>
      <c r="C389" s="17" t="s">
        <v>831</v>
      </c>
      <c r="D389" s="17" t="s">
        <v>7</v>
      </c>
      <c r="E389" s="17" t="s">
        <v>1123</v>
      </c>
      <c r="F389" s="22" t="s">
        <v>1720</v>
      </c>
      <c r="G389" s="19" t="s">
        <v>1466</v>
      </c>
      <c r="H389" s="19" t="s">
        <v>2002</v>
      </c>
      <c r="I389" s="20" t="s">
        <v>1120</v>
      </c>
      <c r="J389" s="17" t="s">
        <v>802</v>
      </c>
      <c r="K389" s="17" t="s">
        <v>1467</v>
      </c>
      <c r="L389" s="49">
        <f>VLOOKUP(B389,'Enrolment data 2023'!$A$13:$I$596,9,FALSE)</f>
        <v>3</v>
      </c>
      <c r="M389" s="49">
        <v>9000</v>
      </c>
      <c r="N389" s="49">
        <f t="shared" si="26"/>
        <v>27000</v>
      </c>
      <c r="O389" s="49">
        <f t="shared" si="27"/>
        <v>8100</v>
      </c>
      <c r="P389" s="49">
        <f>VLOOKUP(B389,'Tranche 1 &amp; 2 2024 Actuals'!$B$7:$R$536,17,FALSE)</f>
        <v>8100</v>
      </c>
      <c r="Q389" s="49"/>
      <c r="R389" s="49">
        <f>VLOOKUP(B389,'[1]ECCE Trnch 1 Master List'!B$3:T$679,19,FALSE)</f>
        <v>0</v>
      </c>
      <c r="S389" s="50">
        <f t="shared" si="28"/>
        <v>8100</v>
      </c>
      <c r="T389" s="126">
        <f t="shared" si="29"/>
        <v>8100</v>
      </c>
      <c r="U389" s="54" t="s">
        <v>4707</v>
      </c>
    </row>
    <row r="390" spans="1:21" x14ac:dyDescent="0.25">
      <c r="A390" s="29">
        <f t="shared" si="30"/>
        <v>384</v>
      </c>
      <c r="B390" s="92" t="s">
        <v>814</v>
      </c>
      <c r="C390" s="17" t="s">
        <v>815</v>
      </c>
      <c r="D390" s="17" t="s">
        <v>7</v>
      </c>
      <c r="E390" s="17" t="s">
        <v>1123</v>
      </c>
      <c r="F390" s="22" t="s">
        <v>1996</v>
      </c>
      <c r="G390" s="19" t="s">
        <v>1458</v>
      </c>
      <c r="H390" s="19" t="s">
        <v>1997</v>
      </c>
      <c r="I390" s="20" t="s">
        <v>1120</v>
      </c>
      <c r="J390" s="17" t="s">
        <v>802</v>
      </c>
      <c r="K390" s="17" t="s">
        <v>1459</v>
      </c>
      <c r="L390" s="49">
        <f>VLOOKUP(B390,'Enrolment data 2023'!$A$13:$I$596,9,FALSE)</f>
        <v>36</v>
      </c>
      <c r="M390" s="49">
        <v>9000</v>
      </c>
      <c r="N390" s="49">
        <f t="shared" si="26"/>
        <v>324000</v>
      </c>
      <c r="O390" s="49">
        <f t="shared" si="27"/>
        <v>97200</v>
      </c>
      <c r="P390" s="49">
        <f>VLOOKUP(B390,'Tranche 1 &amp; 2 2024 Actuals'!$B$7:$R$536,17,FALSE)</f>
        <v>97200</v>
      </c>
      <c r="Q390" s="49"/>
      <c r="R390" s="49">
        <f>VLOOKUP(B390,'[1]ECCE Trnch 1 Master List'!B$3:T$679,19,FALSE)</f>
        <v>0</v>
      </c>
      <c r="S390" s="50">
        <f t="shared" si="28"/>
        <v>97200</v>
      </c>
      <c r="T390" s="126">
        <f t="shared" si="29"/>
        <v>97200</v>
      </c>
      <c r="U390" s="54" t="s">
        <v>4707</v>
      </c>
    </row>
    <row r="391" spans="1:21" x14ac:dyDescent="0.25">
      <c r="A391" s="29">
        <f t="shared" si="30"/>
        <v>385</v>
      </c>
      <c r="B391" s="92" t="s">
        <v>924</v>
      </c>
      <c r="C391" s="17" t="s">
        <v>925</v>
      </c>
      <c r="D391" s="17" t="s">
        <v>7</v>
      </c>
      <c r="E391" s="17" t="s">
        <v>1118</v>
      </c>
      <c r="F391" s="22" t="s">
        <v>2008</v>
      </c>
      <c r="G391" s="19" t="s">
        <v>1496</v>
      </c>
      <c r="H391" s="19" t="s">
        <v>2002</v>
      </c>
      <c r="I391" s="20" t="s">
        <v>1120</v>
      </c>
      <c r="J391" s="17" t="s">
        <v>802</v>
      </c>
      <c r="K391" s="17" t="s">
        <v>1497</v>
      </c>
      <c r="L391" s="49">
        <f>VLOOKUP(B391,'Enrolment data 2023'!$A$13:$I$596,9,FALSE)</f>
        <v>12</v>
      </c>
      <c r="M391" s="49">
        <v>9000</v>
      </c>
      <c r="N391" s="49">
        <f t="shared" ref="N391:N454" si="31">L391*M391</f>
        <v>108000</v>
      </c>
      <c r="O391" s="49">
        <f t="shared" ref="O391:O454" si="32">N391*30%</f>
        <v>32400</v>
      </c>
      <c r="P391" s="49">
        <f>VLOOKUP(B391,'Tranche 1 &amp; 2 2024 Actuals'!$B$7:$R$536,17,FALSE)</f>
        <v>32400</v>
      </c>
      <c r="Q391" s="49"/>
      <c r="R391" s="49">
        <f>VLOOKUP(B391,'[1]ECCE Trnch 1 Master List'!B$3:T$679,19,FALSE)</f>
        <v>0</v>
      </c>
      <c r="S391" s="50">
        <f t="shared" ref="S391:S454" si="33">O391+Q391-R391</f>
        <v>32400</v>
      </c>
      <c r="T391" s="126">
        <f t="shared" ref="T391:T454" si="34">IF(S391&gt;=0,S391,0)</f>
        <v>32400</v>
      </c>
      <c r="U391" s="54" t="s">
        <v>4707</v>
      </c>
    </row>
    <row r="392" spans="1:21" x14ac:dyDescent="0.25">
      <c r="A392" s="29">
        <f t="shared" si="30"/>
        <v>386</v>
      </c>
      <c r="B392" s="93" t="s">
        <v>944</v>
      </c>
      <c r="C392" s="30" t="s">
        <v>945</v>
      </c>
      <c r="D392" s="30" t="s">
        <v>7</v>
      </c>
      <c r="E392" s="30" t="s">
        <v>1123</v>
      </c>
      <c r="F392" s="57" t="s">
        <v>2074</v>
      </c>
      <c r="G392" s="32" t="s">
        <v>1509</v>
      </c>
      <c r="H392" s="32" t="s">
        <v>2002</v>
      </c>
      <c r="I392" s="33" t="s">
        <v>1120</v>
      </c>
      <c r="J392" s="30" t="s">
        <v>802</v>
      </c>
      <c r="K392" s="30" t="s">
        <v>1510</v>
      </c>
      <c r="L392" s="49">
        <f>VLOOKUP(B392,'Enrolment data 2023'!$A$13:$I$596,9,FALSE)</f>
        <v>24</v>
      </c>
      <c r="M392" s="49">
        <v>9000</v>
      </c>
      <c r="N392" s="49">
        <f t="shared" si="31"/>
        <v>216000</v>
      </c>
      <c r="O392" s="49">
        <f t="shared" si="32"/>
        <v>64800</v>
      </c>
      <c r="P392" s="49">
        <f>VLOOKUP(B392,'Tranche 1 &amp; 2 2024 Actuals'!$B$7:$R$536,17,FALSE)</f>
        <v>64800</v>
      </c>
      <c r="Q392" s="49"/>
      <c r="R392" s="49">
        <f>VLOOKUP(B392,'[1]ECCE Trnch 1 Master List'!B$3:T$679,19,FALSE)</f>
        <v>0</v>
      </c>
      <c r="S392" s="50">
        <f t="shared" si="33"/>
        <v>64800</v>
      </c>
      <c r="T392" s="126">
        <f t="shared" si="34"/>
        <v>64800</v>
      </c>
      <c r="U392" s="54" t="s">
        <v>4707</v>
      </c>
    </row>
    <row r="393" spans="1:21" x14ac:dyDescent="0.25">
      <c r="A393" s="29">
        <f t="shared" si="30"/>
        <v>387</v>
      </c>
      <c r="B393" s="92" t="s">
        <v>818</v>
      </c>
      <c r="C393" s="17" t="s">
        <v>819</v>
      </c>
      <c r="D393" s="17" t="s">
        <v>7</v>
      </c>
      <c r="E393" s="17" t="s">
        <v>1118</v>
      </c>
      <c r="F393" s="22" t="s">
        <v>1724</v>
      </c>
      <c r="G393" s="19" t="s">
        <v>841</v>
      </c>
      <c r="H393" s="19" t="s">
        <v>2002</v>
      </c>
      <c r="I393" s="20" t="s">
        <v>1120</v>
      </c>
      <c r="J393" s="17" t="s">
        <v>802</v>
      </c>
      <c r="K393" s="17" t="s">
        <v>1460</v>
      </c>
      <c r="L393" s="49">
        <f>VLOOKUP(B393,'Enrolment data 2023'!$A$13:$I$596,9,FALSE)</f>
        <v>15</v>
      </c>
      <c r="M393" s="49">
        <v>9000</v>
      </c>
      <c r="N393" s="49">
        <f t="shared" si="31"/>
        <v>135000</v>
      </c>
      <c r="O393" s="49">
        <f t="shared" si="32"/>
        <v>40500</v>
      </c>
      <c r="P393" s="49">
        <f>VLOOKUP(B393,'Tranche 1 &amp; 2 2024 Actuals'!$B$7:$R$536,17,FALSE)</f>
        <v>40500</v>
      </c>
      <c r="Q393" s="49"/>
      <c r="R393" s="49">
        <f>VLOOKUP(B393,'[1]ECCE Trnch 1 Master List'!B$3:T$679,19,FALSE)</f>
        <v>0</v>
      </c>
      <c r="S393" s="50">
        <f t="shared" si="33"/>
        <v>40500</v>
      </c>
      <c r="T393" s="126">
        <f t="shared" si="34"/>
        <v>40500</v>
      </c>
      <c r="U393" s="54" t="s">
        <v>4707</v>
      </c>
    </row>
    <row r="394" spans="1:21" ht="15" customHeight="1" x14ac:dyDescent="0.25">
      <c r="A394" s="29">
        <f t="shared" si="30"/>
        <v>388</v>
      </c>
      <c r="B394" s="92" t="s">
        <v>844</v>
      </c>
      <c r="C394" s="17" t="s">
        <v>845</v>
      </c>
      <c r="D394" s="17" t="s">
        <v>7</v>
      </c>
      <c r="E394" s="17" t="s">
        <v>1123</v>
      </c>
      <c r="F394" s="22" t="s">
        <v>2005</v>
      </c>
      <c r="G394" s="19" t="s">
        <v>845</v>
      </c>
      <c r="H394" s="19" t="s">
        <v>2002</v>
      </c>
      <c r="I394" s="20" t="s">
        <v>1120</v>
      </c>
      <c r="J394" s="17" t="s">
        <v>802</v>
      </c>
      <c r="K394" s="17" t="s">
        <v>1479</v>
      </c>
      <c r="L394" s="49">
        <f>VLOOKUP(B394,'Enrolment data 2023'!$A$13:$I$596,9,FALSE)</f>
        <v>37</v>
      </c>
      <c r="M394" s="49">
        <v>9000</v>
      </c>
      <c r="N394" s="49">
        <f t="shared" si="31"/>
        <v>333000</v>
      </c>
      <c r="O394" s="49">
        <f t="shared" si="32"/>
        <v>99900</v>
      </c>
      <c r="P394" s="49">
        <f>VLOOKUP(B394,'Tranche 1 &amp; 2 2024 Actuals'!$B$7:$R$536,17,FALSE)</f>
        <v>99900</v>
      </c>
      <c r="Q394" s="49"/>
      <c r="R394" s="49">
        <f>VLOOKUP(B394,'[1]ECCE Trnch 1 Master List'!B$3:T$679,19,FALSE)</f>
        <v>0</v>
      </c>
      <c r="S394" s="50">
        <f t="shared" si="33"/>
        <v>99900</v>
      </c>
      <c r="T394" s="126">
        <f t="shared" si="34"/>
        <v>99900</v>
      </c>
      <c r="U394" s="54" t="s">
        <v>4707</v>
      </c>
    </row>
    <row r="395" spans="1:21" x14ac:dyDescent="0.25">
      <c r="A395" s="29">
        <f t="shared" si="30"/>
        <v>389</v>
      </c>
      <c r="B395" s="42" t="s">
        <v>1541</v>
      </c>
      <c r="C395" s="29" t="s">
        <v>1542</v>
      </c>
      <c r="D395" s="29" t="s">
        <v>7</v>
      </c>
      <c r="E395" s="29" t="s">
        <v>1123</v>
      </c>
      <c r="F395" s="38" t="s">
        <v>1727</v>
      </c>
      <c r="G395" s="39" t="s">
        <v>1543</v>
      </c>
      <c r="H395" s="19" t="s">
        <v>2041</v>
      </c>
      <c r="I395" s="20" t="s">
        <v>1120</v>
      </c>
      <c r="J395" s="17" t="s">
        <v>802</v>
      </c>
      <c r="K395" s="17" t="s">
        <v>1544</v>
      </c>
      <c r="L395" s="49">
        <f>VLOOKUP(B395,'Enrolment data 2023'!$A$13:$I$596,9,FALSE)</f>
        <v>23</v>
      </c>
      <c r="M395" s="49">
        <v>9000</v>
      </c>
      <c r="N395" s="49">
        <f t="shared" si="31"/>
        <v>207000</v>
      </c>
      <c r="O395" s="49">
        <f t="shared" si="32"/>
        <v>62100</v>
      </c>
      <c r="P395" s="49"/>
      <c r="Q395" s="49">
        <f>N395*30%</f>
        <v>62100</v>
      </c>
      <c r="R395" s="49">
        <f>VLOOKUP(B395,'[1]ECCE Trnch 1 Master List'!B$3:T$679,19,FALSE)</f>
        <v>0</v>
      </c>
      <c r="S395" s="50">
        <f t="shared" si="33"/>
        <v>124200</v>
      </c>
      <c r="T395" s="126">
        <f t="shared" si="34"/>
        <v>124200</v>
      </c>
      <c r="U395" s="54" t="s">
        <v>4714</v>
      </c>
    </row>
    <row r="396" spans="1:21" ht="15" customHeight="1" x14ac:dyDescent="0.25">
      <c r="A396" s="29">
        <f t="shared" si="30"/>
        <v>390</v>
      </c>
      <c r="B396" s="92" t="s">
        <v>1011</v>
      </c>
      <c r="C396" s="17" t="s">
        <v>1012</v>
      </c>
      <c r="D396" s="17" t="s">
        <v>7</v>
      </c>
      <c r="E396" s="17" t="s">
        <v>1118</v>
      </c>
      <c r="F396" s="22" t="s">
        <v>1723</v>
      </c>
      <c r="G396" s="19" t="s">
        <v>1493</v>
      </c>
      <c r="H396" s="19" t="s">
        <v>2002</v>
      </c>
      <c r="I396" s="20" t="s">
        <v>1120</v>
      </c>
      <c r="J396" s="17" t="s">
        <v>802</v>
      </c>
      <c r="K396" s="17" t="s">
        <v>1494</v>
      </c>
      <c r="L396" s="49">
        <f>VLOOKUP(B396,'Enrolment data 2023'!$A$13:$I$596,9,FALSE)</f>
        <v>7</v>
      </c>
      <c r="M396" s="49">
        <v>9000</v>
      </c>
      <c r="N396" s="49">
        <f t="shared" si="31"/>
        <v>63000</v>
      </c>
      <c r="O396" s="49">
        <f t="shared" si="32"/>
        <v>18900</v>
      </c>
      <c r="P396" s="49">
        <f>VLOOKUP(B396,'Tranche 1 &amp; 2 2024 Actuals'!$B$7:$R$536,17,FALSE)</f>
        <v>18900</v>
      </c>
      <c r="Q396" s="49"/>
      <c r="R396" s="49"/>
      <c r="S396" s="50">
        <f t="shared" si="33"/>
        <v>18900</v>
      </c>
      <c r="T396" s="126">
        <f t="shared" si="34"/>
        <v>18900</v>
      </c>
      <c r="U396" s="54" t="s">
        <v>4707</v>
      </c>
    </row>
    <row r="397" spans="1:21" ht="15" customHeight="1" x14ac:dyDescent="0.25">
      <c r="A397" s="29">
        <f t="shared" si="30"/>
        <v>391</v>
      </c>
      <c r="B397" s="42" t="s">
        <v>1499</v>
      </c>
      <c r="C397" s="29" t="s">
        <v>1500</v>
      </c>
      <c r="D397" s="29" t="s">
        <v>7</v>
      </c>
      <c r="E397" s="29" t="s">
        <v>1118</v>
      </c>
      <c r="F397" s="22" t="s">
        <v>1722</v>
      </c>
      <c r="G397" s="19" t="s">
        <v>1484</v>
      </c>
      <c r="H397" s="19" t="s">
        <v>2002</v>
      </c>
      <c r="I397" s="20" t="s">
        <v>1120</v>
      </c>
      <c r="J397" s="17" t="s">
        <v>802</v>
      </c>
      <c r="K397" s="17" t="s">
        <v>1485</v>
      </c>
      <c r="L397" s="49">
        <f>VLOOKUP(B397,'Enrolment data 2023'!$A$13:$I$596,9,FALSE)</f>
        <v>23</v>
      </c>
      <c r="M397" s="49">
        <v>9000</v>
      </c>
      <c r="N397" s="49">
        <f t="shared" si="31"/>
        <v>207000</v>
      </c>
      <c r="O397" s="49">
        <f t="shared" si="32"/>
        <v>62100</v>
      </c>
      <c r="P397" s="49">
        <f>VLOOKUP(B397,'Tranche 1 &amp; 2 2024 Actuals'!$B$7:$R$536,17,FALSE)</f>
        <v>62100</v>
      </c>
      <c r="Q397" s="49"/>
      <c r="R397" s="49">
        <f>VLOOKUP(B397,'[1]ECCE Trnch 1 Master List'!B$3:T$679,19,FALSE)</f>
        <v>0</v>
      </c>
      <c r="S397" s="50">
        <f t="shared" si="33"/>
        <v>62100</v>
      </c>
      <c r="T397" s="126">
        <f t="shared" si="34"/>
        <v>62100</v>
      </c>
      <c r="U397" s="54" t="s">
        <v>4707</v>
      </c>
    </row>
    <row r="398" spans="1:21" x14ac:dyDescent="0.25">
      <c r="A398" s="29">
        <f t="shared" si="30"/>
        <v>392</v>
      </c>
      <c r="B398" s="92" t="s">
        <v>872</v>
      </c>
      <c r="C398" s="17" t="s">
        <v>873</v>
      </c>
      <c r="D398" s="17" t="s">
        <v>7</v>
      </c>
      <c r="E398" s="17" t="s">
        <v>1118</v>
      </c>
      <c r="F398" s="22" t="s">
        <v>2022</v>
      </c>
      <c r="G398" s="19" t="s">
        <v>3857</v>
      </c>
      <c r="H398" s="19" t="s">
        <v>2002</v>
      </c>
      <c r="I398" s="20" t="s">
        <v>1120</v>
      </c>
      <c r="J398" s="17" t="s">
        <v>802</v>
      </c>
      <c r="K398" s="17" t="s">
        <v>1486</v>
      </c>
      <c r="L398" s="49">
        <f>VLOOKUP(B398,'Enrolment data 2023'!$A$13:$I$596,9,FALSE)</f>
        <v>7</v>
      </c>
      <c r="M398" s="49">
        <v>9000</v>
      </c>
      <c r="N398" s="49">
        <f t="shared" si="31"/>
        <v>63000</v>
      </c>
      <c r="O398" s="49">
        <f t="shared" si="32"/>
        <v>18900</v>
      </c>
      <c r="P398" s="49">
        <f>VLOOKUP(B398,'Tranche 1 &amp; 2 2024 Actuals'!$B$7:$R$536,17,FALSE)</f>
        <v>18900</v>
      </c>
      <c r="Q398" s="49"/>
      <c r="R398" s="49">
        <f>VLOOKUP(B398,'[1]ECCE Trnch 1 Master List'!B$3:T$679,19,FALSE)</f>
        <v>0</v>
      </c>
      <c r="S398" s="50">
        <f t="shared" si="33"/>
        <v>18900</v>
      </c>
      <c r="T398" s="126">
        <f t="shared" si="34"/>
        <v>18900</v>
      </c>
      <c r="U398" s="54" t="s">
        <v>4707</v>
      </c>
    </row>
    <row r="399" spans="1:21" ht="15" customHeight="1" x14ac:dyDescent="0.25">
      <c r="A399" s="29">
        <f t="shared" si="30"/>
        <v>393</v>
      </c>
      <c r="B399" s="92" t="s">
        <v>1007</v>
      </c>
      <c r="C399" s="17" t="s">
        <v>1008</v>
      </c>
      <c r="D399" s="17" t="s">
        <v>7</v>
      </c>
      <c r="E399" s="17" t="s">
        <v>1118</v>
      </c>
      <c r="F399" s="22" t="s">
        <v>2016</v>
      </c>
      <c r="G399" s="19" t="s">
        <v>3846</v>
      </c>
      <c r="H399" s="19" t="s">
        <v>2002</v>
      </c>
      <c r="I399" s="20" t="s">
        <v>1120</v>
      </c>
      <c r="J399" s="17" t="s">
        <v>802</v>
      </c>
      <c r="K399" s="17" t="s">
        <v>3847</v>
      </c>
      <c r="L399" s="49">
        <f>VLOOKUP(B399,'Enrolment data 2023'!$A$13:$I$596,9,FALSE)</f>
        <v>6</v>
      </c>
      <c r="M399" s="49">
        <v>9000</v>
      </c>
      <c r="N399" s="49">
        <f t="shared" si="31"/>
        <v>54000</v>
      </c>
      <c r="O399" s="49">
        <f t="shared" si="32"/>
        <v>16200</v>
      </c>
      <c r="P399" s="49">
        <f>VLOOKUP(B399,'Tranche 1 &amp; 2 2024 Actuals'!$B$7:$R$536,17,FALSE)</f>
        <v>16200</v>
      </c>
      <c r="Q399" s="49"/>
      <c r="R399" s="49">
        <f>VLOOKUP(B399,'[1]ECCE Trnch 1 Master List'!B$3:T$679,19,FALSE)</f>
        <v>0</v>
      </c>
      <c r="S399" s="50">
        <f t="shared" si="33"/>
        <v>16200</v>
      </c>
      <c r="T399" s="126">
        <f t="shared" si="34"/>
        <v>16200</v>
      </c>
      <c r="U399" s="54" t="s">
        <v>4707</v>
      </c>
    </row>
    <row r="400" spans="1:21" x14ac:dyDescent="0.25">
      <c r="A400" s="29">
        <f t="shared" si="30"/>
        <v>394</v>
      </c>
      <c r="B400" s="92" t="s">
        <v>909</v>
      </c>
      <c r="C400" s="17" t="s">
        <v>910</v>
      </c>
      <c r="D400" s="17" t="s">
        <v>7</v>
      </c>
      <c r="E400" s="17" t="s">
        <v>1118</v>
      </c>
      <c r="F400" s="18" t="s">
        <v>2014</v>
      </c>
      <c r="G400" s="19" t="s">
        <v>1489</v>
      </c>
      <c r="H400" s="19" t="s">
        <v>2002</v>
      </c>
      <c r="I400" s="20" t="s">
        <v>1120</v>
      </c>
      <c r="J400" s="17" t="s">
        <v>802</v>
      </c>
      <c r="K400" s="21" t="s">
        <v>2281</v>
      </c>
      <c r="L400" s="49">
        <f>VLOOKUP(B400,'Enrolment data 2023'!$A$13:$I$596,9,FALSE)</f>
        <v>5</v>
      </c>
      <c r="M400" s="49">
        <v>9000</v>
      </c>
      <c r="N400" s="49">
        <f t="shared" si="31"/>
        <v>45000</v>
      </c>
      <c r="O400" s="49">
        <f t="shared" si="32"/>
        <v>13500</v>
      </c>
      <c r="P400" s="49">
        <f>VLOOKUP(B400,'Tranche 1 &amp; 2 2024 Actuals'!$B$7:$R$536,17,FALSE)</f>
        <v>13500</v>
      </c>
      <c r="Q400" s="49"/>
      <c r="R400" s="49">
        <f>VLOOKUP(B400,'[1]ECCE Trnch 1 Master List'!B$3:T$679,19,FALSE)</f>
        <v>0</v>
      </c>
      <c r="S400" s="50">
        <f t="shared" si="33"/>
        <v>13500</v>
      </c>
      <c r="T400" s="126">
        <f t="shared" si="34"/>
        <v>13500</v>
      </c>
      <c r="U400" s="54" t="s">
        <v>4707</v>
      </c>
    </row>
    <row r="401" spans="1:21" x14ac:dyDescent="0.25">
      <c r="A401" s="29">
        <f t="shared" si="30"/>
        <v>395</v>
      </c>
      <c r="B401" s="93" t="s">
        <v>878</v>
      </c>
      <c r="C401" s="30" t="s">
        <v>879</v>
      </c>
      <c r="D401" s="30" t="s">
        <v>7</v>
      </c>
      <c r="E401" s="30" t="s">
        <v>1118</v>
      </c>
      <c r="F401" s="57" t="s">
        <v>1718</v>
      </c>
      <c r="G401" s="32" t="s">
        <v>891</v>
      </c>
      <c r="H401" s="32" t="s">
        <v>2002</v>
      </c>
      <c r="I401" s="33" t="s">
        <v>1120</v>
      </c>
      <c r="J401" s="30" t="s">
        <v>802</v>
      </c>
      <c r="K401" s="30" t="s">
        <v>1491</v>
      </c>
      <c r="L401" s="49">
        <f>VLOOKUP(B401,'Enrolment data 2023'!$A$13:$I$596,9,FALSE)</f>
        <v>21</v>
      </c>
      <c r="M401" s="49">
        <v>9000</v>
      </c>
      <c r="N401" s="49">
        <f t="shared" si="31"/>
        <v>189000</v>
      </c>
      <c r="O401" s="49">
        <f t="shared" si="32"/>
        <v>56700</v>
      </c>
      <c r="P401" s="49">
        <f>VLOOKUP(B401,'Tranche 1 &amp; 2 2024 Actuals'!$B$7:$R$536,17,FALSE)</f>
        <v>56700</v>
      </c>
      <c r="Q401" s="49"/>
      <c r="R401" s="49"/>
      <c r="S401" s="50">
        <f t="shared" si="33"/>
        <v>56700</v>
      </c>
      <c r="T401" s="126">
        <f t="shared" si="34"/>
        <v>56700</v>
      </c>
      <c r="U401" s="54" t="s">
        <v>4707</v>
      </c>
    </row>
    <row r="402" spans="1:21" ht="15" customHeight="1" x14ac:dyDescent="0.25">
      <c r="A402" s="29">
        <f t="shared" ref="A402:A465" si="35">A401+1</f>
        <v>396</v>
      </c>
      <c r="B402" s="92" t="s">
        <v>966</v>
      </c>
      <c r="C402" s="17" t="s">
        <v>967</v>
      </c>
      <c r="D402" s="17" t="s">
        <v>7</v>
      </c>
      <c r="E402" s="17" t="s">
        <v>1118</v>
      </c>
      <c r="F402" s="22" t="s">
        <v>1723</v>
      </c>
      <c r="G402" s="19" t="s">
        <v>1493</v>
      </c>
      <c r="H402" s="19" t="s">
        <v>2002</v>
      </c>
      <c r="I402" s="20" t="s">
        <v>1120</v>
      </c>
      <c r="J402" s="17" t="s">
        <v>802</v>
      </c>
      <c r="K402" s="17" t="s">
        <v>1494</v>
      </c>
      <c r="L402" s="49">
        <f>VLOOKUP(B402,'Enrolment data 2023'!$A$13:$I$596,9,FALSE)</f>
        <v>23</v>
      </c>
      <c r="M402" s="49">
        <v>9000</v>
      </c>
      <c r="N402" s="49">
        <f t="shared" si="31"/>
        <v>207000</v>
      </c>
      <c r="O402" s="49">
        <f t="shared" si="32"/>
        <v>62100</v>
      </c>
      <c r="P402" s="49">
        <f>VLOOKUP(B402,'Tranche 1 &amp; 2 2024 Actuals'!$B$7:$R$536,17,FALSE)</f>
        <v>62100</v>
      </c>
      <c r="Q402" s="49"/>
      <c r="R402" s="49">
        <f>VLOOKUP(B402,'[1]ECCE Trnch 1 Master List'!B$3:T$679,19,FALSE)</f>
        <v>0</v>
      </c>
      <c r="S402" s="50">
        <f t="shared" si="33"/>
        <v>62100</v>
      </c>
      <c r="T402" s="126">
        <f t="shared" si="34"/>
        <v>62100</v>
      </c>
      <c r="U402" s="54" t="s">
        <v>4707</v>
      </c>
    </row>
    <row r="403" spans="1:21" x14ac:dyDescent="0.25">
      <c r="A403" s="29">
        <f t="shared" si="35"/>
        <v>397</v>
      </c>
      <c r="B403" s="92" t="s">
        <v>870</v>
      </c>
      <c r="C403" s="17" t="s">
        <v>871</v>
      </c>
      <c r="D403" s="17" t="s">
        <v>7</v>
      </c>
      <c r="E403" s="17" t="s">
        <v>1118</v>
      </c>
      <c r="F403" s="22" t="s">
        <v>1722</v>
      </c>
      <c r="G403" s="19" t="s">
        <v>1523</v>
      </c>
      <c r="H403" s="19" t="s">
        <v>2002</v>
      </c>
      <c r="I403" s="20" t="s">
        <v>1120</v>
      </c>
      <c r="J403" s="17" t="s">
        <v>802</v>
      </c>
      <c r="K403" s="21" t="s">
        <v>1524</v>
      </c>
      <c r="L403" s="49">
        <f>VLOOKUP(B403,'Enrolment data 2023'!$A$13:$I$596,9,FALSE)</f>
        <v>9</v>
      </c>
      <c r="M403" s="49">
        <v>9000</v>
      </c>
      <c r="N403" s="49">
        <f t="shared" si="31"/>
        <v>81000</v>
      </c>
      <c r="O403" s="49">
        <f t="shared" si="32"/>
        <v>24300</v>
      </c>
      <c r="P403" s="49">
        <f>VLOOKUP(B403,'Tranche 1 &amp; 2 2024 Actuals'!$B$7:$R$536,17,FALSE)</f>
        <v>24300</v>
      </c>
      <c r="Q403" s="49"/>
      <c r="R403" s="49">
        <f>VLOOKUP(B403,'[1]ECCE Trnch 1 Master List'!B$3:T$679,19,FALSE)</f>
        <v>0</v>
      </c>
      <c r="S403" s="50">
        <f t="shared" si="33"/>
        <v>24300</v>
      </c>
      <c r="T403" s="126">
        <f t="shared" si="34"/>
        <v>24300</v>
      </c>
      <c r="U403" s="54" t="s">
        <v>4707</v>
      </c>
    </row>
    <row r="404" spans="1:21" x14ac:dyDescent="0.25">
      <c r="A404" s="29">
        <f t="shared" si="35"/>
        <v>398</v>
      </c>
      <c r="B404" s="92" t="s">
        <v>904</v>
      </c>
      <c r="C404" s="17" t="s">
        <v>1493</v>
      </c>
      <c r="D404" s="17" t="s">
        <v>7</v>
      </c>
      <c r="E404" s="17" t="s">
        <v>1123</v>
      </c>
      <c r="F404" s="22" t="s">
        <v>1723</v>
      </c>
      <c r="G404" s="19" t="s">
        <v>1493</v>
      </c>
      <c r="H404" s="19" t="s">
        <v>2002</v>
      </c>
      <c r="I404" s="20" t="s">
        <v>1120</v>
      </c>
      <c r="J404" s="17" t="s">
        <v>802</v>
      </c>
      <c r="K404" s="17" t="s">
        <v>1494</v>
      </c>
      <c r="L404" s="49">
        <f>VLOOKUP(B404,'Enrolment data 2023'!$A$13:$I$596,9,FALSE)</f>
        <v>19</v>
      </c>
      <c r="M404" s="49">
        <v>9000</v>
      </c>
      <c r="N404" s="49">
        <f t="shared" si="31"/>
        <v>171000</v>
      </c>
      <c r="O404" s="49">
        <f t="shared" si="32"/>
        <v>51300</v>
      </c>
      <c r="P404" s="49">
        <f>VLOOKUP(B404,'Tranche 1 &amp; 2 2024 Actuals'!$B$7:$R$536,17,FALSE)</f>
        <v>51300</v>
      </c>
      <c r="Q404" s="49"/>
      <c r="R404" s="49">
        <f>VLOOKUP(B404,'[1]ECCE Trnch 1 Master List'!B$3:T$679,19,FALSE)</f>
        <v>0</v>
      </c>
      <c r="S404" s="50">
        <f t="shared" si="33"/>
        <v>51300</v>
      </c>
      <c r="T404" s="126">
        <f t="shared" si="34"/>
        <v>51300</v>
      </c>
      <c r="U404" s="54" t="s">
        <v>4707</v>
      </c>
    </row>
    <row r="405" spans="1:21" ht="15" customHeight="1" x14ac:dyDescent="0.25">
      <c r="A405" s="29">
        <f t="shared" si="35"/>
        <v>399</v>
      </c>
      <c r="B405" s="92" t="s">
        <v>954</v>
      </c>
      <c r="C405" s="17" t="s">
        <v>955</v>
      </c>
      <c r="D405" s="17" t="s">
        <v>7</v>
      </c>
      <c r="E405" s="17" t="s">
        <v>1123</v>
      </c>
      <c r="F405" s="22" t="s">
        <v>2008</v>
      </c>
      <c r="G405" s="19" t="s">
        <v>1496</v>
      </c>
      <c r="H405" s="19" t="s">
        <v>2002</v>
      </c>
      <c r="I405" s="20" t="s">
        <v>1120</v>
      </c>
      <c r="J405" s="17" t="s">
        <v>802</v>
      </c>
      <c r="K405" s="17" t="s">
        <v>1497</v>
      </c>
      <c r="L405" s="49">
        <f>VLOOKUP(B405,'Enrolment data 2023'!$A$13:$I$596,9,FALSE)</f>
        <v>70</v>
      </c>
      <c r="M405" s="49">
        <v>9000</v>
      </c>
      <c r="N405" s="49">
        <f t="shared" si="31"/>
        <v>630000</v>
      </c>
      <c r="O405" s="49">
        <f t="shared" si="32"/>
        <v>189000</v>
      </c>
      <c r="P405" s="49">
        <f>VLOOKUP(B405,'Tranche 1 &amp; 2 2024 Actuals'!$B$7:$R$536,17,FALSE)</f>
        <v>189000</v>
      </c>
      <c r="Q405" s="49"/>
      <c r="R405" s="49">
        <f>VLOOKUP(B405,'[1]ECCE Trnch 1 Master List'!B$3:T$679,19,FALSE)</f>
        <v>0</v>
      </c>
      <c r="S405" s="50">
        <f t="shared" si="33"/>
        <v>189000</v>
      </c>
      <c r="T405" s="126">
        <f t="shared" si="34"/>
        <v>189000</v>
      </c>
      <c r="U405" s="54" t="s">
        <v>4707</v>
      </c>
    </row>
    <row r="406" spans="1:21" ht="15" customHeight="1" x14ac:dyDescent="0.25">
      <c r="A406" s="29">
        <f t="shared" si="35"/>
        <v>400</v>
      </c>
      <c r="B406" s="119" t="s">
        <v>1019</v>
      </c>
      <c r="C406" s="17" t="s">
        <v>1020</v>
      </c>
      <c r="D406" s="17" t="s">
        <v>7</v>
      </c>
      <c r="E406" s="123" t="s">
        <v>1118</v>
      </c>
      <c r="F406" s="38" t="s">
        <v>2044</v>
      </c>
      <c r="G406" s="39" t="s">
        <v>2045</v>
      </c>
      <c r="H406" s="39" t="s">
        <v>2002</v>
      </c>
      <c r="I406" s="29" t="s">
        <v>1120</v>
      </c>
      <c r="J406" s="29" t="s">
        <v>802</v>
      </c>
      <c r="K406" s="40" t="s">
        <v>1501</v>
      </c>
      <c r="L406" s="49">
        <f>VLOOKUP(B406,'Enrolment data 2023'!$A$13:$I$596,9,FALSE)</f>
        <v>23</v>
      </c>
      <c r="M406" s="49">
        <v>9000</v>
      </c>
      <c r="N406" s="49">
        <f t="shared" si="31"/>
        <v>207000</v>
      </c>
      <c r="O406" s="49">
        <f t="shared" si="32"/>
        <v>62100</v>
      </c>
      <c r="P406" s="49">
        <f>VLOOKUP(B406,'Tranche 1 &amp; 2 2024 Actuals'!$B$7:$R$536,17,FALSE)</f>
        <v>62100</v>
      </c>
      <c r="Q406" s="49"/>
      <c r="R406" s="49"/>
      <c r="S406" s="50">
        <f t="shared" si="33"/>
        <v>62100</v>
      </c>
      <c r="T406" s="126">
        <f t="shared" si="34"/>
        <v>62100</v>
      </c>
      <c r="U406" s="54" t="s">
        <v>4707</v>
      </c>
    </row>
    <row r="407" spans="1:21" x14ac:dyDescent="0.25">
      <c r="A407" s="29">
        <f t="shared" si="35"/>
        <v>401</v>
      </c>
      <c r="B407" s="93" t="s">
        <v>996</v>
      </c>
      <c r="C407" s="30" t="s">
        <v>997</v>
      </c>
      <c r="D407" s="30" t="s">
        <v>7</v>
      </c>
      <c r="E407" s="30" t="s">
        <v>1118</v>
      </c>
      <c r="F407" s="57" t="s">
        <v>2022</v>
      </c>
      <c r="G407" s="32" t="s">
        <v>3857</v>
      </c>
      <c r="H407" s="32" t="s">
        <v>2002</v>
      </c>
      <c r="I407" s="33" t="s">
        <v>1120</v>
      </c>
      <c r="J407" s="30" t="s">
        <v>802</v>
      </c>
      <c r="K407" s="30" t="s">
        <v>1486</v>
      </c>
      <c r="L407" s="49">
        <f>VLOOKUP(B407,'Enrolment data 2023'!$A$13:$I$596,9,FALSE)</f>
        <v>9</v>
      </c>
      <c r="M407" s="49">
        <v>9000</v>
      </c>
      <c r="N407" s="49">
        <f t="shared" si="31"/>
        <v>81000</v>
      </c>
      <c r="O407" s="49">
        <f t="shared" si="32"/>
        <v>24300</v>
      </c>
      <c r="P407" s="49">
        <f>VLOOKUP(B407,'Tranche 1 &amp; 2 2024 Actuals'!$B$7:$R$536,17,FALSE)</f>
        <v>24300</v>
      </c>
      <c r="Q407" s="49"/>
      <c r="R407" s="49"/>
      <c r="S407" s="50">
        <f t="shared" si="33"/>
        <v>24300</v>
      </c>
      <c r="T407" s="126">
        <f t="shared" si="34"/>
        <v>24300</v>
      </c>
      <c r="U407" s="54" t="s">
        <v>4707</v>
      </c>
    </row>
    <row r="408" spans="1:21" x14ac:dyDescent="0.25">
      <c r="A408" s="29">
        <f t="shared" si="35"/>
        <v>402</v>
      </c>
      <c r="B408" s="92" t="s">
        <v>884</v>
      </c>
      <c r="C408" s="17" t="s">
        <v>885</v>
      </c>
      <c r="D408" s="17" t="s">
        <v>7</v>
      </c>
      <c r="E408" s="17" t="s">
        <v>1118</v>
      </c>
      <c r="F408" s="22" t="s">
        <v>1724</v>
      </c>
      <c r="G408" s="19" t="s">
        <v>841</v>
      </c>
      <c r="H408" s="19" t="s">
        <v>2002</v>
      </c>
      <c r="I408" s="20" t="s">
        <v>1120</v>
      </c>
      <c r="J408" s="17" t="s">
        <v>802</v>
      </c>
      <c r="K408" s="17" t="s">
        <v>1460</v>
      </c>
      <c r="L408" s="49">
        <f>VLOOKUP(B408,'Enrolment data 2023'!$A$13:$I$596,9,FALSE)</f>
        <v>20</v>
      </c>
      <c r="M408" s="49">
        <v>9000</v>
      </c>
      <c r="N408" s="49">
        <f t="shared" si="31"/>
        <v>180000</v>
      </c>
      <c r="O408" s="49">
        <f t="shared" si="32"/>
        <v>54000</v>
      </c>
      <c r="P408" s="49">
        <f>VLOOKUP(B408,'Tranche 1 &amp; 2 2024 Actuals'!$B$7:$R$536,17,FALSE)</f>
        <v>54000</v>
      </c>
      <c r="Q408" s="49"/>
      <c r="R408" s="49"/>
      <c r="S408" s="50">
        <f t="shared" si="33"/>
        <v>54000</v>
      </c>
      <c r="T408" s="126">
        <f t="shared" si="34"/>
        <v>54000</v>
      </c>
      <c r="U408" s="54" t="s">
        <v>4707</v>
      </c>
    </row>
    <row r="409" spans="1:21" x14ac:dyDescent="0.25">
      <c r="A409" s="29">
        <f t="shared" si="35"/>
        <v>403</v>
      </c>
      <c r="B409" s="92" t="s">
        <v>938</v>
      </c>
      <c r="C409" s="17" t="s">
        <v>939</v>
      </c>
      <c r="D409" s="17" t="s">
        <v>7</v>
      </c>
      <c r="E409" s="17" t="s">
        <v>1123</v>
      </c>
      <c r="F409" s="22" t="s">
        <v>2010</v>
      </c>
      <c r="G409" s="19" t="s">
        <v>1513</v>
      </c>
      <c r="H409" s="19" t="s">
        <v>2002</v>
      </c>
      <c r="I409" s="20" t="s">
        <v>1120</v>
      </c>
      <c r="J409" s="17" t="s">
        <v>802</v>
      </c>
      <c r="K409" s="17" t="s">
        <v>1514</v>
      </c>
      <c r="L409" s="49">
        <f>VLOOKUP(B409,'Enrolment data 2023'!$A$13:$I$596,9,FALSE)</f>
        <v>16</v>
      </c>
      <c r="M409" s="49">
        <v>9000</v>
      </c>
      <c r="N409" s="49">
        <f t="shared" si="31"/>
        <v>144000</v>
      </c>
      <c r="O409" s="49">
        <f t="shared" si="32"/>
        <v>43200</v>
      </c>
      <c r="P409" s="49">
        <f>VLOOKUP(B409,'Tranche 1 &amp; 2 2024 Actuals'!$B$7:$R$536,17,FALSE)</f>
        <v>43200</v>
      </c>
      <c r="Q409" s="49"/>
      <c r="R409" s="49">
        <f>VLOOKUP(B409,'[1]ECCE Trnch 1 Master List'!B$3:T$679,19,FALSE)</f>
        <v>0</v>
      </c>
      <c r="S409" s="50">
        <f t="shared" si="33"/>
        <v>43200</v>
      </c>
      <c r="T409" s="126">
        <f t="shared" si="34"/>
        <v>43200</v>
      </c>
      <c r="U409" s="54" t="s">
        <v>4707</v>
      </c>
    </row>
    <row r="410" spans="1:21" x14ac:dyDescent="0.25">
      <c r="A410" s="29">
        <f t="shared" si="35"/>
        <v>404</v>
      </c>
      <c r="B410" s="92" t="s">
        <v>920</v>
      </c>
      <c r="C410" s="17" t="s">
        <v>921</v>
      </c>
      <c r="D410" s="17" t="s">
        <v>7</v>
      </c>
      <c r="E410" s="17" t="s">
        <v>1123</v>
      </c>
      <c r="F410" s="22" t="s">
        <v>2011</v>
      </c>
      <c r="G410" s="19" t="s">
        <v>921</v>
      </c>
      <c r="H410" s="19" t="s">
        <v>2002</v>
      </c>
      <c r="I410" s="20" t="s">
        <v>1120</v>
      </c>
      <c r="J410" s="17" t="s">
        <v>802</v>
      </c>
      <c r="K410" s="17" t="s">
        <v>1506</v>
      </c>
      <c r="L410" s="49">
        <f>VLOOKUP(B410,'Enrolment data 2023'!$A$13:$I$596,9,FALSE)</f>
        <v>8</v>
      </c>
      <c r="M410" s="49">
        <v>9000</v>
      </c>
      <c r="N410" s="49">
        <f t="shared" si="31"/>
        <v>72000</v>
      </c>
      <c r="O410" s="49">
        <f t="shared" si="32"/>
        <v>21600</v>
      </c>
      <c r="P410" s="49">
        <f>VLOOKUP(B410,'Tranche 1 &amp; 2 2024 Actuals'!$B$7:$R$536,17,FALSE)</f>
        <v>21600</v>
      </c>
      <c r="Q410" s="49"/>
      <c r="R410" s="49">
        <f>VLOOKUP(B410,'[1]ECCE Trnch 1 Master List'!B$3:T$679,19,FALSE)</f>
        <v>0</v>
      </c>
      <c r="S410" s="50">
        <f t="shared" si="33"/>
        <v>21600</v>
      </c>
      <c r="T410" s="126">
        <f t="shared" si="34"/>
        <v>21600</v>
      </c>
      <c r="U410" s="54" t="s">
        <v>4707</v>
      </c>
    </row>
    <row r="411" spans="1:21" x14ac:dyDescent="0.25">
      <c r="A411" s="29">
        <f t="shared" si="35"/>
        <v>405</v>
      </c>
      <c r="B411" s="92" t="s">
        <v>840</v>
      </c>
      <c r="C411" s="17" t="s">
        <v>841</v>
      </c>
      <c r="D411" s="17" t="s">
        <v>7</v>
      </c>
      <c r="E411" s="17" t="s">
        <v>1123</v>
      </c>
      <c r="F411" s="22" t="s">
        <v>1724</v>
      </c>
      <c r="G411" s="19" t="s">
        <v>841</v>
      </c>
      <c r="H411" s="19" t="s">
        <v>2002</v>
      </c>
      <c r="I411" s="20" t="s">
        <v>1120</v>
      </c>
      <c r="J411" s="17" t="s">
        <v>802</v>
      </c>
      <c r="K411" s="17" t="s">
        <v>1460</v>
      </c>
      <c r="L411" s="49">
        <f>VLOOKUP(B411,'Enrolment data 2023'!$A$13:$I$596,9,FALSE)</f>
        <v>9</v>
      </c>
      <c r="M411" s="49">
        <v>9000</v>
      </c>
      <c r="N411" s="49">
        <f t="shared" si="31"/>
        <v>81000</v>
      </c>
      <c r="O411" s="49">
        <f t="shared" si="32"/>
        <v>24300</v>
      </c>
      <c r="P411" s="49">
        <f>VLOOKUP(B411,'Tranche 1 &amp; 2 2024 Actuals'!$B$7:$R$536,17,FALSE)</f>
        <v>24300</v>
      </c>
      <c r="Q411" s="49"/>
      <c r="R411" s="49"/>
      <c r="S411" s="50">
        <f t="shared" si="33"/>
        <v>24300</v>
      </c>
      <c r="T411" s="126">
        <f t="shared" si="34"/>
        <v>24300</v>
      </c>
      <c r="U411" s="54" t="s">
        <v>4707</v>
      </c>
    </row>
    <row r="412" spans="1:21" x14ac:dyDescent="0.25">
      <c r="A412" s="29">
        <f t="shared" si="35"/>
        <v>406</v>
      </c>
      <c r="B412" s="92" t="s">
        <v>1025</v>
      </c>
      <c r="C412" s="17" t="s">
        <v>1026</v>
      </c>
      <c r="D412" s="17" t="s">
        <v>7</v>
      </c>
      <c r="E412" s="17" t="s">
        <v>1123</v>
      </c>
      <c r="F412" s="22" t="s">
        <v>2013</v>
      </c>
      <c r="G412" s="19" t="s">
        <v>1533</v>
      </c>
      <c r="H412" s="19" t="s">
        <v>2002</v>
      </c>
      <c r="I412" s="20" t="s">
        <v>1120</v>
      </c>
      <c r="J412" s="17" t="s">
        <v>802</v>
      </c>
      <c r="K412" s="21" t="s">
        <v>1534</v>
      </c>
      <c r="L412" s="49">
        <f>VLOOKUP(B412,'Enrolment data 2023'!$A$13:$I$596,9,FALSE)</f>
        <v>10</v>
      </c>
      <c r="M412" s="49">
        <v>9000</v>
      </c>
      <c r="N412" s="49">
        <f t="shared" si="31"/>
        <v>90000</v>
      </c>
      <c r="O412" s="49">
        <f t="shared" si="32"/>
        <v>27000</v>
      </c>
      <c r="P412" s="49">
        <f>VLOOKUP(B412,'Tranche 1 &amp; 2 2024 Actuals'!$B$7:$R$536,17,FALSE)</f>
        <v>27000</v>
      </c>
      <c r="Q412" s="49"/>
      <c r="R412" s="49">
        <f>VLOOKUP(B412,'[1]ECCE Trnch 1 Master List'!B$3:T$679,19,FALSE)</f>
        <v>0</v>
      </c>
      <c r="S412" s="50">
        <f t="shared" si="33"/>
        <v>27000</v>
      </c>
      <c r="T412" s="126">
        <f t="shared" si="34"/>
        <v>27000</v>
      </c>
      <c r="U412" s="54" t="s">
        <v>4707</v>
      </c>
    </row>
    <row r="413" spans="1:21" x14ac:dyDescent="0.25">
      <c r="A413" s="29">
        <f t="shared" si="35"/>
        <v>407</v>
      </c>
      <c r="B413" s="92" t="s">
        <v>980</v>
      </c>
      <c r="C413" s="17" t="s">
        <v>981</v>
      </c>
      <c r="D413" s="17" t="s">
        <v>7</v>
      </c>
      <c r="E413" s="17" t="s">
        <v>1123</v>
      </c>
      <c r="F413" s="22" t="s">
        <v>2018</v>
      </c>
      <c r="G413" s="19" t="s">
        <v>1523</v>
      </c>
      <c r="H413" s="19" t="s">
        <v>2002</v>
      </c>
      <c r="I413" s="20" t="s">
        <v>1120</v>
      </c>
      <c r="J413" s="17" t="s">
        <v>802</v>
      </c>
      <c r="K413" s="17" t="s">
        <v>1524</v>
      </c>
      <c r="L413" s="49">
        <f>VLOOKUP(B413,'Enrolment data 2023'!$A$13:$I$596,9,FALSE)</f>
        <v>21</v>
      </c>
      <c r="M413" s="49">
        <v>9000</v>
      </c>
      <c r="N413" s="49">
        <f t="shared" si="31"/>
        <v>189000</v>
      </c>
      <c r="O413" s="49">
        <f t="shared" si="32"/>
        <v>56700</v>
      </c>
      <c r="P413" s="49">
        <f>VLOOKUP(B413,'Tranche 1 &amp; 2 2024 Actuals'!$B$7:$R$536,17,FALSE)</f>
        <v>56700</v>
      </c>
      <c r="Q413" s="49"/>
      <c r="R413" s="49">
        <f>VLOOKUP(B413,'[1]ECCE Trnch 1 Master List'!B$3:T$679,19,FALSE)</f>
        <v>0</v>
      </c>
      <c r="S413" s="50">
        <f t="shared" si="33"/>
        <v>56700</v>
      </c>
      <c r="T413" s="126">
        <f t="shared" si="34"/>
        <v>56700</v>
      </c>
      <c r="U413" s="54" t="s">
        <v>4707</v>
      </c>
    </row>
    <row r="414" spans="1:21" ht="15" customHeight="1" x14ac:dyDescent="0.25">
      <c r="A414" s="29">
        <f t="shared" si="35"/>
        <v>408</v>
      </c>
      <c r="B414" s="92" t="s">
        <v>896</v>
      </c>
      <c r="C414" s="17" t="s">
        <v>897</v>
      </c>
      <c r="D414" s="17" t="s">
        <v>7</v>
      </c>
      <c r="E414" s="17" t="s">
        <v>1123</v>
      </c>
      <c r="F414" s="22" t="s">
        <v>2019</v>
      </c>
      <c r="G414" s="19" t="s">
        <v>2270</v>
      </c>
      <c r="H414" s="19" t="s">
        <v>2002</v>
      </c>
      <c r="I414" s="20" t="s">
        <v>1120</v>
      </c>
      <c r="J414" s="17" t="s">
        <v>802</v>
      </c>
      <c r="K414" s="17" t="s">
        <v>2271</v>
      </c>
      <c r="L414" s="49">
        <f>VLOOKUP(B414,'Enrolment data 2023'!$A$13:$I$596,9,FALSE)</f>
        <v>28</v>
      </c>
      <c r="M414" s="49">
        <v>9000</v>
      </c>
      <c r="N414" s="49">
        <f t="shared" si="31"/>
        <v>252000</v>
      </c>
      <c r="O414" s="49">
        <f t="shared" si="32"/>
        <v>75600</v>
      </c>
      <c r="P414" s="49">
        <f>VLOOKUP(B414,'Tranche 1 &amp; 2 2024 Actuals'!$B$7:$R$536,17,FALSE)</f>
        <v>75600</v>
      </c>
      <c r="Q414" s="49"/>
      <c r="R414" s="49">
        <f>VLOOKUP(B414,'[1]ECCE Trnch 1 Master List'!B$3:T$679,19,FALSE)</f>
        <v>0</v>
      </c>
      <c r="S414" s="50">
        <f t="shared" si="33"/>
        <v>75600</v>
      </c>
      <c r="T414" s="126">
        <f t="shared" si="34"/>
        <v>75600</v>
      </c>
      <c r="U414" s="54" t="s">
        <v>4707</v>
      </c>
    </row>
    <row r="415" spans="1:21" ht="31.5" x14ac:dyDescent="0.25">
      <c r="A415" s="29">
        <f t="shared" si="35"/>
        <v>409</v>
      </c>
      <c r="B415" s="92" t="s">
        <v>868</v>
      </c>
      <c r="C415" s="17" t="s">
        <v>869</v>
      </c>
      <c r="D415" s="17" t="s">
        <v>7</v>
      </c>
      <c r="E415" s="17" t="s">
        <v>1118</v>
      </c>
      <c r="F415" s="22" t="s">
        <v>2020</v>
      </c>
      <c r="G415" s="19" t="s">
        <v>3854</v>
      </c>
      <c r="H415" s="19" t="s">
        <v>2002</v>
      </c>
      <c r="I415" s="20" t="s">
        <v>1120</v>
      </c>
      <c r="J415" s="17" t="s">
        <v>802</v>
      </c>
      <c r="K415" s="17" t="s">
        <v>3855</v>
      </c>
      <c r="L415" s="49">
        <f>VLOOKUP(B415,'Enrolment data 2023'!$A$13:$I$596,9,FALSE)</f>
        <v>22</v>
      </c>
      <c r="M415" s="49">
        <v>9000</v>
      </c>
      <c r="N415" s="49">
        <f t="shared" si="31"/>
        <v>198000</v>
      </c>
      <c r="O415" s="49">
        <f t="shared" si="32"/>
        <v>59400</v>
      </c>
      <c r="P415" s="49">
        <f>VLOOKUP(B415,'Tranche 1 &amp; 2 2024 Actuals'!$B$7:$R$536,17,FALSE)</f>
        <v>59400</v>
      </c>
      <c r="Q415" s="49"/>
      <c r="R415" s="49">
        <f>VLOOKUP(B415,'[1]ECCE Trnch 1 Master List'!B$3:T$679,19,FALSE)</f>
        <v>0</v>
      </c>
      <c r="S415" s="50">
        <f t="shared" si="33"/>
        <v>59400</v>
      </c>
      <c r="T415" s="126">
        <f t="shared" si="34"/>
        <v>59400</v>
      </c>
      <c r="U415" s="54" t="s">
        <v>4707</v>
      </c>
    </row>
    <row r="416" spans="1:21" x14ac:dyDescent="0.25">
      <c r="A416" s="29">
        <f t="shared" si="35"/>
        <v>410</v>
      </c>
      <c r="B416" s="92" t="s">
        <v>1009</v>
      </c>
      <c r="C416" s="17" t="s">
        <v>1010</v>
      </c>
      <c r="D416" s="17" t="s">
        <v>7</v>
      </c>
      <c r="E416" s="17" t="s">
        <v>1123</v>
      </c>
      <c r="F416" s="18" t="s">
        <v>2022</v>
      </c>
      <c r="G416" s="19" t="s">
        <v>1517</v>
      </c>
      <c r="H416" s="19" t="s">
        <v>2002</v>
      </c>
      <c r="I416" s="20" t="s">
        <v>1120</v>
      </c>
      <c r="J416" s="17" t="s">
        <v>802</v>
      </c>
      <c r="K416" s="21" t="s">
        <v>1486</v>
      </c>
      <c r="L416" s="49">
        <f>VLOOKUP(B416,'Enrolment data 2023'!$A$13:$I$596,9,FALSE)</f>
        <v>10</v>
      </c>
      <c r="M416" s="49">
        <v>9000</v>
      </c>
      <c r="N416" s="49">
        <f t="shared" si="31"/>
        <v>90000</v>
      </c>
      <c r="O416" s="49">
        <f t="shared" si="32"/>
        <v>27000</v>
      </c>
      <c r="P416" s="49">
        <f>VLOOKUP(B416,'Tranche 1 &amp; 2 2024 Actuals'!$B$7:$R$536,17,FALSE)</f>
        <v>27000</v>
      </c>
      <c r="Q416" s="49"/>
      <c r="R416" s="49"/>
      <c r="S416" s="50">
        <f t="shared" si="33"/>
        <v>27000</v>
      </c>
      <c r="T416" s="126">
        <f t="shared" si="34"/>
        <v>27000</v>
      </c>
      <c r="U416" s="54" t="s">
        <v>4707</v>
      </c>
    </row>
    <row r="417" spans="1:21" x14ac:dyDescent="0.25">
      <c r="A417" s="29">
        <f t="shared" si="35"/>
        <v>411</v>
      </c>
      <c r="B417" s="92" t="s">
        <v>1015</v>
      </c>
      <c r="C417" s="17" t="s">
        <v>1016</v>
      </c>
      <c r="D417" s="17" t="s">
        <v>7</v>
      </c>
      <c r="E417" s="17" t="s">
        <v>1118</v>
      </c>
      <c r="F417" s="22" t="s">
        <v>2022</v>
      </c>
      <c r="G417" s="19" t="s">
        <v>1517</v>
      </c>
      <c r="H417" s="19" t="s">
        <v>2002</v>
      </c>
      <c r="I417" s="20" t="s">
        <v>1120</v>
      </c>
      <c r="J417" s="17" t="s">
        <v>802</v>
      </c>
      <c r="K417" s="17" t="s">
        <v>1486</v>
      </c>
      <c r="L417" s="49">
        <f>VLOOKUP(B417,'Enrolment data 2023'!$A$13:$I$596,9,FALSE)</f>
        <v>9</v>
      </c>
      <c r="M417" s="49">
        <v>9000</v>
      </c>
      <c r="N417" s="49">
        <f t="shared" si="31"/>
        <v>81000</v>
      </c>
      <c r="O417" s="49">
        <f t="shared" si="32"/>
        <v>24300</v>
      </c>
      <c r="P417" s="49">
        <f>VLOOKUP(B417,'Tranche 1 &amp; 2 2024 Actuals'!$B$7:$R$536,17,FALSE)</f>
        <v>24300</v>
      </c>
      <c r="Q417" s="49"/>
      <c r="R417" s="49">
        <f>VLOOKUP(B417,'[1]ECCE Trnch 1 Master List'!B$3:T$679,19,FALSE)</f>
        <v>0</v>
      </c>
      <c r="S417" s="50">
        <f t="shared" si="33"/>
        <v>24300</v>
      </c>
      <c r="T417" s="126">
        <f t="shared" si="34"/>
        <v>24300</v>
      </c>
      <c r="U417" s="54" t="s">
        <v>4707</v>
      </c>
    </row>
    <row r="418" spans="1:21" x14ac:dyDescent="0.25">
      <c r="A418" s="29">
        <f t="shared" si="35"/>
        <v>412</v>
      </c>
      <c r="B418" s="92" t="s">
        <v>4626</v>
      </c>
      <c r="C418" s="17" t="s">
        <v>4627</v>
      </c>
      <c r="D418" s="17" t="s">
        <v>7</v>
      </c>
      <c r="E418" s="17" t="s">
        <v>1118</v>
      </c>
      <c r="F418" s="22" t="s">
        <v>1723</v>
      </c>
      <c r="G418" s="19" t="s">
        <v>1493</v>
      </c>
      <c r="H418" s="19" t="s">
        <v>2002</v>
      </c>
      <c r="I418" s="20" t="s">
        <v>1120</v>
      </c>
      <c r="J418" s="17" t="s">
        <v>802</v>
      </c>
      <c r="K418" s="17" t="s">
        <v>1494</v>
      </c>
      <c r="L418" s="49">
        <f>VLOOKUP(B418,'Enrolment data 2023'!$A$13:$I$596,9,FALSE)</f>
        <v>8</v>
      </c>
      <c r="M418" s="49">
        <v>9000</v>
      </c>
      <c r="N418" s="49">
        <f t="shared" si="31"/>
        <v>72000</v>
      </c>
      <c r="O418" s="49">
        <f t="shared" si="32"/>
        <v>21600</v>
      </c>
      <c r="P418" s="49">
        <f>VLOOKUP(B418,'Tranche 1 &amp; 2 2024 Actuals'!$B$7:$R$536,17,FALSE)</f>
        <v>21600</v>
      </c>
      <c r="Q418" s="49"/>
      <c r="R418" s="49">
        <v>0</v>
      </c>
      <c r="S418" s="50">
        <f t="shared" si="33"/>
        <v>21600</v>
      </c>
      <c r="T418" s="126">
        <f t="shared" si="34"/>
        <v>21600</v>
      </c>
      <c r="U418" s="54" t="s">
        <v>4707</v>
      </c>
    </row>
    <row r="419" spans="1:21" x14ac:dyDescent="0.25">
      <c r="A419" s="29">
        <f t="shared" si="35"/>
        <v>413</v>
      </c>
      <c r="B419" s="93" t="s">
        <v>4630</v>
      </c>
      <c r="C419" s="30" t="s">
        <v>1000</v>
      </c>
      <c r="D419" s="30" t="s">
        <v>7</v>
      </c>
      <c r="E419" s="30" t="s">
        <v>1118</v>
      </c>
      <c r="F419" s="57" t="s">
        <v>2006</v>
      </c>
      <c r="G419" s="32" t="s">
        <v>1431</v>
      </c>
      <c r="H419" s="32" t="s">
        <v>2002</v>
      </c>
      <c r="I419" s="33" t="s">
        <v>1120</v>
      </c>
      <c r="J419" s="30" t="s">
        <v>802</v>
      </c>
      <c r="K419" s="30" t="s">
        <v>1483</v>
      </c>
      <c r="L419" s="49">
        <f>VLOOKUP(B419,'Enrolment data 2023'!$A$13:$I$596,9,FALSE)</f>
        <v>15</v>
      </c>
      <c r="M419" s="49">
        <v>9000</v>
      </c>
      <c r="N419" s="49">
        <f t="shared" si="31"/>
        <v>135000</v>
      </c>
      <c r="O419" s="49">
        <f t="shared" si="32"/>
        <v>40500</v>
      </c>
      <c r="P419" s="49">
        <f>VLOOKUP(B419,'Tranche 1 &amp; 2 2024 Actuals'!$B$7:$R$536,17,FALSE)</f>
        <v>40500</v>
      </c>
      <c r="Q419" s="49"/>
      <c r="R419" s="49"/>
      <c r="S419" s="50">
        <f t="shared" si="33"/>
        <v>40500</v>
      </c>
      <c r="T419" s="126">
        <f t="shared" si="34"/>
        <v>40500</v>
      </c>
      <c r="U419" s="54" t="s">
        <v>4707</v>
      </c>
    </row>
    <row r="420" spans="1:21" x14ac:dyDescent="0.25">
      <c r="A420" s="29">
        <f t="shared" si="35"/>
        <v>414</v>
      </c>
      <c r="B420" s="93" t="s">
        <v>984</v>
      </c>
      <c r="C420" s="30" t="s">
        <v>985</v>
      </c>
      <c r="D420" s="30" t="s">
        <v>7</v>
      </c>
      <c r="E420" s="30" t="s">
        <v>1118</v>
      </c>
      <c r="F420" s="57" t="s">
        <v>2029</v>
      </c>
      <c r="G420" s="32" t="s">
        <v>1525</v>
      </c>
      <c r="H420" s="32" t="s">
        <v>2002</v>
      </c>
      <c r="I420" s="33" t="s">
        <v>1120</v>
      </c>
      <c r="J420" s="30" t="s">
        <v>802</v>
      </c>
      <c r="K420" s="30" t="s">
        <v>1526</v>
      </c>
      <c r="L420" s="49">
        <f>VLOOKUP(B420,'Enrolment data 2023'!$A$13:$I$596,9,FALSE)</f>
        <v>12</v>
      </c>
      <c r="M420" s="49">
        <v>9000</v>
      </c>
      <c r="N420" s="49">
        <f t="shared" si="31"/>
        <v>108000</v>
      </c>
      <c r="O420" s="49">
        <f t="shared" si="32"/>
        <v>32400</v>
      </c>
      <c r="P420" s="49">
        <f>VLOOKUP(B420,'Tranche 1 &amp; 2 2024 Actuals'!$B$7:$R$536,17,FALSE)</f>
        <v>32400</v>
      </c>
      <c r="Q420" s="49"/>
      <c r="R420" s="49">
        <f>VLOOKUP(B420,'[1]ECCE Trnch 1 Master List'!B$3:T$679,19,FALSE)</f>
        <v>0</v>
      </c>
      <c r="S420" s="50">
        <f t="shared" si="33"/>
        <v>32400</v>
      </c>
      <c r="T420" s="126">
        <f t="shared" si="34"/>
        <v>32400</v>
      </c>
      <c r="U420" s="54" t="s">
        <v>4707</v>
      </c>
    </row>
    <row r="421" spans="1:21" x14ac:dyDescent="0.25">
      <c r="A421" s="29">
        <f t="shared" si="35"/>
        <v>415</v>
      </c>
      <c r="B421" s="93" t="s">
        <v>905</v>
      </c>
      <c r="C421" s="30" t="s">
        <v>906</v>
      </c>
      <c r="D421" s="30" t="s">
        <v>7</v>
      </c>
      <c r="E421" s="30" t="s">
        <v>1123</v>
      </c>
      <c r="F421" s="57" t="s">
        <v>2023</v>
      </c>
      <c r="G421" s="32" t="s">
        <v>906</v>
      </c>
      <c r="H421" s="32" t="s">
        <v>2002</v>
      </c>
      <c r="I421" s="33" t="s">
        <v>1120</v>
      </c>
      <c r="J421" s="30" t="s">
        <v>802</v>
      </c>
      <c r="K421" s="30" t="s">
        <v>1495</v>
      </c>
      <c r="L421" s="49">
        <f>VLOOKUP(B421,'Enrolment data 2023'!$A$13:$I$596,9,FALSE)</f>
        <v>9</v>
      </c>
      <c r="M421" s="49">
        <v>9000</v>
      </c>
      <c r="N421" s="49">
        <f t="shared" si="31"/>
        <v>81000</v>
      </c>
      <c r="O421" s="49">
        <f t="shared" si="32"/>
        <v>24300</v>
      </c>
      <c r="P421" s="49">
        <f>VLOOKUP(B421,'Tranche 1 &amp; 2 2024 Actuals'!$B$7:$R$536,17,FALSE)</f>
        <v>24300</v>
      </c>
      <c r="Q421" s="49"/>
      <c r="R421" s="49"/>
      <c r="S421" s="50">
        <f t="shared" si="33"/>
        <v>24300</v>
      </c>
      <c r="T421" s="126">
        <f t="shared" si="34"/>
        <v>24300</v>
      </c>
      <c r="U421" s="54" t="s">
        <v>4707</v>
      </c>
    </row>
    <row r="422" spans="1:21" x14ac:dyDescent="0.25">
      <c r="A422" s="29">
        <f t="shared" si="35"/>
        <v>416</v>
      </c>
      <c r="B422" s="93" t="s">
        <v>948</v>
      </c>
      <c r="C422" s="30" t="s">
        <v>949</v>
      </c>
      <c r="D422" s="30" t="s">
        <v>7</v>
      </c>
      <c r="E422" s="30" t="s">
        <v>1123</v>
      </c>
      <c r="F422" s="57" t="s">
        <v>2007</v>
      </c>
      <c r="G422" s="32" t="s">
        <v>1515</v>
      </c>
      <c r="H422" s="32" t="s">
        <v>2002</v>
      </c>
      <c r="I422" s="33" t="s">
        <v>1120</v>
      </c>
      <c r="J422" s="30" t="s">
        <v>802</v>
      </c>
      <c r="K422" s="30" t="s">
        <v>1516</v>
      </c>
      <c r="L422" s="49">
        <f>VLOOKUP(B422,'Enrolment data 2023'!$A$13:$I$596,9,FALSE)</f>
        <v>33</v>
      </c>
      <c r="M422" s="49">
        <v>9000</v>
      </c>
      <c r="N422" s="49">
        <f t="shared" si="31"/>
        <v>297000</v>
      </c>
      <c r="O422" s="49">
        <f t="shared" si="32"/>
        <v>89100</v>
      </c>
      <c r="P422" s="49">
        <f>VLOOKUP(B422,'Tranche 1 &amp; 2 2024 Actuals'!$B$7:$R$536,17,FALSE)</f>
        <v>89100</v>
      </c>
      <c r="Q422" s="49"/>
      <c r="R422" s="49">
        <f>VLOOKUP(B422,'[1]ECCE Trnch 1 Master List'!B$3:T$679,19,FALSE)</f>
        <v>0</v>
      </c>
      <c r="S422" s="50">
        <f t="shared" si="33"/>
        <v>89100</v>
      </c>
      <c r="T422" s="126">
        <f t="shared" si="34"/>
        <v>89100</v>
      </c>
      <c r="U422" s="54" t="s">
        <v>4707</v>
      </c>
    </row>
    <row r="423" spans="1:21" x14ac:dyDescent="0.25">
      <c r="A423" s="29">
        <f t="shared" si="35"/>
        <v>417</v>
      </c>
      <c r="B423" s="93" t="s">
        <v>918</v>
      </c>
      <c r="C423" s="30" t="s">
        <v>919</v>
      </c>
      <c r="D423" s="30" t="s">
        <v>7</v>
      </c>
      <c r="E423" s="30" t="s">
        <v>1123</v>
      </c>
      <c r="F423" s="57" t="s">
        <v>2027</v>
      </c>
      <c r="G423" s="32" t="s">
        <v>919</v>
      </c>
      <c r="H423" s="32" t="s">
        <v>2002</v>
      </c>
      <c r="I423" s="33" t="s">
        <v>1120</v>
      </c>
      <c r="J423" s="30" t="s">
        <v>802</v>
      </c>
      <c r="K423" s="30" t="s">
        <v>1505</v>
      </c>
      <c r="L423" s="49">
        <f>VLOOKUP(B423,'Enrolment data 2023'!$A$13:$I$596,9,FALSE)</f>
        <v>30</v>
      </c>
      <c r="M423" s="49">
        <v>9000</v>
      </c>
      <c r="N423" s="49">
        <f t="shared" si="31"/>
        <v>270000</v>
      </c>
      <c r="O423" s="49">
        <f t="shared" si="32"/>
        <v>81000</v>
      </c>
      <c r="P423" s="49">
        <f>VLOOKUP(B423,'Tranche 1 &amp; 2 2024 Actuals'!$B$7:$R$536,17,FALSE)</f>
        <v>81000</v>
      </c>
      <c r="Q423" s="49"/>
      <c r="R423" s="49">
        <f>VLOOKUP(B423,'[1]ECCE Trnch 1 Master List'!B$3:T$679,19,FALSE)</f>
        <v>0</v>
      </c>
      <c r="S423" s="50">
        <f t="shared" si="33"/>
        <v>81000</v>
      </c>
      <c r="T423" s="126">
        <f t="shared" si="34"/>
        <v>81000</v>
      </c>
      <c r="U423" s="54" t="s">
        <v>4707</v>
      </c>
    </row>
    <row r="424" spans="1:21" x14ac:dyDescent="0.25">
      <c r="A424" s="29">
        <f t="shared" si="35"/>
        <v>418</v>
      </c>
      <c r="B424" s="92" t="s">
        <v>2212</v>
      </c>
      <c r="C424" s="17" t="s">
        <v>2213</v>
      </c>
      <c r="D424" s="17" t="s">
        <v>7</v>
      </c>
      <c r="E424" s="17" t="s">
        <v>1118</v>
      </c>
      <c r="F424" s="18" t="s">
        <v>3859</v>
      </c>
      <c r="G424" s="19" t="s">
        <v>1531</v>
      </c>
      <c r="H424" s="19" t="s">
        <v>2002</v>
      </c>
      <c r="I424" s="20" t="s">
        <v>1120</v>
      </c>
      <c r="J424" s="17" t="s">
        <v>802</v>
      </c>
      <c r="K424" s="17" t="s">
        <v>1532</v>
      </c>
      <c r="L424" s="49">
        <f>VLOOKUP(B424,'Enrolment data 2023'!$A$13:$I$596,9,FALSE)</f>
        <v>25</v>
      </c>
      <c r="M424" s="49">
        <v>9000</v>
      </c>
      <c r="N424" s="49">
        <f t="shared" si="31"/>
        <v>225000</v>
      </c>
      <c r="O424" s="49">
        <f t="shared" si="32"/>
        <v>67500</v>
      </c>
      <c r="P424" s="49">
        <f>VLOOKUP(B424,'Tranche 1 &amp; 2 2024 Actuals'!$B$7:$R$536,17,FALSE)</f>
        <v>67500</v>
      </c>
      <c r="Q424" s="49"/>
      <c r="R424" s="49"/>
      <c r="S424" s="50">
        <f t="shared" si="33"/>
        <v>67500</v>
      </c>
      <c r="T424" s="126">
        <f t="shared" si="34"/>
        <v>67500</v>
      </c>
      <c r="U424" s="54" t="s">
        <v>4707</v>
      </c>
    </row>
    <row r="425" spans="1:21" ht="15" customHeight="1" x14ac:dyDescent="0.25">
      <c r="A425" s="29">
        <f t="shared" si="35"/>
        <v>419</v>
      </c>
      <c r="B425" s="93" t="s">
        <v>886</v>
      </c>
      <c r="C425" s="97" t="s">
        <v>887</v>
      </c>
      <c r="D425" s="30" t="s">
        <v>7</v>
      </c>
      <c r="E425" s="30" t="s">
        <v>1123</v>
      </c>
      <c r="F425" s="57" t="s">
        <v>803</v>
      </c>
      <c r="G425" s="32" t="s">
        <v>804</v>
      </c>
      <c r="H425" s="32" t="s">
        <v>2002</v>
      </c>
      <c r="I425" s="33" t="s">
        <v>1120</v>
      </c>
      <c r="J425" s="30" t="s">
        <v>802</v>
      </c>
      <c r="K425" s="30" t="s">
        <v>1490</v>
      </c>
      <c r="L425" s="49">
        <f>VLOOKUP(B425,'Enrolment data 2023'!$A$13:$I$596,9,FALSE)</f>
        <v>24</v>
      </c>
      <c r="M425" s="49">
        <v>9000</v>
      </c>
      <c r="N425" s="49">
        <f t="shared" si="31"/>
        <v>216000</v>
      </c>
      <c r="O425" s="49">
        <f t="shared" si="32"/>
        <v>64800</v>
      </c>
      <c r="P425" s="49"/>
      <c r="Q425" s="49">
        <f>N425*30%</f>
        <v>64800</v>
      </c>
      <c r="R425" s="49"/>
      <c r="S425" s="50">
        <f t="shared" si="33"/>
        <v>129600</v>
      </c>
      <c r="T425" s="126">
        <f t="shared" si="34"/>
        <v>129600</v>
      </c>
      <c r="U425" s="54" t="s">
        <v>4714</v>
      </c>
    </row>
    <row r="426" spans="1:21" ht="15" customHeight="1" x14ac:dyDescent="0.25">
      <c r="A426" s="29">
        <f t="shared" si="35"/>
        <v>420</v>
      </c>
      <c r="B426" s="93" t="s">
        <v>986</v>
      </c>
      <c r="C426" s="30" t="s">
        <v>987</v>
      </c>
      <c r="D426" s="30" t="s">
        <v>7</v>
      </c>
      <c r="E426" s="30" t="s">
        <v>1123</v>
      </c>
      <c r="F426" s="57" t="s">
        <v>2029</v>
      </c>
      <c r="G426" s="32" t="s">
        <v>1525</v>
      </c>
      <c r="H426" s="32" t="s">
        <v>2002</v>
      </c>
      <c r="I426" s="33" t="s">
        <v>1120</v>
      </c>
      <c r="J426" s="30" t="s">
        <v>802</v>
      </c>
      <c r="K426" s="30" t="s">
        <v>1526</v>
      </c>
      <c r="L426" s="49">
        <f>VLOOKUP(B426,'Enrolment data 2023'!$A$13:$I$596,9,FALSE)</f>
        <v>11</v>
      </c>
      <c r="M426" s="49">
        <v>9000</v>
      </c>
      <c r="N426" s="49">
        <f t="shared" si="31"/>
        <v>99000</v>
      </c>
      <c r="O426" s="49">
        <f t="shared" si="32"/>
        <v>29700</v>
      </c>
      <c r="P426" s="49">
        <f>VLOOKUP(B426,'Tranche 1 &amp; 2 2024 Actuals'!$B$7:$R$536,17,FALSE)</f>
        <v>29700</v>
      </c>
      <c r="Q426" s="49"/>
      <c r="R426" s="11"/>
      <c r="S426" s="50">
        <f t="shared" si="33"/>
        <v>29700</v>
      </c>
      <c r="T426" s="126">
        <f t="shared" si="34"/>
        <v>29700</v>
      </c>
      <c r="U426" s="54" t="s">
        <v>4707</v>
      </c>
    </row>
    <row r="427" spans="1:21" ht="15" customHeight="1" x14ac:dyDescent="0.25">
      <c r="A427" s="29">
        <f t="shared" si="35"/>
        <v>421</v>
      </c>
      <c r="B427" s="93" t="s">
        <v>1021</v>
      </c>
      <c r="C427" s="30" t="s">
        <v>1022</v>
      </c>
      <c r="D427" s="30" t="s">
        <v>7</v>
      </c>
      <c r="E427" s="30" t="s">
        <v>1118</v>
      </c>
      <c r="F427" s="57" t="s">
        <v>1725</v>
      </c>
      <c r="G427" s="32" t="s">
        <v>1487</v>
      </c>
      <c r="H427" s="32" t="s">
        <v>2002</v>
      </c>
      <c r="I427" s="33" t="s">
        <v>1120</v>
      </c>
      <c r="J427" s="30" t="s">
        <v>802</v>
      </c>
      <c r="K427" s="30" t="s">
        <v>1488</v>
      </c>
      <c r="L427" s="49">
        <f>VLOOKUP(B427,'Enrolment data 2023'!$A$13:$I$596,9,FALSE)</f>
        <v>20</v>
      </c>
      <c r="M427" s="49">
        <v>9000</v>
      </c>
      <c r="N427" s="49">
        <f t="shared" si="31"/>
        <v>180000</v>
      </c>
      <c r="O427" s="49">
        <f t="shared" si="32"/>
        <v>54000</v>
      </c>
      <c r="P427" s="49">
        <f>VLOOKUP(B427,'Tranche 1 &amp; 2 2024 Actuals'!$B$7:$R$536,17,FALSE)</f>
        <v>54000</v>
      </c>
      <c r="Q427" s="49"/>
      <c r="R427" s="49"/>
      <c r="S427" s="50">
        <f t="shared" si="33"/>
        <v>54000</v>
      </c>
      <c r="T427" s="126">
        <f t="shared" si="34"/>
        <v>54000</v>
      </c>
      <c r="U427" s="54" t="s">
        <v>4707</v>
      </c>
    </row>
    <row r="428" spans="1:21" ht="15" customHeight="1" x14ac:dyDescent="0.25">
      <c r="A428" s="29">
        <f t="shared" si="35"/>
        <v>422</v>
      </c>
      <c r="B428" s="92" t="s">
        <v>866</v>
      </c>
      <c r="C428" s="17" t="s">
        <v>867</v>
      </c>
      <c r="D428" s="17" t="s">
        <v>7</v>
      </c>
      <c r="E428" s="17" t="s">
        <v>1118</v>
      </c>
      <c r="F428" s="22" t="s">
        <v>2006</v>
      </c>
      <c r="G428" s="19" t="s">
        <v>1431</v>
      </c>
      <c r="H428" s="19" t="s">
        <v>2002</v>
      </c>
      <c r="I428" s="20" t="s">
        <v>1120</v>
      </c>
      <c r="J428" s="17" t="s">
        <v>802</v>
      </c>
      <c r="K428" s="17" t="s">
        <v>1483</v>
      </c>
      <c r="L428" s="49">
        <f>VLOOKUP(B428,'Enrolment data 2023'!$A$13:$I$596,9,FALSE)</f>
        <v>4</v>
      </c>
      <c r="M428" s="49">
        <v>9000</v>
      </c>
      <c r="N428" s="49">
        <f t="shared" si="31"/>
        <v>36000</v>
      </c>
      <c r="O428" s="49">
        <f t="shared" si="32"/>
        <v>10800</v>
      </c>
      <c r="P428" s="49">
        <f>VLOOKUP(B428,'Tranche 1 &amp; 2 2024 Actuals'!$B$7:$R$536,17,FALSE)</f>
        <v>10800</v>
      </c>
      <c r="Q428" s="49"/>
      <c r="R428" s="49">
        <f>VLOOKUP(B428,'[1]ECCE Trnch 1 Master List'!B$3:T$679,19,FALSE)</f>
        <v>0</v>
      </c>
      <c r="S428" s="50">
        <f t="shared" si="33"/>
        <v>10800</v>
      </c>
      <c r="T428" s="126">
        <f t="shared" si="34"/>
        <v>10800</v>
      </c>
      <c r="U428" s="54" t="s">
        <v>4707</v>
      </c>
    </row>
    <row r="429" spans="1:21" ht="15" customHeight="1" x14ac:dyDescent="0.25">
      <c r="A429" s="29">
        <f t="shared" si="35"/>
        <v>423</v>
      </c>
      <c r="B429" s="92" t="s">
        <v>850</v>
      </c>
      <c r="C429" s="17" t="s">
        <v>851</v>
      </c>
      <c r="D429" s="17" t="s">
        <v>7</v>
      </c>
      <c r="E429" s="17" t="s">
        <v>1123</v>
      </c>
      <c r="F429" s="22" t="s">
        <v>2075</v>
      </c>
      <c r="G429" s="19" t="s">
        <v>1475</v>
      </c>
      <c r="H429" s="19" t="s">
        <v>2002</v>
      </c>
      <c r="I429" s="20" t="s">
        <v>1120</v>
      </c>
      <c r="J429" s="17" t="s">
        <v>802</v>
      </c>
      <c r="K429" s="17" t="s">
        <v>1476</v>
      </c>
      <c r="L429" s="49">
        <f>VLOOKUP(B429,'Enrolment data 2023'!$A$13:$I$596,9,FALSE)</f>
        <v>12</v>
      </c>
      <c r="M429" s="49">
        <v>9000</v>
      </c>
      <c r="N429" s="49">
        <f t="shared" si="31"/>
        <v>108000</v>
      </c>
      <c r="O429" s="49">
        <f t="shared" si="32"/>
        <v>32400</v>
      </c>
      <c r="P429" s="49">
        <f>VLOOKUP(B429,'Tranche 1 &amp; 2 2024 Actuals'!$B$7:$R$536,17,FALSE)</f>
        <v>32400</v>
      </c>
      <c r="Q429" s="49"/>
      <c r="R429" s="49">
        <f>VLOOKUP(B429,'[1]ECCE Trnch 1 Master List'!B$3:T$679,19,FALSE)</f>
        <v>0</v>
      </c>
      <c r="S429" s="50">
        <f t="shared" si="33"/>
        <v>32400</v>
      </c>
      <c r="T429" s="126">
        <f t="shared" si="34"/>
        <v>32400</v>
      </c>
      <c r="U429" s="54" t="s">
        <v>4707</v>
      </c>
    </row>
    <row r="430" spans="1:21" ht="15" customHeight="1" x14ac:dyDescent="0.25">
      <c r="A430" s="29">
        <f t="shared" si="35"/>
        <v>424</v>
      </c>
      <c r="B430" s="92" t="s">
        <v>880</v>
      </c>
      <c r="C430" s="17" t="s">
        <v>3866</v>
      </c>
      <c r="D430" s="17" t="s">
        <v>7</v>
      </c>
      <c r="E430" s="17" t="s">
        <v>1123</v>
      </c>
      <c r="F430" s="22" t="s">
        <v>1725</v>
      </c>
      <c r="G430" s="19" t="s">
        <v>1487</v>
      </c>
      <c r="H430" s="19" t="s">
        <v>2002</v>
      </c>
      <c r="I430" s="20" t="s">
        <v>1120</v>
      </c>
      <c r="J430" s="17" t="s">
        <v>802</v>
      </c>
      <c r="K430" s="17" t="s">
        <v>1488</v>
      </c>
      <c r="L430" s="49">
        <f>VLOOKUP(B430,'Enrolment data 2023'!$A$13:$I$596,9,FALSE)</f>
        <v>75</v>
      </c>
      <c r="M430" s="49">
        <v>9000</v>
      </c>
      <c r="N430" s="49">
        <f t="shared" si="31"/>
        <v>675000</v>
      </c>
      <c r="O430" s="49">
        <f t="shared" si="32"/>
        <v>202500</v>
      </c>
      <c r="P430" s="49">
        <f>VLOOKUP(B430,'Tranche 1 &amp; 2 2024 Actuals'!$B$7:$R$536,17,FALSE)</f>
        <v>202500</v>
      </c>
      <c r="Q430" s="49"/>
      <c r="R430" s="49"/>
      <c r="S430" s="50">
        <f t="shared" si="33"/>
        <v>202500</v>
      </c>
      <c r="T430" s="126">
        <f t="shared" si="34"/>
        <v>202500</v>
      </c>
      <c r="U430" s="54" t="s">
        <v>4707</v>
      </c>
    </row>
    <row r="431" spans="1:21" ht="15" customHeight="1" x14ac:dyDescent="0.25">
      <c r="A431" s="29">
        <f t="shared" si="35"/>
        <v>425</v>
      </c>
      <c r="B431" s="93" t="s">
        <v>1502</v>
      </c>
      <c r="C431" s="30" t="s">
        <v>1503</v>
      </c>
      <c r="D431" s="30" t="s">
        <v>7</v>
      </c>
      <c r="E431" s="30" t="s">
        <v>1123</v>
      </c>
      <c r="F431" s="31" t="s">
        <v>2031</v>
      </c>
      <c r="G431" s="32" t="s">
        <v>1503</v>
      </c>
      <c r="H431" s="32" t="s">
        <v>2002</v>
      </c>
      <c r="I431" s="33" t="s">
        <v>1120</v>
      </c>
      <c r="J431" s="30" t="s">
        <v>802</v>
      </c>
      <c r="K431" s="34" t="s">
        <v>1504</v>
      </c>
      <c r="L431" s="49">
        <f>VLOOKUP(B431,'Enrolment data 2023'!$A$13:$I$596,9,FALSE)</f>
        <v>20</v>
      </c>
      <c r="M431" s="49">
        <v>9000</v>
      </c>
      <c r="N431" s="49">
        <f t="shared" si="31"/>
        <v>180000</v>
      </c>
      <c r="O431" s="49">
        <f t="shared" si="32"/>
        <v>54000</v>
      </c>
      <c r="P431" s="49"/>
      <c r="Q431" s="49">
        <f>N431*30%</f>
        <v>54000</v>
      </c>
      <c r="R431" s="49"/>
      <c r="S431" s="50">
        <f t="shared" si="33"/>
        <v>108000</v>
      </c>
      <c r="T431" s="126">
        <f t="shared" si="34"/>
        <v>108000</v>
      </c>
      <c r="U431" s="54" t="s">
        <v>4714</v>
      </c>
    </row>
    <row r="432" spans="1:21" ht="15" customHeight="1" x14ac:dyDescent="0.25">
      <c r="A432" s="29">
        <f t="shared" si="35"/>
        <v>426</v>
      </c>
      <c r="B432" s="92" t="s">
        <v>930</v>
      </c>
      <c r="C432" s="17" t="s">
        <v>931</v>
      </c>
      <c r="D432" s="17" t="s">
        <v>7</v>
      </c>
      <c r="E432" s="17" t="s">
        <v>1123</v>
      </c>
      <c r="F432" s="22" t="s">
        <v>2032</v>
      </c>
      <c r="G432" s="19" t="s">
        <v>1507</v>
      </c>
      <c r="H432" s="19" t="s">
        <v>2002</v>
      </c>
      <c r="I432" s="20" t="s">
        <v>1120</v>
      </c>
      <c r="J432" s="17" t="s">
        <v>802</v>
      </c>
      <c r="K432" s="17" t="s">
        <v>1508</v>
      </c>
      <c r="L432" s="49">
        <f>VLOOKUP(B432,'Enrolment data 2023'!$A$13:$I$596,9,FALSE)</f>
        <v>25</v>
      </c>
      <c r="M432" s="49">
        <v>9000</v>
      </c>
      <c r="N432" s="49">
        <f t="shared" si="31"/>
        <v>225000</v>
      </c>
      <c r="O432" s="49">
        <f t="shared" si="32"/>
        <v>67500</v>
      </c>
      <c r="P432" s="49"/>
      <c r="Q432" s="49">
        <f>N432*30%</f>
        <v>67500</v>
      </c>
      <c r="R432" s="49">
        <f>VLOOKUP(B432,'[1]ECCE Trnch 1 Master List'!B$3:T$679,19,FALSE)</f>
        <v>0</v>
      </c>
      <c r="S432" s="50">
        <f t="shared" si="33"/>
        <v>135000</v>
      </c>
      <c r="T432" s="126">
        <f t="shared" si="34"/>
        <v>135000</v>
      </c>
      <c r="U432" s="54" t="s">
        <v>4714</v>
      </c>
    </row>
    <row r="433" spans="1:21" x14ac:dyDescent="0.25">
      <c r="A433" s="29">
        <f t="shared" si="35"/>
        <v>427</v>
      </c>
      <c r="B433" s="92" t="s">
        <v>864</v>
      </c>
      <c r="C433" s="17" t="s">
        <v>865</v>
      </c>
      <c r="D433" s="17" t="s">
        <v>7</v>
      </c>
      <c r="E433" s="17" t="s">
        <v>1123</v>
      </c>
      <c r="F433" s="22" t="s">
        <v>2036</v>
      </c>
      <c r="G433" s="19" t="s">
        <v>865</v>
      </c>
      <c r="H433" s="19" t="s">
        <v>2002</v>
      </c>
      <c r="I433" s="20" t="s">
        <v>1120</v>
      </c>
      <c r="J433" s="17" t="s">
        <v>802</v>
      </c>
      <c r="K433" s="17" t="s">
        <v>2280</v>
      </c>
      <c r="L433" s="49">
        <f>VLOOKUP(B433,'Enrolment data 2023'!$A$13:$I$596,9,FALSE)</f>
        <v>30</v>
      </c>
      <c r="M433" s="49">
        <v>9000</v>
      </c>
      <c r="N433" s="49">
        <f t="shared" si="31"/>
        <v>270000</v>
      </c>
      <c r="O433" s="49">
        <f t="shared" si="32"/>
        <v>81000</v>
      </c>
      <c r="P433" s="49">
        <f>VLOOKUP(B433,'Tranche 1 &amp; 2 2024 Actuals'!$B$7:$R$536,17,FALSE)</f>
        <v>81000</v>
      </c>
      <c r="Q433" s="49"/>
      <c r="R433" s="49"/>
      <c r="S433" s="50">
        <f t="shared" si="33"/>
        <v>81000</v>
      </c>
      <c r="T433" s="126">
        <f t="shared" si="34"/>
        <v>81000</v>
      </c>
      <c r="U433" s="54" t="s">
        <v>4707</v>
      </c>
    </row>
    <row r="434" spans="1:21" ht="15" customHeight="1" x14ac:dyDescent="0.25">
      <c r="A434" s="29">
        <f t="shared" si="35"/>
        <v>428</v>
      </c>
      <c r="B434" s="93" t="s">
        <v>900</v>
      </c>
      <c r="C434" s="30" t="s">
        <v>901</v>
      </c>
      <c r="D434" s="30" t="s">
        <v>7</v>
      </c>
      <c r="E434" s="30" t="s">
        <v>1123</v>
      </c>
      <c r="F434" s="57" t="s">
        <v>2037</v>
      </c>
      <c r="G434" s="32" t="s">
        <v>901</v>
      </c>
      <c r="H434" s="32" t="s">
        <v>2002</v>
      </c>
      <c r="I434" s="33" t="s">
        <v>1120</v>
      </c>
      <c r="J434" s="30" t="s">
        <v>802</v>
      </c>
      <c r="K434" s="30" t="s">
        <v>2279</v>
      </c>
      <c r="L434" s="49">
        <f>VLOOKUP(B434,'Enrolment data 2023'!$A$13:$I$596,9,FALSE)</f>
        <v>12</v>
      </c>
      <c r="M434" s="49">
        <v>9000</v>
      </c>
      <c r="N434" s="49">
        <f t="shared" si="31"/>
        <v>108000</v>
      </c>
      <c r="O434" s="49">
        <f t="shared" si="32"/>
        <v>32400</v>
      </c>
      <c r="P434" s="49">
        <f>VLOOKUP(B434,'Tranche 1 &amp; 2 2024 Actuals'!$B$7:$R$536,17,FALSE)</f>
        <v>32400</v>
      </c>
      <c r="Q434" s="49"/>
      <c r="R434" s="49">
        <f>VLOOKUP(B434,'[1]ECCE Trnch 1 Master List'!B$3:T$679,19,FALSE)</f>
        <v>0</v>
      </c>
      <c r="S434" s="50">
        <f t="shared" si="33"/>
        <v>32400</v>
      </c>
      <c r="T434" s="126">
        <f t="shared" si="34"/>
        <v>32400</v>
      </c>
      <c r="U434" s="54" t="s">
        <v>4707</v>
      </c>
    </row>
    <row r="435" spans="1:21" ht="15" customHeight="1" x14ac:dyDescent="0.25">
      <c r="A435" s="29">
        <f t="shared" si="35"/>
        <v>429</v>
      </c>
      <c r="B435" s="92" t="s">
        <v>898</v>
      </c>
      <c r="C435" s="17" t="s">
        <v>899</v>
      </c>
      <c r="D435" s="17" t="s">
        <v>7</v>
      </c>
      <c r="E435" s="17" t="s">
        <v>1123</v>
      </c>
      <c r="F435" s="22" t="s">
        <v>2038</v>
      </c>
      <c r="G435" s="19" t="s">
        <v>899</v>
      </c>
      <c r="H435" s="19" t="s">
        <v>2002</v>
      </c>
      <c r="I435" s="20" t="s">
        <v>1120</v>
      </c>
      <c r="J435" s="17" t="s">
        <v>802</v>
      </c>
      <c r="K435" s="17" t="s">
        <v>1450</v>
      </c>
      <c r="L435" s="49">
        <f>VLOOKUP(B435,'Enrolment data 2023'!$A$13:$I$596,9,FALSE)</f>
        <v>15</v>
      </c>
      <c r="M435" s="49">
        <v>9000</v>
      </c>
      <c r="N435" s="49">
        <f t="shared" si="31"/>
        <v>135000</v>
      </c>
      <c r="O435" s="49">
        <f t="shared" si="32"/>
        <v>40500</v>
      </c>
      <c r="P435" s="49">
        <f>VLOOKUP(B435,'Tranche 1 &amp; 2 2024 Actuals'!$B$7:$R$536,17,FALSE)</f>
        <v>40500</v>
      </c>
      <c r="Q435" s="49"/>
      <c r="R435" s="49">
        <f>VLOOKUP(B435,'[1]ECCE Trnch 1 Master List'!B$3:T$679,19,FALSE)</f>
        <v>0</v>
      </c>
      <c r="S435" s="50">
        <f t="shared" si="33"/>
        <v>40500</v>
      </c>
      <c r="T435" s="126">
        <f t="shared" si="34"/>
        <v>40500</v>
      </c>
      <c r="U435" s="54" t="s">
        <v>4707</v>
      </c>
    </row>
    <row r="436" spans="1:21" ht="15" customHeight="1" x14ac:dyDescent="0.25">
      <c r="A436" s="29">
        <f t="shared" si="35"/>
        <v>430</v>
      </c>
      <c r="B436" s="92" t="s">
        <v>970</v>
      </c>
      <c r="C436" s="17" t="s">
        <v>971</v>
      </c>
      <c r="D436" s="17" t="s">
        <v>7</v>
      </c>
      <c r="E436" s="17" t="s">
        <v>1123</v>
      </c>
      <c r="F436" s="22" t="s">
        <v>2073</v>
      </c>
      <c r="G436" s="19" t="s">
        <v>971</v>
      </c>
      <c r="H436" s="19" t="s">
        <v>2002</v>
      </c>
      <c r="I436" s="20" t="s">
        <v>1120</v>
      </c>
      <c r="J436" s="17" t="s">
        <v>802</v>
      </c>
      <c r="K436" s="17" t="s">
        <v>1477</v>
      </c>
      <c r="L436" s="49">
        <f>VLOOKUP(B436,'Enrolment data 2023'!$A$13:$I$596,9,FALSE)</f>
        <v>28</v>
      </c>
      <c r="M436" s="49">
        <v>9000</v>
      </c>
      <c r="N436" s="49">
        <f t="shared" si="31"/>
        <v>252000</v>
      </c>
      <c r="O436" s="49">
        <f t="shared" si="32"/>
        <v>75600</v>
      </c>
      <c r="P436" s="49">
        <f>VLOOKUP(B436,'Tranche 1 &amp; 2 2024 Actuals'!$B$7:$R$536,17,FALSE)</f>
        <v>75600</v>
      </c>
      <c r="Q436" s="49"/>
      <c r="R436" s="49">
        <f>VLOOKUP(B436,'[1]ECCE Trnch 1 Master List'!B$3:T$679,19,FALSE)</f>
        <v>0</v>
      </c>
      <c r="S436" s="50">
        <f t="shared" si="33"/>
        <v>75600</v>
      </c>
      <c r="T436" s="126">
        <f t="shared" si="34"/>
        <v>75600</v>
      </c>
      <c r="U436" s="54" t="s">
        <v>4707</v>
      </c>
    </row>
    <row r="437" spans="1:21" ht="15" customHeight="1" x14ac:dyDescent="0.25">
      <c r="A437" s="29">
        <f t="shared" si="35"/>
        <v>431</v>
      </c>
      <c r="B437" s="93" t="s">
        <v>806</v>
      </c>
      <c r="C437" s="121" t="s">
        <v>807</v>
      </c>
      <c r="D437" s="30" t="s">
        <v>7</v>
      </c>
      <c r="E437" s="30" t="s">
        <v>1118</v>
      </c>
      <c r="F437" s="57" t="s">
        <v>2009</v>
      </c>
      <c r="G437" s="32" t="s">
        <v>1452</v>
      </c>
      <c r="H437" s="32" t="s">
        <v>2002</v>
      </c>
      <c r="I437" s="33" t="s">
        <v>1120</v>
      </c>
      <c r="J437" s="30" t="s">
        <v>802</v>
      </c>
      <c r="K437" s="30" t="s">
        <v>1453</v>
      </c>
      <c r="L437" s="49">
        <f>VLOOKUP(B437,'Enrolment data 2023'!$A$13:$I$596,9,FALSE)</f>
        <v>12</v>
      </c>
      <c r="M437" s="49">
        <v>9000</v>
      </c>
      <c r="N437" s="49">
        <f t="shared" si="31"/>
        <v>108000</v>
      </c>
      <c r="O437" s="49">
        <f t="shared" si="32"/>
        <v>32400</v>
      </c>
      <c r="P437" s="49">
        <f>VLOOKUP(B437,'Tranche 1 &amp; 2 2024 Actuals'!$B$7:$R$536,17,FALSE)</f>
        <v>32400</v>
      </c>
      <c r="Q437" s="49"/>
      <c r="R437" s="49"/>
      <c r="S437" s="50">
        <f t="shared" si="33"/>
        <v>32400</v>
      </c>
      <c r="T437" s="126">
        <f t="shared" si="34"/>
        <v>32400</v>
      </c>
      <c r="U437" s="54" t="s">
        <v>4707</v>
      </c>
    </row>
    <row r="438" spans="1:21" ht="15" customHeight="1" x14ac:dyDescent="0.25">
      <c r="A438" s="29">
        <f t="shared" si="35"/>
        <v>432</v>
      </c>
      <c r="B438" s="93" t="s">
        <v>913</v>
      </c>
      <c r="C438" s="30" t="s">
        <v>2268</v>
      </c>
      <c r="D438" s="30" t="s">
        <v>7</v>
      </c>
      <c r="E438" s="30" t="s">
        <v>1123</v>
      </c>
      <c r="F438" s="57" t="s">
        <v>2039</v>
      </c>
      <c r="G438" s="32" t="s">
        <v>3850</v>
      </c>
      <c r="H438" s="32" t="s">
        <v>2002</v>
      </c>
      <c r="I438" s="33" t="s">
        <v>1120</v>
      </c>
      <c r="J438" s="30" t="s">
        <v>802</v>
      </c>
      <c r="K438" s="30" t="s">
        <v>2273</v>
      </c>
      <c r="L438" s="49">
        <f>VLOOKUP(B438,'Enrolment data 2023'!$A$13:$I$596,9,FALSE)</f>
        <v>23</v>
      </c>
      <c r="M438" s="49">
        <v>9000</v>
      </c>
      <c r="N438" s="49">
        <f t="shared" si="31"/>
        <v>207000</v>
      </c>
      <c r="O438" s="49">
        <f t="shared" si="32"/>
        <v>62100</v>
      </c>
      <c r="P438" s="49">
        <f>VLOOKUP(B438,'Tranche 1 &amp; 2 2024 Actuals'!$B$7:$R$536,17,FALSE)</f>
        <v>62100</v>
      </c>
      <c r="Q438" s="49"/>
      <c r="R438" s="49">
        <f>VLOOKUP(B438,'[1]ECCE Trnch 1 Master List'!B$3:T$679,19,FALSE)</f>
        <v>0</v>
      </c>
      <c r="S438" s="50">
        <f t="shared" si="33"/>
        <v>62100</v>
      </c>
      <c r="T438" s="126">
        <f t="shared" si="34"/>
        <v>62100</v>
      </c>
      <c r="U438" s="54" t="s">
        <v>4707</v>
      </c>
    </row>
    <row r="439" spans="1:21" ht="15" customHeight="1" x14ac:dyDescent="0.25">
      <c r="A439" s="29">
        <f t="shared" si="35"/>
        <v>433</v>
      </c>
      <c r="B439" s="93" t="s">
        <v>1033</v>
      </c>
      <c r="C439" s="30" t="s">
        <v>1034</v>
      </c>
      <c r="D439" s="30" t="s">
        <v>7</v>
      </c>
      <c r="E439" s="30" t="s">
        <v>1118</v>
      </c>
      <c r="F439" s="57" t="s">
        <v>1726</v>
      </c>
      <c r="G439" s="32" t="s">
        <v>1539</v>
      </c>
      <c r="H439" s="32" t="s">
        <v>3849</v>
      </c>
      <c r="I439" s="33" t="s">
        <v>1120</v>
      </c>
      <c r="J439" s="30" t="s">
        <v>802</v>
      </c>
      <c r="K439" s="30" t="s">
        <v>1540</v>
      </c>
      <c r="L439" s="49">
        <f>VLOOKUP(B439,'Enrolment data 2023'!$A$13:$I$596,9,FALSE)</f>
        <v>1</v>
      </c>
      <c r="M439" s="49">
        <v>9000</v>
      </c>
      <c r="N439" s="49">
        <f t="shared" si="31"/>
        <v>9000</v>
      </c>
      <c r="O439" s="49">
        <f t="shared" si="32"/>
        <v>2700</v>
      </c>
      <c r="P439" s="49">
        <f>VLOOKUP(B439,'Tranche 1 &amp; 2 2024 Actuals'!$B$7:$R$536,17,FALSE)</f>
        <v>2700</v>
      </c>
      <c r="Q439" s="49"/>
      <c r="R439" s="49">
        <f>VLOOKUP(B439,'[1]ECCE Trnch 1 Master List'!B$3:T$679,19,FALSE)</f>
        <v>0</v>
      </c>
      <c r="S439" s="50">
        <f t="shared" si="33"/>
        <v>2700</v>
      </c>
      <c r="T439" s="126">
        <f t="shared" si="34"/>
        <v>2700</v>
      </c>
      <c r="U439" s="54" t="s">
        <v>4707</v>
      </c>
    </row>
    <row r="440" spans="1:21" ht="15" customHeight="1" x14ac:dyDescent="0.25">
      <c r="A440" s="29">
        <f t="shared" si="35"/>
        <v>434</v>
      </c>
      <c r="B440" s="93" t="s">
        <v>932</v>
      </c>
      <c r="C440" s="30" t="s">
        <v>933</v>
      </c>
      <c r="D440" s="30" t="s">
        <v>7</v>
      </c>
      <c r="E440" s="30" t="s">
        <v>1118</v>
      </c>
      <c r="F440" s="57" t="s">
        <v>2074</v>
      </c>
      <c r="G440" s="32" t="s">
        <v>1509</v>
      </c>
      <c r="H440" s="32" t="s">
        <v>2002</v>
      </c>
      <c r="I440" s="33" t="s">
        <v>1120</v>
      </c>
      <c r="J440" s="30" t="s">
        <v>802</v>
      </c>
      <c r="K440" s="30" t="s">
        <v>1510</v>
      </c>
      <c r="L440" s="49">
        <f>VLOOKUP(B440,'Enrolment data 2023'!$A$13:$I$596,9,FALSE)</f>
        <v>20</v>
      </c>
      <c r="M440" s="49">
        <v>9000</v>
      </c>
      <c r="N440" s="49">
        <f t="shared" si="31"/>
        <v>180000</v>
      </c>
      <c r="O440" s="49">
        <f t="shared" si="32"/>
        <v>54000</v>
      </c>
      <c r="P440" s="49">
        <f>VLOOKUP(B440,'Tranche 1 &amp; 2 2024 Actuals'!$B$7:$R$536,17,FALSE)</f>
        <v>54000</v>
      </c>
      <c r="Q440" s="49"/>
      <c r="R440" s="49">
        <f>VLOOKUP(B440,'[1]ECCE Trnch 1 Master List'!B$3:T$679,19,FALSE)</f>
        <v>0</v>
      </c>
      <c r="S440" s="50">
        <f t="shared" si="33"/>
        <v>54000</v>
      </c>
      <c r="T440" s="126">
        <f t="shared" si="34"/>
        <v>54000</v>
      </c>
      <c r="U440" s="54" t="s">
        <v>4707</v>
      </c>
    </row>
    <row r="441" spans="1:21" ht="15" customHeight="1" x14ac:dyDescent="0.25">
      <c r="A441" s="29">
        <f t="shared" si="35"/>
        <v>435</v>
      </c>
      <c r="B441" s="92" t="s">
        <v>960</v>
      </c>
      <c r="C441" s="17" t="s">
        <v>961</v>
      </c>
      <c r="D441" s="17" t="s">
        <v>7</v>
      </c>
      <c r="E441" s="17" t="s">
        <v>1118</v>
      </c>
      <c r="F441" s="22" t="s">
        <v>2022</v>
      </c>
      <c r="G441" s="19" t="s">
        <v>1517</v>
      </c>
      <c r="H441" s="19" t="s">
        <v>2002</v>
      </c>
      <c r="I441" s="20" t="s">
        <v>1120</v>
      </c>
      <c r="J441" s="17" t="s">
        <v>802</v>
      </c>
      <c r="K441" s="17" t="s">
        <v>1486</v>
      </c>
      <c r="L441" s="49">
        <f>VLOOKUP(B441,'Enrolment data 2023'!$A$13:$I$596,9,FALSE)</f>
        <v>14</v>
      </c>
      <c r="M441" s="49">
        <v>9000</v>
      </c>
      <c r="N441" s="49">
        <f t="shared" si="31"/>
        <v>126000</v>
      </c>
      <c r="O441" s="49">
        <f t="shared" si="32"/>
        <v>37800</v>
      </c>
      <c r="P441" s="49">
        <f>VLOOKUP(B441,'Tranche 1 &amp; 2 2024 Actuals'!$B$7:$R$536,17,FALSE)</f>
        <v>37800</v>
      </c>
      <c r="Q441" s="49"/>
      <c r="R441" s="49">
        <f>VLOOKUP(B441,'[1]ECCE Trnch 1 Master List'!B$3:T$679,19,FALSE)</f>
        <v>0</v>
      </c>
      <c r="S441" s="50">
        <f t="shared" si="33"/>
        <v>37800</v>
      </c>
      <c r="T441" s="126">
        <f t="shared" si="34"/>
        <v>37800</v>
      </c>
      <c r="U441" s="54" t="s">
        <v>4707</v>
      </c>
    </row>
    <row r="442" spans="1:21" ht="15" customHeight="1" x14ac:dyDescent="0.25">
      <c r="A442" s="29">
        <f t="shared" si="35"/>
        <v>436</v>
      </c>
      <c r="B442" s="92" t="s">
        <v>988</v>
      </c>
      <c r="C442" s="17" t="s">
        <v>989</v>
      </c>
      <c r="D442" s="17" t="s">
        <v>7</v>
      </c>
      <c r="E442" s="17" t="s">
        <v>1123</v>
      </c>
      <c r="F442" s="22" t="s">
        <v>2040</v>
      </c>
      <c r="G442" s="19" t="s">
        <v>1527</v>
      </c>
      <c r="H442" s="19" t="s">
        <v>2002</v>
      </c>
      <c r="I442" s="20" t="s">
        <v>1120</v>
      </c>
      <c r="J442" s="17" t="s">
        <v>802</v>
      </c>
      <c r="K442" s="17" t="s">
        <v>1528</v>
      </c>
      <c r="L442" s="49">
        <f>VLOOKUP(B442,'Enrolment data 2023'!$A$13:$I$596,9,FALSE)</f>
        <v>38</v>
      </c>
      <c r="M442" s="49">
        <v>9000</v>
      </c>
      <c r="N442" s="49">
        <f t="shared" si="31"/>
        <v>342000</v>
      </c>
      <c r="O442" s="49">
        <f t="shared" si="32"/>
        <v>102600</v>
      </c>
      <c r="P442" s="49"/>
      <c r="Q442" s="49">
        <f>N442*30%</f>
        <v>102600</v>
      </c>
      <c r="R442" s="49"/>
      <c r="S442" s="50">
        <f t="shared" si="33"/>
        <v>205200</v>
      </c>
      <c r="T442" s="126">
        <f t="shared" si="34"/>
        <v>205200</v>
      </c>
      <c r="U442" s="54" t="s">
        <v>4714</v>
      </c>
    </row>
    <row r="443" spans="1:21" ht="15" customHeight="1" x14ac:dyDescent="0.25">
      <c r="A443" s="29">
        <f t="shared" si="35"/>
        <v>437</v>
      </c>
      <c r="B443" s="92" t="s">
        <v>820</v>
      </c>
      <c r="C443" s="17" t="s">
        <v>821</v>
      </c>
      <c r="D443" s="17" t="s">
        <v>7</v>
      </c>
      <c r="E443" s="17" t="s">
        <v>1123</v>
      </c>
      <c r="F443" s="22" t="s">
        <v>1998</v>
      </c>
      <c r="G443" s="19" t="s">
        <v>1456</v>
      </c>
      <c r="H443" s="19" t="s">
        <v>1997</v>
      </c>
      <c r="I443" s="20" t="s">
        <v>1120</v>
      </c>
      <c r="J443" s="17" t="s">
        <v>802</v>
      </c>
      <c r="K443" s="17" t="s">
        <v>1457</v>
      </c>
      <c r="L443" s="49">
        <f>VLOOKUP(B443,'Enrolment data 2023'!$A$13:$I$596,9,FALSE)</f>
        <v>17</v>
      </c>
      <c r="M443" s="49">
        <v>9000</v>
      </c>
      <c r="N443" s="49">
        <f t="shared" si="31"/>
        <v>153000</v>
      </c>
      <c r="O443" s="49">
        <f t="shared" si="32"/>
        <v>45900</v>
      </c>
      <c r="P443" s="49">
        <f>VLOOKUP(B443,'Tranche 1 &amp; 2 2024 Actuals'!$B$7:$R$536,17,FALSE)</f>
        <v>45900</v>
      </c>
      <c r="Q443" s="49"/>
      <c r="R443" s="49">
        <f>VLOOKUP(B443,'[1]ECCE Trnch 1 Master List'!B$3:T$679,19,FALSE)</f>
        <v>0</v>
      </c>
      <c r="S443" s="50">
        <f t="shared" si="33"/>
        <v>45900</v>
      </c>
      <c r="T443" s="126">
        <f t="shared" si="34"/>
        <v>45900</v>
      </c>
      <c r="U443" s="54" t="s">
        <v>4707</v>
      </c>
    </row>
    <row r="444" spans="1:21" ht="15" customHeight="1" x14ac:dyDescent="0.25">
      <c r="A444" s="29">
        <f t="shared" si="35"/>
        <v>438</v>
      </c>
      <c r="B444" s="93" t="s">
        <v>805</v>
      </c>
      <c r="C444" s="30" t="s">
        <v>4569</v>
      </c>
      <c r="D444" s="30" t="s">
        <v>7</v>
      </c>
      <c r="E444" s="30" t="s">
        <v>1123</v>
      </c>
      <c r="F444" s="57" t="s">
        <v>1999</v>
      </c>
      <c r="G444" s="32" t="s">
        <v>1451</v>
      </c>
      <c r="H444" s="32" t="s">
        <v>1997</v>
      </c>
      <c r="I444" s="33" t="s">
        <v>1120</v>
      </c>
      <c r="J444" s="30" t="s">
        <v>802</v>
      </c>
      <c r="K444" s="30" t="s">
        <v>2272</v>
      </c>
      <c r="L444" s="49">
        <f>VLOOKUP(B444,'Enrolment data 2023'!$A$13:$I$596,9,FALSE)</f>
        <v>36</v>
      </c>
      <c r="M444" s="49">
        <v>9000</v>
      </c>
      <c r="N444" s="49">
        <f t="shared" si="31"/>
        <v>324000</v>
      </c>
      <c r="O444" s="49">
        <f t="shared" si="32"/>
        <v>97200</v>
      </c>
      <c r="P444" s="49"/>
      <c r="Q444" s="49">
        <f>N444*30%</f>
        <v>97200</v>
      </c>
      <c r="R444" s="49">
        <f>VLOOKUP(B444,'[1]ECCE Trnch 1 Master List'!B$3:T$679,19,FALSE)</f>
        <v>0</v>
      </c>
      <c r="S444" s="50">
        <f t="shared" si="33"/>
        <v>194400</v>
      </c>
      <c r="T444" s="126">
        <f t="shared" si="34"/>
        <v>194400</v>
      </c>
      <c r="U444" s="54" t="s">
        <v>4714</v>
      </c>
    </row>
    <row r="445" spans="1:21" ht="15" customHeight="1" x14ac:dyDescent="0.25">
      <c r="A445" s="29">
        <f t="shared" si="35"/>
        <v>439</v>
      </c>
      <c r="B445" s="92" t="s">
        <v>1029</v>
      </c>
      <c r="C445" s="17" t="s">
        <v>1030</v>
      </c>
      <c r="D445" s="17" t="s">
        <v>7</v>
      </c>
      <c r="E445" s="17" t="s">
        <v>1118</v>
      </c>
      <c r="F445" s="22" t="s">
        <v>1726</v>
      </c>
      <c r="G445" s="19" t="s">
        <v>1533</v>
      </c>
      <c r="H445" s="19" t="s">
        <v>3849</v>
      </c>
      <c r="I445" s="20" t="s">
        <v>1120</v>
      </c>
      <c r="J445" s="17" t="s">
        <v>802</v>
      </c>
      <c r="K445" s="21" t="s">
        <v>1534</v>
      </c>
      <c r="L445" s="49">
        <f>VLOOKUP(B445,'Enrolment data 2023'!$A$13:$I$596,9,FALSE)</f>
        <v>5</v>
      </c>
      <c r="M445" s="49">
        <v>9000</v>
      </c>
      <c r="N445" s="49">
        <f t="shared" si="31"/>
        <v>45000</v>
      </c>
      <c r="O445" s="49">
        <f t="shared" si="32"/>
        <v>13500</v>
      </c>
      <c r="P445" s="49">
        <f>VLOOKUP(B445,'Tranche 1 &amp; 2 2024 Actuals'!$B$7:$R$536,17,FALSE)</f>
        <v>13500</v>
      </c>
      <c r="Q445" s="49"/>
      <c r="R445" s="49">
        <f>VLOOKUP(B445,'[1]ECCE Trnch 1 Master List'!B$3:T$679,19,FALSE)</f>
        <v>0</v>
      </c>
      <c r="S445" s="50">
        <f t="shared" si="33"/>
        <v>13500</v>
      </c>
      <c r="T445" s="126">
        <f t="shared" si="34"/>
        <v>13500</v>
      </c>
      <c r="U445" s="54" t="s">
        <v>4707</v>
      </c>
    </row>
    <row r="446" spans="1:21" ht="15" customHeight="1" x14ac:dyDescent="0.25">
      <c r="A446" s="29">
        <f t="shared" si="35"/>
        <v>440</v>
      </c>
      <c r="B446" s="118" t="s">
        <v>4680</v>
      </c>
      <c r="C446" s="17" t="s">
        <v>4681</v>
      </c>
      <c r="D446" s="17" t="s">
        <v>7</v>
      </c>
      <c r="E446" s="122" t="s">
        <v>2181</v>
      </c>
      <c r="F446" s="18" t="s">
        <v>1998</v>
      </c>
      <c r="G446" s="19" t="s">
        <v>1456</v>
      </c>
      <c r="H446" s="32" t="s">
        <v>1997</v>
      </c>
      <c r="I446" s="33" t="s">
        <v>1120</v>
      </c>
      <c r="J446" s="30" t="s">
        <v>802</v>
      </c>
      <c r="K446" s="30" t="s">
        <v>1457</v>
      </c>
      <c r="L446" s="49">
        <f>VLOOKUP(B446,'Enrolment data 2023'!$A$13:$I$596,9,FALSE)</f>
        <v>16</v>
      </c>
      <c r="M446" s="49">
        <v>9000</v>
      </c>
      <c r="N446" s="49">
        <f t="shared" si="31"/>
        <v>144000</v>
      </c>
      <c r="O446" s="49">
        <f t="shared" si="32"/>
        <v>43200</v>
      </c>
      <c r="P446" s="49">
        <f>VLOOKUP(B446,'Tranche 1 &amp; 2 2024 Actuals'!$B$7:$R$536,17,FALSE)</f>
        <v>43200</v>
      </c>
      <c r="Q446" s="49"/>
      <c r="R446" s="49"/>
      <c r="S446" s="50">
        <f t="shared" si="33"/>
        <v>43200</v>
      </c>
      <c r="T446" s="126">
        <f t="shared" si="34"/>
        <v>43200</v>
      </c>
      <c r="U446" s="54" t="s">
        <v>4707</v>
      </c>
    </row>
    <row r="447" spans="1:21" ht="15" customHeight="1" x14ac:dyDescent="0.25">
      <c r="A447" s="29">
        <f t="shared" si="35"/>
        <v>441</v>
      </c>
      <c r="B447" s="92" t="s">
        <v>1027</v>
      </c>
      <c r="C447" s="17" t="s">
        <v>1028</v>
      </c>
      <c r="D447" s="17" t="s">
        <v>7</v>
      </c>
      <c r="E447" s="17" t="s">
        <v>1118</v>
      </c>
      <c r="F447" s="22" t="s">
        <v>2050</v>
      </c>
      <c r="G447" s="19" t="s">
        <v>1533</v>
      </c>
      <c r="H447" s="19" t="s">
        <v>3848</v>
      </c>
      <c r="I447" s="20" t="s">
        <v>1120</v>
      </c>
      <c r="J447" s="17" t="s">
        <v>802</v>
      </c>
      <c r="K447" s="17" t="s">
        <v>1534</v>
      </c>
      <c r="L447" s="49">
        <f>VLOOKUP(B447,'Enrolment data 2023'!$A$13:$I$596,9,FALSE)</f>
        <v>2</v>
      </c>
      <c r="M447" s="49">
        <v>9000</v>
      </c>
      <c r="N447" s="49">
        <f t="shared" si="31"/>
        <v>18000</v>
      </c>
      <c r="O447" s="49">
        <f t="shared" si="32"/>
        <v>5400</v>
      </c>
      <c r="P447" s="49">
        <f>VLOOKUP(B447,'Tranche 1 &amp; 2 2024 Actuals'!$B$7:$R$536,17,FALSE)</f>
        <v>5400</v>
      </c>
      <c r="Q447" s="49"/>
      <c r="R447" s="49">
        <f>VLOOKUP(B447,'[1]ECCE Trnch 1 Master List'!B$3:T$679,19,FALSE)</f>
        <v>0</v>
      </c>
      <c r="S447" s="50">
        <f t="shared" si="33"/>
        <v>5400</v>
      </c>
      <c r="T447" s="126">
        <f t="shared" si="34"/>
        <v>5400</v>
      </c>
      <c r="U447" s="54" t="s">
        <v>4707</v>
      </c>
    </row>
    <row r="448" spans="1:21" ht="15" customHeight="1" x14ac:dyDescent="0.25">
      <c r="A448" s="29">
        <f t="shared" si="35"/>
        <v>442</v>
      </c>
      <c r="B448" s="92" t="s">
        <v>978</v>
      </c>
      <c r="C448" s="17" t="s">
        <v>979</v>
      </c>
      <c r="D448" s="17" t="s">
        <v>7</v>
      </c>
      <c r="E448" s="17" t="s">
        <v>1118</v>
      </c>
      <c r="F448" s="22" t="s">
        <v>1722</v>
      </c>
      <c r="G448" s="19" t="s">
        <v>1513</v>
      </c>
      <c r="H448" s="19" t="s">
        <v>2002</v>
      </c>
      <c r="I448" s="20" t="s">
        <v>1120</v>
      </c>
      <c r="J448" s="17" t="s">
        <v>802</v>
      </c>
      <c r="K448" s="21" t="s">
        <v>1514</v>
      </c>
      <c r="L448" s="49">
        <f>VLOOKUP(B448,'Enrolment data 2023'!$A$13:$I$596,9,FALSE)</f>
        <v>14</v>
      </c>
      <c r="M448" s="49">
        <v>9000</v>
      </c>
      <c r="N448" s="49">
        <f t="shared" si="31"/>
        <v>126000</v>
      </c>
      <c r="O448" s="49">
        <f t="shared" si="32"/>
        <v>37800</v>
      </c>
      <c r="P448" s="49">
        <f>VLOOKUP(B448,'Tranche 1 &amp; 2 2024 Actuals'!$B$7:$R$536,17,FALSE)</f>
        <v>37800</v>
      </c>
      <c r="Q448" s="49"/>
      <c r="R448" s="49">
        <f>VLOOKUP(B448,'[1]ECCE Trnch 1 Master List'!B$3:T$679,19,FALSE)</f>
        <v>0</v>
      </c>
      <c r="S448" s="50">
        <f t="shared" si="33"/>
        <v>37800</v>
      </c>
      <c r="T448" s="126">
        <f t="shared" si="34"/>
        <v>37800</v>
      </c>
      <c r="U448" s="54" t="s">
        <v>4707</v>
      </c>
    </row>
    <row r="449" spans="1:21" ht="15" customHeight="1" x14ac:dyDescent="0.25">
      <c r="A449" s="29">
        <f t="shared" si="35"/>
        <v>443</v>
      </c>
      <c r="B449" s="92" t="s">
        <v>994</v>
      </c>
      <c r="C449" s="17" t="s">
        <v>995</v>
      </c>
      <c r="D449" s="17" t="s">
        <v>7</v>
      </c>
      <c r="E449" s="17" t="s">
        <v>1118</v>
      </c>
      <c r="F449" s="22" t="s">
        <v>1723</v>
      </c>
      <c r="G449" s="19" t="s">
        <v>1493</v>
      </c>
      <c r="H449" s="19" t="s">
        <v>2002</v>
      </c>
      <c r="I449" s="20" t="s">
        <v>1120</v>
      </c>
      <c r="J449" s="17" t="s">
        <v>802</v>
      </c>
      <c r="K449" s="17" t="s">
        <v>1494</v>
      </c>
      <c r="L449" s="49">
        <f>VLOOKUP(B449,'Enrolment data 2023'!$A$13:$I$596,9,FALSE)</f>
        <v>33</v>
      </c>
      <c r="M449" s="49">
        <v>9000</v>
      </c>
      <c r="N449" s="49">
        <f t="shared" si="31"/>
        <v>297000</v>
      </c>
      <c r="O449" s="49">
        <f t="shared" si="32"/>
        <v>89100</v>
      </c>
      <c r="P449" s="49">
        <f>VLOOKUP(B449,'Tranche 1 &amp; 2 2024 Actuals'!$B$7:$R$536,17,FALSE)</f>
        <v>89100</v>
      </c>
      <c r="Q449" s="49"/>
      <c r="R449" s="49"/>
      <c r="S449" s="50">
        <f t="shared" si="33"/>
        <v>89100</v>
      </c>
      <c r="T449" s="126">
        <f t="shared" si="34"/>
        <v>89100</v>
      </c>
      <c r="U449" s="54" t="s">
        <v>4707</v>
      </c>
    </row>
    <row r="450" spans="1:21" ht="15" customHeight="1" x14ac:dyDescent="0.25">
      <c r="A450" s="29">
        <f t="shared" si="35"/>
        <v>444</v>
      </c>
      <c r="B450" s="92" t="s">
        <v>1003</v>
      </c>
      <c r="C450" s="17" t="s">
        <v>1004</v>
      </c>
      <c r="D450" s="17" t="s">
        <v>7</v>
      </c>
      <c r="E450" s="17" t="s">
        <v>1123</v>
      </c>
      <c r="F450" s="22" t="s">
        <v>2076</v>
      </c>
      <c r="G450" s="19" t="s">
        <v>1531</v>
      </c>
      <c r="H450" s="19" t="s">
        <v>2002</v>
      </c>
      <c r="I450" s="20" t="s">
        <v>1120</v>
      </c>
      <c r="J450" s="17" t="s">
        <v>802</v>
      </c>
      <c r="K450" s="17" t="s">
        <v>1532</v>
      </c>
      <c r="L450" s="49">
        <f>VLOOKUP(B450,'Enrolment data 2023'!$A$13:$I$596,9,FALSE)</f>
        <v>13</v>
      </c>
      <c r="M450" s="49">
        <v>9000</v>
      </c>
      <c r="N450" s="49">
        <f t="shared" si="31"/>
        <v>117000</v>
      </c>
      <c r="O450" s="49">
        <f t="shared" si="32"/>
        <v>35100</v>
      </c>
      <c r="P450" s="49">
        <f>VLOOKUP(B450,'Tranche 1 &amp; 2 2024 Actuals'!$B$7:$R$536,17,FALSE)</f>
        <v>30100</v>
      </c>
      <c r="Q450" s="49"/>
      <c r="R450" s="49">
        <v>5000</v>
      </c>
      <c r="S450" s="50">
        <f t="shared" si="33"/>
        <v>30100</v>
      </c>
      <c r="T450" s="126">
        <f t="shared" si="34"/>
        <v>30100</v>
      </c>
      <c r="U450" s="54" t="s">
        <v>4707</v>
      </c>
    </row>
    <row r="451" spans="1:21" ht="15" customHeight="1" x14ac:dyDescent="0.25">
      <c r="A451" s="29">
        <f t="shared" si="35"/>
        <v>445</v>
      </c>
      <c r="B451" s="92" t="s">
        <v>874</v>
      </c>
      <c r="C451" s="17" t="s">
        <v>875</v>
      </c>
      <c r="D451" s="17" t="s">
        <v>7</v>
      </c>
      <c r="E451" s="17" t="s">
        <v>1118</v>
      </c>
      <c r="F451" s="22" t="s">
        <v>2016</v>
      </c>
      <c r="G451" s="19" t="s">
        <v>3846</v>
      </c>
      <c r="H451" s="19" t="s">
        <v>2002</v>
      </c>
      <c r="I451" s="20" t="s">
        <v>1120</v>
      </c>
      <c r="J451" s="17" t="s">
        <v>802</v>
      </c>
      <c r="K451" s="17" t="s">
        <v>3847</v>
      </c>
      <c r="L451" s="49">
        <f>VLOOKUP(B451,'Enrolment data 2023'!$A$13:$I$596,9,FALSE)</f>
        <v>13</v>
      </c>
      <c r="M451" s="49">
        <v>9000</v>
      </c>
      <c r="N451" s="49">
        <f t="shared" si="31"/>
        <v>117000</v>
      </c>
      <c r="O451" s="49">
        <f t="shared" si="32"/>
        <v>35100</v>
      </c>
      <c r="P451" s="49">
        <f>VLOOKUP(B451,'Tranche 1 &amp; 2 2024 Actuals'!$B$7:$R$536,17,FALSE)</f>
        <v>35100</v>
      </c>
      <c r="Q451" s="49"/>
      <c r="R451" s="49">
        <f>VLOOKUP(B451,'[1]ECCE Trnch 1 Master List'!B$3:T$679,19,FALSE)</f>
        <v>0</v>
      </c>
      <c r="S451" s="50">
        <f t="shared" si="33"/>
        <v>35100</v>
      </c>
      <c r="T451" s="126">
        <f t="shared" si="34"/>
        <v>35100</v>
      </c>
      <c r="U451" s="54" t="s">
        <v>4707</v>
      </c>
    </row>
    <row r="452" spans="1:21" ht="15" customHeight="1" x14ac:dyDescent="0.25">
      <c r="A452" s="29">
        <f t="shared" si="35"/>
        <v>446</v>
      </c>
      <c r="B452" s="92" t="s">
        <v>888</v>
      </c>
      <c r="C452" s="17" t="s">
        <v>889</v>
      </c>
      <c r="D452" s="17" t="s">
        <v>7</v>
      </c>
      <c r="E452" s="17" t="s">
        <v>1118</v>
      </c>
      <c r="F452" s="22" t="s">
        <v>2017</v>
      </c>
      <c r="G452" s="19" t="s">
        <v>903</v>
      </c>
      <c r="H452" s="19" t="s">
        <v>2002</v>
      </c>
      <c r="I452" s="20" t="s">
        <v>1120</v>
      </c>
      <c r="J452" s="17" t="s">
        <v>802</v>
      </c>
      <c r="K452" s="17" t="s">
        <v>3845</v>
      </c>
      <c r="L452" s="49">
        <f>VLOOKUP(B452,'Enrolment data 2023'!$A$13:$I$596,9,FALSE)</f>
        <v>12</v>
      </c>
      <c r="M452" s="49">
        <v>9000</v>
      </c>
      <c r="N452" s="49">
        <f t="shared" si="31"/>
        <v>108000</v>
      </c>
      <c r="O452" s="49">
        <f t="shared" si="32"/>
        <v>32400</v>
      </c>
      <c r="P452" s="49">
        <f>VLOOKUP(B452,'Tranche 1 &amp; 2 2024 Actuals'!$B$7:$R$536,17,FALSE)</f>
        <v>32400</v>
      </c>
      <c r="Q452" s="49"/>
      <c r="R452" s="49">
        <f>VLOOKUP(B452,'[1]ECCE Trnch 1 Master List'!B$3:T$679,19,FALSE)</f>
        <v>0</v>
      </c>
      <c r="S452" s="50">
        <f t="shared" si="33"/>
        <v>32400</v>
      </c>
      <c r="T452" s="126">
        <f t="shared" si="34"/>
        <v>32400</v>
      </c>
      <c r="U452" s="54" t="s">
        <v>4707</v>
      </c>
    </row>
    <row r="453" spans="1:21" ht="15" customHeight="1" x14ac:dyDescent="0.25">
      <c r="A453" s="29">
        <f t="shared" si="35"/>
        <v>447</v>
      </c>
      <c r="B453" s="92" t="s">
        <v>828</v>
      </c>
      <c r="C453" s="17" t="s">
        <v>829</v>
      </c>
      <c r="D453" s="17" t="s">
        <v>7</v>
      </c>
      <c r="E453" s="17" t="s">
        <v>1123</v>
      </c>
      <c r="F453" s="22" t="s">
        <v>2043</v>
      </c>
      <c r="G453" s="19" t="s">
        <v>829</v>
      </c>
      <c r="H453" s="19" t="s">
        <v>2002</v>
      </c>
      <c r="I453" s="20" t="s">
        <v>1120</v>
      </c>
      <c r="J453" s="17" t="s">
        <v>802</v>
      </c>
      <c r="K453" s="17" t="s">
        <v>1465</v>
      </c>
      <c r="L453" s="49">
        <f>VLOOKUP(B453,'Enrolment data 2023'!$A$13:$I$596,9,FALSE)</f>
        <v>24</v>
      </c>
      <c r="M453" s="49">
        <v>9000</v>
      </c>
      <c r="N453" s="49">
        <f t="shared" si="31"/>
        <v>216000</v>
      </c>
      <c r="O453" s="49">
        <f t="shared" si="32"/>
        <v>64800</v>
      </c>
      <c r="P453" s="49">
        <f>VLOOKUP(B453,'Tranche 1 &amp; 2 2024 Actuals'!$B$7:$R$536,17,FALSE)</f>
        <v>64800</v>
      </c>
      <c r="Q453" s="49"/>
      <c r="R453" s="49">
        <f>VLOOKUP(B453,'[1]ECCE Trnch 1 Master List'!B$3:T$679,19,FALSE)</f>
        <v>0</v>
      </c>
      <c r="S453" s="50">
        <f t="shared" si="33"/>
        <v>64800</v>
      </c>
      <c r="T453" s="126">
        <f t="shared" si="34"/>
        <v>64800</v>
      </c>
      <c r="U453" s="54" t="s">
        <v>4707</v>
      </c>
    </row>
    <row r="454" spans="1:21" ht="15" customHeight="1" x14ac:dyDescent="0.25">
      <c r="A454" s="29">
        <f t="shared" si="35"/>
        <v>448</v>
      </c>
      <c r="B454" s="92" t="s">
        <v>964</v>
      </c>
      <c r="C454" s="17" t="s">
        <v>965</v>
      </c>
      <c r="D454" s="17" t="s">
        <v>7</v>
      </c>
      <c r="E454" s="17" t="s">
        <v>1118</v>
      </c>
      <c r="F454" s="18" t="s">
        <v>2392</v>
      </c>
      <c r="G454" s="19" t="s">
        <v>1518</v>
      </c>
      <c r="H454" s="19" t="s">
        <v>2002</v>
      </c>
      <c r="I454" s="20" t="s">
        <v>1120</v>
      </c>
      <c r="J454" s="17" t="s">
        <v>802</v>
      </c>
      <c r="K454" s="21" t="s">
        <v>3858</v>
      </c>
      <c r="L454" s="49">
        <f>VLOOKUP(B454,'Enrolment data 2023'!$A$13:$I$596,9,FALSE)</f>
        <v>22</v>
      </c>
      <c r="M454" s="49">
        <v>9000</v>
      </c>
      <c r="N454" s="49">
        <f t="shared" si="31"/>
        <v>198000</v>
      </c>
      <c r="O454" s="49">
        <f t="shared" si="32"/>
        <v>59400</v>
      </c>
      <c r="P454" s="49">
        <f>VLOOKUP(B454,'Tranche 1 &amp; 2 2024 Actuals'!$B$7:$R$536,17,FALSE)</f>
        <v>59400</v>
      </c>
      <c r="Q454" s="49"/>
      <c r="R454" s="49"/>
      <c r="S454" s="50">
        <f t="shared" si="33"/>
        <v>59400</v>
      </c>
      <c r="T454" s="126">
        <f t="shared" si="34"/>
        <v>59400</v>
      </c>
      <c r="U454" s="54" t="s">
        <v>4707</v>
      </c>
    </row>
    <row r="455" spans="1:21" ht="15" customHeight="1" x14ac:dyDescent="0.25">
      <c r="A455" s="29">
        <f t="shared" si="35"/>
        <v>449</v>
      </c>
      <c r="B455" s="93" t="s">
        <v>1074</v>
      </c>
      <c r="C455" s="73" t="s">
        <v>4550</v>
      </c>
      <c r="D455" s="30" t="s">
        <v>7</v>
      </c>
      <c r="E455" s="30" t="s">
        <v>1123</v>
      </c>
      <c r="F455" s="57" t="s">
        <v>1734</v>
      </c>
      <c r="G455" s="32" t="s">
        <v>1548</v>
      </c>
      <c r="H455" s="32" t="s">
        <v>1747</v>
      </c>
      <c r="I455" s="33" t="s">
        <v>1120</v>
      </c>
      <c r="J455" s="30" t="s">
        <v>1045</v>
      </c>
      <c r="K455" s="30" t="s">
        <v>1549</v>
      </c>
      <c r="L455" s="49">
        <f>VLOOKUP(B455,'Enrolment data 2023'!$A$13:$I$596,9,FALSE)</f>
        <v>49</v>
      </c>
      <c r="M455" s="49">
        <v>9000</v>
      </c>
      <c r="N455" s="49">
        <f t="shared" ref="N455:N486" si="36">L455*M455</f>
        <v>441000</v>
      </c>
      <c r="O455" s="49">
        <f t="shared" ref="O455:O486" si="37">N455*30%</f>
        <v>132300</v>
      </c>
      <c r="P455" s="49">
        <f>VLOOKUP(B455,'Tranche 1 &amp; 2 2024 Actuals'!$B$7:$R$536,17,FALSE)</f>
        <v>132300</v>
      </c>
      <c r="Q455" s="49"/>
      <c r="R455" s="49">
        <f>VLOOKUP(B455,'[1]ECCE Trnch 1 Master List'!B$3:T$679,19,FALSE)</f>
        <v>0</v>
      </c>
      <c r="S455" s="50">
        <f t="shared" ref="S455:S486" si="38">O455+Q455-R455</f>
        <v>132300</v>
      </c>
      <c r="T455" s="126">
        <f t="shared" ref="T455:T486" si="39">IF(S455&gt;=0,S455,0)</f>
        <v>132300</v>
      </c>
      <c r="U455" s="54" t="s">
        <v>4707</v>
      </c>
    </row>
    <row r="456" spans="1:21" ht="15" customHeight="1" x14ac:dyDescent="0.25">
      <c r="A456" s="29">
        <f t="shared" si="35"/>
        <v>450</v>
      </c>
      <c r="B456" s="93" t="s">
        <v>1094</v>
      </c>
      <c r="C456" s="30" t="s">
        <v>1095</v>
      </c>
      <c r="D456" s="30" t="s">
        <v>7</v>
      </c>
      <c r="E456" s="30" t="s">
        <v>1123</v>
      </c>
      <c r="F456" s="57" t="s">
        <v>1735</v>
      </c>
      <c r="G456" s="32" t="s">
        <v>1736</v>
      </c>
      <c r="H456" s="32" t="s">
        <v>1747</v>
      </c>
      <c r="I456" s="33" t="s">
        <v>1120</v>
      </c>
      <c r="J456" s="30" t="s">
        <v>1045</v>
      </c>
      <c r="K456" s="30" t="s">
        <v>1737</v>
      </c>
      <c r="L456" s="49">
        <f>VLOOKUP(B456,'Enrolment data 2023'!$A$13:$I$596,9,FALSE)</f>
        <v>9</v>
      </c>
      <c r="M456" s="49">
        <v>9000</v>
      </c>
      <c r="N456" s="49">
        <f t="shared" si="36"/>
        <v>81000</v>
      </c>
      <c r="O456" s="49">
        <f t="shared" si="37"/>
        <v>24300</v>
      </c>
      <c r="P456" s="49">
        <f>VLOOKUP(B456,'Tranche 1 &amp; 2 2024 Actuals'!$B$7:$R$536,17,FALSE)</f>
        <v>24300</v>
      </c>
      <c r="Q456" s="49"/>
      <c r="R456" s="49">
        <f>VLOOKUP(B456,'[1]ECCE Trnch 1 Master List'!B$3:T$679,19,FALSE)</f>
        <v>0</v>
      </c>
      <c r="S456" s="50">
        <f t="shared" si="38"/>
        <v>24300</v>
      </c>
      <c r="T456" s="126">
        <f t="shared" si="39"/>
        <v>24300</v>
      </c>
      <c r="U456" s="54" t="s">
        <v>4707</v>
      </c>
    </row>
    <row r="457" spans="1:21" ht="15" customHeight="1" x14ac:dyDescent="0.25">
      <c r="A457" s="29">
        <f t="shared" si="35"/>
        <v>451</v>
      </c>
      <c r="B457" s="93" t="s">
        <v>1078</v>
      </c>
      <c r="C457" s="30" t="s">
        <v>1079</v>
      </c>
      <c r="D457" s="30" t="s">
        <v>7</v>
      </c>
      <c r="E457" s="30" t="s">
        <v>1118</v>
      </c>
      <c r="F457" s="57" t="s">
        <v>1734</v>
      </c>
      <c r="G457" s="32" t="s">
        <v>1548</v>
      </c>
      <c r="H457" s="32" t="s">
        <v>1747</v>
      </c>
      <c r="I457" s="33" t="s">
        <v>1120</v>
      </c>
      <c r="J457" s="30" t="s">
        <v>1045</v>
      </c>
      <c r="K457" s="30" t="s">
        <v>1549</v>
      </c>
      <c r="L457" s="49">
        <f>VLOOKUP(B457,'Enrolment data 2023'!$A$13:$I$596,9,FALSE)</f>
        <v>11</v>
      </c>
      <c r="M457" s="49">
        <v>9000</v>
      </c>
      <c r="N457" s="49">
        <f t="shared" si="36"/>
        <v>99000</v>
      </c>
      <c r="O457" s="49">
        <f t="shared" si="37"/>
        <v>29700</v>
      </c>
      <c r="P457" s="49">
        <f>VLOOKUP(B457,'Tranche 1 &amp; 2 2024 Actuals'!$B$7:$R$536,17,FALSE)</f>
        <v>29700</v>
      </c>
      <c r="Q457" s="49"/>
      <c r="R457" s="49">
        <f>VLOOKUP(B457,'[1]ECCE Trnch 1 Master List'!B$3:T$679,19,FALSE)</f>
        <v>0</v>
      </c>
      <c r="S457" s="50">
        <f t="shared" si="38"/>
        <v>29700</v>
      </c>
      <c r="T457" s="126">
        <f t="shared" si="39"/>
        <v>29700</v>
      </c>
      <c r="U457" s="54" t="s">
        <v>4707</v>
      </c>
    </row>
    <row r="458" spans="1:21" ht="15" customHeight="1" x14ac:dyDescent="0.25">
      <c r="A458" s="29">
        <f t="shared" si="35"/>
        <v>452</v>
      </c>
      <c r="B458" s="93" t="s">
        <v>1056</v>
      </c>
      <c r="C458" s="30" t="s">
        <v>1057</v>
      </c>
      <c r="D458" s="30" t="s">
        <v>7</v>
      </c>
      <c r="E458" s="30" t="s">
        <v>1123</v>
      </c>
      <c r="F458" s="57" t="s">
        <v>1728</v>
      </c>
      <c r="G458" s="32" t="s">
        <v>1552</v>
      </c>
      <c r="H458" s="32" t="s">
        <v>1739</v>
      </c>
      <c r="I458" s="33" t="s">
        <v>1120</v>
      </c>
      <c r="J458" s="30" t="s">
        <v>1045</v>
      </c>
      <c r="K458" s="30" t="s">
        <v>1553</v>
      </c>
      <c r="L458" s="49">
        <f>VLOOKUP(B458,'Enrolment data 2023'!$A$13:$I$596,9,FALSE)</f>
        <v>16</v>
      </c>
      <c r="M458" s="49">
        <v>9000</v>
      </c>
      <c r="N458" s="49">
        <f t="shared" si="36"/>
        <v>144000</v>
      </c>
      <c r="O458" s="49">
        <f t="shared" si="37"/>
        <v>43200</v>
      </c>
      <c r="P458" s="49">
        <f>VLOOKUP(B458,'Tranche 1 &amp; 2 2024 Actuals'!$B$7:$R$536,17,FALSE)</f>
        <v>43200</v>
      </c>
      <c r="Q458" s="49"/>
      <c r="R458" s="49">
        <f>VLOOKUP(B458,'[1]ECCE Trnch 1 Master List'!B$3:T$679,19,FALSE)</f>
        <v>0</v>
      </c>
      <c r="S458" s="50">
        <f t="shared" si="38"/>
        <v>43200</v>
      </c>
      <c r="T458" s="126">
        <f t="shared" si="39"/>
        <v>43200</v>
      </c>
      <c r="U458" s="54" t="s">
        <v>4707</v>
      </c>
    </row>
    <row r="459" spans="1:21" ht="15" customHeight="1" x14ac:dyDescent="0.25">
      <c r="A459" s="29">
        <f t="shared" si="35"/>
        <v>453</v>
      </c>
      <c r="B459" s="93" t="s">
        <v>1550</v>
      </c>
      <c r="C459" s="120" t="s">
        <v>1551</v>
      </c>
      <c r="D459" s="30" t="s">
        <v>7</v>
      </c>
      <c r="E459" s="30" t="s">
        <v>1118</v>
      </c>
      <c r="F459" s="57" t="s">
        <v>1728</v>
      </c>
      <c r="G459" s="32" t="s">
        <v>1552</v>
      </c>
      <c r="H459" s="32" t="s">
        <v>1739</v>
      </c>
      <c r="I459" s="33" t="s">
        <v>1120</v>
      </c>
      <c r="J459" s="30" t="s">
        <v>1045</v>
      </c>
      <c r="K459" s="30" t="s">
        <v>1553</v>
      </c>
      <c r="L459" s="49">
        <f>VLOOKUP(B459,'Enrolment data 2023'!$A$13:$I$596,9,FALSE)</f>
        <v>14</v>
      </c>
      <c r="M459" s="49">
        <v>9000</v>
      </c>
      <c r="N459" s="49">
        <f t="shared" si="36"/>
        <v>126000</v>
      </c>
      <c r="O459" s="49">
        <f t="shared" si="37"/>
        <v>37800</v>
      </c>
      <c r="P459" s="49">
        <f>VLOOKUP(B459,'Tranche 1 &amp; 2 2024 Actuals'!$B$7:$R$536,17,FALSE)</f>
        <v>37800</v>
      </c>
      <c r="Q459" s="49"/>
      <c r="R459" s="49">
        <f>VLOOKUP(B459,'[1]ECCE Trnch 1 Master List'!B$3:T$679,19,FALSE)</f>
        <v>0</v>
      </c>
      <c r="S459" s="50">
        <f t="shared" si="38"/>
        <v>37800</v>
      </c>
      <c r="T459" s="126">
        <f t="shared" si="39"/>
        <v>37800</v>
      </c>
      <c r="U459" s="54" t="s">
        <v>4707</v>
      </c>
    </row>
    <row r="460" spans="1:21" ht="15" customHeight="1" x14ac:dyDescent="0.25">
      <c r="A460" s="29">
        <f t="shared" si="35"/>
        <v>454</v>
      </c>
      <c r="B460" s="93" t="s">
        <v>1564</v>
      </c>
      <c r="C460" s="30" t="s">
        <v>1565</v>
      </c>
      <c r="D460" s="30" t="s">
        <v>7</v>
      </c>
      <c r="E460" s="30" t="s">
        <v>1123</v>
      </c>
      <c r="F460" s="31" t="s">
        <v>1728</v>
      </c>
      <c r="G460" s="32" t="s">
        <v>1552</v>
      </c>
      <c r="H460" s="32" t="s">
        <v>1739</v>
      </c>
      <c r="I460" s="33" t="s">
        <v>1120</v>
      </c>
      <c r="J460" s="30" t="s">
        <v>1045</v>
      </c>
      <c r="K460" s="34" t="s">
        <v>1553</v>
      </c>
      <c r="L460" s="49">
        <f>VLOOKUP(B460,'Enrolment data 2023'!$A$13:$I$596,9,FALSE)</f>
        <v>14</v>
      </c>
      <c r="M460" s="49">
        <v>9000</v>
      </c>
      <c r="N460" s="49">
        <f t="shared" si="36"/>
        <v>126000</v>
      </c>
      <c r="O460" s="49">
        <f t="shared" si="37"/>
        <v>37800</v>
      </c>
      <c r="P460" s="49">
        <f>VLOOKUP(B460,'Tranche 1 &amp; 2 2024 Actuals'!$B$7:$R$536,17,FALSE)</f>
        <v>37800</v>
      </c>
      <c r="Q460" s="49"/>
      <c r="R460" s="49">
        <f>VLOOKUP(B460,'[1]ECCE Trnch 1 Master List'!B$3:T$679,19,FALSE)</f>
        <v>0</v>
      </c>
      <c r="S460" s="50">
        <f t="shared" si="38"/>
        <v>37800</v>
      </c>
      <c r="T460" s="126">
        <f t="shared" si="39"/>
        <v>37800</v>
      </c>
      <c r="U460" s="54" t="s">
        <v>4707</v>
      </c>
    </row>
    <row r="461" spans="1:21" ht="15" customHeight="1" x14ac:dyDescent="0.25">
      <c r="A461" s="29">
        <f t="shared" si="35"/>
        <v>455</v>
      </c>
      <c r="B461" s="93" t="s">
        <v>1076</v>
      </c>
      <c r="C461" s="30" t="s">
        <v>1077</v>
      </c>
      <c r="D461" s="30" t="s">
        <v>7</v>
      </c>
      <c r="E461" s="30" t="s">
        <v>1123</v>
      </c>
      <c r="F461" s="57" t="s">
        <v>1731</v>
      </c>
      <c r="G461" s="32" t="s">
        <v>1732</v>
      </c>
      <c r="H461" s="32" t="s">
        <v>1747</v>
      </c>
      <c r="I461" s="33" t="s">
        <v>1120</v>
      </c>
      <c r="J461" s="30" t="s">
        <v>1045</v>
      </c>
      <c r="K461" s="30" t="s">
        <v>1733</v>
      </c>
      <c r="L461" s="49">
        <f>VLOOKUP(B461,'Enrolment data 2023'!$A$13:$I$596,9,FALSE)</f>
        <v>7</v>
      </c>
      <c r="M461" s="49">
        <v>9000</v>
      </c>
      <c r="N461" s="49">
        <f t="shared" si="36"/>
        <v>63000</v>
      </c>
      <c r="O461" s="49">
        <f t="shared" si="37"/>
        <v>18900</v>
      </c>
      <c r="P461" s="49">
        <f>VLOOKUP(B461,'Tranche 1 &amp; 2 2024 Actuals'!$B$7:$R$536,17,FALSE)</f>
        <v>18900</v>
      </c>
      <c r="Q461" s="49"/>
      <c r="R461" s="49">
        <f>VLOOKUP(B461,'[1]ECCE Trnch 1 Master List'!B$3:T$679,19,FALSE)</f>
        <v>0</v>
      </c>
      <c r="S461" s="50">
        <f t="shared" si="38"/>
        <v>18900</v>
      </c>
      <c r="T461" s="126">
        <f t="shared" si="39"/>
        <v>18900</v>
      </c>
      <c r="U461" s="54" t="s">
        <v>4707</v>
      </c>
    </row>
    <row r="462" spans="1:21" ht="15" customHeight="1" x14ac:dyDescent="0.25">
      <c r="A462" s="29">
        <f t="shared" si="35"/>
        <v>456</v>
      </c>
      <c r="B462" s="93" t="s">
        <v>1048</v>
      </c>
      <c r="C462" s="30" t="s">
        <v>1049</v>
      </c>
      <c r="D462" s="30" t="s">
        <v>7</v>
      </c>
      <c r="E462" s="30" t="s">
        <v>1118</v>
      </c>
      <c r="F462" s="57" t="s">
        <v>1728</v>
      </c>
      <c r="G462" s="32" t="s">
        <v>1552</v>
      </c>
      <c r="H462" s="32" t="s">
        <v>1739</v>
      </c>
      <c r="I462" s="33" t="s">
        <v>1120</v>
      </c>
      <c r="J462" s="30" t="s">
        <v>1045</v>
      </c>
      <c r="K462" s="30" t="s">
        <v>1553</v>
      </c>
      <c r="L462" s="49">
        <f>VLOOKUP(B462,'Enrolment data 2023'!$A$13:$I$596,9,FALSE)</f>
        <v>9</v>
      </c>
      <c r="M462" s="49">
        <v>9000</v>
      </c>
      <c r="N462" s="49">
        <f t="shared" si="36"/>
        <v>81000</v>
      </c>
      <c r="O462" s="49">
        <f t="shared" si="37"/>
        <v>24300</v>
      </c>
      <c r="P462" s="49">
        <f>VLOOKUP(B462,'Tranche 1 &amp; 2 2024 Actuals'!$B$7:$R$536,17,FALSE)</f>
        <v>24300</v>
      </c>
      <c r="Q462" s="49"/>
      <c r="R462" s="49">
        <f>VLOOKUP(B462,'[1]ECCE Trnch 1 Master List'!B$3:T$679,19,FALSE)</f>
        <v>0</v>
      </c>
      <c r="S462" s="50">
        <f t="shared" si="38"/>
        <v>24300</v>
      </c>
      <c r="T462" s="126">
        <f t="shared" si="39"/>
        <v>24300</v>
      </c>
      <c r="U462" s="54" t="s">
        <v>4707</v>
      </c>
    </row>
    <row r="463" spans="1:21" x14ac:dyDescent="0.25">
      <c r="A463" s="29">
        <f t="shared" si="35"/>
        <v>457</v>
      </c>
      <c r="B463" s="93" t="s">
        <v>1566</v>
      </c>
      <c r="C463" s="30" t="s">
        <v>1567</v>
      </c>
      <c r="D463" s="30" t="s">
        <v>7</v>
      </c>
      <c r="E463" s="30" t="s">
        <v>1123</v>
      </c>
      <c r="F463" s="31" t="s">
        <v>1741</v>
      </c>
      <c r="G463" s="32" t="s">
        <v>1567</v>
      </c>
      <c r="H463" s="32" t="s">
        <v>1739</v>
      </c>
      <c r="I463" s="33" t="s">
        <v>1120</v>
      </c>
      <c r="J463" s="30" t="s">
        <v>1045</v>
      </c>
      <c r="K463" s="34" t="s">
        <v>1568</v>
      </c>
      <c r="L463" s="49">
        <f>VLOOKUP(B463,'Enrolment data 2023'!$A$13:$I$596,9,FALSE)</f>
        <v>12</v>
      </c>
      <c r="M463" s="49">
        <v>9000</v>
      </c>
      <c r="N463" s="49">
        <f t="shared" si="36"/>
        <v>108000</v>
      </c>
      <c r="O463" s="49">
        <f t="shared" si="37"/>
        <v>32400</v>
      </c>
      <c r="P463" s="49">
        <f>VLOOKUP(B463,'Tranche 1 &amp; 2 2024 Actuals'!$B$7:$R$536,17,FALSE)</f>
        <v>32400</v>
      </c>
      <c r="Q463" s="49"/>
      <c r="R463" s="49">
        <f>VLOOKUP(B463,'[1]ECCE Trnch 1 Master List'!B$3:T$679,19,FALSE)</f>
        <v>0</v>
      </c>
      <c r="S463" s="50">
        <f t="shared" si="38"/>
        <v>32400</v>
      </c>
      <c r="T463" s="126">
        <f t="shared" si="39"/>
        <v>32400</v>
      </c>
      <c r="U463" s="54" t="s">
        <v>4707</v>
      </c>
    </row>
    <row r="464" spans="1:21" x14ac:dyDescent="0.25">
      <c r="A464" s="29">
        <f t="shared" si="35"/>
        <v>458</v>
      </c>
      <c r="B464" s="93" t="s">
        <v>1575</v>
      </c>
      <c r="C464" s="30" t="s">
        <v>1576</v>
      </c>
      <c r="D464" s="30" t="s">
        <v>7</v>
      </c>
      <c r="E464" s="30" t="s">
        <v>1123</v>
      </c>
      <c r="F464" s="31" t="s">
        <v>1730</v>
      </c>
      <c r="G464" s="32" t="s">
        <v>1573</v>
      </c>
      <c r="H464" s="32" t="s">
        <v>1747</v>
      </c>
      <c r="I464" s="33" t="s">
        <v>1120</v>
      </c>
      <c r="J464" s="30" t="s">
        <v>1045</v>
      </c>
      <c r="K464" s="30" t="s">
        <v>1574</v>
      </c>
      <c r="L464" s="49">
        <f>VLOOKUP(B464,'Enrolment data 2023'!$A$13:$I$596,9,FALSE)</f>
        <v>10</v>
      </c>
      <c r="M464" s="49">
        <v>9000</v>
      </c>
      <c r="N464" s="49">
        <f t="shared" si="36"/>
        <v>90000</v>
      </c>
      <c r="O464" s="49">
        <f t="shared" si="37"/>
        <v>27000</v>
      </c>
      <c r="P464" s="49">
        <f>VLOOKUP(B464,'Tranche 1 &amp; 2 2024 Actuals'!$B$7:$R$536,17,FALSE)</f>
        <v>27000</v>
      </c>
      <c r="Q464" s="49"/>
      <c r="R464" s="49"/>
      <c r="S464" s="50">
        <f t="shared" si="38"/>
        <v>27000</v>
      </c>
      <c r="T464" s="126">
        <f t="shared" si="39"/>
        <v>27000</v>
      </c>
      <c r="U464" s="54" t="s">
        <v>4707</v>
      </c>
    </row>
    <row r="465" spans="1:21" x14ac:dyDescent="0.25">
      <c r="A465" s="29">
        <f t="shared" si="35"/>
        <v>459</v>
      </c>
      <c r="B465" s="93" t="s">
        <v>1062</v>
      </c>
      <c r="C465" s="30" t="s">
        <v>1063</v>
      </c>
      <c r="D465" s="30" t="s">
        <v>7</v>
      </c>
      <c r="E465" s="30" t="s">
        <v>1123</v>
      </c>
      <c r="F465" s="57" t="s">
        <v>1746</v>
      </c>
      <c r="G465" s="32" t="s">
        <v>1063</v>
      </c>
      <c r="H465" s="32" t="s">
        <v>1744</v>
      </c>
      <c r="I465" s="33" t="s">
        <v>1120</v>
      </c>
      <c r="J465" s="30" t="s">
        <v>1045</v>
      </c>
      <c r="K465" s="30" t="s">
        <v>1571</v>
      </c>
      <c r="L465" s="49">
        <f>VLOOKUP(B465,'Enrolment data 2023'!$A$13:$I$596,9,FALSE)</f>
        <v>1</v>
      </c>
      <c r="M465" s="49">
        <v>9000</v>
      </c>
      <c r="N465" s="49">
        <f t="shared" si="36"/>
        <v>9000</v>
      </c>
      <c r="O465" s="49">
        <f t="shared" si="37"/>
        <v>2700</v>
      </c>
      <c r="P465" s="49">
        <f>VLOOKUP(B465,'Tranche 1 &amp; 2 2024 Actuals'!$B$7:$R$536,17,FALSE)</f>
        <v>2700</v>
      </c>
      <c r="Q465" s="49"/>
      <c r="R465" s="49"/>
      <c r="S465" s="50">
        <f t="shared" si="38"/>
        <v>2700</v>
      </c>
      <c r="T465" s="126">
        <f t="shared" si="39"/>
        <v>2700</v>
      </c>
      <c r="U465" s="54" t="s">
        <v>4707</v>
      </c>
    </row>
    <row r="466" spans="1:21" x14ac:dyDescent="0.25">
      <c r="A466" s="29">
        <f t="shared" ref="A466:A486" si="40">A465+1</f>
        <v>460</v>
      </c>
      <c r="B466" s="93" t="s">
        <v>1080</v>
      </c>
      <c r="C466" s="30" t="s">
        <v>1081</v>
      </c>
      <c r="D466" s="30" t="s">
        <v>7</v>
      </c>
      <c r="E466" s="30" t="s">
        <v>1118</v>
      </c>
      <c r="F466" s="57" t="s">
        <v>1730</v>
      </c>
      <c r="G466" s="32" t="s">
        <v>1573</v>
      </c>
      <c r="H466" s="32" t="s">
        <v>1747</v>
      </c>
      <c r="I466" s="33" t="s">
        <v>1120</v>
      </c>
      <c r="J466" s="30" t="s">
        <v>1045</v>
      </c>
      <c r="K466" s="30" t="s">
        <v>1574</v>
      </c>
      <c r="L466" s="49">
        <f>VLOOKUP(B466,'Enrolment data 2023'!$A$13:$I$596,9,FALSE)</f>
        <v>13</v>
      </c>
      <c r="M466" s="49">
        <v>9000</v>
      </c>
      <c r="N466" s="49">
        <f t="shared" si="36"/>
        <v>117000</v>
      </c>
      <c r="O466" s="49">
        <f t="shared" si="37"/>
        <v>35100</v>
      </c>
      <c r="P466" s="49">
        <f>VLOOKUP(B466,'Tranche 1 &amp; 2 2024 Actuals'!$B$7:$R$536,17,FALSE)</f>
        <v>35100</v>
      </c>
      <c r="Q466" s="49"/>
      <c r="R466" s="49"/>
      <c r="S466" s="50">
        <f t="shared" si="38"/>
        <v>35100</v>
      </c>
      <c r="T466" s="126">
        <f t="shared" si="39"/>
        <v>35100</v>
      </c>
      <c r="U466" s="54" t="s">
        <v>4707</v>
      </c>
    </row>
    <row r="467" spans="1:21" x14ac:dyDescent="0.25">
      <c r="A467" s="29">
        <f t="shared" si="40"/>
        <v>461</v>
      </c>
      <c r="B467" s="93" t="s">
        <v>1092</v>
      </c>
      <c r="C467" s="30" t="s">
        <v>1093</v>
      </c>
      <c r="D467" s="30" t="s">
        <v>7</v>
      </c>
      <c r="E467" s="30" t="s">
        <v>1123</v>
      </c>
      <c r="F467" s="57" t="s">
        <v>1749</v>
      </c>
      <c r="G467" s="32" t="s">
        <v>1580</v>
      </c>
      <c r="H467" s="32" t="s">
        <v>1750</v>
      </c>
      <c r="I467" s="33" t="s">
        <v>1120</v>
      </c>
      <c r="J467" s="30" t="s">
        <v>1045</v>
      </c>
      <c r="K467" s="30" t="s">
        <v>1581</v>
      </c>
      <c r="L467" s="49">
        <f>VLOOKUP(B467,'Enrolment data 2023'!$A$13:$I$596,9,FALSE)</f>
        <v>40</v>
      </c>
      <c r="M467" s="49">
        <v>9000</v>
      </c>
      <c r="N467" s="49">
        <f t="shared" si="36"/>
        <v>360000</v>
      </c>
      <c r="O467" s="49">
        <f t="shared" si="37"/>
        <v>108000</v>
      </c>
      <c r="P467" s="49">
        <f>VLOOKUP(B467,'Tranche 1 &amp; 2 2024 Actuals'!$B$7:$R$536,17,FALSE)</f>
        <v>108000</v>
      </c>
      <c r="Q467" s="49"/>
      <c r="R467" s="49"/>
      <c r="S467" s="50">
        <f t="shared" si="38"/>
        <v>108000</v>
      </c>
      <c r="T467" s="126">
        <f t="shared" si="39"/>
        <v>108000</v>
      </c>
      <c r="U467" s="54" t="s">
        <v>4707</v>
      </c>
    </row>
    <row r="468" spans="1:21" x14ac:dyDescent="0.25">
      <c r="A468" s="29">
        <f t="shared" si="40"/>
        <v>462</v>
      </c>
      <c r="B468" s="93" t="s">
        <v>1088</v>
      </c>
      <c r="C468" s="30" t="s">
        <v>1089</v>
      </c>
      <c r="D468" s="30" t="s">
        <v>7</v>
      </c>
      <c r="E468" s="30" t="s">
        <v>1123</v>
      </c>
      <c r="F468" s="57" t="s">
        <v>1751</v>
      </c>
      <c r="G468" s="32" t="s">
        <v>1089</v>
      </c>
      <c r="H468" s="32" t="s">
        <v>1750</v>
      </c>
      <c r="I468" s="33" t="s">
        <v>1120</v>
      </c>
      <c r="J468" s="30" t="s">
        <v>1045</v>
      </c>
      <c r="K468" s="30" t="s">
        <v>1579</v>
      </c>
      <c r="L468" s="49">
        <f>VLOOKUP(B468,'Enrolment data 2023'!$A$13:$I$596,9,FALSE)</f>
        <v>11</v>
      </c>
      <c r="M468" s="49">
        <v>9000</v>
      </c>
      <c r="N468" s="49">
        <f t="shared" si="36"/>
        <v>99000</v>
      </c>
      <c r="O468" s="49">
        <f t="shared" si="37"/>
        <v>29700</v>
      </c>
      <c r="P468" s="49">
        <f>VLOOKUP(B468,'Tranche 1 &amp; 2 2024 Actuals'!$B$7:$R$536,17,FALSE)</f>
        <v>29700</v>
      </c>
      <c r="Q468" s="49"/>
      <c r="R468" s="49"/>
      <c r="S468" s="50">
        <f t="shared" si="38"/>
        <v>29700</v>
      </c>
      <c r="T468" s="126">
        <f t="shared" si="39"/>
        <v>29700</v>
      </c>
      <c r="U468" s="54" t="s">
        <v>4707</v>
      </c>
    </row>
    <row r="469" spans="1:21" x14ac:dyDescent="0.25">
      <c r="A469" s="29">
        <f t="shared" si="40"/>
        <v>463</v>
      </c>
      <c r="B469" s="93" t="s">
        <v>1050</v>
      </c>
      <c r="C469" s="30" t="s">
        <v>1051</v>
      </c>
      <c r="D469" s="30" t="s">
        <v>7</v>
      </c>
      <c r="E469" s="30" t="s">
        <v>1123</v>
      </c>
      <c r="F469" s="57" t="s">
        <v>1742</v>
      </c>
      <c r="G469" s="32" t="s">
        <v>1558</v>
      </c>
      <c r="H469" s="32" t="s">
        <v>1739</v>
      </c>
      <c r="I469" s="33" t="s">
        <v>1120</v>
      </c>
      <c r="J469" s="30" t="s">
        <v>1045</v>
      </c>
      <c r="K469" s="30" t="s">
        <v>1559</v>
      </c>
      <c r="L469" s="49">
        <f>VLOOKUP(B469,'Enrolment data 2023'!$A$13:$I$596,9,FALSE)</f>
        <v>9</v>
      </c>
      <c r="M469" s="49">
        <v>9000</v>
      </c>
      <c r="N469" s="49">
        <f t="shared" si="36"/>
        <v>81000</v>
      </c>
      <c r="O469" s="49">
        <f t="shared" si="37"/>
        <v>24300</v>
      </c>
      <c r="P469" s="49">
        <f>VLOOKUP(B469,'Tranche 1 &amp; 2 2024 Actuals'!$B$7:$R$536,17,FALSE)</f>
        <v>24300</v>
      </c>
      <c r="Q469" s="49"/>
      <c r="R469" s="49"/>
      <c r="S469" s="50">
        <f t="shared" si="38"/>
        <v>24300</v>
      </c>
      <c r="T469" s="126">
        <f t="shared" si="39"/>
        <v>24300</v>
      </c>
      <c r="U469" s="54" t="s">
        <v>4707</v>
      </c>
    </row>
    <row r="470" spans="1:21" x14ac:dyDescent="0.25">
      <c r="A470" s="29">
        <f t="shared" si="40"/>
        <v>464</v>
      </c>
      <c r="B470" s="93" t="s">
        <v>1582</v>
      </c>
      <c r="C470" s="30" t="s">
        <v>1583</v>
      </c>
      <c r="D470" s="30" t="s">
        <v>7</v>
      </c>
      <c r="E470" s="30" t="s">
        <v>1123</v>
      </c>
      <c r="F470" s="31" t="s">
        <v>2183</v>
      </c>
      <c r="G470" s="32" t="s">
        <v>1583</v>
      </c>
      <c r="H470" s="32" t="s">
        <v>1750</v>
      </c>
      <c r="I470" s="33" t="s">
        <v>1120</v>
      </c>
      <c r="J470" s="30" t="s">
        <v>1045</v>
      </c>
      <c r="K470" s="34" t="s">
        <v>1584</v>
      </c>
      <c r="L470" s="49">
        <f>VLOOKUP(B470,'Enrolment data 2023'!$A$13:$I$596,9,FALSE)</f>
        <v>19</v>
      </c>
      <c r="M470" s="49">
        <v>9000</v>
      </c>
      <c r="N470" s="49">
        <f t="shared" si="36"/>
        <v>171000</v>
      </c>
      <c r="O470" s="49">
        <f t="shared" si="37"/>
        <v>51300</v>
      </c>
      <c r="P470" s="49">
        <f>VLOOKUP(B470,'Tranche 1 &amp; 2 2024 Actuals'!$B$7:$R$536,17,FALSE)</f>
        <v>51300</v>
      </c>
      <c r="Q470" s="49"/>
      <c r="R470" s="49">
        <f>VLOOKUP(B470,'[1]ECCE Trnch 1 Master List'!B$3:T$679,19,FALSE)</f>
        <v>0</v>
      </c>
      <c r="S470" s="50">
        <f t="shared" si="38"/>
        <v>51300</v>
      </c>
      <c r="T470" s="126">
        <f t="shared" si="39"/>
        <v>51300</v>
      </c>
      <c r="U470" s="54" t="s">
        <v>4707</v>
      </c>
    </row>
    <row r="471" spans="1:21" x14ac:dyDescent="0.25">
      <c r="A471" s="29">
        <f t="shared" si="40"/>
        <v>465</v>
      </c>
      <c r="B471" s="93" t="s">
        <v>1068</v>
      </c>
      <c r="C471" s="30" t="s">
        <v>1577</v>
      </c>
      <c r="D471" s="30" t="s">
        <v>7</v>
      </c>
      <c r="E471" s="30" t="s">
        <v>1118</v>
      </c>
      <c r="F471" s="57" t="s">
        <v>1748</v>
      </c>
      <c r="G471" s="32" t="s">
        <v>1577</v>
      </c>
      <c r="H471" s="32" t="s">
        <v>1747</v>
      </c>
      <c r="I471" s="33" t="s">
        <v>1120</v>
      </c>
      <c r="J471" s="30" t="s">
        <v>1045</v>
      </c>
      <c r="K471" s="30" t="s">
        <v>1578</v>
      </c>
      <c r="L471" s="49">
        <f>VLOOKUP(B471,'Enrolment data 2023'!$A$13:$I$596,9,FALSE)</f>
        <v>12</v>
      </c>
      <c r="M471" s="49">
        <v>9000</v>
      </c>
      <c r="N471" s="49">
        <f t="shared" si="36"/>
        <v>108000</v>
      </c>
      <c r="O471" s="49">
        <f t="shared" si="37"/>
        <v>32400</v>
      </c>
      <c r="P471" s="49">
        <f>VLOOKUP(B471,'Tranche 1 &amp; 2 2024 Actuals'!$B$7:$R$536,17,FALSE)</f>
        <v>32400</v>
      </c>
      <c r="Q471" s="49"/>
      <c r="R471" s="49"/>
      <c r="S471" s="50">
        <f t="shared" si="38"/>
        <v>32400</v>
      </c>
      <c r="T471" s="126">
        <f t="shared" si="39"/>
        <v>32400</v>
      </c>
      <c r="U471" s="54" t="s">
        <v>4707</v>
      </c>
    </row>
    <row r="472" spans="1:21" x14ac:dyDescent="0.25">
      <c r="A472" s="29">
        <f t="shared" si="40"/>
        <v>466</v>
      </c>
      <c r="B472" s="93" t="s">
        <v>470</v>
      </c>
      <c r="C472" s="30" t="s">
        <v>471</v>
      </c>
      <c r="D472" s="30" t="s">
        <v>7</v>
      </c>
      <c r="E472" s="30" t="s">
        <v>1324</v>
      </c>
      <c r="F472" s="57" t="s">
        <v>1808</v>
      </c>
      <c r="G472" s="32" t="s">
        <v>1348</v>
      </c>
      <c r="H472" s="32" t="s">
        <v>1763</v>
      </c>
      <c r="I472" s="33" t="s">
        <v>1120</v>
      </c>
      <c r="J472" s="30" t="s">
        <v>339</v>
      </c>
      <c r="K472" s="30" t="s">
        <v>1349</v>
      </c>
      <c r="L472" s="49">
        <f>VLOOKUP(B472,'Enrolment data 2023'!$A$13:$I$596,9,FALSE)</f>
        <v>4</v>
      </c>
      <c r="M472" s="49">
        <v>9000</v>
      </c>
      <c r="N472" s="49">
        <f t="shared" si="36"/>
        <v>36000</v>
      </c>
      <c r="O472" s="49">
        <f t="shared" si="37"/>
        <v>10800</v>
      </c>
      <c r="P472" s="49">
        <f>VLOOKUP(B472,'Tranche 1 &amp; 2 2024 Actuals'!$B$7:$R$536,17,FALSE)</f>
        <v>10800</v>
      </c>
      <c r="Q472" s="49"/>
      <c r="R472" s="49"/>
      <c r="S472" s="50">
        <f t="shared" si="38"/>
        <v>10800</v>
      </c>
      <c r="T472" s="126">
        <f t="shared" si="39"/>
        <v>10800</v>
      </c>
      <c r="U472" s="54" t="s">
        <v>4707</v>
      </c>
    </row>
    <row r="473" spans="1:21" x14ac:dyDescent="0.25">
      <c r="A473" s="29">
        <f t="shared" si="40"/>
        <v>467</v>
      </c>
      <c r="B473" s="92" t="s">
        <v>474</v>
      </c>
      <c r="C473" s="17" t="s">
        <v>475</v>
      </c>
      <c r="D473" s="17" t="s">
        <v>7</v>
      </c>
      <c r="E473" s="17" t="s">
        <v>1324</v>
      </c>
      <c r="F473" s="22" t="s">
        <v>1809</v>
      </c>
      <c r="G473" s="19" t="s">
        <v>3734</v>
      </c>
      <c r="H473" s="19" t="s">
        <v>1763</v>
      </c>
      <c r="I473" s="20" t="s">
        <v>1120</v>
      </c>
      <c r="J473" s="17" t="s">
        <v>339</v>
      </c>
      <c r="K473" s="17" t="s">
        <v>3735</v>
      </c>
      <c r="L473" s="49">
        <f>VLOOKUP(B473,'Enrolment data 2023'!$A$13:$I$596,9,FALSE)</f>
        <v>34</v>
      </c>
      <c r="M473" s="49">
        <v>9000</v>
      </c>
      <c r="N473" s="49">
        <f t="shared" si="36"/>
        <v>306000</v>
      </c>
      <c r="O473" s="49">
        <f t="shared" si="37"/>
        <v>91800</v>
      </c>
      <c r="P473" s="49">
        <f>VLOOKUP(B473,'Tranche 1 &amp; 2 2024 Actuals'!$B$7:$R$536,17,FALSE)</f>
        <v>91800</v>
      </c>
      <c r="Q473" s="49"/>
      <c r="R473" s="49">
        <f>VLOOKUP(B473,'[1]ECCE Trnch 1 Master List'!B$3:T$679,19,FALSE)</f>
        <v>0</v>
      </c>
      <c r="S473" s="50">
        <f t="shared" si="38"/>
        <v>91800</v>
      </c>
      <c r="T473" s="126">
        <f t="shared" si="39"/>
        <v>91800</v>
      </c>
      <c r="U473" s="54" t="s">
        <v>4707</v>
      </c>
    </row>
    <row r="474" spans="1:21" x14ac:dyDescent="0.25">
      <c r="A474" s="29">
        <f t="shared" si="40"/>
        <v>468</v>
      </c>
      <c r="B474" s="92" t="s">
        <v>458</v>
      </c>
      <c r="C474" s="17" t="s">
        <v>459</v>
      </c>
      <c r="D474" s="17" t="s">
        <v>7</v>
      </c>
      <c r="E474" s="17" t="s">
        <v>1324</v>
      </c>
      <c r="F474" s="22" t="s">
        <v>1810</v>
      </c>
      <c r="G474" s="19" t="s">
        <v>459</v>
      </c>
      <c r="H474" s="19" t="s">
        <v>1763</v>
      </c>
      <c r="I474" s="20" t="s">
        <v>1120</v>
      </c>
      <c r="J474" s="17" t="s">
        <v>339</v>
      </c>
      <c r="K474" s="17" t="s">
        <v>3736</v>
      </c>
      <c r="L474" s="49">
        <f>VLOOKUP(B474,'Enrolment data 2023'!$A$13:$I$596,9,FALSE)</f>
        <v>14</v>
      </c>
      <c r="M474" s="49">
        <v>9000</v>
      </c>
      <c r="N474" s="49">
        <f t="shared" si="36"/>
        <v>126000</v>
      </c>
      <c r="O474" s="49">
        <f t="shared" si="37"/>
        <v>37800</v>
      </c>
      <c r="P474" s="49">
        <f>VLOOKUP(B474,'Tranche 1 &amp; 2 2024 Actuals'!$B$7:$R$536,17,FALSE)</f>
        <v>37800</v>
      </c>
      <c r="Q474" s="49"/>
      <c r="R474" s="49">
        <f>VLOOKUP(B474,'[1]ECCE Trnch 1 Master List'!B$3:T$679,19,FALSE)</f>
        <v>0</v>
      </c>
      <c r="S474" s="50">
        <f t="shared" si="38"/>
        <v>37800</v>
      </c>
      <c r="T474" s="126">
        <f t="shared" si="39"/>
        <v>37800</v>
      </c>
      <c r="U474" s="54" t="s">
        <v>4707</v>
      </c>
    </row>
    <row r="475" spans="1:21" x14ac:dyDescent="0.25">
      <c r="A475" s="29">
        <f t="shared" si="40"/>
        <v>469</v>
      </c>
      <c r="B475" s="92" t="s">
        <v>2139</v>
      </c>
      <c r="C475" s="17" t="s">
        <v>1812</v>
      </c>
      <c r="D475" s="17" t="s">
        <v>7</v>
      </c>
      <c r="E475" s="29" t="s">
        <v>1123</v>
      </c>
      <c r="F475" s="38" t="s">
        <v>1811</v>
      </c>
      <c r="G475" s="39" t="s">
        <v>1812</v>
      </c>
      <c r="H475" s="39"/>
      <c r="I475" s="20" t="s">
        <v>1120</v>
      </c>
      <c r="J475" s="29" t="s">
        <v>339</v>
      </c>
      <c r="K475" s="40" t="s">
        <v>1396</v>
      </c>
      <c r="L475" s="49">
        <f>VLOOKUP(B475,'Enrolment data 2023'!$A$13:$I$596,9,FALSE)</f>
        <v>3</v>
      </c>
      <c r="M475" s="49">
        <v>9000</v>
      </c>
      <c r="N475" s="49">
        <f t="shared" si="36"/>
        <v>27000</v>
      </c>
      <c r="O475" s="49">
        <f t="shared" si="37"/>
        <v>8100</v>
      </c>
      <c r="P475" s="49">
        <f>VLOOKUP(B475,'Tranche 1 &amp; 2 2024 Actuals'!$B$7:$R$536,17,FALSE)</f>
        <v>8100</v>
      </c>
      <c r="Q475" s="49"/>
      <c r="R475" s="49">
        <f>VLOOKUP(B475,'[1]ECCE Trnch 1 Master List'!B$3:T$679,19,FALSE)</f>
        <v>0</v>
      </c>
      <c r="S475" s="50">
        <f t="shared" si="38"/>
        <v>8100</v>
      </c>
      <c r="T475" s="126">
        <f t="shared" si="39"/>
        <v>8100</v>
      </c>
      <c r="U475" s="54" t="s">
        <v>4707</v>
      </c>
    </row>
    <row r="476" spans="1:21" x14ac:dyDescent="0.25">
      <c r="A476" s="29">
        <f t="shared" si="40"/>
        <v>470</v>
      </c>
      <c r="B476" s="93" t="s">
        <v>4418</v>
      </c>
      <c r="C476" s="30" t="s">
        <v>4419</v>
      </c>
      <c r="D476" s="30" t="s">
        <v>7</v>
      </c>
      <c r="E476" s="30" t="s">
        <v>1211</v>
      </c>
      <c r="F476" s="57" t="s">
        <v>1791</v>
      </c>
      <c r="G476" s="32" t="s">
        <v>1353</v>
      </c>
      <c r="H476" s="32" t="s">
        <v>1763</v>
      </c>
      <c r="I476" s="33" t="s">
        <v>1120</v>
      </c>
      <c r="J476" s="30" t="s">
        <v>339</v>
      </c>
      <c r="K476" s="30" t="s">
        <v>1354</v>
      </c>
      <c r="L476" s="49">
        <f>VLOOKUP(B476,'Enrolment data 2023'!$A$13:$I$596,9,FALSE)</f>
        <v>16</v>
      </c>
      <c r="M476" s="49">
        <v>9000</v>
      </c>
      <c r="N476" s="49">
        <f t="shared" si="36"/>
        <v>144000</v>
      </c>
      <c r="O476" s="49">
        <f t="shared" si="37"/>
        <v>43200</v>
      </c>
      <c r="P476" s="49">
        <f>VLOOKUP(B476,'Tranche 1 &amp; 2 2024 Actuals'!$B$7:$R$536,17,FALSE)</f>
        <v>43200</v>
      </c>
      <c r="Q476" s="49"/>
      <c r="R476" s="49"/>
      <c r="S476" s="50">
        <f t="shared" si="38"/>
        <v>43200</v>
      </c>
      <c r="T476" s="126">
        <f t="shared" si="39"/>
        <v>43200</v>
      </c>
      <c r="U476" s="54" t="s">
        <v>4707</v>
      </c>
    </row>
    <row r="477" spans="1:21" ht="15" customHeight="1" x14ac:dyDescent="0.25">
      <c r="A477" s="29">
        <f t="shared" si="40"/>
        <v>471</v>
      </c>
      <c r="B477" s="92" t="s">
        <v>454</v>
      </c>
      <c r="C477" s="17" t="s">
        <v>455</v>
      </c>
      <c r="D477" s="17" t="s">
        <v>7</v>
      </c>
      <c r="E477" s="17" t="s">
        <v>1123</v>
      </c>
      <c r="F477" s="22" t="s">
        <v>1659</v>
      </c>
      <c r="G477" s="19" t="s">
        <v>1660</v>
      </c>
      <c r="H477" s="19" t="s">
        <v>1763</v>
      </c>
      <c r="I477" s="20" t="s">
        <v>1120</v>
      </c>
      <c r="J477" s="17" t="s">
        <v>339</v>
      </c>
      <c r="K477" s="17" t="s">
        <v>1661</v>
      </c>
      <c r="L477" s="49">
        <f>VLOOKUP(B477,'Enrolment data 2023'!$A$13:$I$596,9,FALSE)</f>
        <v>16</v>
      </c>
      <c r="M477" s="49">
        <v>9000</v>
      </c>
      <c r="N477" s="49">
        <f t="shared" si="36"/>
        <v>144000</v>
      </c>
      <c r="O477" s="49">
        <f t="shared" si="37"/>
        <v>43200</v>
      </c>
      <c r="P477" s="49">
        <f>VLOOKUP(B477,'Tranche 1 &amp; 2 2024 Actuals'!$B$7:$R$536,17,FALSE)</f>
        <v>43200</v>
      </c>
      <c r="Q477" s="49"/>
      <c r="R477" s="49"/>
      <c r="S477" s="50">
        <f t="shared" si="38"/>
        <v>43200</v>
      </c>
      <c r="T477" s="126">
        <f t="shared" si="39"/>
        <v>43200</v>
      </c>
      <c r="U477" s="54" t="s">
        <v>4707</v>
      </c>
    </row>
    <row r="478" spans="1:21" ht="15" customHeight="1" x14ac:dyDescent="0.25">
      <c r="A478" s="29">
        <f t="shared" si="40"/>
        <v>472</v>
      </c>
      <c r="B478" s="92" t="s">
        <v>464</v>
      </c>
      <c r="C478" s="17" t="s">
        <v>465</v>
      </c>
      <c r="D478" s="17" t="s">
        <v>7</v>
      </c>
      <c r="E478" s="17" t="s">
        <v>1211</v>
      </c>
      <c r="F478" s="22" t="s">
        <v>1779</v>
      </c>
      <c r="G478" s="19" t="s">
        <v>1345</v>
      </c>
      <c r="H478" s="19" t="s">
        <v>1763</v>
      </c>
      <c r="I478" s="20" t="s">
        <v>1120</v>
      </c>
      <c r="J478" s="17" t="s">
        <v>339</v>
      </c>
      <c r="K478" s="17" t="s">
        <v>1346</v>
      </c>
      <c r="L478" s="49">
        <f>VLOOKUP(B478,'Enrolment data 2023'!$A$13:$I$596,9,FALSE)</f>
        <v>9</v>
      </c>
      <c r="M478" s="49">
        <v>9000</v>
      </c>
      <c r="N478" s="49">
        <f t="shared" si="36"/>
        <v>81000</v>
      </c>
      <c r="O478" s="49">
        <f t="shared" si="37"/>
        <v>24300</v>
      </c>
      <c r="P478" s="49">
        <f>VLOOKUP(B478,'Tranche 1 &amp; 2 2024 Actuals'!$B$7:$R$536,17,FALSE)</f>
        <v>24300</v>
      </c>
      <c r="Q478" s="49"/>
      <c r="R478" s="49">
        <f>VLOOKUP(B478,'[1]ECCE Trnch 1 Master List'!B$3:T$679,19,FALSE)</f>
        <v>0</v>
      </c>
      <c r="S478" s="50">
        <f t="shared" si="38"/>
        <v>24300</v>
      </c>
      <c r="T478" s="126">
        <f t="shared" si="39"/>
        <v>24300</v>
      </c>
      <c r="U478" s="54" t="s">
        <v>4707</v>
      </c>
    </row>
    <row r="479" spans="1:21" ht="15" customHeight="1" x14ac:dyDescent="0.25">
      <c r="A479" s="29">
        <f t="shared" si="40"/>
        <v>473</v>
      </c>
      <c r="B479" s="93" t="s">
        <v>1331</v>
      </c>
      <c r="C479" s="30" t="s">
        <v>1332</v>
      </c>
      <c r="D479" s="30" t="s">
        <v>7</v>
      </c>
      <c r="E479" s="30" t="s">
        <v>1123</v>
      </c>
      <c r="F479" s="31" t="s">
        <v>1813</v>
      </c>
      <c r="G479" s="32" t="s">
        <v>1814</v>
      </c>
      <c r="H479" s="32" t="s">
        <v>1763</v>
      </c>
      <c r="I479" s="33" t="s">
        <v>1120</v>
      </c>
      <c r="J479" s="30" t="s">
        <v>339</v>
      </c>
      <c r="K479" s="34" t="s">
        <v>1333</v>
      </c>
      <c r="L479" s="49">
        <f>VLOOKUP(B479,'Enrolment data 2023'!$A$13:$I$596,9,FALSE)</f>
        <v>3</v>
      </c>
      <c r="M479" s="49">
        <v>9000</v>
      </c>
      <c r="N479" s="49">
        <f t="shared" si="36"/>
        <v>27000</v>
      </c>
      <c r="O479" s="49">
        <f t="shared" si="37"/>
        <v>8100</v>
      </c>
      <c r="P479" s="49">
        <f>VLOOKUP(B479,'Tranche 1 &amp; 2 2024 Actuals'!$B$7:$R$536,17,FALSE)</f>
        <v>8100</v>
      </c>
      <c r="Q479" s="49"/>
      <c r="R479" s="49">
        <f>VLOOKUP(B479,'[1]ECCE Trnch 1 Master List'!B$3:T$679,19,FALSE)</f>
        <v>0</v>
      </c>
      <c r="S479" s="50">
        <f t="shared" si="38"/>
        <v>8100</v>
      </c>
      <c r="T479" s="126">
        <f t="shared" si="39"/>
        <v>8100</v>
      </c>
      <c r="U479" s="54" t="s">
        <v>4707</v>
      </c>
    </row>
    <row r="480" spans="1:21" ht="15" customHeight="1" x14ac:dyDescent="0.25">
      <c r="A480" s="29">
        <f t="shared" si="40"/>
        <v>474</v>
      </c>
      <c r="B480" s="92" t="s">
        <v>502</v>
      </c>
      <c r="C480" s="17" t="s">
        <v>503</v>
      </c>
      <c r="D480" s="17" t="s">
        <v>7</v>
      </c>
      <c r="E480" s="17" t="s">
        <v>1118</v>
      </c>
      <c r="F480" s="18" t="s">
        <v>3722</v>
      </c>
      <c r="G480" s="19" t="s">
        <v>1368</v>
      </c>
      <c r="H480" s="19" t="s">
        <v>1763</v>
      </c>
      <c r="I480" s="20" t="s">
        <v>1120</v>
      </c>
      <c r="J480" s="17" t="s">
        <v>339</v>
      </c>
      <c r="K480" s="17" t="s">
        <v>1369</v>
      </c>
      <c r="L480" s="49">
        <f>VLOOKUP(B480,'Enrolment data 2023'!$A$13:$I$596,9,FALSE)</f>
        <v>3</v>
      </c>
      <c r="M480" s="49">
        <v>9000</v>
      </c>
      <c r="N480" s="49">
        <f t="shared" si="36"/>
        <v>27000</v>
      </c>
      <c r="O480" s="49">
        <f t="shared" si="37"/>
        <v>8100</v>
      </c>
      <c r="P480" s="49">
        <f>VLOOKUP(B480,'Tranche 1 &amp; 2 2024 Actuals'!$B$7:$R$536,17,FALSE)</f>
        <v>8100</v>
      </c>
      <c r="Q480" s="49"/>
      <c r="R480" s="49"/>
      <c r="S480" s="50">
        <f t="shared" si="38"/>
        <v>8100</v>
      </c>
      <c r="T480" s="126">
        <f t="shared" si="39"/>
        <v>8100</v>
      </c>
      <c r="U480" s="54" t="s">
        <v>4707</v>
      </c>
    </row>
    <row r="481" spans="1:21" ht="15" customHeight="1" x14ac:dyDescent="0.25">
      <c r="A481" s="29">
        <f t="shared" si="40"/>
        <v>475</v>
      </c>
      <c r="B481" s="92" t="s">
        <v>510</v>
      </c>
      <c r="C481" s="17" t="s">
        <v>511</v>
      </c>
      <c r="D481" s="17" t="s">
        <v>7</v>
      </c>
      <c r="E481" s="17" t="s">
        <v>1118</v>
      </c>
      <c r="F481" s="22" t="s">
        <v>1665</v>
      </c>
      <c r="G481" s="19" t="s">
        <v>1666</v>
      </c>
      <c r="H481" s="19" t="s">
        <v>1763</v>
      </c>
      <c r="I481" s="20" t="s">
        <v>1120</v>
      </c>
      <c r="J481" s="17" t="s">
        <v>339</v>
      </c>
      <c r="K481" s="17" t="s">
        <v>1667</v>
      </c>
      <c r="L481" s="49">
        <f>VLOOKUP(B481,'Enrolment data 2023'!$A$13:$I$596,9,FALSE)</f>
        <v>2</v>
      </c>
      <c r="M481" s="49">
        <v>9000</v>
      </c>
      <c r="N481" s="49">
        <f t="shared" si="36"/>
        <v>18000</v>
      </c>
      <c r="O481" s="49">
        <f t="shared" si="37"/>
        <v>5400</v>
      </c>
      <c r="P481" s="49">
        <f>VLOOKUP(B481,'Tranche 1 &amp; 2 2024 Actuals'!$B$7:$R$536,17,FALSE)</f>
        <v>5400</v>
      </c>
      <c r="Q481" s="49"/>
      <c r="R481" s="49">
        <f>VLOOKUP(B481,'[1]ECCE Trnch 1 Master List'!B$3:T$679,19,FALSE)</f>
        <v>0</v>
      </c>
      <c r="S481" s="50">
        <f t="shared" si="38"/>
        <v>5400</v>
      </c>
      <c r="T481" s="126">
        <f t="shared" si="39"/>
        <v>5400</v>
      </c>
      <c r="U481" s="54" t="s">
        <v>4707</v>
      </c>
    </row>
    <row r="482" spans="1:21" ht="15" customHeight="1" x14ac:dyDescent="0.25">
      <c r="A482" s="29">
        <f t="shared" si="40"/>
        <v>476</v>
      </c>
      <c r="B482" s="92" t="s">
        <v>512</v>
      </c>
      <c r="C482" s="17" t="s">
        <v>513</v>
      </c>
      <c r="D482" s="17" t="s">
        <v>7</v>
      </c>
      <c r="E482" s="17" t="s">
        <v>1324</v>
      </c>
      <c r="F482" s="22" t="s">
        <v>1664</v>
      </c>
      <c r="G482" s="19" t="s">
        <v>3674</v>
      </c>
      <c r="H482" s="19" t="s">
        <v>1763</v>
      </c>
      <c r="I482" s="20" t="s">
        <v>1120</v>
      </c>
      <c r="J482" s="17" t="s">
        <v>339</v>
      </c>
      <c r="K482" s="17" t="s">
        <v>1373</v>
      </c>
      <c r="L482" s="49">
        <f>VLOOKUP(B482,'Enrolment data 2023'!$A$13:$I$596,9,FALSE)</f>
        <v>16</v>
      </c>
      <c r="M482" s="49">
        <v>9000</v>
      </c>
      <c r="N482" s="49">
        <f t="shared" si="36"/>
        <v>144000</v>
      </c>
      <c r="O482" s="49">
        <f t="shared" si="37"/>
        <v>43200</v>
      </c>
      <c r="P482" s="49">
        <f>VLOOKUP(B482,'Tranche 1 &amp; 2 2024 Actuals'!$B$7:$R$536,17,FALSE)</f>
        <v>43200</v>
      </c>
      <c r="Q482" s="49"/>
      <c r="R482" s="49">
        <f>VLOOKUP(B482,'[1]ECCE Trnch 1 Master List'!B$3:T$679,19,FALSE)</f>
        <v>0</v>
      </c>
      <c r="S482" s="50">
        <f t="shared" si="38"/>
        <v>43200</v>
      </c>
      <c r="T482" s="126">
        <f t="shared" si="39"/>
        <v>43200</v>
      </c>
      <c r="U482" s="54" t="s">
        <v>4707</v>
      </c>
    </row>
    <row r="483" spans="1:21" ht="15" customHeight="1" x14ac:dyDescent="0.25">
      <c r="A483" s="29">
        <f t="shared" si="40"/>
        <v>477</v>
      </c>
      <c r="B483" s="42" t="s">
        <v>1172</v>
      </c>
      <c r="C483" s="29" t="s">
        <v>1173</v>
      </c>
      <c r="D483" s="29" t="s">
        <v>7</v>
      </c>
      <c r="E483" s="29" t="s">
        <v>1118</v>
      </c>
      <c r="F483" s="38" t="s">
        <v>1903</v>
      </c>
      <c r="G483" s="39" t="s">
        <v>1119</v>
      </c>
      <c r="H483" s="39" t="s">
        <v>1876</v>
      </c>
      <c r="I483" s="29" t="s">
        <v>1120</v>
      </c>
      <c r="J483" s="29" t="s">
        <v>4</v>
      </c>
      <c r="K483" s="40" t="s">
        <v>1121</v>
      </c>
      <c r="L483" s="49">
        <f>VLOOKUP(B483,'Enrolment data 2023'!$A$13:$I$596,9,FALSE)</f>
        <v>3</v>
      </c>
      <c r="M483" s="49">
        <v>9000</v>
      </c>
      <c r="N483" s="49">
        <f t="shared" si="36"/>
        <v>27000</v>
      </c>
      <c r="O483" s="49">
        <f t="shared" si="37"/>
        <v>8100</v>
      </c>
      <c r="P483" s="49"/>
      <c r="Q483" s="49">
        <f>N483*30%</f>
        <v>8100</v>
      </c>
      <c r="R483" s="49">
        <f>VLOOKUP(B483,'[1]ECCE Trnch 1 Master List'!B$3:T$679,19,FALSE)</f>
        <v>0</v>
      </c>
      <c r="S483" s="50">
        <f t="shared" si="38"/>
        <v>16200</v>
      </c>
      <c r="T483" s="126">
        <f t="shared" si="39"/>
        <v>16200</v>
      </c>
      <c r="U483" s="54" t="s">
        <v>4714</v>
      </c>
    </row>
    <row r="484" spans="1:21" ht="15" customHeight="1" x14ac:dyDescent="0.25">
      <c r="A484" s="29">
        <f t="shared" si="40"/>
        <v>478</v>
      </c>
      <c r="B484" s="92" t="s">
        <v>916</v>
      </c>
      <c r="C484" s="17" t="s">
        <v>917</v>
      </c>
      <c r="D484" s="17" t="s">
        <v>7</v>
      </c>
      <c r="E484" s="17" t="s">
        <v>1123</v>
      </c>
      <c r="F484" s="22" t="s">
        <v>2044</v>
      </c>
      <c r="G484" s="32" t="s">
        <v>2045</v>
      </c>
      <c r="H484" s="19" t="s">
        <v>2002</v>
      </c>
      <c r="I484" s="20" t="s">
        <v>1120</v>
      </c>
      <c r="J484" s="17" t="s">
        <v>802</v>
      </c>
      <c r="K484" s="17" t="s">
        <v>1501</v>
      </c>
      <c r="L484" s="49">
        <f>VLOOKUP(B484,'Enrolment data 2023'!$A$13:$I$596,9,FALSE)</f>
        <v>15</v>
      </c>
      <c r="M484" s="49">
        <v>9000</v>
      </c>
      <c r="N484" s="49">
        <f t="shared" si="36"/>
        <v>135000</v>
      </c>
      <c r="O484" s="49">
        <f t="shared" si="37"/>
        <v>40500</v>
      </c>
      <c r="P484" s="49"/>
      <c r="Q484" s="49">
        <f>N484*30%</f>
        <v>40500</v>
      </c>
      <c r="R484" s="49"/>
      <c r="S484" s="50">
        <f t="shared" si="38"/>
        <v>81000</v>
      </c>
      <c r="T484" s="126">
        <f t="shared" si="39"/>
        <v>81000</v>
      </c>
      <c r="U484" s="54" t="s">
        <v>4714</v>
      </c>
    </row>
    <row r="485" spans="1:21" ht="15.75" customHeight="1" x14ac:dyDescent="0.25">
      <c r="A485" s="29">
        <f t="shared" si="40"/>
        <v>479</v>
      </c>
      <c r="B485" s="92" t="s">
        <v>911</v>
      </c>
      <c r="C485" s="17" t="s">
        <v>912</v>
      </c>
      <c r="D485" s="17" t="s">
        <v>7</v>
      </c>
      <c r="E485" s="17" t="s">
        <v>1123</v>
      </c>
      <c r="F485" s="22" t="s">
        <v>2046</v>
      </c>
      <c r="G485" s="19" t="s">
        <v>912</v>
      </c>
      <c r="H485" s="19" t="s">
        <v>2002</v>
      </c>
      <c r="I485" s="20" t="s">
        <v>1120</v>
      </c>
      <c r="J485" s="17" t="s">
        <v>802</v>
      </c>
      <c r="K485" s="17" t="s">
        <v>1498</v>
      </c>
      <c r="L485" s="49">
        <f>VLOOKUP(B485,'Enrolment data 2023'!$A$13:$I$596,9,FALSE)</f>
        <v>2</v>
      </c>
      <c r="M485" s="49">
        <v>9000</v>
      </c>
      <c r="N485" s="49">
        <f t="shared" si="36"/>
        <v>18000</v>
      </c>
      <c r="O485" s="49">
        <f t="shared" si="37"/>
        <v>5400</v>
      </c>
      <c r="P485" s="49"/>
      <c r="Q485" s="49">
        <f>N485*30%</f>
        <v>5400</v>
      </c>
      <c r="R485" s="49">
        <f>VLOOKUP(B485,'[1]ECCE Trnch 1 Master List'!B$3:T$679,19,FALSE)</f>
        <v>0</v>
      </c>
      <c r="S485" s="50">
        <f t="shared" si="38"/>
        <v>10800</v>
      </c>
      <c r="T485" s="126">
        <f t="shared" si="39"/>
        <v>10800</v>
      </c>
      <c r="U485" s="54" t="s">
        <v>4714</v>
      </c>
    </row>
    <row r="486" spans="1:21" ht="15" customHeight="1" x14ac:dyDescent="0.25">
      <c r="A486" s="29">
        <f t="shared" si="40"/>
        <v>480</v>
      </c>
      <c r="B486" s="92" t="s">
        <v>890</v>
      </c>
      <c r="C486" s="17" t="s">
        <v>891</v>
      </c>
      <c r="D486" s="17" t="s">
        <v>7</v>
      </c>
      <c r="E486" s="17" t="s">
        <v>1123</v>
      </c>
      <c r="F486" s="22" t="s">
        <v>1718</v>
      </c>
      <c r="G486" s="19" t="s">
        <v>891</v>
      </c>
      <c r="H486" s="19" t="s">
        <v>2002</v>
      </c>
      <c r="I486" s="20" t="s">
        <v>1120</v>
      </c>
      <c r="J486" s="17" t="s">
        <v>802</v>
      </c>
      <c r="K486" s="17" t="s">
        <v>1491</v>
      </c>
      <c r="L486" s="49">
        <f>VLOOKUP(B486,'Enrolment data 2023'!$A$13:$I$596,9,FALSE)</f>
        <v>44</v>
      </c>
      <c r="M486" s="49">
        <v>9000</v>
      </c>
      <c r="N486" s="49">
        <f t="shared" si="36"/>
        <v>396000</v>
      </c>
      <c r="O486" s="49">
        <f t="shared" si="37"/>
        <v>118800</v>
      </c>
      <c r="P486" s="49">
        <f>VLOOKUP(B486,'Tranche 1 &amp; 2 2024 Actuals'!$B$7:$R$536,17,FALSE)</f>
        <v>118800</v>
      </c>
      <c r="Q486" s="49"/>
      <c r="R486" s="49">
        <f>VLOOKUP(B486,'[1]ECCE Trnch 1 Master List'!B$3:T$679,19,FALSE)</f>
        <v>0</v>
      </c>
      <c r="S486" s="50">
        <f t="shared" si="38"/>
        <v>118800</v>
      </c>
      <c r="T486" s="126">
        <f t="shared" si="39"/>
        <v>118800</v>
      </c>
      <c r="U486" s="54" t="s">
        <v>4707</v>
      </c>
    </row>
    <row r="487" spans="1:21" s="2" customFormat="1" ht="15" customHeight="1" x14ac:dyDescent="0.25">
      <c r="A487" s="43"/>
      <c r="B487" s="101" t="s">
        <v>2187</v>
      </c>
      <c r="C487" s="72"/>
      <c r="D487" s="12"/>
      <c r="E487" s="12"/>
      <c r="F487" s="23"/>
      <c r="G487" s="24"/>
      <c r="H487" s="24"/>
      <c r="I487" s="12"/>
      <c r="J487" s="12"/>
      <c r="K487" s="12"/>
      <c r="L487" s="84">
        <f>SUM(L7:L486)</f>
        <v>9730</v>
      </c>
      <c r="M487" s="44">
        <v>9000</v>
      </c>
      <c r="N487" s="44">
        <f>SUM(N7:N486)</f>
        <v>87570000</v>
      </c>
      <c r="O487" s="44">
        <f>SUM(O7:O486)</f>
        <v>26271000</v>
      </c>
      <c r="P487" s="44">
        <f>SUM(P7:P486)</f>
        <v>25340574</v>
      </c>
      <c r="Q487" s="44"/>
      <c r="R487" s="44">
        <f>SUM(R7:R486)</f>
        <v>115498</v>
      </c>
      <c r="S487" s="44">
        <f>SUM(S7:S486)</f>
        <v>26979002</v>
      </c>
      <c r="T487" s="44">
        <f>SUM(T7:T486)</f>
        <v>26979002</v>
      </c>
      <c r="U487" s="12"/>
    </row>
    <row r="488" spans="1:21" ht="15" customHeight="1" x14ac:dyDescent="0.25">
      <c r="A488" s="29"/>
      <c r="B488" s="1"/>
      <c r="C488" s="1"/>
      <c r="D488" s="1"/>
    </row>
  </sheetData>
  <autoFilter ref="A6:IR487" xr:uid="{F1B76D43-5C62-4ED5-A080-0EA35AC40C77}">
    <sortState xmlns:xlrd2="http://schemas.microsoft.com/office/spreadsheetml/2017/richdata2" ref="A7:IR745">
      <sortCondition sortBy="cellColor" ref="B6" dxfId="299"/>
    </sortState>
  </autoFilter>
  <mergeCells count="1">
    <mergeCell ref="A5:U5"/>
  </mergeCells>
  <conditionalFormatting sqref="B5">
    <cfRule type="duplicateValues" dxfId="33" priority="3"/>
  </conditionalFormatting>
  <conditionalFormatting sqref="B5:B1048576">
    <cfRule type="duplicateValues" dxfId="32" priority="27"/>
  </conditionalFormatting>
  <conditionalFormatting sqref="B116:B117">
    <cfRule type="duplicateValues" dxfId="31" priority="20"/>
  </conditionalFormatting>
  <conditionalFormatting sqref="B118">
    <cfRule type="duplicateValues" dxfId="30" priority="18"/>
  </conditionalFormatting>
  <conditionalFormatting sqref="B119">
    <cfRule type="duplicateValues" dxfId="29" priority="16"/>
  </conditionalFormatting>
  <conditionalFormatting sqref="B120">
    <cfRule type="duplicateValues" dxfId="28" priority="14"/>
  </conditionalFormatting>
  <conditionalFormatting sqref="B121:B129">
    <cfRule type="duplicateValues" dxfId="27" priority="25"/>
  </conditionalFormatting>
  <conditionalFormatting sqref="B231">
    <cfRule type="duplicateValues" dxfId="26" priority="11"/>
  </conditionalFormatting>
  <conditionalFormatting sqref="B232:B235 B237:B245">
    <cfRule type="duplicateValues" dxfId="25" priority="28"/>
  </conditionalFormatting>
  <conditionalFormatting sqref="B236">
    <cfRule type="duplicateValues" dxfId="24" priority="5"/>
  </conditionalFormatting>
  <conditionalFormatting sqref="B386:B393">
    <cfRule type="duplicateValues" dxfId="23" priority="9"/>
  </conditionalFormatting>
  <conditionalFormatting sqref="B489:B1048576 B130:B230 B394:B487 B6:B115 B246:B385">
    <cfRule type="duplicateValues" dxfId="22" priority="23"/>
  </conditionalFormatting>
  <conditionalFormatting sqref="C5">
    <cfRule type="duplicateValues" dxfId="21" priority="1"/>
    <cfRule type="duplicateValues" dxfId="20" priority="2"/>
  </conditionalFormatting>
  <conditionalFormatting sqref="C116:C117">
    <cfRule type="duplicateValues" dxfId="19" priority="19"/>
  </conditionalFormatting>
  <conditionalFormatting sqref="C118">
    <cfRule type="duplicateValues" dxfId="18" priority="17"/>
  </conditionalFormatting>
  <conditionalFormatting sqref="C119">
    <cfRule type="duplicateValues" dxfId="17" priority="15"/>
  </conditionalFormatting>
  <conditionalFormatting sqref="C120">
    <cfRule type="duplicateValues" dxfId="16" priority="13"/>
  </conditionalFormatting>
  <conditionalFormatting sqref="C121:C129">
    <cfRule type="duplicateValues" dxfId="15" priority="26"/>
  </conditionalFormatting>
  <conditionalFormatting sqref="C231">
    <cfRule type="duplicateValues" dxfId="14" priority="10"/>
  </conditionalFormatting>
  <conditionalFormatting sqref="C232:C235 C237:C245">
    <cfRule type="duplicateValues" dxfId="13" priority="29"/>
  </conditionalFormatting>
  <conditionalFormatting sqref="C236">
    <cfRule type="duplicateValues" dxfId="12" priority="4"/>
    <cfRule type="duplicateValues" dxfId="11" priority="6"/>
  </conditionalFormatting>
  <conditionalFormatting sqref="C237:C1048576 C6:C235">
    <cfRule type="duplicateValues" dxfId="10" priority="7"/>
  </conditionalFormatting>
  <conditionalFormatting sqref="C254">
    <cfRule type="duplicateValues" dxfId="9" priority="12"/>
  </conditionalFormatting>
  <conditionalFormatting sqref="C298">
    <cfRule type="duplicateValues" dxfId="8" priority="24"/>
  </conditionalFormatting>
  <conditionalFormatting sqref="C386:C393">
    <cfRule type="duplicateValues" dxfId="7" priority="8"/>
  </conditionalFormatting>
  <conditionalFormatting sqref="C489:C1048576 C103:C115 C130:C230 C246:C253 C394:C487 C6:C100 C255:C385">
    <cfRule type="duplicateValues" dxfId="6" priority="22"/>
  </conditionalFormatting>
  <conditionalFormatting sqref="G481">
    <cfRule type="duplicateValues" dxfId="5" priority="21"/>
  </conditionalFormatting>
  <pageMargins left="0.7" right="0.7" top="0.75" bottom="0.75" header="0.3" footer="0.3"/>
  <pageSetup scale="78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0243C9-A80B-4C7D-B0CC-38BE5A75F806}">
  <dimension ref="A1:L639"/>
  <sheetViews>
    <sheetView topLeftCell="A290" workbookViewId="0">
      <selection activeCell="H317" sqref="H317"/>
    </sheetView>
  </sheetViews>
  <sheetFormatPr defaultRowHeight="15" x14ac:dyDescent="0.25"/>
  <cols>
    <col min="1" max="1" width="9.140625" style="127"/>
    <col min="2" max="2" width="12" style="127" customWidth="1"/>
    <col min="3" max="3" width="35.5703125" style="127" customWidth="1"/>
    <col min="4" max="4" width="13.42578125" style="127" customWidth="1"/>
    <col min="5" max="5" width="10.5703125" style="127" customWidth="1"/>
    <col min="6" max="6" width="8.42578125" style="127" customWidth="1"/>
    <col min="7" max="8" width="8.140625" style="127" customWidth="1"/>
    <col min="9" max="9" width="5.140625" style="132" customWidth="1"/>
    <col min="10" max="16384" width="9.140625" style="127"/>
  </cols>
  <sheetData>
    <row r="1" spans="1:9" ht="21.75" customHeight="1" x14ac:dyDescent="0.25">
      <c r="B1" s="134" t="s">
        <v>4590</v>
      </c>
    </row>
    <row r="2" spans="1:9" ht="17.25" customHeight="1" x14ac:dyDescent="0.25"/>
    <row r="3" spans="1:9" ht="17.100000000000001" customHeight="1" x14ac:dyDescent="0.25">
      <c r="B3" s="205" t="s">
        <v>4591</v>
      </c>
      <c r="C3" s="205"/>
    </row>
    <row r="4" spans="1:9" ht="0.95" customHeight="1" x14ac:dyDescent="0.25"/>
    <row r="5" spans="1:9" ht="17.100000000000001" customHeight="1" x14ac:dyDescent="0.25">
      <c r="B5" s="206" t="s">
        <v>4716</v>
      </c>
      <c r="C5" s="206"/>
    </row>
    <row r="6" spans="1:9" ht="22.5" customHeight="1" x14ac:dyDescent="0.25"/>
    <row r="7" spans="1:9" ht="10.5" customHeight="1" x14ac:dyDescent="0.25"/>
    <row r="8" spans="1:9" ht="13.5" customHeight="1" x14ac:dyDescent="0.25"/>
    <row r="9" spans="1:9" ht="10.5" customHeight="1" x14ac:dyDescent="0.25">
      <c r="C9" s="128"/>
      <c r="D9" s="128"/>
      <c r="E9" s="128"/>
      <c r="F9" s="128"/>
      <c r="G9" s="128"/>
      <c r="H9" s="128"/>
    </row>
    <row r="10" spans="1:9" x14ac:dyDescent="0.25">
      <c r="B10" s="129" t="s">
        <v>4593</v>
      </c>
      <c r="C10" s="129" t="s">
        <v>4593</v>
      </c>
      <c r="D10" s="129" t="s">
        <v>4593</v>
      </c>
      <c r="E10" s="90" t="s">
        <v>4594</v>
      </c>
      <c r="F10" s="133"/>
      <c r="G10" s="207" t="s">
        <v>4595</v>
      </c>
      <c r="H10" s="208"/>
      <c r="I10" s="132" t="s">
        <v>4596</v>
      </c>
    </row>
    <row r="11" spans="1:9" ht="15" customHeight="1" x14ac:dyDescent="0.25">
      <c r="A11" s="86" t="s">
        <v>4218</v>
      </c>
      <c r="B11" s="129" t="s">
        <v>0</v>
      </c>
      <c r="C11" s="129" t="s">
        <v>1</v>
      </c>
      <c r="D11" s="129" t="s">
        <v>4593</v>
      </c>
      <c r="E11" s="90" t="s">
        <v>2</v>
      </c>
      <c r="F11" s="90" t="s">
        <v>3</v>
      </c>
      <c r="G11" s="90" t="s">
        <v>2</v>
      </c>
      <c r="H11" s="90" t="s">
        <v>3</v>
      </c>
    </row>
    <row r="12" spans="1:9" ht="15" customHeight="1" x14ac:dyDescent="0.25">
      <c r="B12" s="130" t="s">
        <v>4</v>
      </c>
      <c r="C12" s="130" t="s">
        <v>4593</v>
      </c>
      <c r="D12" s="130" t="s">
        <v>4593</v>
      </c>
      <c r="E12" s="129" t="s">
        <v>4593</v>
      </c>
      <c r="F12" s="129" t="s">
        <v>4593</v>
      </c>
      <c r="G12" s="129" t="s">
        <v>4593</v>
      </c>
      <c r="H12" s="129" t="s">
        <v>4593</v>
      </c>
    </row>
    <row r="13" spans="1:9" ht="15" customHeight="1" x14ac:dyDescent="0.25">
      <c r="A13" s="127">
        <v>1</v>
      </c>
      <c r="B13" s="131" t="s">
        <v>5</v>
      </c>
      <c r="C13" s="131" t="s">
        <v>4717</v>
      </c>
      <c r="D13" s="131" t="s">
        <v>7</v>
      </c>
      <c r="E13" s="131"/>
      <c r="F13" s="131">
        <v>1</v>
      </c>
      <c r="G13" s="131"/>
      <c r="H13" s="131">
        <v>1</v>
      </c>
      <c r="I13" s="132">
        <f>SUM(E13:H13)</f>
        <v>2</v>
      </c>
    </row>
    <row r="14" spans="1:9" ht="15" customHeight="1" x14ac:dyDescent="0.25">
      <c r="A14" s="127">
        <f>A13+1</f>
        <v>2</v>
      </c>
      <c r="B14" s="131" t="s">
        <v>2216</v>
      </c>
      <c r="C14" s="131" t="s">
        <v>4718</v>
      </c>
      <c r="D14" s="131" t="s">
        <v>7</v>
      </c>
      <c r="E14" s="131">
        <v>2</v>
      </c>
      <c r="F14" s="131">
        <v>10</v>
      </c>
      <c r="G14" s="131">
        <v>3</v>
      </c>
      <c r="H14" s="131">
        <v>5</v>
      </c>
      <c r="I14" s="132">
        <f t="shared" ref="I14:I77" si="0">SUM(E14:H14)</f>
        <v>20</v>
      </c>
    </row>
    <row r="15" spans="1:9" ht="15" customHeight="1" x14ac:dyDescent="0.25">
      <c r="A15" s="127">
        <f t="shared" ref="A15:A78" si="1">A14+1</f>
        <v>3</v>
      </c>
      <c r="B15" s="131" t="s">
        <v>9</v>
      </c>
      <c r="C15" s="131" t="s">
        <v>4719</v>
      </c>
      <c r="D15" s="131" t="s">
        <v>7</v>
      </c>
      <c r="E15" s="131">
        <v>1</v>
      </c>
      <c r="F15" s="131"/>
      <c r="G15" s="131">
        <v>4</v>
      </c>
      <c r="H15" s="131">
        <v>2</v>
      </c>
      <c r="I15" s="132">
        <f t="shared" si="0"/>
        <v>7</v>
      </c>
    </row>
    <row r="16" spans="1:9" ht="15" customHeight="1" x14ac:dyDescent="0.25">
      <c r="A16" s="127">
        <f t="shared" si="1"/>
        <v>4</v>
      </c>
      <c r="B16" s="131" t="s">
        <v>11</v>
      </c>
      <c r="C16" s="131" t="s">
        <v>4720</v>
      </c>
      <c r="D16" s="131" t="s">
        <v>7</v>
      </c>
      <c r="E16" s="131">
        <v>2</v>
      </c>
      <c r="F16" s="131">
        <v>1</v>
      </c>
      <c r="G16" s="131">
        <v>6</v>
      </c>
      <c r="H16" s="131">
        <v>9</v>
      </c>
      <c r="I16" s="132">
        <f t="shared" si="0"/>
        <v>18</v>
      </c>
    </row>
    <row r="17" spans="1:9" ht="15" customHeight="1" x14ac:dyDescent="0.25">
      <c r="A17" s="127">
        <f t="shared" si="1"/>
        <v>5</v>
      </c>
      <c r="B17" s="131" t="s">
        <v>13</v>
      </c>
      <c r="C17" s="131" t="s">
        <v>4597</v>
      </c>
      <c r="D17" s="131" t="s">
        <v>7</v>
      </c>
      <c r="E17" s="131">
        <v>4</v>
      </c>
      <c r="F17" s="131">
        <v>3</v>
      </c>
      <c r="G17" s="131">
        <v>6</v>
      </c>
      <c r="H17" s="131">
        <v>1</v>
      </c>
      <c r="I17" s="132">
        <f t="shared" si="0"/>
        <v>14</v>
      </c>
    </row>
    <row r="18" spans="1:9" ht="15" customHeight="1" x14ac:dyDescent="0.25">
      <c r="A18" s="127">
        <f t="shared" si="1"/>
        <v>6</v>
      </c>
      <c r="B18" s="131" t="s">
        <v>15</v>
      </c>
      <c r="C18" s="131" t="s">
        <v>4721</v>
      </c>
      <c r="D18" s="131" t="s">
        <v>7</v>
      </c>
      <c r="E18" s="131">
        <v>1</v>
      </c>
      <c r="F18" s="131">
        <v>4</v>
      </c>
      <c r="G18" s="131">
        <v>4</v>
      </c>
      <c r="H18" s="131">
        <v>4</v>
      </c>
      <c r="I18" s="132">
        <f t="shared" si="0"/>
        <v>13</v>
      </c>
    </row>
    <row r="19" spans="1:9" ht="15" customHeight="1" x14ac:dyDescent="0.25">
      <c r="A19" s="127">
        <f t="shared" si="1"/>
        <v>7</v>
      </c>
      <c r="B19" s="131" t="s">
        <v>17</v>
      </c>
      <c r="C19" s="131" t="s">
        <v>4722</v>
      </c>
      <c r="D19" s="131" t="s">
        <v>7</v>
      </c>
      <c r="E19" s="131">
        <v>9</v>
      </c>
      <c r="F19" s="131">
        <v>9</v>
      </c>
      <c r="G19" s="131">
        <v>7</v>
      </c>
      <c r="H19" s="131">
        <v>12</v>
      </c>
      <c r="I19" s="132">
        <f t="shared" si="0"/>
        <v>37</v>
      </c>
    </row>
    <row r="20" spans="1:9" ht="15" customHeight="1" x14ac:dyDescent="0.25">
      <c r="A20" s="127">
        <f t="shared" si="1"/>
        <v>8</v>
      </c>
      <c r="B20" s="131" t="s">
        <v>19</v>
      </c>
      <c r="C20" s="131" t="s">
        <v>4243</v>
      </c>
      <c r="D20" s="131" t="s">
        <v>7</v>
      </c>
      <c r="E20" s="131">
        <v>5</v>
      </c>
      <c r="F20" s="131">
        <v>3</v>
      </c>
      <c r="G20" s="131"/>
      <c r="H20" s="131">
        <v>4</v>
      </c>
      <c r="I20" s="132">
        <f t="shared" si="0"/>
        <v>12</v>
      </c>
    </row>
    <row r="21" spans="1:9" ht="15" customHeight="1" x14ac:dyDescent="0.25">
      <c r="A21" s="127">
        <f t="shared" si="1"/>
        <v>9</v>
      </c>
      <c r="B21" s="131" t="s">
        <v>21</v>
      </c>
      <c r="C21" s="131" t="s">
        <v>4723</v>
      </c>
      <c r="D21" s="131" t="s">
        <v>7</v>
      </c>
      <c r="E21" s="131">
        <v>3</v>
      </c>
      <c r="F21" s="131">
        <v>8</v>
      </c>
      <c r="G21" s="131">
        <v>9</v>
      </c>
      <c r="H21" s="131">
        <v>9</v>
      </c>
      <c r="I21" s="132">
        <f t="shared" si="0"/>
        <v>29</v>
      </c>
    </row>
    <row r="22" spans="1:9" ht="15" customHeight="1" x14ac:dyDescent="0.25">
      <c r="A22" s="127">
        <f t="shared" si="1"/>
        <v>10</v>
      </c>
      <c r="B22" s="131" t="s">
        <v>23</v>
      </c>
      <c r="C22" s="131" t="s">
        <v>4724</v>
      </c>
      <c r="D22" s="131" t="s">
        <v>7</v>
      </c>
      <c r="E22" s="131">
        <v>5</v>
      </c>
      <c r="F22" s="131">
        <v>6</v>
      </c>
      <c r="G22" s="131">
        <v>6</v>
      </c>
      <c r="H22" s="131">
        <v>8</v>
      </c>
      <c r="I22" s="132">
        <f t="shared" si="0"/>
        <v>25</v>
      </c>
    </row>
    <row r="23" spans="1:9" ht="15" customHeight="1" x14ac:dyDescent="0.25">
      <c r="A23" s="127">
        <f t="shared" si="1"/>
        <v>11</v>
      </c>
      <c r="B23" s="131" t="s">
        <v>1128</v>
      </c>
      <c r="C23" s="131" t="s">
        <v>4725</v>
      </c>
      <c r="D23" s="131" t="s">
        <v>7</v>
      </c>
      <c r="E23" s="131">
        <v>4</v>
      </c>
      <c r="F23" s="131">
        <v>1</v>
      </c>
      <c r="G23" s="131">
        <v>4</v>
      </c>
      <c r="H23" s="131">
        <v>7</v>
      </c>
      <c r="I23" s="132">
        <f t="shared" si="0"/>
        <v>16</v>
      </c>
    </row>
    <row r="24" spans="1:9" ht="15" customHeight="1" x14ac:dyDescent="0.25">
      <c r="A24" s="127">
        <f t="shared" si="1"/>
        <v>12</v>
      </c>
      <c r="B24" s="131" t="s">
        <v>25</v>
      </c>
      <c r="C24" s="131" t="s">
        <v>4726</v>
      </c>
      <c r="D24" s="131" t="s">
        <v>7</v>
      </c>
      <c r="E24" s="131">
        <v>4</v>
      </c>
      <c r="F24" s="131">
        <v>7</v>
      </c>
      <c r="G24" s="131">
        <v>7</v>
      </c>
      <c r="H24" s="131">
        <v>4</v>
      </c>
      <c r="I24" s="132">
        <f t="shared" si="0"/>
        <v>22</v>
      </c>
    </row>
    <row r="25" spans="1:9" ht="15" customHeight="1" x14ac:dyDescent="0.25">
      <c r="A25" s="127">
        <f t="shared" si="1"/>
        <v>13</v>
      </c>
      <c r="B25" s="131" t="s">
        <v>27</v>
      </c>
      <c r="C25" s="131" t="s">
        <v>4727</v>
      </c>
      <c r="D25" s="131" t="s">
        <v>7</v>
      </c>
      <c r="E25" s="131">
        <v>2</v>
      </c>
      <c r="F25" s="131">
        <v>2</v>
      </c>
      <c r="G25" s="131">
        <v>5</v>
      </c>
      <c r="H25" s="131">
        <v>5</v>
      </c>
      <c r="I25" s="132">
        <f t="shared" si="0"/>
        <v>14</v>
      </c>
    </row>
    <row r="26" spans="1:9" ht="15" customHeight="1" x14ac:dyDescent="0.25">
      <c r="A26" s="127">
        <f t="shared" si="1"/>
        <v>14</v>
      </c>
      <c r="B26" s="131" t="s">
        <v>29</v>
      </c>
      <c r="C26" s="131" t="s">
        <v>4728</v>
      </c>
      <c r="D26" s="131" t="s">
        <v>7</v>
      </c>
      <c r="E26" s="131">
        <v>1</v>
      </c>
      <c r="F26" s="131">
        <v>4</v>
      </c>
      <c r="G26" s="131">
        <v>5</v>
      </c>
      <c r="H26" s="131">
        <v>1</v>
      </c>
      <c r="I26" s="132">
        <f t="shared" si="0"/>
        <v>11</v>
      </c>
    </row>
    <row r="27" spans="1:9" ht="15" customHeight="1" x14ac:dyDescent="0.25">
      <c r="A27" s="127">
        <f t="shared" si="1"/>
        <v>15</v>
      </c>
      <c r="B27" s="131" t="s">
        <v>31</v>
      </c>
      <c r="C27" s="131" t="s">
        <v>4729</v>
      </c>
      <c r="D27" s="131" t="s">
        <v>7</v>
      </c>
      <c r="E27" s="131">
        <v>2</v>
      </c>
      <c r="F27" s="131">
        <v>2</v>
      </c>
      <c r="G27" s="131">
        <v>5</v>
      </c>
      <c r="H27" s="131">
        <v>6</v>
      </c>
      <c r="I27" s="132">
        <f t="shared" si="0"/>
        <v>15</v>
      </c>
    </row>
    <row r="28" spans="1:9" ht="15" customHeight="1" x14ac:dyDescent="0.25">
      <c r="A28" s="127">
        <f t="shared" si="1"/>
        <v>16</v>
      </c>
      <c r="B28" s="131" t="s">
        <v>33</v>
      </c>
      <c r="C28" s="131" t="s">
        <v>4730</v>
      </c>
      <c r="D28" s="131" t="s">
        <v>7</v>
      </c>
      <c r="E28" s="131">
        <v>5</v>
      </c>
      <c r="F28" s="131">
        <v>4</v>
      </c>
      <c r="G28" s="131">
        <v>6</v>
      </c>
      <c r="H28" s="131">
        <v>5</v>
      </c>
      <c r="I28" s="132">
        <f t="shared" si="0"/>
        <v>20</v>
      </c>
    </row>
    <row r="29" spans="1:9" ht="15" customHeight="1" x14ac:dyDescent="0.25">
      <c r="A29" s="127">
        <f t="shared" si="1"/>
        <v>17</v>
      </c>
      <c r="B29" s="131" t="s">
        <v>35</v>
      </c>
      <c r="C29" s="131" t="s">
        <v>4660</v>
      </c>
      <c r="D29" s="131" t="s">
        <v>7</v>
      </c>
      <c r="E29" s="131"/>
      <c r="F29" s="131">
        <v>1</v>
      </c>
      <c r="G29" s="131">
        <v>4</v>
      </c>
      <c r="H29" s="131">
        <v>3</v>
      </c>
      <c r="I29" s="132">
        <f t="shared" si="0"/>
        <v>8</v>
      </c>
    </row>
    <row r="30" spans="1:9" ht="15" customHeight="1" x14ac:dyDescent="0.25">
      <c r="A30" s="127">
        <f t="shared" si="1"/>
        <v>18</v>
      </c>
      <c r="B30" s="131" t="s">
        <v>1134</v>
      </c>
      <c r="C30" s="131" t="s">
        <v>4731</v>
      </c>
      <c r="D30" s="131" t="s">
        <v>7</v>
      </c>
      <c r="E30" s="131">
        <v>3</v>
      </c>
      <c r="F30" s="131">
        <v>2</v>
      </c>
      <c r="G30" s="131"/>
      <c r="H30" s="131"/>
      <c r="I30" s="132">
        <f t="shared" si="0"/>
        <v>5</v>
      </c>
    </row>
    <row r="31" spans="1:9" ht="15" customHeight="1" x14ac:dyDescent="0.25">
      <c r="A31" s="127">
        <f t="shared" si="1"/>
        <v>19</v>
      </c>
      <c r="B31" s="131" t="s">
        <v>37</v>
      </c>
      <c r="C31" s="131" t="s">
        <v>4244</v>
      </c>
      <c r="D31" s="131" t="s">
        <v>7</v>
      </c>
      <c r="E31" s="131">
        <v>3</v>
      </c>
      <c r="F31" s="131">
        <v>5</v>
      </c>
      <c r="G31" s="131">
        <v>1</v>
      </c>
      <c r="H31" s="131">
        <v>9</v>
      </c>
      <c r="I31" s="132">
        <f t="shared" si="0"/>
        <v>18</v>
      </c>
    </row>
    <row r="32" spans="1:9" ht="15" customHeight="1" x14ac:dyDescent="0.25">
      <c r="A32" s="127">
        <f t="shared" si="1"/>
        <v>20</v>
      </c>
      <c r="B32" s="131" t="s">
        <v>39</v>
      </c>
      <c r="C32" s="131" t="s">
        <v>4732</v>
      </c>
      <c r="D32" s="131" t="s">
        <v>7</v>
      </c>
      <c r="E32" s="131">
        <v>4</v>
      </c>
      <c r="F32" s="131">
        <v>3</v>
      </c>
      <c r="G32" s="131">
        <v>5</v>
      </c>
      <c r="H32" s="131">
        <v>3</v>
      </c>
      <c r="I32" s="132">
        <f t="shared" si="0"/>
        <v>15</v>
      </c>
    </row>
    <row r="33" spans="1:12" ht="15" customHeight="1" x14ac:dyDescent="0.25">
      <c r="A33" s="127">
        <f t="shared" si="1"/>
        <v>21</v>
      </c>
      <c r="B33" s="131" t="s">
        <v>41</v>
      </c>
      <c r="C33" s="131" t="s">
        <v>4733</v>
      </c>
      <c r="D33" s="131" t="s">
        <v>7</v>
      </c>
      <c r="E33" s="131">
        <v>3</v>
      </c>
      <c r="F33" s="131">
        <v>7</v>
      </c>
      <c r="G33" s="131">
        <v>9</v>
      </c>
      <c r="H33" s="131">
        <v>10</v>
      </c>
      <c r="I33" s="132">
        <f t="shared" si="0"/>
        <v>29</v>
      </c>
    </row>
    <row r="34" spans="1:12" ht="15" customHeight="1" x14ac:dyDescent="0.25">
      <c r="A34" s="127">
        <f t="shared" si="1"/>
        <v>22</v>
      </c>
      <c r="B34" s="131" t="s">
        <v>43</v>
      </c>
      <c r="C34" s="131" t="s">
        <v>4734</v>
      </c>
      <c r="D34" s="131" t="s">
        <v>7</v>
      </c>
      <c r="E34" s="131">
        <v>1</v>
      </c>
      <c r="F34" s="131"/>
      <c r="G34" s="131">
        <v>1</v>
      </c>
      <c r="H34" s="131">
        <v>1</v>
      </c>
      <c r="I34" s="132">
        <f t="shared" si="0"/>
        <v>3</v>
      </c>
    </row>
    <row r="35" spans="1:12" ht="15" customHeight="1" x14ac:dyDescent="0.25">
      <c r="A35" s="127">
        <f t="shared" si="1"/>
        <v>23</v>
      </c>
      <c r="B35" s="131" t="s">
        <v>45</v>
      </c>
      <c r="C35" s="131" t="s">
        <v>4245</v>
      </c>
      <c r="D35" s="131" t="s">
        <v>7</v>
      </c>
      <c r="E35" s="131">
        <v>8</v>
      </c>
      <c r="F35" s="131">
        <v>3</v>
      </c>
      <c r="G35" s="131">
        <v>5</v>
      </c>
      <c r="H35" s="131">
        <v>7</v>
      </c>
      <c r="I35" s="132">
        <f t="shared" si="0"/>
        <v>23</v>
      </c>
    </row>
    <row r="36" spans="1:12" ht="15" customHeight="1" x14ac:dyDescent="0.25">
      <c r="A36" s="127">
        <f t="shared" si="1"/>
        <v>24</v>
      </c>
      <c r="B36" s="131" t="s">
        <v>47</v>
      </c>
      <c r="C36" s="131" t="s">
        <v>4246</v>
      </c>
      <c r="D36" s="131" t="s">
        <v>7</v>
      </c>
      <c r="E36" s="131">
        <v>1</v>
      </c>
      <c r="F36" s="131">
        <v>2</v>
      </c>
      <c r="G36" s="131">
        <v>1</v>
      </c>
      <c r="H36" s="131">
        <v>6</v>
      </c>
      <c r="I36" s="132">
        <f t="shared" si="0"/>
        <v>10</v>
      </c>
    </row>
    <row r="37" spans="1:12" ht="15" customHeight="1" x14ac:dyDescent="0.25">
      <c r="A37" s="127">
        <f t="shared" si="1"/>
        <v>25</v>
      </c>
      <c r="B37" s="131" t="s">
        <v>49</v>
      </c>
      <c r="C37" s="131" t="s">
        <v>4735</v>
      </c>
      <c r="D37" s="131" t="s">
        <v>7</v>
      </c>
      <c r="E37" s="131">
        <v>5</v>
      </c>
      <c r="F37" s="131">
        <v>2</v>
      </c>
      <c r="G37" s="131">
        <v>10</v>
      </c>
      <c r="H37" s="131">
        <v>6</v>
      </c>
      <c r="I37" s="132">
        <f t="shared" si="0"/>
        <v>23</v>
      </c>
    </row>
    <row r="38" spans="1:12" ht="15" customHeight="1" x14ac:dyDescent="0.25">
      <c r="A38" s="127">
        <f t="shared" si="1"/>
        <v>26</v>
      </c>
      <c r="B38" s="131" t="s">
        <v>51</v>
      </c>
      <c r="C38" s="131" t="s">
        <v>4736</v>
      </c>
      <c r="D38" s="131" t="s">
        <v>7</v>
      </c>
      <c r="E38" s="131">
        <v>1</v>
      </c>
      <c r="F38" s="131"/>
      <c r="G38" s="131">
        <v>5</v>
      </c>
      <c r="H38" s="131">
        <v>2</v>
      </c>
      <c r="I38" s="132">
        <f t="shared" si="0"/>
        <v>8</v>
      </c>
    </row>
    <row r="39" spans="1:12" ht="15" customHeight="1" x14ac:dyDescent="0.25">
      <c r="A39" s="127">
        <f t="shared" si="1"/>
        <v>27</v>
      </c>
      <c r="B39" s="131" t="s">
        <v>53</v>
      </c>
      <c r="C39" s="131" t="s">
        <v>4737</v>
      </c>
      <c r="D39" s="131" t="s">
        <v>7</v>
      </c>
      <c r="E39" s="131">
        <v>1</v>
      </c>
      <c r="F39" s="131">
        <v>2</v>
      </c>
      <c r="G39" s="131">
        <v>2</v>
      </c>
      <c r="H39" s="131">
        <v>2</v>
      </c>
      <c r="I39" s="132">
        <f t="shared" si="0"/>
        <v>7</v>
      </c>
    </row>
    <row r="40" spans="1:12" ht="15" customHeight="1" x14ac:dyDescent="0.25">
      <c r="A40" s="127">
        <f t="shared" si="1"/>
        <v>28</v>
      </c>
      <c r="B40" s="131" t="s">
        <v>55</v>
      </c>
      <c r="C40" s="131" t="s">
        <v>4738</v>
      </c>
      <c r="D40" s="131" t="s">
        <v>7</v>
      </c>
      <c r="E40" s="131">
        <v>3</v>
      </c>
      <c r="F40" s="131"/>
      <c r="G40" s="131">
        <v>2</v>
      </c>
      <c r="H40" s="131">
        <v>4</v>
      </c>
      <c r="I40" s="132">
        <f t="shared" si="0"/>
        <v>9</v>
      </c>
    </row>
    <row r="41" spans="1:12" ht="15" customHeight="1" x14ac:dyDescent="0.25">
      <c r="A41" s="127">
        <f t="shared" si="1"/>
        <v>29</v>
      </c>
      <c r="B41" s="131" t="s">
        <v>57</v>
      </c>
      <c r="C41" s="131" t="s">
        <v>4247</v>
      </c>
      <c r="D41" s="131" t="s">
        <v>7</v>
      </c>
      <c r="E41" s="131">
        <v>4</v>
      </c>
      <c r="F41" s="131">
        <v>2</v>
      </c>
      <c r="G41" s="131">
        <v>3</v>
      </c>
      <c r="H41" s="131"/>
      <c r="I41" s="132">
        <f t="shared" si="0"/>
        <v>9</v>
      </c>
    </row>
    <row r="42" spans="1:12" ht="15" customHeight="1" x14ac:dyDescent="0.25">
      <c r="A42" s="127">
        <f t="shared" si="1"/>
        <v>30</v>
      </c>
      <c r="B42" s="131" t="s">
        <v>61</v>
      </c>
      <c r="C42" s="131" t="s">
        <v>4739</v>
      </c>
      <c r="D42" s="131" t="s">
        <v>7</v>
      </c>
      <c r="E42" s="131">
        <v>6</v>
      </c>
      <c r="F42" s="131">
        <v>7</v>
      </c>
      <c r="G42" s="131">
        <v>13</v>
      </c>
      <c r="H42" s="131">
        <v>10</v>
      </c>
      <c r="I42" s="132">
        <f t="shared" si="0"/>
        <v>36</v>
      </c>
    </row>
    <row r="43" spans="1:12" ht="15" customHeight="1" x14ac:dyDescent="0.25">
      <c r="A43" s="127">
        <f t="shared" si="1"/>
        <v>31</v>
      </c>
      <c r="B43" s="131" t="s">
        <v>63</v>
      </c>
      <c r="C43" s="131" t="s">
        <v>4740</v>
      </c>
      <c r="D43" s="131" t="s">
        <v>7</v>
      </c>
      <c r="E43" s="131">
        <v>1</v>
      </c>
      <c r="F43" s="131">
        <v>2</v>
      </c>
      <c r="G43" s="131">
        <v>3</v>
      </c>
      <c r="H43" s="131">
        <v>2</v>
      </c>
      <c r="I43" s="132">
        <f t="shared" si="0"/>
        <v>8</v>
      </c>
    </row>
    <row r="44" spans="1:12" ht="15" customHeight="1" x14ac:dyDescent="0.25">
      <c r="A44" s="127">
        <f t="shared" si="1"/>
        <v>32</v>
      </c>
      <c r="B44" s="131" t="s">
        <v>65</v>
      </c>
      <c r="C44" s="131" t="s">
        <v>4741</v>
      </c>
      <c r="D44" s="131" t="s">
        <v>7</v>
      </c>
      <c r="E44" s="131">
        <v>4</v>
      </c>
      <c r="F44" s="131"/>
      <c r="G44" s="131">
        <v>3</v>
      </c>
      <c r="H44" s="131">
        <v>2</v>
      </c>
      <c r="I44" s="132">
        <f t="shared" si="0"/>
        <v>9</v>
      </c>
    </row>
    <row r="45" spans="1:12" ht="15" customHeight="1" x14ac:dyDescent="0.25">
      <c r="A45" s="127">
        <f t="shared" si="1"/>
        <v>33</v>
      </c>
      <c r="B45" s="131" t="s">
        <v>67</v>
      </c>
      <c r="C45" s="131" t="s">
        <v>4742</v>
      </c>
      <c r="D45" s="131" t="s">
        <v>7</v>
      </c>
      <c r="E45" s="131">
        <v>2</v>
      </c>
      <c r="F45" s="131">
        <v>3</v>
      </c>
      <c r="G45" s="131">
        <v>4</v>
      </c>
      <c r="H45" s="131">
        <v>4</v>
      </c>
      <c r="I45" s="132">
        <f t="shared" si="0"/>
        <v>13</v>
      </c>
    </row>
    <row r="46" spans="1:12" ht="15" customHeight="1" x14ac:dyDescent="0.25">
      <c r="A46" s="127">
        <f t="shared" si="1"/>
        <v>34</v>
      </c>
      <c r="B46" s="131" t="s">
        <v>69</v>
      </c>
      <c r="C46" s="131" t="s">
        <v>4743</v>
      </c>
      <c r="D46" s="131" t="s">
        <v>7</v>
      </c>
      <c r="E46" s="131"/>
      <c r="F46" s="131">
        <v>5</v>
      </c>
      <c r="G46" s="131">
        <v>2</v>
      </c>
      <c r="H46" s="131">
        <v>4</v>
      </c>
      <c r="I46" s="132">
        <f t="shared" si="0"/>
        <v>11</v>
      </c>
    </row>
    <row r="47" spans="1:12" ht="15" customHeight="1" x14ac:dyDescent="0.25">
      <c r="A47" s="127">
        <f t="shared" si="1"/>
        <v>35</v>
      </c>
      <c r="B47" s="131" t="s">
        <v>71</v>
      </c>
      <c r="C47" s="131" t="s">
        <v>4744</v>
      </c>
      <c r="D47" s="131" t="s">
        <v>7</v>
      </c>
      <c r="E47" s="131">
        <v>3</v>
      </c>
      <c r="F47" s="131">
        <v>4</v>
      </c>
      <c r="G47" s="131">
        <v>6</v>
      </c>
      <c r="H47" s="131">
        <v>9</v>
      </c>
      <c r="I47" s="132">
        <f t="shared" si="0"/>
        <v>22</v>
      </c>
      <c r="L47" s="131"/>
    </row>
    <row r="48" spans="1:12" ht="15" customHeight="1" x14ac:dyDescent="0.25">
      <c r="A48" s="127">
        <f t="shared" si="1"/>
        <v>36</v>
      </c>
      <c r="B48" s="131" t="s">
        <v>73</v>
      </c>
      <c r="C48" s="131" t="s">
        <v>4248</v>
      </c>
      <c r="D48" s="131" t="s">
        <v>7</v>
      </c>
      <c r="E48" s="131"/>
      <c r="F48" s="131">
        <v>4</v>
      </c>
      <c r="G48" s="131">
        <v>2</v>
      </c>
      <c r="H48" s="131">
        <v>3</v>
      </c>
      <c r="I48" s="132">
        <f t="shared" si="0"/>
        <v>9</v>
      </c>
    </row>
    <row r="49" spans="1:9" ht="15" customHeight="1" x14ac:dyDescent="0.25">
      <c r="A49" s="127">
        <f t="shared" si="1"/>
        <v>37</v>
      </c>
      <c r="B49" s="131" t="s">
        <v>75</v>
      </c>
      <c r="C49" s="131" t="s">
        <v>4745</v>
      </c>
      <c r="D49" s="131" t="s">
        <v>7</v>
      </c>
      <c r="E49" s="131">
        <v>7</v>
      </c>
      <c r="F49" s="131">
        <v>8</v>
      </c>
      <c r="G49" s="131">
        <v>11</v>
      </c>
      <c r="H49" s="131">
        <v>7</v>
      </c>
      <c r="I49" s="132">
        <f t="shared" si="0"/>
        <v>33</v>
      </c>
    </row>
    <row r="50" spans="1:9" ht="15" customHeight="1" x14ac:dyDescent="0.25">
      <c r="A50" s="127">
        <f t="shared" si="1"/>
        <v>38</v>
      </c>
      <c r="B50" s="131" t="s">
        <v>77</v>
      </c>
      <c r="C50" s="131" t="s">
        <v>4746</v>
      </c>
      <c r="D50" s="131" t="s">
        <v>7</v>
      </c>
      <c r="E50" s="131">
        <v>3</v>
      </c>
      <c r="F50" s="131">
        <v>1</v>
      </c>
      <c r="G50" s="131">
        <v>6</v>
      </c>
      <c r="H50" s="131">
        <v>5</v>
      </c>
      <c r="I50" s="132">
        <f t="shared" si="0"/>
        <v>15</v>
      </c>
    </row>
    <row r="51" spans="1:9" ht="15" customHeight="1" x14ac:dyDescent="0.25">
      <c r="A51" s="127">
        <f t="shared" si="1"/>
        <v>39</v>
      </c>
      <c r="B51" s="131" t="s">
        <v>79</v>
      </c>
      <c r="C51" s="131" t="s">
        <v>4266</v>
      </c>
      <c r="D51" s="131" t="s">
        <v>7</v>
      </c>
      <c r="E51" s="131">
        <v>1</v>
      </c>
      <c r="F51" s="131">
        <v>1</v>
      </c>
      <c r="G51" s="131">
        <v>5</v>
      </c>
      <c r="H51" s="131">
        <v>6</v>
      </c>
      <c r="I51" s="132">
        <f t="shared" si="0"/>
        <v>13</v>
      </c>
    </row>
    <row r="52" spans="1:9" ht="15" customHeight="1" x14ac:dyDescent="0.25">
      <c r="A52" s="127">
        <f t="shared" si="1"/>
        <v>40</v>
      </c>
      <c r="B52" s="131" t="s">
        <v>81</v>
      </c>
      <c r="C52" s="131" t="s">
        <v>4747</v>
      </c>
      <c r="D52" s="131" t="s">
        <v>7</v>
      </c>
      <c r="E52" s="131">
        <v>2</v>
      </c>
      <c r="F52" s="131">
        <v>7</v>
      </c>
      <c r="G52" s="131"/>
      <c r="H52" s="131">
        <v>3</v>
      </c>
      <c r="I52" s="132">
        <f t="shared" si="0"/>
        <v>12</v>
      </c>
    </row>
    <row r="53" spans="1:9" ht="15" customHeight="1" x14ac:dyDescent="0.25">
      <c r="A53" s="127">
        <f t="shared" si="1"/>
        <v>41</v>
      </c>
      <c r="B53" s="131" t="s">
        <v>1151</v>
      </c>
      <c r="C53" s="131" t="s">
        <v>4249</v>
      </c>
      <c r="D53" s="131" t="s">
        <v>7</v>
      </c>
      <c r="E53" s="131">
        <v>2</v>
      </c>
      <c r="F53" s="131">
        <v>4</v>
      </c>
      <c r="G53" s="131">
        <v>7</v>
      </c>
      <c r="H53" s="131">
        <v>3</v>
      </c>
      <c r="I53" s="132">
        <f t="shared" si="0"/>
        <v>16</v>
      </c>
    </row>
    <row r="54" spans="1:9" ht="15" customHeight="1" x14ac:dyDescent="0.25">
      <c r="A54" s="127">
        <f t="shared" si="1"/>
        <v>42</v>
      </c>
      <c r="B54" s="131" t="s">
        <v>83</v>
      </c>
      <c r="C54" s="131" t="s">
        <v>4748</v>
      </c>
      <c r="D54" s="131" t="s">
        <v>7</v>
      </c>
      <c r="E54" s="131">
        <v>1</v>
      </c>
      <c r="F54" s="131">
        <v>1</v>
      </c>
      <c r="G54" s="131">
        <v>7</v>
      </c>
      <c r="H54" s="131">
        <v>4</v>
      </c>
      <c r="I54" s="132">
        <f t="shared" si="0"/>
        <v>13</v>
      </c>
    </row>
    <row r="55" spans="1:9" ht="15" customHeight="1" x14ac:dyDescent="0.25">
      <c r="A55" s="127">
        <f t="shared" si="1"/>
        <v>43</v>
      </c>
      <c r="B55" s="131" t="s">
        <v>85</v>
      </c>
      <c r="C55" s="131" t="s">
        <v>4250</v>
      </c>
      <c r="D55" s="131" t="s">
        <v>7</v>
      </c>
      <c r="E55" s="131">
        <v>1</v>
      </c>
      <c r="F55" s="131">
        <v>1</v>
      </c>
      <c r="G55" s="131">
        <v>5</v>
      </c>
      <c r="H55" s="131">
        <v>5</v>
      </c>
      <c r="I55" s="132">
        <f t="shared" si="0"/>
        <v>12</v>
      </c>
    </row>
    <row r="56" spans="1:9" ht="15" customHeight="1" x14ac:dyDescent="0.25">
      <c r="A56" s="127">
        <f t="shared" si="1"/>
        <v>44</v>
      </c>
      <c r="B56" s="131" t="s">
        <v>87</v>
      </c>
      <c r="C56" s="131" t="s">
        <v>4749</v>
      </c>
      <c r="D56" s="131" t="s">
        <v>7</v>
      </c>
      <c r="E56" s="131">
        <v>1</v>
      </c>
      <c r="F56" s="131"/>
      <c r="G56" s="131">
        <v>1</v>
      </c>
      <c r="H56" s="131"/>
      <c r="I56" s="132">
        <f t="shared" si="0"/>
        <v>2</v>
      </c>
    </row>
    <row r="57" spans="1:9" ht="15" customHeight="1" x14ac:dyDescent="0.25">
      <c r="A57" s="127">
        <f t="shared" si="1"/>
        <v>45</v>
      </c>
      <c r="B57" s="131" t="s">
        <v>89</v>
      </c>
      <c r="C57" s="131" t="s">
        <v>4251</v>
      </c>
      <c r="D57" s="131" t="s">
        <v>7</v>
      </c>
      <c r="E57" s="131">
        <v>2</v>
      </c>
      <c r="F57" s="131">
        <v>3</v>
      </c>
      <c r="G57" s="131">
        <v>4</v>
      </c>
      <c r="H57" s="131">
        <v>1</v>
      </c>
      <c r="I57" s="132">
        <f t="shared" si="0"/>
        <v>10</v>
      </c>
    </row>
    <row r="58" spans="1:9" ht="15" customHeight="1" x14ac:dyDescent="0.25">
      <c r="A58" s="127">
        <f t="shared" si="1"/>
        <v>46</v>
      </c>
      <c r="B58" s="131" t="s">
        <v>91</v>
      </c>
      <c r="C58" s="131" t="s">
        <v>4750</v>
      </c>
      <c r="D58" s="131" t="s">
        <v>7</v>
      </c>
      <c r="E58" s="131">
        <v>4</v>
      </c>
      <c r="F58" s="131">
        <v>7</v>
      </c>
      <c r="G58" s="131">
        <v>3</v>
      </c>
      <c r="H58" s="131">
        <v>6</v>
      </c>
      <c r="I58" s="132">
        <f t="shared" si="0"/>
        <v>20</v>
      </c>
    </row>
    <row r="59" spans="1:9" ht="15" customHeight="1" x14ac:dyDescent="0.25">
      <c r="A59" s="127">
        <f t="shared" si="1"/>
        <v>47</v>
      </c>
      <c r="B59" s="131" t="s">
        <v>93</v>
      </c>
      <c r="C59" s="131" t="s">
        <v>4252</v>
      </c>
      <c r="D59" s="131" t="s">
        <v>7</v>
      </c>
      <c r="E59" s="131"/>
      <c r="F59" s="131">
        <v>3</v>
      </c>
      <c r="G59" s="131">
        <v>1</v>
      </c>
      <c r="H59" s="131">
        <v>3</v>
      </c>
      <c r="I59" s="132">
        <f t="shared" si="0"/>
        <v>7</v>
      </c>
    </row>
    <row r="60" spans="1:9" ht="15" customHeight="1" x14ac:dyDescent="0.25">
      <c r="A60" s="127">
        <f t="shared" si="1"/>
        <v>48</v>
      </c>
      <c r="B60" s="131" t="s">
        <v>95</v>
      </c>
      <c r="C60" s="131" t="s">
        <v>4751</v>
      </c>
      <c r="D60" s="131" t="s">
        <v>7</v>
      </c>
      <c r="E60" s="131">
        <v>1</v>
      </c>
      <c r="F60" s="131">
        <v>7</v>
      </c>
      <c r="G60" s="131">
        <v>4</v>
      </c>
      <c r="H60" s="131">
        <v>7</v>
      </c>
      <c r="I60" s="132">
        <f t="shared" si="0"/>
        <v>19</v>
      </c>
    </row>
    <row r="61" spans="1:9" ht="15" customHeight="1" x14ac:dyDescent="0.25">
      <c r="A61" s="127">
        <f t="shared" si="1"/>
        <v>49</v>
      </c>
      <c r="B61" s="131" t="s">
        <v>97</v>
      </c>
      <c r="C61" s="131" t="s">
        <v>4752</v>
      </c>
      <c r="D61" s="131" t="s">
        <v>7</v>
      </c>
      <c r="E61" s="131">
        <v>7</v>
      </c>
      <c r="F61" s="131">
        <v>3</v>
      </c>
      <c r="G61" s="131">
        <v>13</v>
      </c>
      <c r="H61" s="131">
        <v>10</v>
      </c>
      <c r="I61" s="132">
        <f t="shared" si="0"/>
        <v>33</v>
      </c>
    </row>
    <row r="62" spans="1:9" ht="15" customHeight="1" x14ac:dyDescent="0.25">
      <c r="A62" s="127">
        <f t="shared" si="1"/>
        <v>50</v>
      </c>
      <c r="B62" s="131" t="s">
        <v>99</v>
      </c>
      <c r="C62" s="131" t="s">
        <v>4753</v>
      </c>
      <c r="D62" s="131" t="s">
        <v>7</v>
      </c>
      <c r="E62" s="131">
        <v>3</v>
      </c>
      <c r="F62" s="131">
        <v>2</v>
      </c>
      <c r="G62" s="131">
        <v>7</v>
      </c>
      <c r="H62" s="131">
        <v>8</v>
      </c>
      <c r="I62" s="132">
        <f t="shared" si="0"/>
        <v>20</v>
      </c>
    </row>
    <row r="63" spans="1:9" ht="15" customHeight="1" x14ac:dyDescent="0.25">
      <c r="A63" s="127">
        <f t="shared" si="1"/>
        <v>51</v>
      </c>
      <c r="B63" s="131" t="s">
        <v>101</v>
      </c>
      <c r="C63" s="131" t="s">
        <v>4754</v>
      </c>
      <c r="D63" s="131" t="s">
        <v>7</v>
      </c>
      <c r="E63" s="131">
        <v>5</v>
      </c>
      <c r="F63" s="131">
        <v>4</v>
      </c>
      <c r="G63" s="131">
        <v>9</v>
      </c>
      <c r="H63" s="131">
        <v>4</v>
      </c>
      <c r="I63" s="132">
        <f t="shared" si="0"/>
        <v>22</v>
      </c>
    </row>
    <row r="64" spans="1:9" ht="15" customHeight="1" x14ac:dyDescent="0.25">
      <c r="A64" s="127">
        <f t="shared" si="1"/>
        <v>52</v>
      </c>
      <c r="B64" s="131" t="s">
        <v>103</v>
      </c>
      <c r="C64" s="131" t="s">
        <v>4755</v>
      </c>
      <c r="D64" s="131" t="s">
        <v>7</v>
      </c>
      <c r="E64" s="131">
        <v>5</v>
      </c>
      <c r="F64" s="131">
        <v>2</v>
      </c>
      <c r="G64" s="131">
        <v>2</v>
      </c>
      <c r="H64" s="131">
        <v>4</v>
      </c>
      <c r="I64" s="132">
        <f t="shared" si="0"/>
        <v>13</v>
      </c>
    </row>
    <row r="65" spans="1:9" ht="15" customHeight="1" x14ac:dyDescent="0.25">
      <c r="A65" s="127">
        <f t="shared" si="1"/>
        <v>53</v>
      </c>
      <c r="B65" s="131" t="s">
        <v>105</v>
      </c>
      <c r="C65" s="131" t="s">
        <v>4254</v>
      </c>
      <c r="D65" s="131" t="s">
        <v>7</v>
      </c>
      <c r="E65" s="131">
        <v>2</v>
      </c>
      <c r="F65" s="131">
        <v>5</v>
      </c>
      <c r="G65" s="131">
        <v>9</v>
      </c>
      <c r="H65" s="131">
        <v>5</v>
      </c>
      <c r="I65" s="132">
        <f t="shared" si="0"/>
        <v>21</v>
      </c>
    </row>
    <row r="66" spans="1:9" ht="15" customHeight="1" x14ac:dyDescent="0.25">
      <c r="A66" s="127">
        <f t="shared" si="1"/>
        <v>54</v>
      </c>
      <c r="B66" s="131" t="s">
        <v>1159</v>
      </c>
      <c r="C66" s="131" t="s">
        <v>4756</v>
      </c>
      <c r="D66" s="131" t="s">
        <v>7</v>
      </c>
      <c r="E66" s="131">
        <v>8</v>
      </c>
      <c r="F66" s="131">
        <v>4</v>
      </c>
      <c r="G66" s="131">
        <v>5</v>
      </c>
      <c r="H66" s="131">
        <v>5</v>
      </c>
      <c r="I66" s="132">
        <f t="shared" si="0"/>
        <v>22</v>
      </c>
    </row>
    <row r="67" spans="1:9" ht="15" customHeight="1" x14ac:dyDescent="0.25">
      <c r="A67" s="127">
        <f t="shared" si="1"/>
        <v>55</v>
      </c>
      <c r="B67" s="131" t="s">
        <v>107</v>
      </c>
      <c r="C67" s="131" t="s">
        <v>4757</v>
      </c>
      <c r="D67" s="131" t="s">
        <v>7</v>
      </c>
      <c r="E67" s="131">
        <v>1</v>
      </c>
      <c r="F67" s="131">
        <v>3</v>
      </c>
      <c r="G67" s="131">
        <v>1</v>
      </c>
      <c r="H67" s="131">
        <v>3</v>
      </c>
      <c r="I67" s="132">
        <f t="shared" si="0"/>
        <v>8</v>
      </c>
    </row>
    <row r="68" spans="1:9" ht="15" customHeight="1" x14ac:dyDescent="0.25">
      <c r="A68" s="127">
        <f t="shared" si="1"/>
        <v>56</v>
      </c>
      <c r="B68" s="131" t="s">
        <v>109</v>
      </c>
      <c r="C68" s="131" t="s">
        <v>4758</v>
      </c>
      <c r="D68" s="131" t="s">
        <v>7</v>
      </c>
      <c r="E68" s="131">
        <v>1</v>
      </c>
      <c r="F68" s="131"/>
      <c r="G68" s="131">
        <v>2</v>
      </c>
      <c r="H68" s="131">
        <v>1</v>
      </c>
      <c r="I68" s="132">
        <f t="shared" si="0"/>
        <v>4</v>
      </c>
    </row>
    <row r="69" spans="1:9" ht="15" customHeight="1" x14ac:dyDescent="0.25">
      <c r="A69" s="127">
        <f t="shared" si="1"/>
        <v>57</v>
      </c>
      <c r="B69" s="131" t="s">
        <v>111</v>
      </c>
      <c r="C69" s="131" t="s">
        <v>4759</v>
      </c>
      <c r="D69" s="131" t="s">
        <v>7</v>
      </c>
      <c r="E69" s="131">
        <v>5</v>
      </c>
      <c r="F69" s="131">
        <v>2</v>
      </c>
      <c r="G69" s="131">
        <v>13</v>
      </c>
      <c r="H69" s="131">
        <v>12</v>
      </c>
      <c r="I69" s="132">
        <f t="shared" si="0"/>
        <v>32</v>
      </c>
    </row>
    <row r="70" spans="1:9" ht="15" customHeight="1" x14ac:dyDescent="0.25">
      <c r="A70" s="127">
        <f t="shared" si="1"/>
        <v>58</v>
      </c>
      <c r="B70" s="131" t="s">
        <v>113</v>
      </c>
      <c r="C70" s="131" t="s">
        <v>4760</v>
      </c>
      <c r="D70" s="131" t="s">
        <v>7</v>
      </c>
      <c r="E70" s="131">
        <v>1</v>
      </c>
      <c r="F70" s="131">
        <v>1</v>
      </c>
      <c r="G70" s="131">
        <v>3</v>
      </c>
      <c r="H70" s="131">
        <v>2</v>
      </c>
      <c r="I70" s="132">
        <f t="shared" si="0"/>
        <v>7</v>
      </c>
    </row>
    <row r="71" spans="1:9" ht="15" customHeight="1" x14ac:dyDescent="0.25">
      <c r="A71" s="127">
        <f t="shared" si="1"/>
        <v>59</v>
      </c>
      <c r="B71" s="131" t="s">
        <v>1161</v>
      </c>
      <c r="C71" s="131" t="s">
        <v>4761</v>
      </c>
      <c r="D71" s="131" t="s">
        <v>7</v>
      </c>
      <c r="E71" s="131">
        <v>1</v>
      </c>
      <c r="F71" s="131">
        <v>2</v>
      </c>
      <c r="G71" s="131">
        <v>2</v>
      </c>
      <c r="H71" s="131">
        <v>3</v>
      </c>
      <c r="I71" s="132">
        <f t="shared" si="0"/>
        <v>8</v>
      </c>
    </row>
    <row r="72" spans="1:9" ht="15" customHeight="1" x14ac:dyDescent="0.25">
      <c r="A72" s="127">
        <f t="shared" si="1"/>
        <v>60</v>
      </c>
      <c r="B72" s="131" t="s">
        <v>115</v>
      </c>
      <c r="C72" s="131" t="s">
        <v>4762</v>
      </c>
      <c r="D72" s="131" t="s">
        <v>7</v>
      </c>
      <c r="E72" s="131">
        <v>9</v>
      </c>
      <c r="F72" s="131">
        <v>5</v>
      </c>
      <c r="G72" s="131">
        <v>4</v>
      </c>
      <c r="H72" s="131">
        <v>9</v>
      </c>
      <c r="I72" s="132">
        <f t="shared" si="0"/>
        <v>27</v>
      </c>
    </row>
    <row r="73" spans="1:9" ht="15" customHeight="1" x14ac:dyDescent="0.25">
      <c r="A73" s="127">
        <f t="shared" si="1"/>
        <v>61</v>
      </c>
      <c r="B73" s="131" t="s">
        <v>116</v>
      </c>
      <c r="C73" s="131" t="s">
        <v>4763</v>
      </c>
      <c r="D73" s="131" t="s">
        <v>7</v>
      </c>
      <c r="E73" s="131">
        <v>6</v>
      </c>
      <c r="F73" s="131">
        <v>5</v>
      </c>
      <c r="G73" s="131">
        <v>6</v>
      </c>
      <c r="H73" s="131">
        <v>6</v>
      </c>
      <c r="I73" s="132">
        <f t="shared" si="0"/>
        <v>23</v>
      </c>
    </row>
    <row r="74" spans="1:9" ht="15" customHeight="1" x14ac:dyDescent="0.25">
      <c r="A74" s="127">
        <f t="shared" si="1"/>
        <v>62</v>
      </c>
      <c r="B74" s="131" t="s">
        <v>120</v>
      </c>
      <c r="C74" s="131" t="s">
        <v>4764</v>
      </c>
      <c r="D74" s="131" t="s">
        <v>7</v>
      </c>
      <c r="E74" s="131">
        <v>3</v>
      </c>
      <c r="F74" s="131">
        <v>6</v>
      </c>
      <c r="G74" s="131"/>
      <c r="H74" s="131"/>
      <c r="I74" s="132">
        <f t="shared" si="0"/>
        <v>9</v>
      </c>
    </row>
    <row r="75" spans="1:9" ht="15" customHeight="1" x14ac:dyDescent="0.25">
      <c r="A75" s="127">
        <f t="shared" si="1"/>
        <v>63</v>
      </c>
      <c r="B75" s="131" t="s">
        <v>124</v>
      </c>
      <c r="C75" s="131" t="s">
        <v>4765</v>
      </c>
      <c r="D75" s="131" t="s">
        <v>7</v>
      </c>
      <c r="E75" s="131"/>
      <c r="F75" s="131">
        <v>2</v>
      </c>
      <c r="G75" s="131">
        <v>10</v>
      </c>
      <c r="H75" s="131">
        <v>10</v>
      </c>
      <c r="I75" s="132">
        <f t="shared" si="0"/>
        <v>22</v>
      </c>
    </row>
    <row r="76" spans="1:9" ht="15" customHeight="1" x14ac:dyDescent="0.25">
      <c r="A76" s="127">
        <f t="shared" si="1"/>
        <v>64</v>
      </c>
      <c r="B76" s="131" t="s">
        <v>126</v>
      </c>
      <c r="C76" s="131" t="s">
        <v>4766</v>
      </c>
      <c r="D76" s="131" t="s">
        <v>7</v>
      </c>
      <c r="E76" s="131"/>
      <c r="F76" s="131">
        <v>2</v>
      </c>
      <c r="G76" s="131">
        <v>4</v>
      </c>
      <c r="H76" s="131">
        <v>2</v>
      </c>
      <c r="I76" s="132">
        <f t="shared" si="0"/>
        <v>8</v>
      </c>
    </row>
    <row r="77" spans="1:9" ht="15" customHeight="1" x14ac:dyDescent="0.25">
      <c r="A77" s="127">
        <f t="shared" si="1"/>
        <v>65</v>
      </c>
      <c r="B77" s="131" t="s">
        <v>130</v>
      </c>
      <c r="C77" s="131" t="s">
        <v>4257</v>
      </c>
      <c r="D77" s="131" t="s">
        <v>7</v>
      </c>
      <c r="E77" s="131">
        <v>3</v>
      </c>
      <c r="F77" s="131"/>
      <c r="G77" s="131">
        <v>4</v>
      </c>
      <c r="H77" s="131">
        <v>1</v>
      </c>
      <c r="I77" s="132">
        <f t="shared" si="0"/>
        <v>8</v>
      </c>
    </row>
    <row r="78" spans="1:9" ht="15" customHeight="1" x14ac:dyDescent="0.25">
      <c r="A78" s="127">
        <f t="shared" si="1"/>
        <v>66</v>
      </c>
      <c r="B78" s="131" t="s">
        <v>132</v>
      </c>
      <c r="C78" s="131" t="s">
        <v>4259</v>
      </c>
      <c r="D78" s="131" t="s">
        <v>7</v>
      </c>
      <c r="E78" s="131">
        <v>5</v>
      </c>
      <c r="F78" s="131">
        <v>3</v>
      </c>
      <c r="G78" s="131">
        <v>6</v>
      </c>
      <c r="H78" s="131">
        <v>2</v>
      </c>
      <c r="I78" s="132">
        <f t="shared" ref="I78:I127" si="2">SUM(E78:H78)</f>
        <v>16</v>
      </c>
    </row>
    <row r="79" spans="1:9" ht="15" customHeight="1" x14ac:dyDescent="0.25">
      <c r="A79" s="127">
        <f t="shared" ref="A79:A127" si="3">A78+1</f>
        <v>67</v>
      </c>
      <c r="B79" s="131" t="s">
        <v>134</v>
      </c>
      <c r="C79" s="131" t="s">
        <v>4767</v>
      </c>
      <c r="D79" s="131" t="s">
        <v>7</v>
      </c>
      <c r="E79" s="131">
        <v>9</v>
      </c>
      <c r="F79" s="131">
        <v>2</v>
      </c>
      <c r="G79" s="131">
        <v>5</v>
      </c>
      <c r="H79" s="131">
        <v>7</v>
      </c>
      <c r="I79" s="132">
        <f t="shared" si="2"/>
        <v>23</v>
      </c>
    </row>
    <row r="80" spans="1:9" ht="15" customHeight="1" x14ac:dyDescent="0.25">
      <c r="A80" s="127">
        <f t="shared" si="3"/>
        <v>68</v>
      </c>
      <c r="B80" s="131" t="s">
        <v>1168</v>
      </c>
      <c r="C80" s="131" t="s">
        <v>4768</v>
      </c>
      <c r="D80" s="131" t="s">
        <v>7</v>
      </c>
      <c r="E80" s="131">
        <v>3</v>
      </c>
      <c r="F80" s="131">
        <v>2</v>
      </c>
      <c r="G80" s="131">
        <v>2</v>
      </c>
      <c r="H80" s="131">
        <v>5</v>
      </c>
      <c r="I80" s="132">
        <f t="shared" si="2"/>
        <v>12</v>
      </c>
    </row>
    <row r="81" spans="1:9" ht="15" customHeight="1" x14ac:dyDescent="0.25">
      <c r="A81" s="127">
        <f t="shared" si="3"/>
        <v>69</v>
      </c>
      <c r="B81" s="131" t="s">
        <v>136</v>
      </c>
      <c r="C81" s="131" t="s">
        <v>4260</v>
      </c>
      <c r="D81" s="131" t="s">
        <v>7</v>
      </c>
      <c r="E81" s="131"/>
      <c r="F81" s="131"/>
      <c r="G81" s="131">
        <v>3</v>
      </c>
      <c r="H81" s="131">
        <v>1</v>
      </c>
      <c r="I81" s="132">
        <f t="shared" si="2"/>
        <v>4</v>
      </c>
    </row>
    <row r="82" spans="1:9" ht="15" customHeight="1" x14ac:dyDescent="0.25">
      <c r="A82" s="127">
        <f t="shared" si="3"/>
        <v>70</v>
      </c>
      <c r="B82" s="131" t="s">
        <v>140</v>
      </c>
      <c r="C82" s="131" t="s">
        <v>4769</v>
      </c>
      <c r="D82" s="131" t="s">
        <v>7</v>
      </c>
      <c r="E82" s="131"/>
      <c r="F82" s="131">
        <v>1</v>
      </c>
      <c r="G82" s="131">
        <v>2</v>
      </c>
      <c r="H82" s="131">
        <v>5</v>
      </c>
      <c r="I82" s="132">
        <f t="shared" si="2"/>
        <v>8</v>
      </c>
    </row>
    <row r="83" spans="1:9" ht="15" customHeight="1" x14ac:dyDescent="0.25">
      <c r="A83" s="127">
        <f t="shared" si="3"/>
        <v>71</v>
      </c>
      <c r="B83" s="131" t="s">
        <v>1174</v>
      </c>
      <c r="C83" s="131" t="s">
        <v>4770</v>
      </c>
      <c r="D83" s="131" t="s">
        <v>7</v>
      </c>
      <c r="E83" s="131">
        <v>4</v>
      </c>
      <c r="F83" s="131">
        <v>3</v>
      </c>
      <c r="G83" s="131">
        <v>7</v>
      </c>
      <c r="H83" s="131"/>
      <c r="I83" s="132">
        <f t="shared" si="2"/>
        <v>14</v>
      </c>
    </row>
    <row r="84" spans="1:9" ht="15" customHeight="1" x14ac:dyDescent="0.25">
      <c r="A84" s="127">
        <f t="shared" si="3"/>
        <v>72</v>
      </c>
      <c r="B84" s="131" t="s">
        <v>1178</v>
      </c>
      <c r="C84" s="131" t="s">
        <v>4771</v>
      </c>
      <c r="D84" s="131" t="s">
        <v>7</v>
      </c>
      <c r="E84" s="131">
        <v>4</v>
      </c>
      <c r="F84" s="131">
        <v>2</v>
      </c>
      <c r="G84" s="131">
        <v>4</v>
      </c>
      <c r="H84" s="131">
        <v>4</v>
      </c>
      <c r="I84" s="132">
        <f t="shared" si="2"/>
        <v>14</v>
      </c>
    </row>
    <row r="85" spans="1:9" ht="15" customHeight="1" x14ac:dyDescent="0.25">
      <c r="A85" s="127">
        <f t="shared" si="3"/>
        <v>73</v>
      </c>
      <c r="B85" s="131" t="s">
        <v>1180</v>
      </c>
      <c r="C85" s="131" t="s">
        <v>4262</v>
      </c>
      <c r="D85" s="131" t="s">
        <v>7</v>
      </c>
      <c r="E85" s="131">
        <v>2</v>
      </c>
      <c r="F85" s="131">
        <v>2</v>
      </c>
      <c r="G85" s="131">
        <v>5</v>
      </c>
      <c r="H85" s="131">
        <v>6</v>
      </c>
      <c r="I85" s="132">
        <f t="shared" si="2"/>
        <v>15</v>
      </c>
    </row>
    <row r="86" spans="1:9" ht="15" customHeight="1" x14ac:dyDescent="0.25">
      <c r="A86" s="127">
        <f t="shared" si="3"/>
        <v>74</v>
      </c>
      <c r="B86" s="131" t="s">
        <v>142</v>
      </c>
      <c r="C86" s="131" t="s">
        <v>4263</v>
      </c>
      <c r="D86" s="131" t="s">
        <v>7</v>
      </c>
      <c r="E86" s="131">
        <v>7</v>
      </c>
      <c r="F86" s="131">
        <v>8</v>
      </c>
      <c r="G86" s="131">
        <v>9</v>
      </c>
      <c r="H86" s="131">
        <v>5</v>
      </c>
      <c r="I86" s="132">
        <f t="shared" si="2"/>
        <v>29</v>
      </c>
    </row>
    <row r="87" spans="1:9" ht="15" customHeight="1" x14ac:dyDescent="0.25">
      <c r="A87" s="127">
        <f t="shared" si="3"/>
        <v>75</v>
      </c>
      <c r="B87" s="131" t="s">
        <v>146</v>
      </c>
      <c r="C87" s="131" t="s">
        <v>4772</v>
      </c>
      <c r="D87" s="131" t="s">
        <v>7</v>
      </c>
      <c r="E87" s="131">
        <v>1</v>
      </c>
      <c r="F87" s="131">
        <v>2</v>
      </c>
      <c r="G87" s="131">
        <v>2</v>
      </c>
      <c r="H87" s="131">
        <v>2</v>
      </c>
      <c r="I87" s="132">
        <f t="shared" si="2"/>
        <v>7</v>
      </c>
    </row>
    <row r="88" spans="1:9" ht="15" customHeight="1" x14ac:dyDescent="0.25">
      <c r="A88" s="127">
        <f t="shared" si="3"/>
        <v>76</v>
      </c>
      <c r="B88" s="131" t="s">
        <v>150</v>
      </c>
      <c r="C88" s="131" t="s">
        <v>4773</v>
      </c>
      <c r="D88" s="131" t="s">
        <v>7</v>
      </c>
      <c r="E88" s="131">
        <v>3</v>
      </c>
      <c r="F88" s="131"/>
      <c r="G88" s="131">
        <v>1</v>
      </c>
      <c r="H88" s="131">
        <v>2</v>
      </c>
      <c r="I88" s="132">
        <f t="shared" si="2"/>
        <v>6</v>
      </c>
    </row>
    <row r="89" spans="1:9" ht="15" customHeight="1" x14ac:dyDescent="0.25">
      <c r="A89" s="127">
        <f t="shared" si="3"/>
        <v>77</v>
      </c>
      <c r="B89" s="131" t="s">
        <v>152</v>
      </c>
      <c r="C89" s="131" t="s">
        <v>4264</v>
      </c>
      <c r="D89" s="131" t="s">
        <v>7</v>
      </c>
      <c r="E89" s="131">
        <v>3</v>
      </c>
      <c r="F89" s="131">
        <v>6</v>
      </c>
      <c r="G89" s="131">
        <v>6</v>
      </c>
      <c r="H89" s="131">
        <v>8</v>
      </c>
      <c r="I89" s="132">
        <f t="shared" si="2"/>
        <v>23</v>
      </c>
    </row>
    <row r="90" spans="1:9" ht="15" customHeight="1" x14ac:dyDescent="0.25">
      <c r="A90" s="127">
        <f t="shared" si="3"/>
        <v>78</v>
      </c>
      <c r="B90" s="131" t="s">
        <v>154</v>
      </c>
      <c r="C90" s="131" t="s">
        <v>4265</v>
      </c>
      <c r="D90" s="131" t="s">
        <v>7</v>
      </c>
      <c r="E90" s="131">
        <v>4</v>
      </c>
      <c r="F90" s="131">
        <v>5</v>
      </c>
      <c r="G90" s="131">
        <v>1</v>
      </c>
      <c r="H90" s="131">
        <v>6</v>
      </c>
      <c r="I90" s="132">
        <f t="shared" si="2"/>
        <v>16</v>
      </c>
    </row>
    <row r="91" spans="1:9" ht="15" customHeight="1" x14ac:dyDescent="0.25">
      <c r="A91" s="127">
        <f t="shared" si="3"/>
        <v>79</v>
      </c>
      <c r="B91" s="131" t="s">
        <v>156</v>
      </c>
      <c r="C91" s="131" t="s">
        <v>4774</v>
      </c>
      <c r="D91" s="131" t="s">
        <v>7</v>
      </c>
      <c r="E91" s="131">
        <v>7</v>
      </c>
      <c r="F91" s="131">
        <v>3</v>
      </c>
      <c r="G91" s="131">
        <v>6</v>
      </c>
      <c r="H91" s="131">
        <v>4</v>
      </c>
      <c r="I91" s="132">
        <f t="shared" si="2"/>
        <v>20</v>
      </c>
    </row>
    <row r="92" spans="1:9" ht="15" customHeight="1" x14ac:dyDescent="0.25">
      <c r="A92" s="127">
        <f t="shared" si="3"/>
        <v>80</v>
      </c>
      <c r="B92" s="131" t="s">
        <v>158</v>
      </c>
      <c r="C92" s="131" t="s">
        <v>4775</v>
      </c>
      <c r="D92" s="131" t="s">
        <v>7</v>
      </c>
      <c r="E92" s="131">
        <v>5</v>
      </c>
      <c r="F92" s="131">
        <v>3</v>
      </c>
      <c r="G92" s="131">
        <v>14</v>
      </c>
      <c r="H92" s="131">
        <v>17</v>
      </c>
      <c r="I92" s="132">
        <f t="shared" si="2"/>
        <v>39</v>
      </c>
    </row>
    <row r="93" spans="1:9" ht="15" customHeight="1" x14ac:dyDescent="0.25">
      <c r="A93" s="127">
        <f t="shared" si="3"/>
        <v>81</v>
      </c>
      <c r="B93" s="131" t="s">
        <v>160</v>
      </c>
      <c r="C93" s="131" t="s">
        <v>4776</v>
      </c>
      <c r="D93" s="131" t="s">
        <v>7</v>
      </c>
      <c r="E93" s="131"/>
      <c r="F93" s="131"/>
      <c r="G93" s="131">
        <v>4</v>
      </c>
      <c r="H93" s="131">
        <v>2</v>
      </c>
      <c r="I93" s="132">
        <f t="shared" si="2"/>
        <v>6</v>
      </c>
    </row>
    <row r="94" spans="1:9" ht="15" customHeight="1" x14ac:dyDescent="0.25">
      <c r="A94" s="127">
        <f t="shared" si="3"/>
        <v>82</v>
      </c>
      <c r="B94" s="131" t="s">
        <v>162</v>
      </c>
      <c r="C94" s="131" t="s">
        <v>4266</v>
      </c>
      <c r="D94" s="131" t="s">
        <v>7</v>
      </c>
      <c r="E94" s="131"/>
      <c r="F94" s="131"/>
      <c r="G94" s="131">
        <v>2</v>
      </c>
      <c r="H94" s="131"/>
      <c r="I94" s="132">
        <f t="shared" si="2"/>
        <v>2</v>
      </c>
    </row>
    <row r="95" spans="1:9" ht="15" customHeight="1" x14ac:dyDescent="0.25">
      <c r="A95" s="127">
        <f t="shared" si="3"/>
        <v>83</v>
      </c>
      <c r="B95" s="131" t="s">
        <v>164</v>
      </c>
      <c r="C95" s="131" t="s">
        <v>4777</v>
      </c>
      <c r="D95" s="131" t="s">
        <v>7</v>
      </c>
      <c r="E95" s="131">
        <v>2</v>
      </c>
      <c r="F95" s="131">
        <v>2</v>
      </c>
      <c r="G95" s="131">
        <v>3</v>
      </c>
      <c r="H95" s="131">
        <v>2</v>
      </c>
      <c r="I95" s="132">
        <f t="shared" si="2"/>
        <v>9</v>
      </c>
    </row>
    <row r="96" spans="1:9" ht="15" customHeight="1" x14ac:dyDescent="0.25">
      <c r="A96" s="127">
        <f t="shared" si="3"/>
        <v>84</v>
      </c>
      <c r="B96" s="131" t="s">
        <v>166</v>
      </c>
      <c r="C96" s="131" t="s">
        <v>4238</v>
      </c>
      <c r="D96" s="131" t="s">
        <v>7</v>
      </c>
      <c r="E96" s="131">
        <v>2</v>
      </c>
      <c r="F96" s="131">
        <v>1</v>
      </c>
      <c r="G96" s="131">
        <v>6</v>
      </c>
      <c r="H96" s="131">
        <v>3</v>
      </c>
      <c r="I96" s="132">
        <f t="shared" si="2"/>
        <v>12</v>
      </c>
    </row>
    <row r="97" spans="1:9" ht="15" customHeight="1" x14ac:dyDescent="0.25">
      <c r="A97" s="127">
        <f t="shared" si="3"/>
        <v>85</v>
      </c>
      <c r="B97" s="131" t="s">
        <v>168</v>
      </c>
      <c r="C97" s="131" t="s">
        <v>4239</v>
      </c>
      <c r="D97" s="131" t="s">
        <v>7</v>
      </c>
      <c r="E97" s="131">
        <v>1</v>
      </c>
      <c r="F97" s="131">
        <v>2</v>
      </c>
      <c r="G97" s="131">
        <v>2</v>
      </c>
      <c r="H97" s="131">
        <v>2</v>
      </c>
      <c r="I97" s="132">
        <f t="shared" si="2"/>
        <v>7</v>
      </c>
    </row>
    <row r="98" spans="1:9" ht="15" customHeight="1" x14ac:dyDescent="0.25">
      <c r="A98" s="127">
        <f t="shared" si="3"/>
        <v>86</v>
      </c>
      <c r="B98" s="131" t="s">
        <v>170</v>
      </c>
      <c r="C98" s="131" t="s">
        <v>4778</v>
      </c>
      <c r="D98" s="131" t="s">
        <v>7</v>
      </c>
      <c r="E98" s="131">
        <v>1</v>
      </c>
      <c r="F98" s="131">
        <v>1</v>
      </c>
      <c r="G98" s="131">
        <v>5</v>
      </c>
      <c r="H98" s="131">
        <v>4</v>
      </c>
      <c r="I98" s="132">
        <f t="shared" si="2"/>
        <v>11</v>
      </c>
    </row>
    <row r="99" spans="1:9" ht="15" customHeight="1" x14ac:dyDescent="0.25">
      <c r="A99" s="127">
        <f t="shared" si="3"/>
        <v>87</v>
      </c>
      <c r="B99" s="131" t="s">
        <v>172</v>
      </c>
      <c r="C99" s="131" t="s">
        <v>4779</v>
      </c>
      <c r="D99" s="131" t="s">
        <v>7</v>
      </c>
      <c r="E99" s="131">
        <v>1</v>
      </c>
      <c r="F99" s="131">
        <v>3</v>
      </c>
      <c r="G99" s="131">
        <v>3</v>
      </c>
      <c r="H99" s="131">
        <v>3</v>
      </c>
      <c r="I99" s="132">
        <f t="shared" si="2"/>
        <v>10</v>
      </c>
    </row>
    <row r="100" spans="1:9" ht="15" customHeight="1" x14ac:dyDescent="0.25">
      <c r="A100" s="127">
        <f t="shared" si="3"/>
        <v>88</v>
      </c>
      <c r="B100" s="131" t="s">
        <v>174</v>
      </c>
      <c r="C100" s="131" t="s">
        <v>4225</v>
      </c>
      <c r="D100" s="131" t="s">
        <v>7</v>
      </c>
      <c r="E100" s="131">
        <v>2</v>
      </c>
      <c r="F100" s="131">
        <v>7</v>
      </c>
      <c r="G100" s="131">
        <v>1</v>
      </c>
      <c r="H100" s="131">
        <v>3</v>
      </c>
      <c r="I100" s="132">
        <f t="shared" si="2"/>
        <v>13</v>
      </c>
    </row>
    <row r="101" spans="1:9" ht="15" customHeight="1" x14ac:dyDescent="0.25">
      <c r="A101" s="127">
        <f t="shared" si="3"/>
        <v>89</v>
      </c>
      <c r="B101" s="131" t="s">
        <v>176</v>
      </c>
      <c r="C101" s="131" t="s">
        <v>4780</v>
      </c>
      <c r="D101" s="131" t="s">
        <v>7</v>
      </c>
      <c r="E101" s="131">
        <v>4</v>
      </c>
      <c r="F101" s="131"/>
      <c r="G101" s="131">
        <v>1</v>
      </c>
      <c r="H101" s="131"/>
      <c r="I101" s="132">
        <f t="shared" si="2"/>
        <v>5</v>
      </c>
    </row>
    <row r="102" spans="1:9" ht="15" customHeight="1" x14ac:dyDescent="0.25">
      <c r="A102" s="127">
        <f t="shared" si="3"/>
        <v>90</v>
      </c>
      <c r="B102" s="131" t="s">
        <v>178</v>
      </c>
      <c r="C102" s="131" t="s">
        <v>4229</v>
      </c>
      <c r="D102" s="131" t="s">
        <v>7</v>
      </c>
      <c r="E102" s="131">
        <v>5</v>
      </c>
      <c r="F102" s="131"/>
      <c r="G102" s="131">
        <v>1</v>
      </c>
      <c r="H102" s="131">
        <v>1</v>
      </c>
      <c r="I102" s="132">
        <f t="shared" si="2"/>
        <v>7</v>
      </c>
    </row>
    <row r="103" spans="1:9" ht="15" customHeight="1" x14ac:dyDescent="0.25">
      <c r="A103" s="127">
        <f t="shared" si="3"/>
        <v>91</v>
      </c>
      <c r="B103" s="131" t="s">
        <v>180</v>
      </c>
      <c r="C103" s="131" t="s">
        <v>4781</v>
      </c>
      <c r="D103" s="131" t="s">
        <v>7</v>
      </c>
      <c r="E103" s="131">
        <v>3</v>
      </c>
      <c r="F103" s="131">
        <v>4</v>
      </c>
      <c r="G103" s="131">
        <v>2</v>
      </c>
      <c r="H103" s="131">
        <v>4</v>
      </c>
      <c r="I103" s="132">
        <f t="shared" si="2"/>
        <v>13</v>
      </c>
    </row>
    <row r="104" spans="1:9" ht="15" customHeight="1" x14ac:dyDescent="0.25">
      <c r="A104" s="127">
        <f t="shared" si="3"/>
        <v>92</v>
      </c>
      <c r="B104" s="131" t="s">
        <v>1184</v>
      </c>
      <c r="C104" s="131" t="s">
        <v>4782</v>
      </c>
      <c r="D104" s="131" t="s">
        <v>7</v>
      </c>
      <c r="E104" s="131">
        <v>6</v>
      </c>
      <c r="F104" s="131">
        <v>2</v>
      </c>
      <c r="G104" s="131">
        <v>6</v>
      </c>
      <c r="H104" s="131">
        <v>1</v>
      </c>
      <c r="I104" s="132">
        <f t="shared" si="2"/>
        <v>15</v>
      </c>
    </row>
    <row r="105" spans="1:9" ht="15" customHeight="1" x14ac:dyDescent="0.25">
      <c r="A105" s="127">
        <f t="shared" si="3"/>
        <v>93</v>
      </c>
      <c r="B105" s="131" t="s">
        <v>182</v>
      </c>
      <c r="C105" s="131" t="s">
        <v>4783</v>
      </c>
      <c r="D105" s="131" t="s">
        <v>7</v>
      </c>
      <c r="E105" s="131">
        <v>7</v>
      </c>
      <c r="F105" s="131">
        <v>4</v>
      </c>
      <c r="G105" s="131">
        <v>9</v>
      </c>
      <c r="H105" s="131">
        <v>5</v>
      </c>
      <c r="I105" s="132">
        <f t="shared" si="2"/>
        <v>25</v>
      </c>
    </row>
    <row r="106" spans="1:9" ht="15" customHeight="1" x14ac:dyDescent="0.25">
      <c r="A106" s="127">
        <f t="shared" si="3"/>
        <v>94</v>
      </c>
      <c r="B106" s="131" t="s">
        <v>184</v>
      </c>
      <c r="C106" s="131" t="s">
        <v>4784</v>
      </c>
      <c r="D106" s="131" t="s">
        <v>7</v>
      </c>
      <c r="E106" s="131">
        <v>5</v>
      </c>
      <c r="F106" s="131">
        <v>5</v>
      </c>
      <c r="G106" s="131">
        <v>9</v>
      </c>
      <c r="H106" s="131">
        <v>5</v>
      </c>
      <c r="I106" s="132">
        <f t="shared" si="2"/>
        <v>24</v>
      </c>
    </row>
    <row r="107" spans="1:9" ht="15" customHeight="1" x14ac:dyDescent="0.25">
      <c r="A107" s="127">
        <f t="shared" si="3"/>
        <v>95</v>
      </c>
      <c r="B107" s="131" t="s">
        <v>186</v>
      </c>
      <c r="C107" s="131" t="s">
        <v>4785</v>
      </c>
      <c r="D107" s="131" t="s">
        <v>7</v>
      </c>
      <c r="E107" s="131">
        <v>1</v>
      </c>
      <c r="F107" s="131">
        <v>7</v>
      </c>
      <c r="G107" s="131">
        <v>1</v>
      </c>
      <c r="H107" s="131">
        <v>2</v>
      </c>
      <c r="I107" s="132">
        <f t="shared" si="2"/>
        <v>11</v>
      </c>
    </row>
    <row r="108" spans="1:9" ht="15" customHeight="1" x14ac:dyDescent="0.25">
      <c r="A108" s="127">
        <f t="shared" si="3"/>
        <v>96</v>
      </c>
      <c r="B108" s="131" t="s">
        <v>188</v>
      </c>
      <c r="C108" s="131" t="s">
        <v>4786</v>
      </c>
      <c r="D108" s="131" t="s">
        <v>7</v>
      </c>
      <c r="E108" s="131"/>
      <c r="F108" s="131">
        <v>4</v>
      </c>
      <c r="G108" s="131">
        <v>1</v>
      </c>
      <c r="H108" s="131">
        <v>4</v>
      </c>
      <c r="I108" s="132">
        <f t="shared" si="2"/>
        <v>9</v>
      </c>
    </row>
    <row r="109" spans="1:9" ht="15" customHeight="1" x14ac:dyDescent="0.25">
      <c r="A109" s="127">
        <f t="shared" si="3"/>
        <v>97</v>
      </c>
      <c r="B109" s="131" t="s">
        <v>190</v>
      </c>
      <c r="C109" s="131" t="s">
        <v>4232</v>
      </c>
      <c r="D109" s="131" t="s">
        <v>7</v>
      </c>
      <c r="E109" s="131">
        <v>2</v>
      </c>
      <c r="F109" s="131">
        <v>1</v>
      </c>
      <c r="G109" s="131">
        <v>2</v>
      </c>
      <c r="H109" s="131">
        <v>2</v>
      </c>
      <c r="I109" s="132">
        <f t="shared" si="2"/>
        <v>7</v>
      </c>
    </row>
    <row r="110" spans="1:9" ht="15" customHeight="1" x14ac:dyDescent="0.25">
      <c r="A110" s="127">
        <f t="shared" si="3"/>
        <v>98</v>
      </c>
      <c r="B110" s="131" t="s">
        <v>1191</v>
      </c>
      <c r="C110" s="131" t="s">
        <v>4787</v>
      </c>
      <c r="D110" s="131" t="s">
        <v>7</v>
      </c>
      <c r="E110" s="131">
        <v>3</v>
      </c>
      <c r="F110" s="131">
        <v>3</v>
      </c>
      <c r="G110" s="131">
        <v>4</v>
      </c>
      <c r="H110" s="131">
        <v>3</v>
      </c>
      <c r="I110" s="132">
        <f t="shared" si="2"/>
        <v>13</v>
      </c>
    </row>
    <row r="111" spans="1:9" ht="15" customHeight="1" x14ac:dyDescent="0.25">
      <c r="A111" s="127">
        <f t="shared" si="3"/>
        <v>99</v>
      </c>
      <c r="B111" s="131" t="s">
        <v>1193</v>
      </c>
      <c r="C111" s="131" t="s">
        <v>4788</v>
      </c>
      <c r="D111" s="131" t="s">
        <v>7</v>
      </c>
      <c r="E111" s="131">
        <v>2</v>
      </c>
      <c r="F111" s="131">
        <v>2</v>
      </c>
      <c r="G111" s="131">
        <v>1</v>
      </c>
      <c r="H111" s="131">
        <v>3</v>
      </c>
      <c r="I111" s="132">
        <f t="shared" si="2"/>
        <v>8</v>
      </c>
    </row>
    <row r="112" spans="1:9" ht="15" customHeight="1" x14ac:dyDescent="0.25">
      <c r="A112" s="127">
        <f t="shared" si="3"/>
        <v>100</v>
      </c>
      <c r="B112" s="131" t="s">
        <v>192</v>
      </c>
      <c r="C112" s="131" t="s">
        <v>4233</v>
      </c>
      <c r="D112" s="131" t="s">
        <v>7</v>
      </c>
      <c r="E112" s="131">
        <v>2</v>
      </c>
      <c r="F112" s="131">
        <v>2</v>
      </c>
      <c r="G112" s="131">
        <v>3</v>
      </c>
      <c r="H112" s="131"/>
      <c r="I112" s="132">
        <f t="shared" si="2"/>
        <v>7</v>
      </c>
    </row>
    <row r="113" spans="1:9" ht="15" customHeight="1" x14ac:dyDescent="0.25">
      <c r="A113" s="127">
        <f t="shared" si="3"/>
        <v>101</v>
      </c>
      <c r="B113" s="131" t="s">
        <v>194</v>
      </c>
      <c r="C113" s="131" t="s">
        <v>4789</v>
      </c>
      <c r="D113" s="131" t="s">
        <v>7</v>
      </c>
      <c r="E113" s="131">
        <v>13</v>
      </c>
      <c r="F113" s="131">
        <v>6</v>
      </c>
      <c r="G113" s="131">
        <v>5</v>
      </c>
      <c r="H113" s="131">
        <v>6</v>
      </c>
      <c r="I113" s="132">
        <f t="shared" si="2"/>
        <v>30</v>
      </c>
    </row>
    <row r="114" spans="1:9" ht="15" customHeight="1" x14ac:dyDescent="0.25">
      <c r="A114" s="127">
        <f t="shared" si="3"/>
        <v>102</v>
      </c>
      <c r="B114" s="131" t="s">
        <v>196</v>
      </c>
      <c r="C114" s="131" t="s">
        <v>4790</v>
      </c>
      <c r="D114" s="131" t="s">
        <v>7</v>
      </c>
      <c r="E114" s="131">
        <v>5</v>
      </c>
      <c r="F114" s="131">
        <v>4</v>
      </c>
      <c r="G114" s="131">
        <v>3</v>
      </c>
      <c r="H114" s="131">
        <v>4</v>
      </c>
      <c r="I114" s="132">
        <f t="shared" si="2"/>
        <v>16</v>
      </c>
    </row>
    <row r="115" spans="1:9" ht="15" customHeight="1" x14ac:dyDescent="0.25">
      <c r="A115" s="127">
        <f t="shared" si="3"/>
        <v>103</v>
      </c>
      <c r="B115" s="131" t="s">
        <v>200</v>
      </c>
      <c r="C115" s="131" t="s">
        <v>4791</v>
      </c>
      <c r="D115" s="131" t="s">
        <v>7</v>
      </c>
      <c r="E115" s="131"/>
      <c r="F115" s="131">
        <v>2</v>
      </c>
      <c r="G115" s="131">
        <v>7</v>
      </c>
      <c r="H115" s="131">
        <v>5</v>
      </c>
      <c r="I115" s="132">
        <f t="shared" si="2"/>
        <v>14</v>
      </c>
    </row>
    <row r="116" spans="1:9" ht="15" customHeight="1" x14ac:dyDescent="0.25">
      <c r="A116" s="127">
        <f t="shared" si="3"/>
        <v>104</v>
      </c>
      <c r="B116" s="131" t="s">
        <v>202</v>
      </c>
      <c r="C116" s="131" t="s">
        <v>4792</v>
      </c>
      <c r="D116" s="131" t="s">
        <v>7</v>
      </c>
      <c r="E116" s="131">
        <v>1</v>
      </c>
      <c r="F116" s="131"/>
      <c r="G116" s="131">
        <v>1</v>
      </c>
      <c r="H116" s="131">
        <v>6</v>
      </c>
      <c r="I116" s="132">
        <f t="shared" si="2"/>
        <v>8</v>
      </c>
    </row>
    <row r="117" spans="1:9" ht="15" customHeight="1" x14ac:dyDescent="0.25">
      <c r="A117" s="127">
        <f t="shared" si="3"/>
        <v>105</v>
      </c>
      <c r="B117" s="131" t="s">
        <v>204</v>
      </c>
      <c r="C117" s="131" t="s">
        <v>4234</v>
      </c>
      <c r="D117" s="131" t="s">
        <v>7</v>
      </c>
      <c r="E117" s="131">
        <v>5</v>
      </c>
      <c r="F117" s="131">
        <v>4</v>
      </c>
      <c r="G117" s="131">
        <v>3</v>
      </c>
      <c r="H117" s="131">
        <v>5</v>
      </c>
      <c r="I117" s="132">
        <f t="shared" si="2"/>
        <v>17</v>
      </c>
    </row>
    <row r="118" spans="1:9" ht="15" customHeight="1" x14ac:dyDescent="0.25">
      <c r="A118" s="127">
        <f t="shared" si="3"/>
        <v>106</v>
      </c>
      <c r="B118" s="131" t="s">
        <v>208</v>
      </c>
      <c r="C118" s="131" t="s">
        <v>4793</v>
      </c>
      <c r="D118" s="131" t="s">
        <v>7</v>
      </c>
      <c r="E118" s="131">
        <v>4</v>
      </c>
      <c r="F118" s="131">
        <v>1</v>
      </c>
      <c r="G118" s="131">
        <v>2</v>
      </c>
      <c r="H118" s="131">
        <v>2</v>
      </c>
      <c r="I118" s="132">
        <f t="shared" si="2"/>
        <v>9</v>
      </c>
    </row>
    <row r="119" spans="1:9" ht="15" customHeight="1" x14ac:dyDescent="0.25">
      <c r="A119" s="127">
        <f t="shared" si="3"/>
        <v>107</v>
      </c>
      <c r="B119" s="131" t="s">
        <v>212</v>
      </c>
      <c r="C119" s="131" t="s">
        <v>4794</v>
      </c>
      <c r="D119" s="131" t="s">
        <v>7</v>
      </c>
      <c r="E119" s="131">
        <v>8</v>
      </c>
      <c r="F119" s="131">
        <v>3</v>
      </c>
      <c r="G119" s="131">
        <v>2</v>
      </c>
      <c r="H119" s="131">
        <v>2</v>
      </c>
      <c r="I119" s="132">
        <f t="shared" si="2"/>
        <v>15</v>
      </c>
    </row>
    <row r="120" spans="1:9" ht="15" customHeight="1" x14ac:dyDescent="0.25">
      <c r="A120" s="127">
        <f t="shared" si="3"/>
        <v>108</v>
      </c>
      <c r="B120" s="131" t="s">
        <v>214</v>
      </c>
      <c r="C120" s="131" t="s">
        <v>4795</v>
      </c>
      <c r="D120" s="131" t="s">
        <v>7</v>
      </c>
      <c r="E120" s="131">
        <v>1</v>
      </c>
      <c r="F120" s="131">
        <v>3</v>
      </c>
      <c r="G120" s="131">
        <v>4</v>
      </c>
      <c r="H120" s="131">
        <v>6</v>
      </c>
      <c r="I120" s="132">
        <f t="shared" si="2"/>
        <v>14</v>
      </c>
    </row>
    <row r="121" spans="1:9" ht="15" customHeight="1" x14ac:dyDescent="0.25">
      <c r="A121" s="127">
        <f t="shared" si="3"/>
        <v>109</v>
      </c>
      <c r="B121" s="131" t="s">
        <v>216</v>
      </c>
      <c r="C121" s="131" t="s">
        <v>4237</v>
      </c>
      <c r="D121" s="131" t="s">
        <v>7</v>
      </c>
      <c r="E121" s="131">
        <v>1</v>
      </c>
      <c r="F121" s="131">
        <v>1</v>
      </c>
      <c r="G121" s="131">
        <v>2</v>
      </c>
      <c r="H121" s="131">
        <v>2</v>
      </c>
      <c r="I121" s="132">
        <f t="shared" si="2"/>
        <v>6</v>
      </c>
    </row>
    <row r="122" spans="1:9" ht="15" customHeight="1" x14ac:dyDescent="0.25">
      <c r="A122" s="127">
        <f t="shared" si="3"/>
        <v>110</v>
      </c>
      <c r="B122" s="131" t="s">
        <v>2086</v>
      </c>
      <c r="C122" s="131" t="s">
        <v>4796</v>
      </c>
      <c r="D122" s="131" t="s">
        <v>7</v>
      </c>
      <c r="E122" s="131"/>
      <c r="F122" s="131">
        <v>3</v>
      </c>
      <c r="G122" s="131">
        <v>1</v>
      </c>
      <c r="H122" s="131">
        <v>4</v>
      </c>
      <c r="I122" s="132">
        <f t="shared" si="2"/>
        <v>8</v>
      </c>
    </row>
    <row r="123" spans="1:9" ht="15" customHeight="1" x14ac:dyDescent="0.25">
      <c r="A123" s="127">
        <f t="shared" si="3"/>
        <v>111</v>
      </c>
      <c r="B123" s="131" t="s">
        <v>218</v>
      </c>
      <c r="C123" s="131" t="s">
        <v>4797</v>
      </c>
      <c r="D123" s="131" t="s">
        <v>7</v>
      </c>
      <c r="E123" s="131">
        <v>1</v>
      </c>
      <c r="F123" s="131">
        <v>1</v>
      </c>
      <c r="G123" s="131">
        <v>2</v>
      </c>
      <c r="H123" s="131">
        <v>5</v>
      </c>
      <c r="I123" s="132">
        <f t="shared" si="2"/>
        <v>9</v>
      </c>
    </row>
    <row r="124" spans="1:9" ht="15" customHeight="1" x14ac:dyDescent="0.25">
      <c r="A124" s="127">
        <f t="shared" si="3"/>
        <v>112</v>
      </c>
      <c r="B124" s="131" t="s">
        <v>220</v>
      </c>
      <c r="C124" s="131" t="s">
        <v>4798</v>
      </c>
      <c r="D124" s="131" t="s">
        <v>7</v>
      </c>
      <c r="E124" s="131">
        <v>4</v>
      </c>
      <c r="F124" s="131">
        <v>3</v>
      </c>
      <c r="G124" s="131">
        <v>3</v>
      </c>
      <c r="H124" s="131">
        <v>4</v>
      </c>
      <c r="I124" s="132">
        <f t="shared" si="2"/>
        <v>14</v>
      </c>
    </row>
    <row r="125" spans="1:9" ht="15" customHeight="1" x14ac:dyDescent="0.25">
      <c r="A125" s="127">
        <f t="shared" si="3"/>
        <v>113</v>
      </c>
      <c r="B125" s="131" t="s">
        <v>222</v>
      </c>
      <c r="C125" s="131" t="s">
        <v>4799</v>
      </c>
      <c r="D125" s="131" t="s">
        <v>7</v>
      </c>
      <c r="E125" s="131">
        <v>3</v>
      </c>
      <c r="F125" s="131">
        <v>2</v>
      </c>
      <c r="G125" s="131">
        <v>2</v>
      </c>
      <c r="H125" s="131">
        <v>2</v>
      </c>
      <c r="I125" s="132">
        <f t="shared" si="2"/>
        <v>9</v>
      </c>
    </row>
    <row r="126" spans="1:9" ht="15" customHeight="1" x14ac:dyDescent="0.25">
      <c r="A126" s="127">
        <f t="shared" si="3"/>
        <v>114</v>
      </c>
      <c r="B126" s="131" t="s">
        <v>226</v>
      </c>
      <c r="C126" s="131" t="s">
        <v>4800</v>
      </c>
      <c r="D126" s="131" t="s">
        <v>7</v>
      </c>
      <c r="E126" s="131">
        <v>2</v>
      </c>
      <c r="F126" s="131">
        <v>4</v>
      </c>
      <c r="G126" s="131">
        <v>3</v>
      </c>
      <c r="H126" s="131">
        <v>2</v>
      </c>
      <c r="I126" s="132">
        <f t="shared" si="2"/>
        <v>11</v>
      </c>
    </row>
    <row r="127" spans="1:9" ht="15" customHeight="1" x14ac:dyDescent="0.25">
      <c r="A127" s="127">
        <f t="shared" si="3"/>
        <v>115</v>
      </c>
      <c r="B127" s="131" t="s">
        <v>228</v>
      </c>
      <c r="C127" s="131" t="s">
        <v>4801</v>
      </c>
      <c r="D127" s="131" t="s">
        <v>7</v>
      </c>
      <c r="E127" s="131">
        <v>1</v>
      </c>
      <c r="F127" s="131">
        <v>1</v>
      </c>
      <c r="G127" s="131">
        <v>2</v>
      </c>
      <c r="H127" s="131">
        <v>3</v>
      </c>
      <c r="I127" s="132">
        <f t="shared" si="2"/>
        <v>7</v>
      </c>
    </row>
    <row r="128" spans="1:9" ht="15" customHeight="1" x14ac:dyDescent="0.25">
      <c r="B128" s="135" t="s">
        <v>4596</v>
      </c>
      <c r="C128" s="130" t="s">
        <v>4603</v>
      </c>
      <c r="D128" s="130" t="s">
        <v>4593</v>
      </c>
      <c r="E128" s="130">
        <f>SUM(E13:E127)</f>
        <v>343</v>
      </c>
      <c r="F128" s="130">
        <f t="shared" ref="F128:H128" si="4">SUM(F13:F127)</f>
        <v>340</v>
      </c>
      <c r="G128" s="130">
        <f t="shared" si="4"/>
        <v>487</v>
      </c>
      <c r="H128" s="130">
        <f t="shared" si="4"/>
        <v>486</v>
      </c>
    </row>
    <row r="129" spans="1:9" ht="15" customHeight="1" x14ac:dyDescent="0.25">
      <c r="B129" s="130" t="s">
        <v>230</v>
      </c>
      <c r="C129" s="130" t="s">
        <v>4593</v>
      </c>
      <c r="D129" s="130" t="s">
        <v>4593</v>
      </c>
      <c r="E129" s="129" t="s">
        <v>4593</v>
      </c>
      <c r="F129" s="129" t="s">
        <v>4593</v>
      </c>
      <c r="G129" s="129" t="s">
        <v>4593</v>
      </c>
      <c r="H129" s="129" t="s">
        <v>4593</v>
      </c>
    </row>
    <row r="130" spans="1:9" ht="15" customHeight="1" x14ac:dyDescent="0.25">
      <c r="A130" s="127">
        <f>A127+1</f>
        <v>116</v>
      </c>
      <c r="B130" s="131" t="s">
        <v>1208</v>
      </c>
      <c r="C130" s="131" t="s">
        <v>4267</v>
      </c>
      <c r="D130" s="131" t="s">
        <v>7</v>
      </c>
      <c r="E130" s="131">
        <v>5</v>
      </c>
      <c r="F130" s="131">
        <v>10</v>
      </c>
      <c r="G130" s="131">
        <v>1</v>
      </c>
      <c r="H130" s="131">
        <v>4</v>
      </c>
      <c r="I130" s="132">
        <f t="shared" ref="I130:I193" si="5">SUM(E130:H130)</f>
        <v>20</v>
      </c>
    </row>
    <row r="131" spans="1:9" ht="15" customHeight="1" x14ac:dyDescent="0.25">
      <c r="A131" s="127">
        <f>A130+1</f>
        <v>117</v>
      </c>
      <c r="B131" s="131" t="s">
        <v>231</v>
      </c>
      <c r="C131" s="131" t="s">
        <v>4268</v>
      </c>
      <c r="D131" s="131" t="s">
        <v>7</v>
      </c>
      <c r="E131" s="131">
        <v>2</v>
      </c>
      <c r="F131" s="131">
        <v>2</v>
      </c>
      <c r="G131" s="131">
        <v>2</v>
      </c>
      <c r="H131" s="131">
        <v>4</v>
      </c>
      <c r="I131" s="132">
        <f t="shared" si="5"/>
        <v>10</v>
      </c>
    </row>
    <row r="132" spans="1:9" ht="15" customHeight="1" x14ac:dyDescent="0.25">
      <c r="A132" s="127">
        <f t="shared" ref="A132:A195" si="6">A131+1</f>
        <v>118</v>
      </c>
      <c r="B132" s="131" t="s">
        <v>233</v>
      </c>
      <c r="C132" s="131" t="s">
        <v>4269</v>
      </c>
      <c r="D132" s="131" t="s">
        <v>7</v>
      </c>
      <c r="E132" s="131">
        <v>1</v>
      </c>
      <c r="F132" s="131"/>
      <c r="G132" s="131">
        <v>2</v>
      </c>
      <c r="H132" s="131">
        <v>4</v>
      </c>
      <c r="I132" s="132">
        <f t="shared" si="5"/>
        <v>7</v>
      </c>
    </row>
    <row r="133" spans="1:9" ht="15" customHeight="1" x14ac:dyDescent="0.25">
      <c r="A133" s="127">
        <f t="shared" si="6"/>
        <v>119</v>
      </c>
      <c r="B133" s="131" t="s">
        <v>235</v>
      </c>
      <c r="C133" s="131" t="s">
        <v>4802</v>
      </c>
      <c r="D133" s="131" t="s">
        <v>7</v>
      </c>
      <c r="E133" s="131">
        <v>4</v>
      </c>
      <c r="F133" s="131">
        <v>3</v>
      </c>
      <c r="G133" s="131">
        <v>3</v>
      </c>
      <c r="H133" s="131">
        <v>3</v>
      </c>
      <c r="I133" s="132">
        <f t="shared" si="5"/>
        <v>13</v>
      </c>
    </row>
    <row r="134" spans="1:9" ht="15" customHeight="1" x14ac:dyDescent="0.25">
      <c r="A134" s="127">
        <f t="shared" si="6"/>
        <v>120</v>
      </c>
      <c r="B134" s="131" t="s">
        <v>4270</v>
      </c>
      <c r="C134" s="131" t="s">
        <v>4271</v>
      </c>
      <c r="D134" s="131" t="s">
        <v>7</v>
      </c>
      <c r="E134" s="131"/>
      <c r="F134" s="131"/>
      <c r="G134" s="131">
        <v>1</v>
      </c>
      <c r="H134" s="131">
        <v>3</v>
      </c>
      <c r="I134" s="132">
        <f t="shared" si="5"/>
        <v>4</v>
      </c>
    </row>
    <row r="135" spans="1:9" ht="15" customHeight="1" x14ac:dyDescent="0.25">
      <c r="A135" s="127">
        <f t="shared" si="6"/>
        <v>121</v>
      </c>
      <c r="B135" s="131" t="s">
        <v>237</v>
      </c>
      <c r="C135" s="131" t="s">
        <v>4803</v>
      </c>
      <c r="D135" s="131" t="s">
        <v>7</v>
      </c>
      <c r="E135" s="131">
        <v>3</v>
      </c>
      <c r="F135" s="131">
        <v>5</v>
      </c>
      <c r="G135" s="131">
        <v>1</v>
      </c>
      <c r="H135" s="131">
        <v>4</v>
      </c>
      <c r="I135" s="132">
        <f t="shared" si="5"/>
        <v>13</v>
      </c>
    </row>
    <row r="136" spans="1:9" ht="15" customHeight="1" x14ac:dyDescent="0.25">
      <c r="A136" s="127">
        <f t="shared" si="6"/>
        <v>122</v>
      </c>
      <c r="B136" s="131" t="s">
        <v>1213</v>
      </c>
      <c r="C136" s="131" t="s">
        <v>4272</v>
      </c>
      <c r="D136" s="131" t="s">
        <v>7</v>
      </c>
      <c r="E136" s="131">
        <v>2</v>
      </c>
      <c r="F136" s="131">
        <v>2</v>
      </c>
      <c r="G136" s="131">
        <v>3</v>
      </c>
      <c r="H136" s="131">
        <v>1</v>
      </c>
      <c r="I136" s="132">
        <f t="shared" si="5"/>
        <v>8</v>
      </c>
    </row>
    <row r="137" spans="1:9" ht="15" customHeight="1" x14ac:dyDescent="0.25">
      <c r="A137" s="127">
        <f t="shared" si="6"/>
        <v>123</v>
      </c>
      <c r="B137" s="131" t="s">
        <v>239</v>
      </c>
      <c r="C137" s="131" t="s">
        <v>4273</v>
      </c>
      <c r="D137" s="131" t="s">
        <v>7</v>
      </c>
      <c r="E137" s="131">
        <v>3</v>
      </c>
      <c r="F137" s="131">
        <v>1</v>
      </c>
      <c r="G137" s="131">
        <v>3</v>
      </c>
      <c r="H137" s="131">
        <v>1</v>
      </c>
      <c r="I137" s="132">
        <f t="shared" si="5"/>
        <v>8</v>
      </c>
    </row>
    <row r="138" spans="1:9" ht="15" customHeight="1" x14ac:dyDescent="0.25">
      <c r="A138" s="127">
        <f t="shared" si="6"/>
        <v>124</v>
      </c>
      <c r="B138" s="131" t="s">
        <v>1215</v>
      </c>
      <c r="C138" s="131" t="s">
        <v>4274</v>
      </c>
      <c r="D138" s="131" t="s">
        <v>7</v>
      </c>
      <c r="E138" s="131">
        <v>1</v>
      </c>
      <c r="F138" s="131">
        <v>3</v>
      </c>
      <c r="G138" s="131">
        <v>7</v>
      </c>
      <c r="H138" s="131">
        <v>2</v>
      </c>
      <c r="I138" s="132">
        <f t="shared" si="5"/>
        <v>13</v>
      </c>
    </row>
    <row r="139" spans="1:9" ht="15" customHeight="1" x14ac:dyDescent="0.25">
      <c r="A139" s="127">
        <f t="shared" si="6"/>
        <v>125</v>
      </c>
      <c r="B139" s="131" t="s">
        <v>4275</v>
      </c>
      <c r="C139" s="131" t="s">
        <v>4276</v>
      </c>
      <c r="D139" s="131" t="s">
        <v>7</v>
      </c>
      <c r="E139" s="131">
        <v>2</v>
      </c>
      <c r="F139" s="131">
        <v>2</v>
      </c>
      <c r="G139" s="131">
        <v>4</v>
      </c>
      <c r="H139" s="131">
        <v>6</v>
      </c>
      <c r="I139" s="132">
        <f t="shared" si="5"/>
        <v>14</v>
      </c>
    </row>
    <row r="140" spans="1:9" ht="15" customHeight="1" x14ac:dyDescent="0.25">
      <c r="A140" s="127">
        <f t="shared" si="6"/>
        <v>126</v>
      </c>
      <c r="B140" s="131" t="s">
        <v>241</v>
      </c>
      <c r="C140" s="131" t="s">
        <v>4277</v>
      </c>
      <c r="D140" s="131" t="s">
        <v>7</v>
      </c>
      <c r="E140" s="131">
        <v>9</v>
      </c>
      <c r="F140" s="131">
        <v>3</v>
      </c>
      <c r="G140" s="131">
        <v>3</v>
      </c>
      <c r="H140" s="131">
        <v>5</v>
      </c>
      <c r="I140" s="132">
        <f t="shared" si="5"/>
        <v>20</v>
      </c>
    </row>
    <row r="141" spans="1:9" ht="15" customHeight="1" x14ac:dyDescent="0.25">
      <c r="A141" s="127">
        <f t="shared" si="6"/>
        <v>127</v>
      </c>
      <c r="B141" s="131" t="s">
        <v>243</v>
      </c>
      <c r="C141" s="131" t="s">
        <v>4278</v>
      </c>
      <c r="D141" s="131" t="s">
        <v>7</v>
      </c>
      <c r="E141" s="131">
        <v>1</v>
      </c>
      <c r="F141" s="131">
        <v>3</v>
      </c>
      <c r="G141" s="131">
        <v>5</v>
      </c>
      <c r="H141" s="131">
        <v>5</v>
      </c>
      <c r="I141" s="132">
        <f t="shared" si="5"/>
        <v>14</v>
      </c>
    </row>
    <row r="142" spans="1:9" ht="15" customHeight="1" x14ac:dyDescent="0.25">
      <c r="A142" s="127">
        <f t="shared" si="6"/>
        <v>128</v>
      </c>
      <c r="B142" s="131" t="s">
        <v>245</v>
      </c>
      <c r="C142" s="131" t="s">
        <v>4279</v>
      </c>
      <c r="D142" s="131" t="s">
        <v>7</v>
      </c>
      <c r="E142" s="131">
        <v>5</v>
      </c>
      <c r="F142" s="131">
        <v>1</v>
      </c>
      <c r="G142" s="131"/>
      <c r="H142" s="131">
        <v>1</v>
      </c>
      <c r="I142" s="132">
        <f t="shared" si="5"/>
        <v>7</v>
      </c>
    </row>
    <row r="143" spans="1:9" ht="15" customHeight="1" x14ac:dyDescent="0.25">
      <c r="A143" s="127">
        <f t="shared" si="6"/>
        <v>129</v>
      </c>
      <c r="B143" s="131" t="s">
        <v>247</v>
      </c>
      <c r="C143" s="131" t="s">
        <v>4280</v>
      </c>
      <c r="D143" s="131" t="s">
        <v>7</v>
      </c>
      <c r="E143" s="131"/>
      <c r="F143" s="131">
        <v>1</v>
      </c>
      <c r="G143" s="131">
        <v>2</v>
      </c>
      <c r="H143" s="131"/>
      <c r="I143" s="132">
        <f t="shared" si="5"/>
        <v>3</v>
      </c>
    </row>
    <row r="144" spans="1:9" ht="15" customHeight="1" x14ac:dyDescent="0.25">
      <c r="A144" s="127">
        <f t="shared" si="6"/>
        <v>130</v>
      </c>
      <c r="B144" s="131" t="s">
        <v>249</v>
      </c>
      <c r="C144" s="131" t="s">
        <v>4283</v>
      </c>
      <c r="D144" s="131" t="s">
        <v>7</v>
      </c>
      <c r="E144" s="131"/>
      <c r="F144" s="131">
        <v>2</v>
      </c>
      <c r="G144" s="131">
        <v>1</v>
      </c>
      <c r="H144" s="131">
        <v>2</v>
      </c>
      <c r="I144" s="132">
        <f t="shared" si="5"/>
        <v>5</v>
      </c>
    </row>
    <row r="145" spans="1:9" ht="15" customHeight="1" x14ac:dyDescent="0.25">
      <c r="A145" s="127">
        <f t="shared" si="6"/>
        <v>131</v>
      </c>
      <c r="B145" s="131" t="s">
        <v>251</v>
      </c>
      <c r="C145" s="131" t="s">
        <v>4284</v>
      </c>
      <c r="D145" s="131" t="s">
        <v>7</v>
      </c>
      <c r="E145" s="131">
        <v>1</v>
      </c>
      <c r="F145" s="131">
        <v>1</v>
      </c>
      <c r="G145" s="131">
        <v>5</v>
      </c>
      <c r="H145" s="131">
        <v>1</v>
      </c>
      <c r="I145" s="132">
        <f t="shared" si="5"/>
        <v>8</v>
      </c>
    </row>
    <row r="146" spans="1:9" ht="15" customHeight="1" x14ac:dyDescent="0.25">
      <c r="A146" s="127">
        <f t="shared" si="6"/>
        <v>132</v>
      </c>
      <c r="B146" s="131" t="s">
        <v>253</v>
      </c>
      <c r="C146" s="131" t="s">
        <v>4804</v>
      </c>
      <c r="D146" s="131" t="s">
        <v>7</v>
      </c>
      <c r="E146" s="131"/>
      <c r="F146" s="131">
        <v>2</v>
      </c>
      <c r="G146" s="131">
        <v>4</v>
      </c>
      <c r="H146" s="131">
        <v>4</v>
      </c>
      <c r="I146" s="132">
        <f t="shared" si="5"/>
        <v>10</v>
      </c>
    </row>
    <row r="147" spans="1:9" ht="15" customHeight="1" x14ac:dyDescent="0.25">
      <c r="A147" s="127">
        <f t="shared" si="6"/>
        <v>133</v>
      </c>
      <c r="B147" s="131" t="s">
        <v>255</v>
      </c>
      <c r="C147" s="131" t="s">
        <v>4285</v>
      </c>
      <c r="D147" s="131" t="s">
        <v>7</v>
      </c>
      <c r="E147" s="131">
        <v>4</v>
      </c>
      <c r="F147" s="131">
        <v>2</v>
      </c>
      <c r="G147" s="131">
        <v>4</v>
      </c>
      <c r="H147" s="131">
        <v>3</v>
      </c>
      <c r="I147" s="132">
        <f t="shared" si="5"/>
        <v>13</v>
      </c>
    </row>
    <row r="148" spans="1:9" ht="15" customHeight="1" x14ac:dyDescent="0.25">
      <c r="A148" s="127">
        <f t="shared" si="6"/>
        <v>134</v>
      </c>
      <c r="B148" s="131" t="s">
        <v>2201</v>
      </c>
      <c r="C148" s="131" t="s">
        <v>4323</v>
      </c>
      <c r="D148" s="131" t="s">
        <v>7</v>
      </c>
      <c r="E148" s="131">
        <v>5</v>
      </c>
      <c r="F148" s="131"/>
      <c r="G148" s="131">
        <v>2</v>
      </c>
      <c r="H148" s="131">
        <v>6</v>
      </c>
      <c r="I148" s="132">
        <f t="shared" si="5"/>
        <v>13</v>
      </c>
    </row>
    <row r="149" spans="1:9" ht="15" customHeight="1" x14ac:dyDescent="0.25">
      <c r="A149" s="127">
        <f t="shared" si="6"/>
        <v>135</v>
      </c>
      <c r="B149" s="131" t="s">
        <v>257</v>
      </c>
      <c r="C149" s="131" t="s">
        <v>4286</v>
      </c>
      <c r="D149" s="131" t="s">
        <v>7</v>
      </c>
      <c r="E149" s="131">
        <v>1</v>
      </c>
      <c r="F149" s="131">
        <v>3</v>
      </c>
      <c r="G149" s="131">
        <v>2</v>
      </c>
      <c r="H149" s="131">
        <v>3</v>
      </c>
      <c r="I149" s="132">
        <f t="shared" si="5"/>
        <v>9</v>
      </c>
    </row>
    <row r="150" spans="1:9" ht="15" customHeight="1" x14ac:dyDescent="0.25">
      <c r="A150" s="127">
        <f t="shared" si="6"/>
        <v>136</v>
      </c>
      <c r="B150" s="131" t="s">
        <v>259</v>
      </c>
      <c r="C150" s="131" t="s">
        <v>4287</v>
      </c>
      <c r="D150" s="131" t="s">
        <v>7</v>
      </c>
      <c r="E150" s="131">
        <v>3</v>
      </c>
      <c r="F150" s="131">
        <v>1</v>
      </c>
      <c r="G150" s="131">
        <v>4</v>
      </c>
      <c r="H150" s="131">
        <v>3</v>
      </c>
      <c r="I150" s="132">
        <f t="shared" si="5"/>
        <v>11</v>
      </c>
    </row>
    <row r="151" spans="1:9" ht="15" customHeight="1" x14ac:dyDescent="0.25">
      <c r="A151" s="127">
        <f t="shared" si="6"/>
        <v>137</v>
      </c>
      <c r="B151" s="131" t="s">
        <v>261</v>
      </c>
      <c r="C151" s="131" t="s">
        <v>4288</v>
      </c>
      <c r="D151" s="131" t="s">
        <v>7</v>
      </c>
      <c r="E151" s="131"/>
      <c r="F151" s="131">
        <v>2</v>
      </c>
      <c r="G151" s="131"/>
      <c r="H151" s="131">
        <v>4</v>
      </c>
      <c r="I151" s="132">
        <f t="shared" si="5"/>
        <v>6</v>
      </c>
    </row>
    <row r="152" spans="1:9" ht="15" customHeight="1" x14ac:dyDescent="0.25">
      <c r="A152" s="127">
        <f t="shared" si="6"/>
        <v>138</v>
      </c>
      <c r="B152" s="131" t="s">
        <v>263</v>
      </c>
      <c r="C152" s="131" t="s">
        <v>4605</v>
      </c>
      <c r="D152" s="131" t="s">
        <v>7</v>
      </c>
      <c r="E152" s="131">
        <v>2</v>
      </c>
      <c r="F152" s="131">
        <v>2</v>
      </c>
      <c r="G152" s="131">
        <v>1</v>
      </c>
      <c r="H152" s="131"/>
      <c r="I152" s="132">
        <f t="shared" si="5"/>
        <v>5</v>
      </c>
    </row>
    <row r="153" spans="1:9" ht="15" customHeight="1" x14ac:dyDescent="0.25">
      <c r="A153" s="127">
        <f t="shared" si="6"/>
        <v>139</v>
      </c>
      <c r="B153" s="131" t="s">
        <v>265</v>
      </c>
      <c r="C153" s="131" t="s">
        <v>4289</v>
      </c>
      <c r="D153" s="131" t="s">
        <v>7</v>
      </c>
      <c r="E153" s="131">
        <v>8</v>
      </c>
      <c r="F153" s="131">
        <v>3</v>
      </c>
      <c r="G153" s="131">
        <v>3</v>
      </c>
      <c r="H153" s="131"/>
      <c r="I153" s="132">
        <f t="shared" si="5"/>
        <v>14</v>
      </c>
    </row>
    <row r="154" spans="1:9" ht="15" customHeight="1" x14ac:dyDescent="0.25">
      <c r="A154" s="127">
        <f t="shared" si="6"/>
        <v>140</v>
      </c>
      <c r="B154" s="131" t="s">
        <v>267</v>
      </c>
      <c r="C154" s="131" t="s">
        <v>4290</v>
      </c>
      <c r="D154" s="131" t="s">
        <v>7</v>
      </c>
      <c r="E154" s="131">
        <v>1</v>
      </c>
      <c r="F154" s="131">
        <v>2</v>
      </c>
      <c r="G154" s="131">
        <v>2</v>
      </c>
      <c r="H154" s="131">
        <v>2</v>
      </c>
      <c r="I154" s="132">
        <f t="shared" si="5"/>
        <v>7</v>
      </c>
    </row>
    <row r="155" spans="1:9" ht="15" customHeight="1" x14ac:dyDescent="0.25">
      <c r="A155" s="127">
        <f t="shared" si="6"/>
        <v>141</v>
      </c>
      <c r="B155" s="131" t="s">
        <v>269</v>
      </c>
      <c r="C155" s="131" t="s">
        <v>4291</v>
      </c>
      <c r="D155" s="131" t="s">
        <v>7</v>
      </c>
      <c r="E155" s="131">
        <v>3</v>
      </c>
      <c r="F155" s="131">
        <v>3</v>
      </c>
      <c r="G155" s="131">
        <v>8</v>
      </c>
      <c r="H155" s="131">
        <v>1</v>
      </c>
      <c r="I155" s="132">
        <f t="shared" si="5"/>
        <v>15</v>
      </c>
    </row>
    <row r="156" spans="1:9" ht="15" customHeight="1" x14ac:dyDescent="0.25">
      <c r="A156" s="127">
        <f t="shared" si="6"/>
        <v>142</v>
      </c>
      <c r="B156" s="131" t="s">
        <v>271</v>
      </c>
      <c r="C156" s="131" t="s">
        <v>4292</v>
      </c>
      <c r="D156" s="131" t="s">
        <v>7</v>
      </c>
      <c r="E156" s="131">
        <v>4</v>
      </c>
      <c r="F156" s="131">
        <v>1</v>
      </c>
      <c r="G156" s="131">
        <v>6</v>
      </c>
      <c r="H156" s="131">
        <v>4</v>
      </c>
      <c r="I156" s="132">
        <f t="shared" si="5"/>
        <v>15</v>
      </c>
    </row>
    <row r="157" spans="1:9" ht="15" customHeight="1" x14ac:dyDescent="0.25">
      <c r="A157" s="127">
        <f t="shared" si="6"/>
        <v>143</v>
      </c>
      <c r="B157" s="131" t="s">
        <v>273</v>
      </c>
      <c r="C157" s="131" t="s">
        <v>4293</v>
      </c>
      <c r="D157" s="131" t="s">
        <v>7</v>
      </c>
      <c r="E157" s="131">
        <v>3</v>
      </c>
      <c r="F157" s="131">
        <v>2</v>
      </c>
      <c r="G157" s="131"/>
      <c r="H157" s="131">
        <v>11</v>
      </c>
      <c r="I157" s="132">
        <f t="shared" si="5"/>
        <v>16</v>
      </c>
    </row>
    <row r="158" spans="1:9" ht="15" customHeight="1" x14ac:dyDescent="0.25">
      <c r="A158" s="127">
        <f t="shared" si="6"/>
        <v>144</v>
      </c>
      <c r="B158" s="131" t="s">
        <v>275</v>
      </c>
      <c r="C158" s="131" t="s">
        <v>4294</v>
      </c>
      <c r="D158" s="131" t="s">
        <v>7</v>
      </c>
      <c r="E158" s="131">
        <v>4</v>
      </c>
      <c r="F158" s="131">
        <v>1</v>
      </c>
      <c r="G158" s="131">
        <v>1</v>
      </c>
      <c r="H158" s="131">
        <v>3</v>
      </c>
      <c r="I158" s="132">
        <f t="shared" si="5"/>
        <v>9</v>
      </c>
    </row>
    <row r="159" spans="1:9" ht="15" customHeight="1" x14ac:dyDescent="0.25">
      <c r="A159" s="127">
        <f t="shared" si="6"/>
        <v>145</v>
      </c>
      <c r="B159" s="131" t="s">
        <v>277</v>
      </c>
      <c r="C159" s="131" t="s">
        <v>4295</v>
      </c>
      <c r="D159" s="131" t="s">
        <v>7</v>
      </c>
      <c r="E159" s="131">
        <v>4</v>
      </c>
      <c r="F159" s="131">
        <v>2</v>
      </c>
      <c r="G159" s="131">
        <v>2</v>
      </c>
      <c r="H159" s="131">
        <v>3</v>
      </c>
      <c r="I159" s="132">
        <f t="shared" si="5"/>
        <v>11</v>
      </c>
    </row>
    <row r="160" spans="1:9" ht="15" customHeight="1" x14ac:dyDescent="0.25">
      <c r="A160" s="127">
        <f t="shared" si="6"/>
        <v>146</v>
      </c>
      <c r="B160" s="131" t="s">
        <v>279</v>
      </c>
      <c r="C160" s="131" t="s">
        <v>4296</v>
      </c>
      <c r="D160" s="131" t="s">
        <v>7</v>
      </c>
      <c r="E160" s="131">
        <v>1</v>
      </c>
      <c r="F160" s="131">
        <v>3</v>
      </c>
      <c r="G160" s="131">
        <v>3</v>
      </c>
      <c r="H160" s="131">
        <v>3</v>
      </c>
      <c r="I160" s="132">
        <f t="shared" si="5"/>
        <v>10</v>
      </c>
    </row>
    <row r="161" spans="1:9" ht="15" customHeight="1" x14ac:dyDescent="0.25">
      <c r="A161" s="127">
        <f t="shared" si="6"/>
        <v>147</v>
      </c>
      <c r="B161" s="131" t="s">
        <v>281</v>
      </c>
      <c r="C161" s="131" t="s">
        <v>4298</v>
      </c>
      <c r="D161" s="131" t="s">
        <v>7</v>
      </c>
      <c r="E161" s="131">
        <v>3</v>
      </c>
      <c r="F161" s="131">
        <v>1</v>
      </c>
      <c r="G161" s="131">
        <v>3</v>
      </c>
      <c r="H161" s="131">
        <v>5</v>
      </c>
      <c r="I161" s="132">
        <f t="shared" si="5"/>
        <v>12</v>
      </c>
    </row>
    <row r="162" spans="1:9" ht="15" customHeight="1" x14ac:dyDescent="0.25">
      <c r="A162" s="127">
        <f t="shared" si="6"/>
        <v>148</v>
      </c>
      <c r="B162" s="131" t="s">
        <v>285</v>
      </c>
      <c r="C162" s="131" t="s">
        <v>4299</v>
      </c>
      <c r="D162" s="131" t="s">
        <v>7</v>
      </c>
      <c r="E162" s="131">
        <v>1</v>
      </c>
      <c r="F162" s="131">
        <v>4</v>
      </c>
      <c r="G162" s="131">
        <v>1</v>
      </c>
      <c r="H162" s="131">
        <v>4</v>
      </c>
      <c r="I162" s="132">
        <f t="shared" si="5"/>
        <v>10</v>
      </c>
    </row>
    <row r="163" spans="1:9" ht="15" customHeight="1" x14ac:dyDescent="0.25">
      <c r="A163" s="127">
        <f t="shared" si="6"/>
        <v>149</v>
      </c>
      <c r="B163" s="131" t="s">
        <v>287</v>
      </c>
      <c r="C163" s="131" t="s">
        <v>4300</v>
      </c>
      <c r="D163" s="131" t="s">
        <v>7</v>
      </c>
      <c r="E163" s="131">
        <v>2</v>
      </c>
      <c r="F163" s="131">
        <v>2</v>
      </c>
      <c r="G163" s="131">
        <v>8</v>
      </c>
      <c r="H163" s="131">
        <v>4</v>
      </c>
      <c r="I163" s="132">
        <f t="shared" si="5"/>
        <v>16</v>
      </c>
    </row>
    <row r="164" spans="1:9" ht="15" customHeight="1" x14ac:dyDescent="0.25">
      <c r="A164" s="127">
        <f t="shared" si="6"/>
        <v>150</v>
      </c>
      <c r="B164" s="131" t="s">
        <v>289</v>
      </c>
      <c r="C164" s="131" t="s">
        <v>4301</v>
      </c>
      <c r="D164" s="131" t="s">
        <v>7</v>
      </c>
      <c r="E164" s="131">
        <v>7</v>
      </c>
      <c r="F164" s="131">
        <v>2</v>
      </c>
      <c r="G164" s="131">
        <v>4</v>
      </c>
      <c r="H164" s="131">
        <v>3</v>
      </c>
      <c r="I164" s="132">
        <f t="shared" si="5"/>
        <v>16</v>
      </c>
    </row>
    <row r="165" spans="1:9" ht="15" customHeight="1" x14ac:dyDescent="0.25">
      <c r="A165" s="127">
        <f t="shared" si="6"/>
        <v>151</v>
      </c>
      <c r="B165" s="131" t="s">
        <v>292</v>
      </c>
      <c r="C165" s="131" t="s">
        <v>4606</v>
      </c>
      <c r="D165" s="131" t="s">
        <v>7</v>
      </c>
      <c r="E165" s="131">
        <v>3</v>
      </c>
      <c r="F165" s="131">
        <v>1</v>
      </c>
      <c r="G165" s="131">
        <v>1</v>
      </c>
      <c r="H165" s="131"/>
      <c r="I165" s="132">
        <f t="shared" si="5"/>
        <v>5</v>
      </c>
    </row>
    <row r="166" spans="1:9" ht="15" customHeight="1" x14ac:dyDescent="0.25">
      <c r="A166" s="127">
        <f t="shared" si="6"/>
        <v>152</v>
      </c>
      <c r="B166" s="131" t="s">
        <v>294</v>
      </c>
      <c r="C166" s="131" t="s">
        <v>4304</v>
      </c>
      <c r="D166" s="131" t="s">
        <v>7</v>
      </c>
      <c r="E166" s="131">
        <v>1</v>
      </c>
      <c r="F166" s="131">
        <v>2</v>
      </c>
      <c r="G166" s="131">
        <v>6</v>
      </c>
      <c r="H166" s="131">
        <v>6</v>
      </c>
      <c r="I166" s="132">
        <f t="shared" si="5"/>
        <v>15</v>
      </c>
    </row>
    <row r="167" spans="1:9" ht="15" customHeight="1" x14ac:dyDescent="0.25">
      <c r="A167" s="127">
        <f t="shared" si="6"/>
        <v>153</v>
      </c>
      <c r="B167" s="131" t="s">
        <v>1228</v>
      </c>
      <c r="C167" s="131" t="s">
        <v>4305</v>
      </c>
      <c r="D167" s="131" t="s">
        <v>7</v>
      </c>
      <c r="E167" s="131">
        <v>4</v>
      </c>
      <c r="F167" s="131">
        <v>6</v>
      </c>
      <c r="G167" s="131">
        <v>6</v>
      </c>
      <c r="H167" s="131">
        <v>10</v>
      </c>
      <c r="I167" s="132">
        <f t="shared" si="5"/>
        <v>26</v>
      </c>
    </row>
    <row r="168" spans="1:9" ht="15" customHeight="1" x14ac:dyDescent="0.25">
      <c r="A168" s="127">
        <f t="shared" si="6"/>
        <v>154</v>
      </c>
      <c r="B168" s="131" t="s">
        <v>295</v>
      </c>
      <c r="C168" s="131" t="s">
        <v>4306</v>
      </c>
      <c r="D168" s="131" t="s">
        <v>7</v>
      </c>
      <c r="E168" s="131">
        <v>2</v>
      </c>
      <c r="F168" s="131">
        <v>5</v>
      </c>
      <c r="G168" s="131">
        <v>4</v>
      </c>
      <c r="H168" s="131">
        <v>2</v>
      </c>
      <c r="I168" s="132">
        <f t="shared" si="5"/>
        <v>13</v>
      </c>
    </row>
    <row r="169" spans="1:9" ht="15" customHeight="1" x14ac:dyDescent="0.25">
      <c r="A169" s="127">
        <f t="shared" si="6"/>
        <v>155</v>
      </c>
      <c r="B169" s="131" t="s">
        <v>1230</v>
      </c>
      <c r="C169" s="131" t="s">
        <v>4307</v>
      </c>
      <c r="D169" s="131" t="s">
        <v>7</v>
      </c>
      <c r="E169" s="131">
        <v>2</v>
      </c>
      <c r="F169" s="131">
        <v>5</v>
      </c>
      <c r="G169" s="131">
        <v>7</v>
      </c>
      <c r="H169" s="131">
        <v>9</v>
      </c>
      <c r="I169" s="132">
        <f t="shared" si="5"/>
        <v>23</v>
      </c>
    </row>
    <row r="170" spans="1:9" ht="15" customHeight="1" x14ac:dyDescent="0.25">
      <c r="A170" s="127">
        <f t="shared" si="6"/>
        <v>156</v>
      </c>
      <c r="B170" s="131" t="s">
        <v>1233</v>
      </c>
      <c r="C170" s="131" t="s">
        <v>4308</v>
      </c>
      <c r="D170" s="131" t="s">
        <v>7</v>
      </c>
      <c r="E170" s="131"/>
      <c r="F170" s="131"/>
      <c r="G170" s="131">
        <v>2</v>
      </c>
      <c r="H170" s="131"/>
      <c r="I170" s="132">
        <f t="shared" si="5"/>
        <v>2</v>
      </c>
    </row>
    <row r="171" spans="1:9" ht="15" customHeight="1" x14ac:dyDescent="0.25">
      <c r="A171" s="127">
        <f t="shared" si="6"/>
        <v>157</v>
      </c>
      <c r="B171" s="131" t="s">
        <v>1588</v>
      </c>
      <c r="C171" s="131" t="s">
        <v>4309</v>
      </c>
      <c r="D171" s="131" t="s">
        <v>7</v>
      </c>
      <c r="E171" s="131">
        <v>1</v>
      </c>
      <c r="F171" s="131">
        <v>2</v>
      </c>
      <c r="G171" s="131">
        <v>2</v>
      </c>
      <c r="H171" s="131">
        <v>2</v>
      </c>
      <c r="I171" s="132">
        <f t="shared" si="5"/>
        <v>7</v>
      </c>
    </row>
    <row r="172" spans="1:9" ht="15" customHeight="1" x14ac:dyDescent="0.25">
      <c r="A172" s="127">
        <f t="shared" si="6"/>
        <v>158</v>
      </c>
      <c r="B172" s="131" t="s">
        <v>296</v>
      </c>
      <c r="C172" s="131" t="s">
        <v>4310</v>
      </c>
      <c r="D172" s="131" t="s">
        <v>7</v>
      </c>
      <c r="E172" s="131">
        <v>2</v>
      </c>
      <c r="F172" s="131">
        <v>2</v>
      </c>
      <c r="G172" s="131">
        <v>6</v>
      </c>
      <c r="H172" s="131">
        <v>4</v>
      </c>
      <c r="I172" s="132">
        <f t="shared" si="5"/>
        <v>14</v>
      </c>
    </row>
    <row r="173" spans="1:9" ht="15" customHeight="1" x14ac:dyDescent="0.25">
      <c r="A173" s="127">
        <f t="shared" si="6"/>
        <v>159</v>
      </c>
      <c r="B173" s="131" t="s">
        <v>298</v>
      </c>
      <c r="C173" s="131" t="s">
        <v>4311</v>
      </c>
      <c r="D173" s="131" t="s">
        <v>7</v>
      </c>
      <c r="E173" s="131">
        <v>2</v>
      </c>
      <c r="F173" s="131">
        <v>1</v>
      </c>
      <c r="G173" s="131"/>
      <c r="H173" s="131">
        <v>1</v>
      </c>
      <c r="I173" s="132">
        <f t="shared" si="5"/>
        <v>4</v>
      </c>
    </row>
    <row r="174" spans="1:9" ht="15" customHeight="1" x14ac:dyDescent="0.25">
      <c r="A174" s="127">
        <f t="shared" si="6"/>
        <v>160</v>
      </c>
      <c r="B174" s="131" t="s">
        <v>2088</v>
      </c>
      <c r="C174" s="131" t="s">
        <v>4312</v>
      </c>
      <c r="D174" s="131" t="s">
        <v>7</v>
      </c>
      <c r="E174" s="131">
        <v>4</v>
      </c>
      <c r="F174" s="131">
        <v>2</v>
      </c>
      <c r="G174" s="131">
        <v>4</v>
      </c>
      <c r="H174" s="131">
        <v>4</v>
      </c>
      <c r="I174" s="132">
        <f t="shared" si="5"/>
        <v>14</v>
      </c>
    </row>
    <row r="175" spans="1:9" ht="15" customHeight="1" x14ac:dyDescent="0.25">
      <c r="A175" s="127">
        <f t="shared" si="6"/>
        <v>161</v>
      </c>
      <c r="B175" s="131" t="s">
        <v>1235</v>
      </c>
      <c r="C175" s="131" t="s">
        <v>4313</v>
      </c>
      <c r="D175" s="131" t="s">
        <v>7</v>
      </c>
      <c r="E175" s="131">
        <v>6</v>
      </c>
      <c r="F175" s="131">
        <v>4</v>
      </c>
      <c r="G175" s="131">
        <v>4</v>
      </c>
      <c r="H175" s="131">
        <v>1</v>
      </c>
      <c r="I175" s="132">
        <f t="shared" si="5"/>
        <v>15</v>
      </c>
    </row>
    <row r="176" spans="1:9" ht="15" customHeight="1" x14ac:dyDescent="0.25">
      <c r="A176" s="127">
        <f t="shared" si="6"/>
        <v>162</v>
      </c>
      <c r="B176" s="131" t="s">
        <v>1238</v>
      </c>
      <c r="C176" s="131" t="s">
        <v>4314</v>
      </c>
      <c r="D176" s="131" t="s">
        <v>7</v>
      </c>
      <c r="E176" s="131">
        <v>4</v>
      </c>
      <c r="F176" s="131">
        <v>2</v>
      </c>
      <c r="G176" s="131">
        <v>5</v>
      </c>
      <c r="H176" s="131">
        <v>3</v>
      </c>
      <c r="I176" s="132">
        <f t="shared" si="5"/>
        <v>14</v>
      </c>
    </row>
    <row r="177" spans="1:9" ht="15" customHeight="1" x14ac:dyDescent="0.25">
      <c r="A177" s="127">
        <f t="shared" si="6"/>
        <v>163</v>
      </c>
      <c r="B177" s="131" t="s">
        <v>1240</v>
      </c>
      <c r="C177" s="131" t="s">
        <v>4315</v>
      </c>
      <c r="D177" s="131" t="s">
        <v>7</v>
      </c>
      <c r="E177" s="131">
        <v>4</v>
      </c>
      <c r="F177" s="131">
        <v>7</v>
      </c>
      <c r="G177" s="131">
        <v>2</v>
      </c>
      <c r="H177" s="131">
        <v>3</v>
      </c>
      <c r="I177" s="132">
        <f t="shared" si="5"/>
        <v>16</v>
      </c>
    </row>
    <row r="178" spans="1:9" ht="15" customHeight="1" x14ac:dyDescent="0.25">
      <c r="A178" s="127">
        <f t="shared" si="6"/>
        <v>164</v>
      </c>
      <c r="B178" s="131" t="s">
        <v>299</v>
      </c>
      <c r="C178" s="131" t="s">
        <v>4805</v>
      </c>
      <c r="D178" s="131" t="s">
        <v>7</v>
      </c>
      <c r="E178" s="131">
        <v>3</v>
      </c>
      <c r="F178" s="131">
        <v>1</v>
      </c>
      <c r="G178" s="131">
        <v>6</v>
      </c>
      <c r="H178" s="131">
        <v>2</v>
      </c>
      <c r="I178" s="132">
        <f t="shared" si="5"/>
        <v>12</v>
      </c>
    </row>
    <row r="179" spans="1:9" ht="15" customHeight="1" x14ac:dyDescent="0.25">
      <c r="A179" s="127">
        <f t="shared" si="6"/>
        <v>165</v>
      </c>
      <c r="B179" s="131" t="s">
        <v>4317</v>
      </c>
      <c r="C179" s="131" t="s">
        <v>4806</v>
      </c>
      <c r="D179" s="131" t="s">
        <v>7</v>
      </c>
      <c r="E179" s="131">
        <v>1</v>
      </c>
      <c r="F179" s="131">
        <v>2</v>
      </c>
      <c r="G179" s="131">
        <v>1</v>
      </c>
      <c r="H179" s="131">
        <v>4</v>
      </c>
      <c r="I179" s="132">
        <f t="shared" si="5"/>
        <v>8</v>
      </c>
    </row>
    <row r="180" spans="1:9" ht="15" customHeight="1" x14ac:dyDescent="0.25">
      <c r="A180" s="127">
        <f t="shared" si="6"/>
        <v>166</v>
      </c>
      <c r="B180" s="131" t="s">
        <v>2090</v>
      </c>
      <c r="C180" s="131" t="s">
        <v>4320</v>
      </c>
      <c r="D180" s="131" t="s">
        <v>7</v>
      </c>
      <c r="E180" s="131"/>
      <c r="F180" s="131">
        <v>2</v>
      </c>
      <c r="G180" s="131"/>
      <c r="H180" s="131">
        <v>1</v>
      </c>
      <c r="I180" s="132">
        <f t="shared" si="5"/>
        <v>3</v>
      </c>
    </row>
    <row r="181" spans="1:9" ht="15" customHeight="1" x14ac:dyDescent="0.25">
      <c r="A181" s="127">
        <f t="shared" si="6"/>
        <v>167</v>
      </c>
      <c r="B181" s="131" t="s">
        <v>2092</v>
      </c>
      <c r="C181" s="131" t="s">
        <v>4321</v>
      </c>
      <c r="D181" s="131" t="s">
        <v>7</v>
      </c>
      <c r="E181" s="131">
        <v>1</v>
      </c>
      <c r="F181" s="131">
        <v>3</v>
      </c>
      <c r="G181" s="131">
        <v>4</v>
      </c>
      <c r="H181" s="131"/>
      <c r="I181" s="132">
        <f t="shared" si="5"/>
        <v>8</v>
      </c>
    </row>
    <row r="182" spans="1:9" ht="15" customHeight="1" x14ac:dyDescent="0.25">
      <c r="A182" s="127">
        <f t="shared" si="6"/>
        <v>168</v>
      </c>
      <c r="B182" s="131" t="s">
        <v>2220</v>
      </c>
      <c r="C182" s="131" t="s">
        <v>4322</v>
      </c>
      <c r="D182" s="131" t="s">
        <v>7</v>
      </c>
      <c r="E182" s="131">
        <v>4</v>
      </c>
      <c r="F182" s="131">
        <v>3</v>
      </c>
      <c r="G182" s="131"/>
      <c r="H182" s="131">
        <v>1</v>
      </c>
      <c r="I182" s="132">
        <f t="shared" si="5"/>
        <v>8</v>
      </c>
    </row>
    <row r="183" spans="1:9" ht="15" customHeight="1" x14ac:dyDescent="0.25">
      <c r="A183" s="127">
        <f t="shared" si="6"/>
        <v>169</v>
      </c>
      <c r="B183" s="131" t="s">
        <v>1242</v>
      </c>
      <c r="C183" s="131" t="s">
        <v>4324</v>
      </c>
      <c r="D183" s="131" t="s">
        <v>7</v>
      </c>
      <c r="E183" s="131">
        <v>11</v>
      </c>
      <c r="F183" s="131">
        <v>11</v>
      </c>
      <c r="G183" s="131">
        <v>15</v>
      </c>
      <c r="H183" s="131">
        <v>9</v>
      </c>
      <c r="I183" s="132">
        <f t="shared" si="5"/>
        <v>46</v>
      </c>
    </row>
    <row r="184" spans="1:9" ht="15" customHeight="1" x14ac:dyDescent="0.25">
      <c r="A184" s="127">
        <f t="shared" si="6"/>
        <v>170</v>
      </c>
      <c r="B184" s="131" t="s">
        <v>301</v>
      </c>
      <c r="C184" s="131" t="s">
        <v>4325</v>
      </c>
      <c r="D184" s="131" t="s">
        <v>7</v>
      </c>
      <c r="E184" s="131">
        <v>9</v>
      </c>
      <c r="F184" s="131">
        <v>6</v>
      </c>
      <c r="G184" s="131">
        <v>12</v>
      </c>
      <c r="H184" s="131">
        <v>9</v>
      </c>
      <c r="I184" s="132">
        <f t="shared" si="5"/>
        <v>36</v>
      </c>
    </row>
    <row r="185" spans="1:9" ht="15" customHeight="1" x14ac:dyDescent="0.25">
      <c r="A185" s="127">
        <f t="shared" si="6"/>
        <v>171</v>
      </c>
      <c r="B185" s="131" t="s">
        <v>1590</v>
      </c>
      <c r="C185" s="131" t="s">
        <v>4327</v>
      </c>
      <c r="D185" s="131" t="s">
        <v>7</v>
      </c>
      <c r="E185" s="131">
        <v>3</v>
      </c>
      <c r="F185" s="131">
        <v>9</v>
      </c>
      <c r="G185" s="131"/>
      <c r="H185" s="131"/>
      <c r="I185" s="132">
        <f t="shared" si="5"/>
        <v>12</v>
      </c>
    </row>
    <row r="186" spans="1:9" ht="15" customHeight="1" x14ac:dyDescent="0.25">
      <c r="A186" s="127">
        <f t="shared" si="6"/>
        <v>172</v>
      </c>
      <c r="B186" s="131" t="s">
        <v>2097</v>
      </c>
      <c r="C186" s="131" t="s">
        <v>4328</v>
      </c>
      <c r="D186" s="131" t="s">
        <v>7</v>
      </c>
      <c r="E186" s="131">
        <v>5</v>
      </c>
      <c r="F186" s="131">
        <v>7</v>
      </c>
      <c r="G186" s="131">
        <v>10</v>
      </c>
      <c r="H186" s="131">
        <v>6</v>
      </c>
      <c r="I186" s="132">
        <f t="shared" si="5"/>
        <v>28</v>
      </c>
    </row>
    <row r="187" spans="1:9" ht="15" customHeight="1" x14ac:dyDescent="0.25">
      <c r="A187" s="127">
        <f t="shared" si="6"/>
        <v>173</v>
      </c>
      <c r="B187" s="131" t="s">
        <v>1256</v>
      </c>
      <c r="C187" s="131" t="s">
        <v>4329</v>
      </c>
      <c r="D187" s="131" t="s">
        <v>7</v>
      </c>
      <c r="E187" s="131">
        <v>10</v>
      </c>
      <c r="F187" s="131">
        <v>12</v>
      </c>
      <c r="G187" s="131">
        <v>17</v>
      </c>
      <c r="H187" s="131">
        <v>18</v>
      </c>
      <c r="I187" s="132">
        <f t="shared" si="5"/>
        <v>57</v>
      </c>
    </row>
    <row r="188" spans="1:9" ht="15" customHeight="1" x14ac:dyDescent="0.25">
      <c r="A188" s="127">
        <f t="shared" si="6"/>
        <v>174</v>
      </c>
      <c r="B188" s="131" t="s">
        <v>2099</v>
      </c>
      <c r="C188" s="131" t="s">
        <v>4330</v>
      </c>
      <c r="D188" s="131" t="s">
        <v>7</v>
      </c>
      <c r="E188" s="131">
        <v>5</v>
      </c>
      <c r="F188" s="131">
        <v>7</v>
      </c>
      <c r="G188" s="131">
        <v>6</v>
      </c>
      <c r="H188" s="131">
        <v>4</v>
      </c>
      <c r="I188" s="132">
        <f t="shared" si="5"/>
        <v>22</v>
      </c>
    </row>
    <row r="189" spans="1:9" ht="15" customHeight="1" x14ac:dyDescent="0.25">
      <c r="A189" s="127">
        <f t="shared" si="6"/>
        <v>175</v>
      </c>
      <c r="B189" s="131" t="s">
        <v>305</v>
      </c>
      <c r="C189" s="131" t="s">
        <v>4807</v>
      </c>
      <c r="D189" s="131" t="s">
        <v>7</v>
      </c>
      <c r="E189" s="131">
        <v>5</v>
      </c>
      <c r="F189" s="131">
        <v>4</v>
      </c>
      <c r="G189" s="131">
        <v>9</v>
      </c>
      <c r="H189" s="131">
        <v>4</v>
      </c>
      <c r="I189" s="132">
        <f t="shared" si="5"/>
        <v>22</v>
      </c>
    </row>
    <row r="190" spans="1:9" ht="15" customHeight="1" x14ac:dyDescent="0.25">
      <c r="A190" s="127">
        <f t="shared" si="6"/>
        <v>176</v>
      </c>
      <c r="B190" s="131" t="s">
        <v>1260</v>
      </c>
      <c r="C190" s="131" t="s">
        <v>4331</v>
      </c>
      <c r="D190" s="131" t="s">
        <v>7</v>
      </c>
      <c r="E190" s="131">
        <v>5</v>
      </c>
      <c r="F190" s="131">
        <v>2</v>
      </c>
      <c r="G190" s="131">
        <v>3</v>
      </c>
      <c r="H190" s="131">
        <v>6</v>
      </c>
      <c r="I190" s="132">
        <f t="shared" si="5"/>
        <v>16</v>
      </c>
    </row>
    <row r="191" spans="1:9" ht="15" customHeight="1" x14ac:dyDescent="0.25">
      <c r="A191" s="127">
        <f t="shared" si="6"/>
        <v>177</v>
      </c>
      <c r="B191" s="131" t="s">
        <v>307</v>
      </c>
      <c r="C191" s="131" t="s">
        <v>4332</v>
      </c>
      <c r="D191" s="131" t="s">
        <v>7</v>
      </c>
      <c r="E191" s="131">
        <v>2</v>
      </c>
      <c r="F191" s="131">
        <v>2</v>
      </c>
      <c r="G191" s="131">
        <v>6</v>
      </c>
      <c r="H191" s="131">
        <v>1</v>
      </c>
      <c r="I191" s="132">
        <f t="shared" si="5"/>
        <v>11</v>
      </c>
    </row>
    <row r="192" spans="1:9" ht="15" customHeight="1" x14ac:dyDescent="0.25">
      <c r="A192" s="127">
        <f t="shared" si="6"/>
        <v>178</v>
      </c>
      <c r="B192" s="131" t="s">
        <v>1263</v>
      </c>
      <c r="C192" s="131" t="s">
        <v>4333</v>
      </c>
      <c r="D192" s="131" t="s">
        <v>7</v>
      </c>
      <c r="E192" s="131">
        <v>14</v>
      </c>
      <c r="F192" s="131">
        <v>4</v>
      </c>
      <c r="G192" s="131">
        <v>6</v>
      </c>
      <c r="H192" s="131">
        <v>6</v>
      </c>
      <c r="I192" s="132">
        <f t="shared" si="5"/>
        <v>30</v>
      </c>
    </row>
    <row r="193" spans="1:9" ht="15" customHeight="1" x14ac:dyDescent="0.25">
      <c r="A193" s="127">
        <f t="shared" si="6"/>
        <v>179</v>
      </c>
      <c r="B193" s="131" t="s">
        <v>1266</v>
      </c>
      <c r="C193" s="131" t="s">
        <v>4334</v>
      </c>
      <c r="D193" s="131" t="s">
        <v>7</v>
      </c>
      <c r="E193" s="131"/>
      <c r="F193" s="131"/>
      <c r="G193" s="131">
        <v>4</v>
      </c>
      <c r="H193" s="131">
        <v>2</v>
      </c>
      <c r="I193" s="132">
        <f t="shared" si="5"/>
        <v>6</v>
      </c>
    </row>
    <row r="194" spans="1:9" ht="15" customHeight="1" x14ac:dyDescent="0.25">
      <c r="A194" s="127">
        <f t="shared" si="6"/>
        <v>180</v>
      </c>
      <c r="B194" s="131" t="s">
        <v>311</v>
      </c>
      <c r="C194" s="131" t="s">
        <v>4336</v>
      </c>
      <c r="D194" s="131" t="s">
        <v>7</v>
      </c>
      <c r="E194" s="131">
        <v>4</v>
      </c>
      <c r="F194" s="131">
        <v>5</v>
      </c>
      <c r="G194" s="131">
        <v>1</v>
      </c>
      <c r="H194" s="131">
        <v>1</v>
      </c>
      <c r="I194" s="132">
        <f t="shared" ref="I194:I231" si="7">SUM(E194:H194)</f>
        <v>11</v>
      </c>
    </row>
    <row r="195" spans="1:9" ht="15" customHeight="1" x14ac:dyDescent="0.25">
      <c r="A195" s="127">
        <f t="shared" si="6"/>
        <v>181</v>
      </c>
      <c r="B195" s="131" t="s">
        <v>1270</v>
      </c>
      <c r="C195" s="131" t="s">
        <v>4337</v>
      </c>
      <c r="D195" s="131" t="s">
        <v>7</v>
      </c>
      <c r="E195" s="131">
        <v>10</v>
      </c>
      <c r="F195" s="131">
        <v>2</v>
      </c>
      <c r="G195" s="131">
        <v>7</v>
      </c>
      <c r="H195" s="131">
        <v>10</v>
      </c>
      <c r="I195" s="132">
        <f t="shared" si="7"/>
        <v>29</v>
      </c>
    </row>
    <row r="196" spans="1:9" ht="15" customHeight="1" x14ac:dyDescent="0.25">
      <c r="A196" s="127">
        <f t="shared" ref="A196:A231" si="8">A195+1</f>
        <v>182</v>
      </c>
      <c r="B196" s="131" t="s">
        <v>1273</v>
      </c>
      <c r="C196" s="131" t="s">
        <v>4338</v>
      </c>
      <c r="D196" s="131" t="s">
        <v>7</v>
      </c>
      <c r="E196" s="131"/>
      <c r="F196" s="131"/>
      <c r="G196" s="131">
        <v>4</v>
      </c>
      <c r="H196" s="131">
        <v>5</v>
      </c>
      <c r="I196" s="132">
        <f t="shared" si="7"/>
        <v>9</v>
      </c>
    </row>
    <row r="197" spans="1:9" ht="15" customHeight="1" x14ac:dyDescent="0.25">
      <c r="A197" s="127">
        <f t="shared" si="8"/>
        <v>183</v>
      </c>
      <c r="B197" s="131" t="s">
        <v>1277</v>
      </c>
      <c r="C197" s="131" t="s">
        <v>4339</v>
      </c>
      <c r="D197" s="131" t="s">
        <v>7</v>
      </c>
      <c r="E197" s="131">
        <v>9</v>
      </c>
      <c r="F197" s="131">
        <v>4</v>
      </c>
      <c r="G197" s="131">
        <v>7</v>
      </c>
      <c r="H197" s="131">
        <v>6</v>
      </c>
      <c r="I197" s="132">
        <f t="shared" si="7"/>
        <v>26</v>
      </c>
    </row>
    <row r="198" spans="1:9" ht="15" customHeight="1" x14ac:dyDescent="0.25">
      <c r="A198" s="127">
        <f t="shared" si="8"/>
        <v>184</v>
      </c>
      <c r="B198" s="131" t="s">
        <v>1280</v>
      </c>
      <c r="C198" s="131" t="s">
        <v>4340</v>
      </c>
      <c r="D198" s="131" t="s">
        <v>7</v>
      </c>
      <c r="E198" s="131">
        <v>2</v>
      </c>
      <c r="F198" s="131">
        <v>3</v>
      </c>
      <c r="G198" s="131">
        <v>5</v>
      </c>
      <c r="H198" s="131">
        <v>3</v>
      </c>
      <c r="I198" s="132">
        <f t="shared" si="7"/>
        <v>13</v>
      </c>
    </row>
    <row r="199" spans="1:9" ht="15" customHeight="1" x14ac:dyDescent="0.25">
      <c r="A199" s="127">
        <f t="shared" si="8"/>
        <v>185</v>
      </c>
      <c r="B199" s="131" t="s">
        <v>1282</v>
      </c>
      <c r="C199" s="131" t="s">
        <v>4341</v>
      </c>
      <c r="D199" s="131" t="s">
        <v>7</v>
      </c>
      <c r="E199" s="131">
        <v>2</v>
      </c>
      <c r="F199" s="131">
        <v>4</v>
      </c>
      <c r="G199" s="131">
        <v>4</v>
      </c>
      <c r="H199" s="131">
        <v>2</v>
      </c>
      <c r="I199" s="132">
        <f t="shared" si="7"/>
        <v>12</v>
      </c>
    </row>
    <row r="200" spans="1:9" ht="15" customHeight="1" x14ac:dyDescent="0.25">
      <c r="A200" s="127">
        <f t="shared" si="8"/>
        <v>186</v>
      </c>
      <c r="B200" s="131" t="s">
        <v>1285</v>
      </c>
      <c r="C200" s="131" t="s">
        <v>4342</v>
      </c>
      <c r="D200" s="131" t="s">
        <v>7</v>
      </c>
      <c r="E200" s="131">
        <v>3</v>
      </c>
      <c r="F200" s="131">
        <v>4</v>
      </c>
      <c r="G200" s="131">
        <v>5</v>
      </c>
      <c r="H200" s="131">
        <v>8</v>
      </c>
      <c r="I200" s="132">
        <f t="shared" si="7"/>
        <v>20</v>
      </c>
    </row>
    <row r="201" spans="1:9" ht="15" customHeight="1" x14ac:dyDescent="0.25">
      <c r="A201" s="127">
        <f t="shared" si="8"/>
        <v>187</v>
      </c>
      <c r="B201" s="131" t="s">
        <v>313</v>
      </c>
      <c r="C201" s="131" t="s">
        <v>4343</v>
      </c>
      <c r="D201" s="131" t="s">
        <v>7</v>
      </c>
      <c r="E201" s="131">
        <v>3</v>
      </c>
      <c r="F201" s="131">
        <v>2</v>
      </c>
      <c r="G201" s="131">
        <v>1</v>
      </c>
      <c r="H201" s="131">
        <v>2</v>
      </c>
      <c r="I201" s="132">
        <f t="shared" si="7"/>
        <v>8</v>
      </c>
    </row>
    <row r="202" spans="1:9" ht="15" customHeight="1" x14ac:dyDescent="0.25">
      <c r="A202" s="127">
        <f t="shared" si="8"/>
        <v>188</v>
      </c>
      <c r="B202" s="131" t="s">
        <v>1289</v>
      </c>
      <c r="C202" s="131" t="s">
        <v>4344</v>
      </c>
      <c r="D202" s="131" t="s">
        <v>7</v>
      </c>
      <c r="E202" s="131">
        <v>1</v>
      </c>
      <c r="F202" s="131">
        <v>2</v>
      </c>
      <c r="G202" s="131">
        <v>3</v>
      </c>
      <c r="H202" s="131">
        <v>5</v>
      </c>
      <c r="I202" s="132">
        <f t="shared" si="7"/>
        <v>11</v>
      </c>
    </row>
    <row r="203" spans="1:9" ht="15" customHeight="1" x14ac:dyDescent="0.25">
      <c r="A203" s="127">
        <f t="shared" si="8"/>
        <v>189</v>
      </c>
      <c r="B203" s="131" t="s">
        <v>315</v>
      </c>
      <c r="C203" s="131" t="s">
        <v>4345</v>
      </c>
      <c r="D203" s="131" t="s">
        <v>7</v>
      </c>
      <c r="E203" s="131">
        <v>3</v>
      </c>
      <c r="F203" s="131">
        <v>6</v>
      </c>
      <c r="G203" s="131">
        <v>2</v>
      </c>
      <c r="H203" s="131">
        <v>2</v>
      </c>
      <c r="I203" s="132">
        <f t="shared" si="7"/>
        <v>13</v>
      </c>
    </row>
    <row r="204" spans="1:9" ht="15" customHeight="1" x14ac:dyDescent="0.25">
      <c r="A204" s="127">
        <f t="shared" si="8"/>
        <v>190</v>
      </c>
      <c r="B204" s="131" t="s">
        <v>1295</v>
      </c>
      <c r="C204" s="131" t="s">
        <v>4346</v>
      </c>
      <c r="D204" s="131" t="s">
        <v>7</v>
      </c>
      <c r="E204" s="131">
        <v>11</v>
      </c>
      <c r="F204" s="131">
        <v>6</v>
      </c>
      <c r="G204" s="131">
        <v>10</v>
      </c>
      <c r="H204" s="131">
        <v>14</v>
      </c>
      <c r="I204" s="132">
        <f t="shared" si="7"/>
        <v>41</v>
      </c>
    </row>
    <row r="205" spans="1:9" ht="15" customHeight="1" x14ac:dyDescent="0.25">
      <c r="A205" s="127">
        <f t="shared" si="8"/>
        <v>191</v>
      </c>
      <c r="B205" s="131" t="s">
        <v>317</v>
      </c>
      <c r="C205" s="131" t="s">
        <v>4347</v>
      </c>
      <c r="D205" s="131" t="s">
        <v>7</v>
      </c>
      <c r="E205" s="131">
        <v>1</v>
      </c>
      <c r="F205" s="131">
        <v>1</v>
      </c>
      <c r="G205" s="131">
        <v>1</v>
      </c>
      <c r="H205" s="131">
        <v>3</v>
      </c>
      <c r="I205" s="132">
        <f t="shared" si="7"/>
        <v>6</v>
      </c>
    </row>
    <row r="206" spans="1:9" ht="15" customHeight="1" x14ac:dyDescent="0.25">
      <c r="A206" s="127">
        <f t="shared" si="8"/>
        <v>192</v>
      </c>
      <c r="B206" s="131" t="s">
        <v>2102</v>
      </c>
      <c r="C206" s="131" t="s">
        <v>4348</v>
      </c>
      <c r="D206" s="131" t="s">
        <v>7</v>
      </c>
      <c r="E206" s="131">
        <v>7</v>
      </c>
      <c r="F206" s="131">
        <v>5</v>
      </c>
      <c r="G206" s="131">
        <v>5</v>
      </c>
      <c r="H206" s="131">
        <v>3</v>
      </c>
      <c r="I206" s="132">
        <f t="shared" si="7"/>
        <v>20</v>
      </c>
    </row>
    <row r="207" spans="1:9" ht="15" customHeight="1" x14ac:dyDescent="0.25">
      <c r="A207" s="127">
        <f t="shared" si="8"/>
        <v>193</v>
      </c>
      <c r="B207" s="131" t="s">
        <v>319</v>
      </c>
      <c r="C207" s="131" t="s">
        <v>4349</v>
      </c>
      <c r="D207" s="131" t="s">
        <v>7</v>
      </c>
      <c r="E207" s="131">
        <v>1</v>
      </c>
      <c r="F207" s="131">
        <v>1</v>
      </c>
      <c r="G207" s="131">
        <v>3</v>
      </c>
      <c r="H207" s="131">
        <v>6</v>
      </c>
      <c r="I207" s="132">
        <f t="shared" si="7"/>
        <v>11</v>
      </c>
    </row>
    <row r="208" spans="1:9" ht="15" customHeight="1" x14ac:dyDescent="0.25">
      <c r="A208" s="127">
        <f t="shared" si="8"/>
        <v>194</v>
      </c>
      <c r="B208" s="131" t="s">
        <v>1298</v>
      </c>
      <c r="C208" s="131" t="s">
        <v>4350</v>
      </c>
      <c r="D208" s="131" t="s">
        <v>7</v>
      </c>
      <c r="E208" s="131">
        <v>6</v>
      </c>
      <c r="F208" s="131">
        <v>3</v>
      </c>
      <c r="G208" s="131">
        <v>3</v>
      </c>
      <c r="H208" s="131">
        <v>8</v>
      </c>
      <c r="I208" s="132">
        <f t="shared" si="7"/>
        <v>20</v>
      </c>
    </row>
    <row r="209" spans="1:9" ht="15" customHeight="1" x14ac:dyDescent="0.25">
      <c r="A209" s="127">
        <f t="shared" si="8"/>
        <v>195</v>
      </c>
      <c r="B209" s="131" t="s">
        <v>1301</v>
      </c>
      <c r="C209" s="131" t="s">
        <v>4351</v>
      </c>
      <c r="D209" s="131" t="s">
        <v>7</v>
      </c>
      <c r="E209" s="131">
        <v>5</v>
      </c>
      <c r="F209" s="131">
        <v>1</v>
      </c>
      <c r="G209" s="131">
        <v>4</v>
      </c>
      <c r="H209" s="131">
        <v>2</v>
      </c>
      <c r="I209" s="132">
        <f t="shared" si="7"/>
        <v>12</v>
      </c>
    </row>
    <row r="210" spans="1:9" ht="15" customHeight="1" x14ac:dyDescent="0.25">
      <c r="A210" s="127">
        <f t="shared" si="8"/>
        <v>196</v>
      </c>
      <c r="B210" s="131" t="s">
        <v>2104</v>
      </c>
      <c r="C210" s="131" t="s">
        <v>4352</v>
      </c>
      <c r="D210" s="131" t="s">
        <v>7</v>
      </c>
      <c r="E210" s="131"/>
      <c r="F210" s="131">
        <v>1</v>
      </c>
      <c r="G210" s="131">
        <v>1</v>
      </c>
      <c r="H210" s="131">
        <v>2</v>
      </c>
      <c r="I210" s="132">
        <f t="shared" si="7"/>
        <v>4</v>
      </c>
    </row>
    <row r="211" spans="1:9" ht="15" customHeight="1" x14ac:dyDescent="0.25">
      <c r="A211" s="127">
        <f t="shared" si="8"/>
        <v>197</v>
      </c>
      <c r="B211" s="131" t="s">
        <v>1305</v>
      </c>
      <c r="C211" s="131" t="s">
        <v>4353</v>
      </c>
      <c r="D211" s="131" t="s">
        <v>7</v>
      </c>
      <c r="E211" s="131">
        <v>2</v>
      </c>
      <c r="F211" s="131">
        <v>4</v>
      </c>
      <c r="G211" s="131"/>
      <c r="H211" s="131">
        <v>4</v>
      </c>
      <c r="I211" s="132">
        <f t="shared" si="7"/>
        <v>10</v>
      </c>
    </row>
    <row r="212" spans="1:9" ht="15" customHeight="1" x14ac:dyDescent="0.25">
      <c r="A212" s="127">
        <f t="shared" si="8"/>
        <v>198</v>
      </c>
      <c r="B212" s="131" t="s">
        <v>325</v>
      </c>
      <c r="C212" s="131" t="s">
        <v>4354</v>
      </c>
      <c r="D212" s="131" t="s">
        <v>7</v>
      </c>
      <c r="E212" s="131">
        <v>3</v>
      </c>
      <c r="F212" s="131">
        <v>2</v>
      </c>
      <c r="G212" s="131">
        <v>6</v>
      </c>
      <c r="H212" s="131">
        <v>2</v>
      </c>
      <c r="I212" s="132">
        <f t="shared" si="7"/>
        <v>13</v>
      </c>
    </row>
    <row r="213" spans="1:9" ht="15" customHeight="1" x14ac:dyDescent="0.25">
      <c r="A213" s="127">
        <f t="shared" si="8"/>
        <v>199</v>
      </c>
      <c r="B213" s="131" t="s">
        <v>327</v>
      </c>
      <c r="C213" s="131" t="s">
        <v>4355</v>
      </c>
      <c r="D213" s="131" t="s">
        <v>7</v>
      </c>
      <c r="E213" s="131">
        <v>3</v>
      </c>
      <c r="F213" s="131">
        <v>2</v>
      </c>
      <c r="G213" s="131">
        <v>1</v>
      </c>
      <c r="H213" s="131"/>
      <c r="I213" s="132">
        <f t="shared" si="7"/>
        <v>6</v>
      </c>
    </row>
    <row r="214" spans="1:9" ht="15" customHeight="1" x14ac:dyDescent="0.25">
      <c r="A214" s="127">
        <f t="shared" si="8"/>
        <v>200</v>
      </c>
      <c r="B214" s="131" t="s">
        <v>1307</v>
      </c>
      <c r="C214" s="131" t="s">
        <v>4356</v>
      </c>
      <c r="D214" s="131" t="s">
        <v>7</v>
      </c>
      <c r="E214" s="131">
        <v>4</v>
      </c>
      <c r="F214" s="131">
        <v>10</v>
      </c>
      <c r="G214" s="131">
        <v>6</v>
      </c>
      <c r="H214" s="131">
        <v>6</v>
      </c>
      <c r="I214" s="132">
        <f t="shared" si="7"/>
        <v>26</v>
      </c>
    </row>
    <row r="215" spans="1:9" ht="15" customHeight="1" x14ac:dyDescent="0.25">
      <c r="A215" s="127">
        <f t="shared" si="8"/>
        <v>201</v>
      </c>
      <c r="B215" s="131" t="s">
        <v>1309</v>
      </c>
      <c r="C215" s="131" t="s">
        <v>4357</v>
      </c>
      <c r="D215" s="131" t="s">
        <v>7</v>
      </c>
      <c r="E215" s="131">
        <v>2</v>
      </c>
      <c r="F215" s="131">
        <v>1</v>
      </c>
      <c r="G215" s="131">
        <v>2</v>
      </c>
      <c r="H215" s="131">
        <v>4</v>
      </c>
      <c r="I215" s="132">
        <f t="shared" si="7"/>
        <v>9</v>
      </c>
    </row>
    <row r="216" spans="1:9" ht="15" customHeight="1" x14ac:dyDescent="0.25">
      <c r="A216" s="127">
        <f t="shared" si="8"/>
        <v>202</v>
      </c>
      <c r="B216" s="131" t="s">
        <v>1313</v>
      </c>
      <c r="C216" s="131" t="s">
        <v>4358</v>
      </c>
      <c r="D216" s="131" t="s">
        <v>7</v>
      </c>
      <c r="E216" s="131">
        <v>3</v>
      </c>
      <c r="F216" s="131">
        <v>4</v>
      </c>
      <c r="G216" s="131">
        <v>5</v>
      </c>
      <c r="H216" s="131">
        <v>8</v>
      </c>
      <c r="I216" s="132">
        <f t="shared" si="7"/>
        <v>20</v>
      </c>
    </row>
    <row r="217" spans="1:9" ht="15" customHeight="1" x14ac:dyDescent="0.25">
      <c r="A217" s="127">
        <f t="shared" si="8"/>
        <v>203</v>
      </c>
      <c r="B217" s="131" t="s">
        <v>329</v>
      </c>
      <c r="C217" s="131" t="s">
        <v>4359</v>
      </c>
      <c r="D217" s="131" t="s">
        <v>7</v>
      </c>
      <c r="E217" s="131">
        <v>1</v>
      </c>
      <c r="F217" s="131">
        <v>4</v>
      </c>
      <c r="G217" s="131">
        <v>3</v>
      </c>
      <c r="H217" s="131">
        <v>5</v>
      </c>
      <c r="I217" s="132">
        <f t="shared" si="7"/>
        <v>13</v>
      </c>
    </row>
    <row r="218" spans="1:9" ht="15" customHeight="1" x14ac:dyDescent="0.25">
      <c r="A218" s="127">
        <f t="shared" si="8"/>
        <v>204</v>
      </c>
      <c r="B218" s="131" t="s">
        <v>1318</v>
      </c>
      <c r="C218" s="131" t="s">
        <v>4360</v>
      </c>
      <c r="D218" s="131" t="s">
        <v>7</v>
      </c>
      <c r="E218" s="131">
        <v>11</v>
      </c>
      <c r="F218" s="131">
        <v>14</v>
      </c>
      <c r="G218" s="131">
        <v>11</v>
      </c>
      <c r="H218" s="131">
        <v>8</v>
      </c>
      <c r="I218" s="132">
        <f t="shared" si="7"/>
        <v>44</v>
      </c>
    </row>
    <row r="219" spans="1:9" ht="15" customHeight="1" x14ac:dyDescent="0.25">
      <c r="A219" s="127">
        <f t="shared" si="8"/>
        <v>205</v>
      </c>
      <c r="B219" s="131" t="s">
        <v>1320</v>
      </c>
      <c r="C219" s="131" t="s">
        <v>4361</v>
      </c>
      <c r="D219" s="131" t="s">
        <v>7</v>
      </c>
      <c r="E219" s="131">
        <v>1</v>
      </c>
      <c r="F219" s="131"/>
      <c r="G219" s="131">
        <v>6</v>
      </c>
      <c r="H219" s="131">
        <v>1</v>
      </c>
      <c r="I219" s="132">
        <f t="shared" si="7"/>
        <v>8</v>
      </c>
    </row>
    <row r="220" spans="1:9" ht="15" customHeight="1" x14ac:dyDescent="0.25">
      <c r="A220" s="127">
        <f t="shared" si="8"/>
        <v>206</v>
      </c>
      <c r="B220" s="131" t="s">
        <v>331</v>
      </c>
      <c r="C220" s="131" t="s">
        <v>4362</v>
      </c>
      <c r="D220" s="131" t="s">
        <v>7</v>
      </c>
      <c r="E220" s="131">
        <v>3</v>
      </c>
      <c r="F220" s="131"/>
      <c r="G220" s="131">
        <v>1</v>
      </c>
      <c r="H220" s="131"/>
      <c r="I220" s="132">
        <f t="shared" si="7"/>
        <v>4</v>
      </c>
    </row>
    <row r="221" spans="1:9" ht="15" customHeight="1" x14ac:dyDescent="0.25">
      <c r="A221" s="127">
        <f t="shared" si="8"/>
        <v>207</v>
      </c>
      <c r="B221" s="131" t="s">
        <v>2108</v>
      </c>
      <c r="C221" s="131" t="s">
        <v>4363</v>
      </c>
      <c r="D221" s="131" t="s">
        <v>7</v>
      </c>
      <c r="E221" s="131">
        <v>4</v>
      </c>
      <c r="F221" s="131">
        <v>2</v>
      </c>
      <c r="G221" s="131">
        <v>1</v>
      </c>
      <c r="H221" s="131"/>
      <c r="I221" s="132">
        <f t="shared" si="7"/>
        <v>7</v>
      </c>
    </row>
    <row r="222" spans="1:9" ht="15" customHeight="1" x14ac:dyDescent="0.25">
      <c r="A222" s="127">
        <f t="shared" si="8"/>
        <v>208</v>
      </c>
      <c r="B222" s="131" t="s">
        <v>335</v>
      </c>
      <c r="C222" s="131" t="s">
        <v>4365</v>
      </c>
      <c r="D222" s="131" t="s">
        <v>7</v>
      </c>
      <c r="E222" s="131">
        <v>1</v>
      </c>
      <c r="F222" s="131"/>
      <c r="G222" s="131"/>
      <c r="H222" s="131">
        <v>1</v>
      </c>
      <c r="I222" s="132">
        <f t="shared" si="7"/>
        <v>2</v>
      </c>
    </row>
    <row r="223" spans="1:9" ht="15" customHeight="1" x14ac:dyDescent="0.25">
      <c r="A223" s="127">
        <f t="shared" si="8"/>
        <v>209</v>
      </c>
      <c r="B223" s="131" t="s">
        <v>2110</v>
      </c>
      <c r="C223" s="131" t="s">
        <v>4808</v>
      </c>
      <c r="D223" s="131" t="s">
        <v>7</v>
      </c>
      <c r="E223" s="131">
        <v>3</v>
      </c>
      <c r="F223" s="131">
        <v>2</v>
      </c>
      <c r="G223" s="131">
        <v>4</v>
      </c>
      <c r="H223" s="131">
        <v>1</v>
      </c>
      <c r="I223" s="132">
        <f t="shared" si="7"/>
        <v>10</v>
      </c>
    </row>
    <row r="224" spans="1:9" ht="15" customHeight="1" x14ac:dyDescent="0.25">
      <c r="A224" s="127">
        <f t="shared" si="8"/>
        <v>210</v>
      </c>
      <c r="B224" s="131" t="s">
        <v>2112</v>
      </c>
      <c r="C224" s="131" t="s">
        <v>4367</v>
      </c>
      <c r="D224" s="131" t="s">
        <v>7</v>
      </c>
      <c r="E224" s="131">
        <v>6</v>
      </c>
      <c r="F224" s="131">
        <v>7</v>
      </c>
      <c r="G224" s="131">
        <v>12</v>
      </c>
      <c r="H224" s="131">
        <v>8</v>
      </c>
      <c r="I224" s="132">
        <f t="shared" si="7"/>
        <v>33</v>
      </c>
    </row>
    <row r="225" spans="1:9" ht="15" customHeight="1" x14ac:dyDescent="0.25">
      <c r="A225" s="127">
        <f t="shared" si="8"/>
        <v>211</v>
      </c>
      <c r="B225" s="131" t="s">
        <v>2204</v>
      </c>
      <c r="C225" s="131" t="s">
        <v>4368</v>
      </c>
      <c r="D225" s="131" t="s">
        <v>7</v>
      </c>
      <c r="E225" s="131">
        <v>6</v>
      </c>
      <c r="F225" s="131">
        <v>5</v>
      </c>
      <c r="G225" s="131">
        <v>4</v>
      </c>
      <c r="H225" s="131">
        <v>6</v>
      </c>
      <c r="I225" s="132">
        <f t="shared" si="7"/>
        <v>21</v>
      </c>
    </row>
    <row r="226" spans="1:9" ht="15" customHeight="1" x14ac:dyDescent="0.25">
      <c r="A226" s="127">
        <f t="shared" si="8"/>
        <v>212</v>
      </c>
      <c r="B226" s="131" t="s">
        <v>2114</v>
      </c>
      <c r="C226" s="131" t="s">
        <v>4369</v>
      </c>
      <c r="D226" s="131" t="s">
        <v>7</v>
      </c>
      <c r="E226" s="131">
        <v>5</v>
      </c>
      <c r="F226" s="131">
        <v>2</v>
      </c>
      <c r="G226" s="131">
        <v>4</v>
      </c>
      <c r="H226" s="131">
        <v>6</v>
      </c>
      <c r="I226" s="132">
        <f t="shared" si="7"/>
        <v>17</v>
      </c>
    </row>
    <row r="227" spans="1:9" ht="15" customHeight="1" x14ac:dyDescent="0.25">
      <c r="A227" s="127">
        <f t="shared" si="8"/>
        <v>213</v>
      </c>
      <c r="B227" s="131" t="s">
        <v>2116</v>
      </c>
      <c r="C227" s="131" t="s">
        <v>4370</v>
      </c>
      <c r="D227" s="131" t="s">
        <v>7</v>
      </c>
      <c r="E227" s="131">
        <v>10</v>
      </c>
      <c r="F227" s="131">
        <v>6</v>
      </c>
      <c r="G227" s="131">
        <v>10</v>
      </c>
      <c r="H227" s="131">
        <v>6</v>
      </c>
      <c r="I227" s="132">
        <f t="shared" si="7"/>
        <v>32</v>
      </c>
    </row>
    <row r="228" spans="1:9" ht="15" customHeight="1" x14ac:dyDescent="0.25">
      <c r="A228" s="127">
        <f t="shared" si="8"/>
        <v>214</v>
      </c>
      <c r="B228" s="131" t="s">
        <v>337</v>
      </c>
      <c r="C228" s="131" t="s">
        <v>4809</v>
      </c>
      <c r="D228" s="131" t="s">
        <v>7</v>
      </c>
      <c r="E228" s="131">
        <v>4</v>
      </c>
      <c r="F228" s="131">
        <v>5</v>
      </c>
      <c r="G228" s="131">
        <v>2</v>
      </c>
      <c r="H228" s="131">
        <v>5</v>
      </c>
      <c r="I228" s="132">
        <f t="shared" si="7"/>
        <v>16</v>
      </c>
    </row>
    <row r="229" spans="1:9" ht="15" customHeight="1" x14ac:dyDescent="0.25">
      <c r="A229" s="127">
        <f t="shared" si="8"/>
        <v>215</v>
      </c>
      <c r="B229" s="131" t="s">
        <v>2118</v>
      </c>
      <c r="C229" s="131" t="s">
        <v>4371</v>
      </c>
      <c r="D229" s="131" t="s">
        <v>7</v>
      </c>
      <c r="E229" s="131"/>
      <c r="F229" s="131">
        <v>4</v>
      </c>
      <c r="G229" s="131">
        <v>3</v>
      </c>
      <c r="H229" s="131">
        <v>8</v>
      </c>
      <c r="I229" s="132">
        <f t="shared" si="7"/>
        <v>15</v>
      </c>
    </row>
    <row r="230" spans="1:9" ht="15" customHeight="1" x14ac:dyDescent="0.25">
      <c r="A230" s="127">
        <f t="shared" si="8"/>
        <v>216</v>
      </c>
      <c r="B230" s="131" t="s">
        <v>2120</v>
      </c>
      <c r="C230" s="131" t="s">
        <v>4810</v>
      </c>
      <c r="D230" s="131" t="s">
        <v>7</v>
      </c>
      <c r="E230" s="131">
        <v>3</v>
      </c>
      <c r="F230" s="131">
        <v>3</v>
      </c>
      <c r="G230" s="131">
        <v>3</v>
      </c>
      <c r="H230" s="131">
        <v>3</v>
      </c>
      <c r="I230" s="132">
        <f t="shared" si="7"/>
        <v>12</v>
      </c>
    </row>
    <row r="231" spans="1:9" ht="15" customHeight="1" x14ac:dyDescent="0.25">
      <c r="A231" s="127">
        <f t="shared" si="8"/>
        <v>217</v>
      </c>
      <c r="B231" s="131" t="s">
        <v>2122</v>
      </c>
      <c r="C231" s="131" t="s">
        <v>4372</v>
      </c>
      <c r="D231" s="131" t="s">
        <v>7</v>
      </c>
      <c r="E231" s="131">
        <v>2</v>
      </c>
      <c r="F231" s="131">
        <v>1</v>
      </c>
      <c r="G231" s="131">
        <v>2</v>
      </c>
      <c r="H231" s="131"/>
      <c r="I231" s="132">
        <f t="shared" si="7"/>
        <v>5</v>
      </c>
    </row>
    <row r="232" spans="1:9" ht="15" customHeight="1" x14ac:dyDescent="0.25">
      <c r="B232" s="130" t="s">
        <v>4596</v>
      </c>
      <c r="C232" s="130" t="s">
        <v>4607</v>
      </c>
      <c r="D232" s="130" t="s">
        <v>4593</v>
      </c>
      <c r="E232" s="130">
        <f>SUM(E130:E231)</f>
        <v>353</v>
      </c>
      <c r="F232" s="130">
        <f t="shared" ref="F232:H232" si="9">SUM(F130:F231)</f>
        <v>319</v>
      </c>
      <c r="G232" s="130">
        <f t="shared" si="9"/>
        <v>401</v>
      </c>
      <c r="H232" s="130">
        <f t="shared" si="9"/>
        <v>394</v>
      </c>
    </row>
    <row r="233" spans="1:9" ht="15" customHeight="1" x14ac:dyDescent="0.25">
      <c r="B233" s="130" t="s">
        <v>339</v>
      </c>
      <c r="C233" s="130" t="s">
        <v>4593</v>
      </c>
      <c r="D233" s="130" t="s">
        <v>4593</v>
      </c>
      <c r="E233" s="129" t="s">
        <v>4593</v>
      </c>
      <c r="F233" s="129" t="s">
        <v>4593</v>
      </c>
      <c r="G233" s="129" t="s">
        <v>4593</v>
      </c>
      <c r="H233" s="129" t="s">
        <v>4593</v>
      </c>
    </row>
    <row r="234" spans="1:9" ht="15" customHeight="1" x14ac:dyDescent="0.25">
      <c r="A234" s="127">
        <f>A231+1</f>
        <v>218</v>
      </c>
      <c r="B234" s="131" t="s">
        <v>4570</v>
      </c>
      <c r="C234" s="131" t="s">
        <v>4811</v>
      </c>
      <c r="D234" s="131" t="s">
        <v>7</v>
      </c>
      <c r="E234" s="131"/>
      <c r="F234" s="131"/>
      <c r="G234" s="131"/>
      <c r="H234" s="131">
        <v>2</v>
      </c>
      <c r="I234" s="132">
        <f t="shared" ref="I234:I297" si="10">SUM(E234:H234)</f>
        <v>2</v>
      </c>
    </row>
    <row r="235" spans="1:9" ht="15" customHeight="1" x14ac:dyDescent="0.25">
      <c r="A235" s="127">
        <f>A234+1</f>
        <v>219</v>
      </c>
      <c r="B235" s="131" t="s">
        <v>342</v>
      </c>
      <c r="C235" s="131" t="s">
        <v>4382</v>
      </c>
      <c r="D235" s="131" t="s">
        <v>7</v>
      </c>
      <c r="E235" s="131"/>
      <c r="F235" s="131">
        <v>1</v>
      </c>
      <c r="G235" s="131">
        <v>2</v>
      </c>
      <c r="H235" s="131">
        <v>3</v>
      </c>
      <c r="I235" s="132">
        <f t="shared" si="10"/>
        <v>6</v>
      </c>
    </row>
    <row r="236" spans="1:9" ht="15" customHeight="1" x14ac:dyDescent="0.25">
      <c r="A236" s="127">
        <f t="shared" ref="A236:A299" si="11">A235+1</f>
        <v>220</v>
      </c>
      <c r="B236" s="131" t="s">
        <v>344</v>
      </c>
      <c r="C236" s="131" t="s">
        <v>4443</v>
      </c>
      <c r="D236" s="131" t="s">
        <v>7</v>
      </c>
      <c r="E236" s="131">
        <v>8</v>
      </c>
      <c r="F236" s="131">
        <v>5</v>
      </c>
      <c r="G236" s="131">
        <v>6</v>
      </c>
      <c r="H236" s="131">
        <v>1</v>
      </c>
      <c r="I236" s="132">
        <f t="shared" si="10"/>
        <v>20</v>
      </c>
    </row>
    <row r="237" spans="1:9" ht="15" customHeight="1" x14ac:dyDescent="0.25">
      <c r="A237" s="127">
        <f t="shared" si="11"/>
        <v>221</v>
      </c>
      <c r="B237" s="131" t="s">
        <v>346</v>
      </c>
      <c r="C237" s="131" t="s">
        <v>4444</v>
      </c>
      <c r="D237" s="131" t="s">
        <v>7</v>
      </c>
      <c r="E237" s="131">
        <v>1</v>
      </c>
      <c r="F237" s="131">
        <v>2</v>
      </c>
      <c r="G237" s="131">
        <v>3</v>
      </c>
      <c r="H237" s="131">
        <v>6</v>
      </c>
      <c r="I237" s="132">
        <f t="shared" si="10"/>
        <v>12</v>
      </c>
    </row>
    <row r="238" spans="1:9" ht="15" customHeight="1" x14ac:dyDescent="0.25">
      <c r="A238" s="127">
        <f t="shared" si="11"/>
        <v>222</v>
      </c>
      <c r="B238" s="131" t="s">
        <v>348</v>
      </c>
      <c r="C238" s="131" t="s">
        <v>4373</v>
      </c>
      <c r="D238" s="131" t="s">
        <v>7</v>
      </c>
      <c r="E238" s="131">
        <v>2</v>
      </c>
      <c r="F238" s="131">
        <v>3</v>
      </c>
      <c r="G238" s="131">
        <v>2</v>
      </c>
      <c r="H238" s="131">
        <v>2</v>
      </c>
      <c r="I238" s="132">
        <f t="shared" si="10"/>
        <v>9</v>
      </c>
    </row>
    <row r="239" spans="1:9" ht="15" customHeight="1" x14ac:dyDescent="0.25">
      <c r="A239" s="127">
        <f t="shared" si="11"/>
        <v>223</v>
      </c>
      <c r="B239" s="131" t="s">
        <v>350</v>
      </c>
      <c r="C239" s="131" t="s">
        <v>4374</v>
      </c>
      <c r="D239" s="131" t="s">
        <v>7</v>
      </c>
      <c r="E239" s="131">
        <v>1</v>
      </c>
      <c r="F239" s="131">
        <v>2</v>
      </c>
      <c r="G239" s="131">
        <v>2</v>
      </c>
      <c r="H239" s="131">
        <v>6</v>
      </c>
      <c r="I239" s="132">
        <f t="shared" si="10"/>
        <v>11</v>
      </c>
    </row>
    <row r="240" spans="1:9" ht="15" customHeight="1" x14ac:dyDescent="0.25">
      <c r="A240" s="127">
        <f t="shared" si="11"/>
        <v>224</v>
      </c>
      <c r="B240" s="131" t="s">
        <v>352</v>
      </c>
      <c r="C240" s="131" t="s">
        <v>4375</v>
      </c>
      <c r="D240" s="131" t="s">
        <v>7</v>
      </c>
      <c r="E240" s="131"/>
      <c r="F240" s="131">
        <v>1</v>
      </c>
      <c r="G240" s="131">
        <v>7</v>
      </c>
      <c r="H240" s="131">
        <v>3</v>
      </c>
      <c r="I240" s="132">
        <f t="shared" si="10"/>
        <v>11</v>
      </c>
    </row>
    <row r="241" spans="1:9" ht="15" customHeight="1" x14ac:dyDescent="0.25">
      <c r="A241" s="127">
        <f t="shared" si="11"/>
        <v>225</v>
      </c>
      <c r="B241" s="131" t="s">
        <v>354</v>
      </c>
      <c r="C241" s="131" t="s">
        <v>4812</v>
      </c>
      <c r="D241" s="131" t="s">
        <v>7</v>
      </c>
      <c r="E241" s="131">
        <v>4</v>
      </c>
      <c r="F241" s="131">
        <v>4</v>
      </c>
      <c r="G241" s="131">
        <v>1</v>
      </c>
      <c r="H241" s="131">
        <v>4</v>
      </c>
      <c r="I241" s="132">
        <f t="shared" si="10"/>
        <v>13</v>
      </c>
    </row>
    <row r="242" spans="1:9" ht="15" customHeight="1" x14ac:dyDescent="0.25">
      <c r="A242" s="127">
        <f t="shared" si="11"/>
        <v>226</v>
      </c>
      <c r="B242" s="131" t="s">
        <v>358</v>
      </c>
      <c r="C242" s="131" t="s">
        <v>4813</v>
      </c>
      <c r="D242" s="131" t="s">
        <v>7</v>
      </c>
      <c r="E242" s="131">
        <v>1</v>
      </c>
      <c r="F242" s="131"/>
      <c r="G242" s="131">
        <v>1</v>
      </c>
      <c r="H242" s="131">
        <v>2</v>
      </c>
      <c r="I242" s="132">
        <f t="shared" si="10"/>
        <v>4</v>
      </c>
    </row>
    <row r="243" spans="1:9" ht="15" customHeight="1" x14ac:dyDescent="0.25">
      <c r="A243" s="127">
        <f t="shared" si="11"/>
        <v>227</v>
      </c>
      <c r="B243" s="131" t="s">
        <v>360</v>
      </c>
      <c r="C243" s="131" t="s">
        <v>4814</v>
      </c>
      <c r="D243" s="131" t="s">
        <v>7</v>
      </c>
      <c r="E243" s="131">
        <v>2</v>
      </c>
      <c r="F243" s="131">
        <v>1</v>
      </c>
      <c r="G243" s="131">
        <v>9</v>
      </c>
      <c r="H243" s="131">
        <v>2</v>
      </c>
      <c r="I243" s="132">
        <f t="shared" si="10"/>
        <v>14</v>
      </c>
    </row>
    <row r="244" spans="1:9" ht="15" customHeight="1" x14ac:dyDescent="0.25">
      <c r="A244" s="127">
        <f t="shared" si="11"/>
        <v>228</v>
      </c>
      <c r="B244" s="131" t="s">
        <v>362</v>
      </c>
      <c r="C244" s="131" t="s">
        <v>4815</v>
      </c>
      <c r="D244" s="131" t="s">
        <v>7</v>
      </c>
      <c r="E244" s="131">
        <v>2</v>
      </c>
      <c r="F244" s="131">
        <v>1</v>
      </c>
      <c r="G244" s="131">
        <v>3</v>
      </c>
      <c r="H244" s="131">
        <v>3</v>
      </c>
      <c r="I244" s="132">
        <f t="shared" si="10"/>
        <v>9</v>
      </c>
    </row>
    <row r="245" spans="1:9" ht="15" customHeight="1" x14ac:dyDescent="0.25">
      <c r="A245" s="127">
        <f t="shared" si="11"/>
        <v>229</v>
      </c>
      <c r="B245" s="131" t="s">
        <v>364</v>
      </c>
      <c r="C245" s="131" t="s">
        <v>4376</v>
      </c>
      <c r="D245" s="131" t="s">
        <v>7</v>
      </c>
      <c r="E245" s="131">
        <v>3</v>
      </c>
      <c r="F245" s="131">
        <v>3</v>
      </c>
      <c r="G245" s="131">
        <v>5</v>
      </c>
      <c r="H245" s="131">
        <v>3</v>
      </c>
      <c r="I245" s="132">
        <f t="shared" si="10"/>
        <v>14</v>
      </c>
    </row>
    <row r="246" spans="1:9" ht="15" customHeight="1" x14ac:dyDescent="0.25">
      <c r="A246" s="127">
        <f t="shared" si="11"/>
        <v>230</v>
      </c>
      <c r="B246" s="131" t="s">
        <v>368</v>
      </c>
      <c r="C246" s="131" t="s">
        <v>4816</v>
      </c>
      <c r="D246" s="131" t="s">
        <v>7</v>
      </c>
      <c r="E246" s="131">
        <v>1</v>
      </c>
      <c r="F246" s="131"/>
      <c r="G246" s="131">
        <v>3</v>
      </c>
      <c r="H246" s="131">
        <v>1</v>
      </c>
      <c r="I246" s="132">
        <f t="shared" si="10"/>
        <v>5</v>
      </c>
    </row>
    <row r="247" spans="1:9" ht="15" customHeight="1" x14ac:dyDescent="0.25">
      <c r="A247" s="127">
        <f t="shared" si="11"/>
        <v>231</v>
      </c>
      <c r="B247" s="131" t="s">
        <v>372</v>
      </c>
      <c r="C247" s="131" t="s">
        <v>4377</v>
      </c>
      <c r="D247" s="131" t="s">
        <v>7</v>
      </c>
      <c r="E247" s="131">
        <v>2</v>
      </c>
      <c r="F247" s="131">
        <v>2</v>
      </c>
      <c r="G247" s="131">
        <v>8</v>
      </c>
      <c r="H247" s="131">
        <v>3</v>
      </c>
      <c r="I247" s="132">
        <f t="shared" si="10"/>
        <v>15</v>
      </c>
    </row>
    <row r="248" spans="1:9" ht="15" customHeight="1" x14ac:dyDescent="0.25">
      <c r="A248" s="127">
        <f t="shared" si="11"/>
        <v>232</v>
      </c>
      <c r="B248" s="131" t="s">
        <v>374</v>
      </c>
      <c r="C248" s="131" t="s">
        <v>4817</v>
      </c>
      <c r="D248" s="131" t="s">
        <v>7</v>
      </c>
      <c r="E248" s="131">
        <v>3</v>
      </c>
      <c r="F248" s="131">
        <v>1</v>
      </c>
      <c r="G248" s="131">
        <v>2</v>
      </c>
      <c r="H248" s="131">
        <v>2</v>
      </c>
      <c r="I248" s="132">
        <f t="shared" si="10"/>
        <v>8</v>
      </c>
    </row>
    <row r="249" spans="1:9" ht="15" customHeight="1" x14ac:dyDescent="0.25">
      <c r="A249" s="127">
        <f t="shared" si="11"/>
        <v>233</v>
      </c>
      <c r="B249" s="131" t="s">
        <v>376</v>
      </c>
      <c r="C249" s="131" t="s">
        <v>4818</v>
      </c>
      <c r="D249" s="131" t="s">
        <v>7</v>
      </c>
      <c r="E249" s="131">
        <v>3</v>
      </c>
      <c r="F249" s="131">
        <v>3</v>
      </c>
      <c r="G249" s="131">
        <v>5</v>
      </c>
      <c r="H249" s="131">
        <v>4</v>
      </c>
      <c r="I249" s="132">
        <f t="shared" si="10"/>
        <v>15</v>
      </c>
    </row>
    <row r="250" spans="1:9" ht="15" customHeight="1" x14ac:dyDescent="0.25">
      <c r="A250" s="127">
        <f t="shared" si="11"/>
        <v>234</v>
      </c>
      <c r="B250" s="131" t="s">
        <v>378</v>
      </c>
      <c r="C250" s="131" t="s">
        <v>4378</v>
      </c>
      <c r="D250" s="131" t="s">
        <v>7</v>
      </c>
      <c r="E250" s="131">
        <v>3</v>
      </c>
      <c r="F250" s="131">
        <v>1</v>
      </c>
      <c r="G250" s="131">
        <v>8</v>
      </c>
      <c r="H250" s="131">
        <v>6</v>
      </c>
      <c r="I250" s="132">
        <f t="shared" si="10"/>
        <v>18</v>
      </c>
    </row>
    <row r="251" spans="1:9" ht="15" customHeight="1" x14ac:dyDescent="0.25">
      <c r="A251" s="127">
        <f t="shared" si="11"/>
        <v>235</v>
      </c>
      <c r="B251" s="131" t="s">
        <v>2124</v>
      </c>
      <c r="C251" s="131" t="s">
        <v>4379</v>
      </c>
      <c r="D251" s="131" t="s">
        <v>7</v>
      </c>
      <c r="E251" s="131">
        <v>5</v>
      </c>
      <c r="F251" s="131">
        <v>3</v>
      </c>
      <c r="G251" s="131">
        <v>7</v>
      </c>
      <c r="H251" s="131">
        <v>3</v>
      </c>
      <c r="I251" s="132">
        <f t="shared" si="10"/>
        <v>18</v>
      </c>
    </row>
    <row r="252" spans="1:9" ht="15" customHeight="1" x14ac:dyDescent="0.25">
      <c r="A252" s="127">
        <f t="shared" si="11"/>
        <v>236</v>
      </c>
      <c r="B252" s="131" t="s">
        <v>380</v>
      </c>
      <c r="C252" s="131" t="s">
        <v>4819</v>
      </c>
      <c r="D252" s="131" t="s">
        <v>7</v>
      </c>
      <c r="E252" s="131">
        <v>4</v>
      </c>
      <c r="F252" s="131">
        <v>1</v>
      </c>
      <c r="G252" s="131">
        <v>2</v>
      </c>
      <c r="H252" s="131">
        <v>1</v>
      </c>
      <c r="I252" s="132">
        <f t="shared" si="10"/>
        <v>8</v>
      </c>
    </row>
    <row r="253" spans="1:9" ht="15" customHeight="1" x14ac:dyDescent="0.25">
      <c r="A253" s="127">
        <f t="shared" si="11"/>
        <v>237</v>
      </c>
      <c r="B253" s="131" t="s">
        <v>382</v>
      </c>
      <c r="C253" s="131" t="s">
        <v>4820</v>
      </c>
      <c r="D253" s="131" t="s">
        <v>7</v>
      </c>
      <c r="E253" s="131">
        <v>2</v>
      </c>
      <c r="F253" s="131">
        <v>5</v>
      </c>
      <c r="G253" s="131">
        <v>5</v>
      </c>
      <c r="H253" s="131">
        <v>5</v>
      </c>
      <c r="I253" s="132">
        <f t="shared" si="10"/>
        <v>17</v>
      </c>
    </row>
    <row r="254" spans="1:9" ht="15" customHeight="1" x14ac:dyDescent="0.25">
      <c r="A254" s="127">
        <f t="shared" si="11"/>
        <v>238</v>
      </c>
      <c r="B254" s="131" t="s">
        <v>384</v>
      </c>
      <c r="C254" s="131" t="s">
        <v>4821</v>
      </c>
      <c r="D254" s="131" t="s">
        <v>7</v>
      </c>
      <c r="E254" s="131">
        <v>3</v>
      </c>
      <c r="F254" s="131">
        <v>2</v>
      </c>
      <c r="G254" s="131">
        <v>1</v>
      </c>
      <c r="H254" s="131">
        <v>1</v>
      </c>
      <c r="I254" s="132">
        <f t="shared" si="10"/>
        <v>7</v>
      </c>
    </row>
    <row r="255" spans="1:9" ht="15" customHeight="1" x14ac:dyDescent="0.25">
      <c r="A255" s="127">
        <f t="shared" si="11"/>
        <v>239</v>
      </c>
      <c r="B255" s="131" t="s">
        <v>386</v>
      </c>
      <c r="C255" s="131" t="s">
        <v>4822</v>
      </c>
      <c r="D255" s="131" t="s">
        <v>7</v>
      </c>
      <c r="E255" s="131">
        <v>4</v>
      </c>
      <c r="F255" s="131">
        <v>4</v>
      </c>
      <c r="G255" s="131">
        <v>5</v>
      </c>
      <c r="H255" s="131">
        <v>3</v>
      </c>
      <c r="I255" s="132">
        <f t="shared" si="10"/>
        <v>16</v>
      </c>
    </row>
    <row r="256" spans="1:9" ht="15" customHeight="1" x14ac:dyDescent="0.25">
      <c r="A256" s="127">
        <f t="shared" si="11"/>
        <v>240</v>
      </c>
      <c r="B256" s="131" t="s">
        <v>388</v>
      </c>
      <c r="C256" s="131" t="s">
        <v>4823</v>
      </c>
      <c r="D256" s="131" t="s">
        <v>7</v>
      </c>
      <c r="E256" s="131">
        <v>1</v>
      </c>
      <c r="F256" s="131">
        <v>2</v>
      </c>
      <c r="G256" s="131">
        <v>2</v>
      </c>
      <c r="H256" s="131">
        <v>2</v>
      </c>
      <c r="I256" s="132">
        <f t="shared" si="10"/>
        <v>7</v>
      </c>
    </row>
    <row r="257" spans="1:9" ht="15" customHeight="1" x14ac:dyDescent="0.25">
      <c r="A257" s="127">
        <f t="shared" si="11"/>
        <v>241</v>
      </c>
      <c r="B257" s="131" t="s">
        <v>394</v>
      </c>
      <c r="C257" s="131" t="s">
        <v>4824</v>
      </c>
      <c r="D257" s="131" t="s">
        <v>7</v>
      </c>
      <c r="E257" s="131">
        <v>3</v>
      </c>
      <c r="F257" s="131">
        <v>4</v>
      </c>
      <c r="G257" s="131">
        <v>1</v>
      </c>
      <c r="H257" s="131">
        <v>4</v>
      </c>
      <c r="I257" s="132">
        <f t="shared" si="10"/>
        <v>12</v>
      </c>
    </row>
    <row r="258" spans="1:9" ht="15" customHeight="1" x14ac:dyDescent="0.25">
      <c r="A258" s="127">
        <f t="shared" si="11"/>
        <v>242</v>
      </c>
      <c r="B258" s="131" t="s">
        <v>398</v>
      </c>
      <c r="C258" s="131" t="s">
        <v>4825</v>
      </c>
      <c r="D258" s="131" t="s">
        <v>7</v>
      </c>
      <c r="E258" s="131">
        <v>1</v>
      </c>
      <c r="F258" s="131">
        <v>4</v>
      </c>
      <c r="G258" s="131">
        <v>8</v>
      </c>
      <c r="H258" s="131">
        <v>4</v>
      </c>
      <c r="I258" s="132">
        <f t="shared" si="10"/>
        <v>17</v>
      </c>
    </row>
    <row r="259" spans="1:9" ht="15" customHeight="1" x14ac:dyDescent="0.25">
      <c r="A259" s="127">
        <f t="shared" si="11"/>
        <v>243</v>
      </c>
      <c r="B259" s="131" t="s">
        <v>400</v>
      </c>
      <c r="C259" s="131" t="s">
        <v>4826</v>
      </c>
      <c r="D259" s="131" t="s">
        <v>7</v>
      </c>
      <c r="E259" s="131"/>
      <c r="F259" s="131">
        <v>2</v>
      </c>
      <c r="G259" s="131">
        <v>1</v>
      </c>
      <c r="H259" s="131">
        <v>3</v>
      </c>
      <c r="I259" s="132">
        <f t="shared" si="10"/>
        <v>6</v>
      </c>
    </row>
    <row r="260" spans="1:9" ht="15" customHeight="1" x14ac:dyDescent="0.25">
      <c r="A260" s="127">
        <f t="shared" si="11"/>
        <v>244</v>
      </c>
      <c r="B260" s="131" t="s">
        <v>404</v>
      </c>
      <c r="C260" s="131" t="s">
        <v>405</v>
      </c>
      <c r="D260" s="131" t="s">
        <v>7</v>
      </c>
      <c r="E260" s="131"/>
      <c r="F260" s="131">
        <v>3</v>
      </c>
      <c r="G260" s="131">
        <v>1</v>
      </c>
      <c r="H260" s="131">
        <v>1</v>
      </c>
      <c r="I260" s="132">
        <f t="shared" si="10"/>
        <v>5</v>
      </c>
    </row>
    <row r="261" spans="1:9" ht="15" customHeight="1" x14ac:dyDescent="0.25">
      <c r="A261" s="127">
        <f t="shared" si="11"/>
        <v>245</v>
      </c>
      <c r="B261" s="131" t="s">
        <v>4827</v>
      </c>
      <c r="C261" s="131" t="s">
        <v>4828</v>
      </c>
      <c r="D261" s="131" t="s">
        <v>7</v>
      </c>
      <c r="E261" s="131">
        <v>1</v>
      </c>
      <c r="F261" s="131">
        <v>3</v>
      </c>
      <c r="G261" s="131">
        <v>2</v>
      </c>
      <c r="H261" s="131">
        <v>1</v>
      </c>
      <c r="I261" s="132">
        <f t="shared" si="10"/>
        <v>7</v>
      </c>
    </row>
    <row r="262" spans="1:9" ht="15" customHeight="1" x14ac:dyDescent="0.25">
      <c r="A262" s="127">
        <f t="shared" si="11"/>
        <v>246</v>
      </c>
      <c r="B262" s="131" t="s">
        <v>406</v>
      </c>
      <c r="C262" s="131" t="s">
        <v>4386</v>
      </c>
      <c r="D262" s="131" t="s">
        <v>7</v>
      </c>
      <c r="E262" s="131">
        <v>7</v>
      </c>
      <c r="F262" s="131">
        <v>5</v>
      </c>
      <c r="G262" s="131">
        <v>2</v>
      </c>
      <c r="H262" s="131">
        <v>1</v>
      </c>
      <c r="I262" s="132">
        <f t="shared" si="10"/>
        <v>15</v>
      </c>
    </row>
    <row r="263" spans="1:9" ht="15" customHeight="1" x14ac:dyDescent="0.25">
      <c r="A263" s="127">
        <f t="shared" si="11"/>
        <v>247</v>
      </c>
      <c r="B263" s="131" t="s">
        <v>410</v>
      </c>
      <c r="C263" s="131" t="s">
        <v>4829</v>
      </c>
      <c r="D263" s="131" t="s">
        <v>7</v>
      </c>
      <c r="E263" s="131">
        <v>3</v>
      </c>
      <c r="F263" s="131">
        <v>3</v>
      </c>
      <c r="G263" s="131">
        <v>1</v>
      </c>
      <c r="H263" s="131">
        <v>3</v>
      </c>
      <c r="I263" s="132">
        <f t="shared" si="10"/>
        <v>10</v>
      </c>
    </row>
    <row r="264" spans="1:9" ht="15" customHeight="1" x14ac:dyDescent="0.25">
      <c r="A264" s="127">
        <f t="shared" si="11"/>
        <v>248</v>
      </c>
      <c r="B264" s="131" t="s">
        <v>412</v>
      </c>
      <c r="C264" s="131" t="s">
        <v>4390</v>
      </c>
      <c r="D264" s="131" t="s">
        <v>7</v>
      </c>
      <c r="E264" s="131"/>
      <c r="F264" s="131"/>
      <c r="G264" s="131">
        <v>1</v>
      </c>
      <c r="H264" s="131">
        <v>1</v>
      </c>
      <c r="I264" s="132">
        <f t="shared" si="10"/>
        <v>2</v>
      </c>
    </row>
    <row r="265" spans="1:9" ht="15" customHeight="1" x14ac:dyDescent="0.25">
      <c r="A265" s="127">
        <f t="shared" si="11"/>
        <v>249</v>
      </c>
      <c r="B265" s="131" t="s">
        <v>416</v>
      </c>
      <c r="C265" s="131" t="s">
        <v>4830</v>
      </c>
      <c r="D265" s="131" t="s">
        <v>7</v>
      </c>
      <c r="E265" s="131">
        <v>18</v>
      </c>
      <c r="F265" s="131">
        <v>13</v>
      </c>
      <c r="G265" s="131">
        <v>19</v>
      </c>
      <c r="H265" s="131">
        <v>18</v>
      </c>
      <c r="I265" s="132">
        <f t="shared" si="10"/>
        <v>68</v>
      </c>
    </row>
    <row r="266" spans="1:9" ht="15" customHeight="1" x14ac:dyDescent="0.25">
      <c r="A266" s="127">
        <f t="shared" si="11"/>
        <v>250</v>
      </c>
      <c r="B266" s="131" t="s">
        <v>420</v>
      </c>
      <c r="C266" s="131" t="s">
        <v>4391</v>
      </c>
      <c r="D266" s="131" t="s">
        <v>7</v>
      </c>
      <c r="E266" s="131">
        <v>6</v>
      </c>
      <c r="F266" s="131">
        <v>3</v>
      </c>
      <c r="G266" s="131">
        <v>9</v>
      </c>
      <c r="H266" s="131">
        <v>15</v>
      </c>
      <c r="I266" s="132">
        <f t="shared" si="10"/>
        <v>33</v>
      </c>
    </row>
    <row r="267" spans="1:9" ht="15" customHeight="1" x14ac:dyDescent="0.25">
      <c r="A267" s="127">
        <f t="shared" si="11"/>
        <v>251</v>
      </c>
      <c r="B267" s="131" t="s">
        <v>422</v>
      </c>
      <c r="C267" s="131" t="s">
        <v>4831</v>
      </c>
      <c r="D267" s="131" t="s">
        <v>7</v>
      </c>
      <c r="E267" s="131">
        <v>17</v>
      </c>
      <c r="F267" s="131">
        <v>21</v>
      </c>
      <c r="G267" s="131">
        <v>23</v>
      </c>
      <c r="H267" s="131">
        <v>31</v>
      </c>
      <c r="I267" s="132">
        <f t="shared" si="10"/>
        <v>92</v>
      </c>
    </row>
    <row r="268" spans="1:9" ht="15" customHeight="1" x14ac:dyDescent="0.25">
      <c r="A268" s="127">
        <f t="shared" si="11"/>
        <v>252</v>
      </c>
      <c r="B268" s="131" t="s">
        <v>424</v>
      </c>
      <c r="C268" s="131" t="s">
        <v>4392</v>
      </c>
      <c r="D268" s="131" t="s">
        <v>7</v>
      </c>
      <c r="E268" s="131">
        <v>12</v>
      </c>
      <c r="F268" s="131">
        <v>11</v>
      </c>
      <c r="G268" s="131">
        <v>23</v>
      </c>
      <c r="H268" s="131">
        <v>15</v>
      </c>
      <c r="I268" s="132">
        <f t="shared" si="10"/>
        <v>61</v>
      </c>
    </row>
    <row r="269" spans="1:9" ht="15" customHeight="1" x14ac:dyDescent="0.25">
      <c r="A269" s="127">
        <f t="shared" si="11"/>
        <v>253</v>
      </c>
      <c r="B269" s="131" t="s">
        <v>426</v>
      </c>
      <c r="C269" s="131" t="s">
        <v>4832</v>
      </c>
      <c r="D269" s="131" t="s">
        <v>7</v>
      </c>
      <c r="E269" s="131">
        <v>2</v>
      </c>
      <c r="F269" s="131">
        <v>3</v>
      </c>
      <c r="G269" s="131">
        <v>2</v>
      </c>
      <c r="H269" s="131">
        <v>5</v>
      </c>
      <c r="I269" s="132">
        <f t="shared" si="10"/>
        <v>12</v>
      </c>
    </row>
    <row r="270" spans="1:9" ht="15" customHeight="1" x14ac:dyDescent="0.25">
      <c r="A270" s="127">
        <f t="shared" si="11"/>
        <v>254</v>
      </c>
      <c r="B270" s="131" t="s">
        <v>428</v>
      </c>
      <c r="C270" s="131" t="s">
        <v>4833</v>
      </c>
      <c r="D270" s="131" t="s">
        <v>7</v>
      </c>
      <c r="E270" s="131">
        <v>2</v>
      </c>
      <c r="F270" s="131">
        <v>3</v>
      </c>
      <c r="G270" s="131">
        <v>8</v>
      </c>
      <c r="H270" s="131">
        <v>7</v>
      </c>
      <c r="I270" s="132">
        <f t="shared" si="10"/>
        <v>20</v>
      </c>
    </row>
    <row r="271" spans="1:9" ht="15" customHeight="1" x14ac:dyDescent="0.25">
      <c r="A271" s="127">
        <f t="shared" si="11"/>
        <v>255</v>
      </c>
      <c r="B271" s="131" t="s">
        <v>430</v>
      </c>
      <c r="C271" s="131" t="s">
        <v>4393</v>
      </c>
      <c r="D271" s="131" t="s">
        <v>7</v>
      </c>
      <c r="E271" s="131">
        <v>16</v>
      </c>
      <c r="F271" s="131">
        <v>12</v>
      </c>
      <c r="G271" s="131">
        <v>19</v>
      </c>
      <c r="H271" s="131">
        <v>20</v>
      </c>
      <c r="I271" s="132">
        <f t="shared" si="10"/>
        <v>67</v>
      </c>
    </row>
    <row r="272" spans="1:9" ht="15" customHeight="1" x14ac:dyDescent="0.25">
      <c r="A272" s="127">
        <f t="shared" si="11"/>
        <v>256</v>
      </c>
      <c r="B272" s="131" t="s">
        <v>432</v>
      </c>
      <c r="C272" s="131" t="s">
        <v>4834</v>
      </c>
      <c r="D272" s="131" t="s">
        <v>7</v>
      </c>
      <c r="E272" s="131">
        <v>6</v>
      </c>
      <c r="F272" s="131">
        <v>8</v>
      </c>
      <c r="G272" s="131">
        <v>4</v>
      </c>
      <c r="H272" s="131">
        <v>6</v>
      </c>
      <c r="I272" s="132">
        <f t="shared" si="10"/>
        <v>24</v>
      </c>
    </row>
    <row r="273" spans="1:9" ht="15" customHeight="1" x14ac:dyDescent="0.25">
      <c r="A273" s="127">
        <f t="shared" si="11"/>
        <v>257</v>
      </c>
      <c r="B273" s="131" t="s">
        <v>434</v>
      </c>
      <c r="C273" s="131" t="s">
        <v>4394</v>
      </c>
      <c r="D273" s="131" t="s">
        <v>7</v>
      </c>
      <c r="E273" s="131">
        <v>6</v>
      </c>
      <c r="F273" s="131">
        <v>8</v>
      </c>
      <c r="G273" s="131">
        <v>8</v>
      </c>
      <c r="H273" s="131">
        <v>7</v>
      </c>
      <c r="I273" s="132">
        <f t="shared" si="10"/>
        <v>29</v>
      </c>
    </row>
    <row r="274" spans="1:9" ht="15" customHeight="1" x14ac:dyDescent="0.25">
      <c r="A274" s="127">
        <f t="shared" si="11"/>
        <v>258</v>
      </c>
      <c r="B274" s="131" t="s">
        <v>436</v>
      </c>
      <c r="C274" s="131" t="s">
        <v>4395</v>
      </c>
      <c r="D274" s="131" t="s">
        <v>7</v>
      </c>
      <c r="E274" s="131">
        <v>5</v>
      </c>
      <c r="F274" s="131">
        <v>6</v>
      </c>
      <c r="G274" s="131">
        <v>13</v>
      </c>
      <c r="H274" s="131">
        <v>15</v>
      </c>
      <c r="I274" s="132">
        <f t="shared" si="10"/>
        <v>39</v>
      </c>
    </row>
    <row r="275" spans="1:9" ht="25.5" customHeight="1" x14ac:dyDescent="0.25">
      <c r="A275" s="127">
        <f t="shared" si="11"/>
        <v>259</v>
      </c>
      <c r="B275" s="131" t="s">
        <v>438</v>
      </c>
      <c r="C275" s="131" t="s">
        <v>4835</v>
      </c>
      <c r="D275" s="131" t="s">
        <v>7</v>
      </c>
      <c r="E275" s="131">
        <v>9</v>
      </c>
      <c r="F275" s="131">
        <v>16</v>
      </c>
      <c r="G275" s="131">
        <v>14</v>
      </c>
      <c r="H275" s="131">
        <v>21</v>
      </c>
      <c r="I275" s="132">
        <f t="shared" si="10"/>
        <v>60</v>
      </c>
    </row>
    <row r="276" spans="1:9" ht="15" customHeight="1" x14ac:dyDescent="0.25">
      <c r="A276" s="127">
        <f t="shared" si="11"/>
        <v>260</v>
      </c>
      <c r="B276" s="131" t="s">
        <v>440</v>
      </c>
      <c r="C276" s="131" t="s">
        <v>4836</v>
      </c>
      <c r="D276" s="131" t="s">
        <v>7</v>
      </c>
      <c r="E276" s="131">
        <v>20</v>
      </c>
      <c r="F276" s="131">
        <v>28</v>
      </c>
      <c r="G276" s="131">
        <v>29</v>
      </c>
      <c r="H276" s="131">
        <v>40</v>
      </c>
      <c r="I276" s="132">
        <f t="shared" si="10"/>
        <v>117</v>
      </c>
    </row>
    <row r="277" spans="1:9" ht="15" customHeight="1" x14ac:dyDescent="0.25">
      <c r="A277" s="127">
        <f t="shared" si="11"/>
        <v>261</v>
      </c>
      <c r="B277" s="131" t="s">
        <v>442</v>
      </c>
      <c r="C277" s="131" t="s">
        <v>4837</v>
      </c>
      <c r="D277" s="131" t="s">
        <v>7</v>
      </c>
      <c r="E277" s="131">
        <v>10</v>
      </c>
      <c r="F277" s="131">
        <v>8</v>
      </c>
      <c r="G277" s="131">
        <v>12</v>
      </c>
      <c r="H277" s="131">
        <v>15</v>
      </c>
      <c r="I277" s="132">
        <f t="shared" si="10"/>
        <v>45</v>
      </c>
    </row>
    <row r="278" spans="1:9" ht="15" customHeight="1" x14ac:dyDescent="0.25">
      <c r="A278" s="127">
        <f t="shared" si="11"/>
        <v>262</v>
      </c>
      <c r="B278" s="131" t="s">
        <v>444</v>
      </c>
      <c r="C278" s="131" t="s">
        <v>4838</v>
      </c>
      <c r="D278" s="131" t="s">
        <v>7</v>
      </c>
      <c r="E278" s="131">
        <v>7</v>
      </c>
      <c r="F278" s="131">
        <v>5</v>
      </c>
      <c r="G278" s="131">
        <v>6</v>
      </c>
      <c r="H278" s="131">
        <v>10</v>
      </c>
      <c r="I278" s="132">
        <f t="shared" si="10"/>
        <v>28</v>
      </c>
    </row>
    <row r="279" spans="1:9" ht="15" customHeight="1" x14ac:dyDescent="0.25">
      <c r="A279" s="127">
        <f t="shared" si="11"/>
        <v>263</v>
      </c>
      <c r="B279" s="131" t="s">
        <v>446</v>
      </c>
      <c r="C279" s="131" t="s">
        <v>4561</v>
      </c>
      <c r="D279" s="131" t="s">
        <v>7</v>
      </c>
      <c r="E279" s="131">
        <v>2</v>
      </c>
      <c r="F279" s="131">
        <v>4</v>
      </c>
      <c r="G279" s="131">
        <v>4</v>
      </c>
      <c r="H279" s="131">
        <v>5</v>
      </c>
      <c r="I279" s="132">
        <f t="shared" si="10"/>
        <v>15</v>
      </c>
    </row>
    <row r="280" spans="1:9" ht="15" customHeight="1" x14ac:dyDescent="0.25">
      <c r="A280" s="127">
        <f t="shared" si="11"/>
        <v>264</v>
      </c>
      <c r="B280" s="131" t="s">
        <v>450</v>
      </c>
      <c r="C280" s="131" t="s">
        <v>4839</v>
      </c>
      <c r="D280" s="131" t="s">
        <v>7</v>
      </c>
      <c r="E280" s="131">
        <v>7</v>
      </c>
      <c r="F280" s="131">
        <v>18</v>
      </c>
      <c r="G280" s="131">
        <v>22</v>
      </c>
      <c r="H280" s="131">
        <v>33</v>
      </c>
      <c r="I280" s="132">
        <f t="shared" si="10"/>
        <v>80</v>
      </c>
    </row>
    <row r="281" spans="1:9" ht="15" customHeight="1" x14ac:dyDescent="0.25">
      <c r="A281" s="127">
        <f t="shared" si="11"/>
        <v>265</v>
      </c>
      <c r="B281" s="131" t="s">
        <v>454</v>
      </c>
      <c r="C281" s="131" t="s">
        <v>4840</v>
      </c>
      <c r="D281" s="131" t="s">
        <v>7</v>
      </c>
      <c r="E281" s="131">
        <v>4</v>
      </c>
      <c r="F281" s="131">
        <v>3</v>
      </c>
      <c r="G281" s="131">
        <v>5</v>
      </c>
      <c r="H281" s="131">
        <v>7</v>
      </c>
      <c r="I281" s="132">
        <f t="shared" si="10"/>
        <v>19</v>
      </c>
    </row>
    <row r="282" spans="1:9" ht="15" customHeight="1" x14ac:dyDescent="0.25">
      <c r="A282" s="127">
        <f t="shared" si="11"/>
        <v>266</v>
      </c>
      <c r="B282" s="131" t="s">
        <v>456</v>
      </c>
      <c r="C282" s="131" t="s">
        <v>4396</v>
      </c>
      <c r="D282" s="131" t="s">
        <v>7</v>
      </c>
      <c r="E282" s="131">
        <v>3</v>
      </c>
      <c r="F282" s="131">
        <v>6</v>
      </c>
      <c r="G282" s="131">
        <v>10</v>
      </c>
      <c r="H282" s="131">
        <v>3</v>
      </c>
      <c r="I282" s="132">
        <f t="shared" si="10"/>
        <v>22</v>
      </c>
    </row>
    <row r="283" spans="1:9" ht="15" customHeight="1" x14ac:dyDescent="0.25">
      <c r="A283" s="127">
        <f t="shared" si="11"/>
        <v>267</v>
      </c>
      <c r="B283" s="131" t="s">
        <v>458</v>
      </c>
      <c r="C283" s="131" t="s">
        <v>4841</v>
      </c>
      <c r="D283" s="131" t="s">
        <v>7</v>
      </c>
      <c r="E283" s="131">
        <v>3</v>
      </c>
      <c r="F283" s="131"/>
      <c r="G283" s="131">
        <v>9</v>
      </c>
      <c r="H283" s="131">
        <v>5</v>
      </c>
      <c r="I283" s="132">
        <f t="shared" si="10"/>
        <v>17</v>
      </c>
    </row>
    <row r="284" spans="1:9" ht="15" customHeight="1" x14ac:dyDescent="0.25">
      <c r="A284" s="127">
        <f t="shared" si="11"/>
        <v>268</v>
      </c>
      <c r="B284" s="131" t="s">
        <v>460</v>
      </c>
      <c r="C284" s="131" t="s">
        <v>4397</v>
      </c>
      <c r="D284" s="131" t="s">
        <v>7</v>
      </c>
      <c r="E284" s="131">
        <v>5</v>
      </c>
      <c r="F284" s="131">
        <v>3</v>
      </c>
      <c r="G284" s="131">
        <v>7</v>
      </c>
      <c r="H284" s="131">
        <v>2</v>
      </c>
      <c r="I284" s="132">
        <f t="shared" si="10"/>
        <v>17</v>
      </c>
    </row>
    <row r="285" spans="1:9" ht="15" customHeight="1" x14ac:dyDescent="0.25">
      <c r="A285" s="127">
        <f t="shared" si="11"/>
        <v>269</v>
      </c>
      <c r="B285" s="131" t="s">
        <v>462</v>
      </c>
      <c r="C285" s="131" t="s">
        <v>4398</v>
      </c>
      <c r="D285" s="131" t="s">
        <v>7</v>
      </c>
      <c r="E285" s="131">
        <v>1</v>
      </c>
      <c r="F285" s="131">
        <v>2</v>
      </c>
      <c r="G285" s="131">
        <v>2</v>
      </c>
      <c r="H285" s="131">
        <v>4</v>
      </c>
      <c r="I285" s="132">
        <f t="shared" si="10"/>
        <v>9</v>
      </c>
    </row>
    <row r="286" spans="1:9" ht="15" customHeight="1" x14ac:dyDescent="0.25">
      <c r="A286" s="127">
        <f t="shared" si="11"/>
        <v>270</v>
      </c>
      <c r="B286" s="131" t="s">
        <v>2130</v>
      </c>
      <c r="C286" s="131" t="s">
        <v>4568</v>
      </c>
      <c r="D286" s="131" t="s">
        <v>7</v>
      </c>
      <c r="E286" s="131">
        <v>1</v>
      </c>
      <c r="F286" s="131">
        <v>3</v>
      </c>
      <c r="G286" s="131">
        <v>5</v>
      </c>
      <c r="H286" s="131">
        <v>4</v>
      </c>
      <c r="I286" s="132">
        <f t="shared" si="10"/>
        <v>13</v>
      </c>
    </row>
    <row r="287" spans="1:9" ht="15" customHeight="1" x14ac:dyDescent="0.25">
      <c r="A287" s="127">
        <f t="shared" si="11"/>
        <v>271</v>
      </c>
      <c r="B287" s="131" t="s">
        <v>464</v>
      </c>
      <c r="C287" s="131" t="s">
        <v>4842</v>
      </c>
      <c r="D287" s="131" t="s">
        <v>7</v>
      </c>
      <c r="E287" s="131"/>
      <c r="F287" s="131"/>
      <c r="G287" s="131">
        <v>1</v>
      </c>
      <c r="H287" s="131">
        <v>4</v>
      </c>
      <c r="I287" s="132">
        <f t="shared" si="10"/>
        <v>5</v>
      </c>
    </row>
    <row r="288" spans="1:9" ht="15" customHeight="1" x14ac:dyDescent="0.25">
      <c r="A288" s="127">
        <f t="shared" si="11"/>
        <v>272</v>
      </c>
      <c r="B288" s="131" t="s">
        <v>466</v>
      </c>
      <c r="C288" s="131" t="s">
        <v>4399</v>
      </c>
      <c r="D288" s="131" t="s">
        <v>7</v>
      </c>
      <c r="E288" s="131">
        <v>3</v>
      </c>
      <c r="F288" s="131">
        <v>3</v>
      </c>
      <c r="G288" s="131">
        <v>4</v>
      </c>
      <c r="H288" s="131">
        <v>5</v>
      </c>
      <c r="I288" s="132">
        <f t="shared" si="10"/>
        <v>15</v>
      </c>
    </row>
    <row r="289" spans="1:9" ht="15" customHeight="1" x14ac:dyDescent="0.25">
      <c r="A289" s="127">
        <f t="shared" si="11"/>
        <v>273</v>
      </c>
      <c r="B289" s="131" t="s">
        <v>468</v>
      </c>
      <c r="C289" s="131" t="s">
        <v>4843</v>
      </c>
      <c r="D289" s="131" t="s">
        <v>7</v>
      </c>
      <c r="E289" s="131">
        <v>2</v>
      </c>
      <c r="F289" s="131">
        <v>9</v>
      </c>
      <c r="G289" s="131">
        <v>4</v>
      </c>
      <c r="H289" s="131">
        <v>4</v>
      </c>
      <c r="I289" s="132">
        <f t="shared" si="10"/>
        <v>19</v>
      </c>
    </row>
    <row r="290" spans="1:9" ht="15" customHeight="1" x14ac:dyDescent="0.25">
      <c r="A290" s="127">
        <f t="shared" si="11"/>
        <v>274</v>
      </c>
      <c r="B290" s="131" t="s">
        <v>470</v>
      </c>
      <c r="C290" s="131" t="s">
        <v>4844</v>
      </c>
      <c r="D290" s="131" t="s">
        <v>7</v>
      </c>
      <c r="E290" s="131"/>
      <c r="F290" s="131"/>
      <c r="G290" s="131">
        <v>1</v>
      </c>
      <c r="H290" s="131"/>
      <c r="I290" s="132">
        <f t="shared" si="10"/>
        <v>1</v>
      </c>
    </row>
    <row r="291" spans="1:9" ht="15" customHeight="1" x14ac:dyDescent="0.25">
      <c r="A291" s="127">
        <f t="shared" si="11"/>
        <v>275</v>
      </c>
      <c r="B291" s="131" t="s">
        <v>472</v>
      </c>
      <c r="C291" s="131" t="s">
        <v>4400</v>
      </c>
      <c r="D291" s="131" t="s">
        <v>7</v>
      </c>
      <c r="E291" s="131">
        <v>1</v>
      </c>
      <c r="F291" s="131"/>
      <c r="G291" s="131">
        <v>2</v>
      </c>
      <c r="H291" s="131">
        <v>3</v>
      </c>
      <c r="I291" s="132">
        <f t="shared" si="10"/>
        <v>6</v>
      </c>
    </row>
    <row r="292" spans="1:9" ht="15" customHeight="1" x14ac:dyDescent="0.25">
      <c r="A292" s="127">
        <f t="shared" si="11"/>
        <v>276</v>
      </c>
      <c r="B292" s="131" t="s">
        <v>474</v>
      </c>
      <c r="C292" s="131" t="s">
        <v>4845</v>
      </c>
      <c r="D292" s="131" t="s">
        <v>7</v>
      </c>
      <c r="E292" s="131"/>
      <c r="F292" s="131"/>
      <c r="G292" s="131"/>
      <c r="H292" s="131">
        <v>7</v>
      </c>
      <c r="I292" s="132">
        <f t="shared" si="10"/>
        <v>7</v>
      </c>
    </row>
    <row r="293" spans="1:9" ht="15" customHeight="1" x14ac:dyDescent="0.25">
      <c r="A293" s="127">
        <f t="shared" si="11"/>
        <v>277</v>
      </c>
      <c r="B293" s="131" t="s">
        <v>476</v>
      </c>
      <c r="C293" s="131" t="s">
        <v>4846</v>
      </c>
      <c r="D293" s="131" t="s">
        <v>7</v>
      </c>
      <c r="E293" s="131">
        <v>2</v>
      </c>
      <c r="F293" s="131">
        <v>4</v>
      </c>
      <c r="G293" s="131">
        <v>1</v>
      </c>
      <c r="H293" s="131">
        <v>1</v>
      </c>
      <c r="I293" s="132">
        <f t="shared" si="10"/>
        <v>8</v>
      </c>
    </row>
    <row r="294" spans="1:9" ht="15" customHeight="1" x14ac:dyDescent="0.25">
      <c r="A294" s="127">
        <f t="shared" si="11"/>
        <v>278</v>
      </c>
      <c r="B294" s="131" t="s">
        <v>478</v>
      </c>
      <c r="C294" s="131" t="s">
        <v>4847</v>
      </c>
      <c r="D294" s="131" t="s">
        <v>7</v>
      </c>
      <c r="E294" s="131">
        <v>1</v>
      </c>
      <c r="F294" s="131">
        <v>2</v>
      </c>
      <c r="G294" s="131">
        <v>2</v>
      </c>
      <c r="H294" s="131">
        <v>3</v>
      </c>
      <c r="I294" s="132">
        <f t="shared" si="10"/>
        <v>8</v>
      </c>
    </row>
    <row r="295" spans="1:9" ht="15" customHeight="1" x14ac:dyDescent="0.25">
      <c r="A295" s="127">
        <f t="shared" si="11"/>
        <v>279</v>
      </c>
      <c r="B295" s="131" t="s">
        <v>480</v>
      </c>
      <c r="C295" s="131" t="s">
        <v>4848</v>
      </c>
      <c r="D295" s="131" t="s">
        <v>7</v>
      </c>
      <c r="E295" s="131">
        <v>1</v>
      </c>
      <c r="F295" s="131">
        <v>1</v>
      </c>
      <c r="G295" s="131">
        <v>4</v>
      </c>
      <c r="H295" s="131">
        <v>3</v>
      </c>
      <c r="I295" s="132">
        <f t="shared" si="10"/>
        <v>9</v>
      </c>
    </row>
    <row r="296" spans="1:9" ht="15" customHeight="1" x14ac:dyDescent="0.25">
      <c r="A296" s="127">
        <f t="shared" si="11"/>
        <v>280</v>
      </c>
      <c r="B296" s="131" t="s">
        <v>1357</v>
      </c>
      <c r="C296" s="131" t="s">
        <v>4849</v>
      </c>
      <c r="D296" s="131" t="s">
        <v>7</v>
      </c>
      <c r="E296" s="131">
        <v>3</v>
      </c>
      <c r="F296" s="131">
        <v>1</v>
      </c>
      <c r="G296" s="131">
        <v>1</v>
      </c>
      <c r="H296" s="131">
        <v>4</v>
      </c>
      <c r="I296" s="132">
        <f t="shared" si="10"/>
        <v>9</v>
      </c>
    </row>
    <row r="297" spans="1:9" ht="15" customHeight="1" x14ac:dyDescent="0.25">
      <c r="A297" s="127">
        <f t="shared" si="11"/>
        <v>281</v>
      </c>
      <c r="B297" s="131" t="s">
        <v>482</v>
      </c>
      <c r="C297" s="131" t="s">
        <v>4401</v>
      </c>
      <c r="D297" s="131" t="s">
        <v>7</v>
      </c>
      <c r="E297" s="131">
        <v>2</v>
      </c>
      <c r="F297" s="131">
        <v>2</v>
      </c>
      <c r="G297" s="131">
        <v>1</v>
      </c>
      <c r="H297" s="131"/>
      <c r="I297" s="132">
        <f t="shared" si="10"/>
        <v>5</v>
      </c>
    </row>
    <row r="298" spans="1:9" ht="15" customHeight="1" x14ac:dyDescent="0.25">
      <c r="A298" s="127">
        <f t="shared" si="11"/>
        <v>282</v>
      </c>
      <c r="B298" s="131" t="s">
        <v>486</v>
      </c>
      <c r="C298" s="131" t="s">
        <v>487</v>
      </c>
      <c r="D298" s="131" t="s">
        <v>7</v>
      </c>
      <c r="E298" s="131">
        <v>4</v>
      </c>
      <c r="F298" s="131">
        <v>1</v>
      </c>
      <c r="G298" s="131">
        <v>9</v>
      </c>
      <c r="H298" s="131">
        <v>2</v>
      </c>
      <c r="I298" s="132">
        <f t="shared" ref="I298:I361" si="12">SUM(E298:H298)</f>
        <v>16</v>
      </c>
    </row>
    <row r="299" spans="1:9" ht="15" customHeight="1" x14ac:dyDescent="0.25">
      <c r="A299" s="127">
        <f t="shared" si="11"/>
        <v>283</v>
      </c>
      <c r="B299" s="131" t="s">
        <v>488</v>
      </c>
      <c r="C299" s="131" t="s">
        <v>4850</v>
      </c>
      <c r="D299" s="131" t="s">
        <v>7</v>
      </c>
      <c r="E299" s="131">
        <v>1</v>
      </c>
      <c r="F299" s="131">
        <v>2</v>
      </c>
      <c r="G299" s="131">
        <v>5</v>
      </c>
      <c r="H299" s="131">
        <v>3</v>
      </c>
      <c r="I299" s="132">
        <f t="shared" si="12"/>
        <v>11</v>
      </c>
    </row>
    <row r="300" spans="1:9" ht="15" customHeight="1" x14ac:dyDescent="0.25">
      <c r="A300" s="127">
        <f t="shared" ref="A300:A363" si="13">A299+1</f>
        <v>284</v>
      </c>
      <c r="B300" s="131" t="s">
        <v>490</v>
      </c>
      <c r="C300" s="131" t="s">
        <v>4403</v>
      </c>
      <c r="D300" s="131" t="s">
        <v>7</v>
      </c>
      <c r="E300" s="131">
        <v>5</v>
      </c>
      <c r="F300" s="131">
        <v>4</v>
      </c>
      <c r="G300" s="131">
        <v>5</v>
      </c>
      <c r="H300" s="131">
        <v>7</v>
      </c>
      <c r="I300" s="132">
        <f t="shared" si="12"/>
        <v>21</v>
      </c>
    </row>
    <row r="301" spans="1:9" ht="15" customHeight="1" x14ac:dyDescent="0.25">
      <c r="A301" s="127">
        <f t="shared" si="13"/>
        <v>285</v>
      </c>
      <c r="B301" s="131" t="s">
        <v>492</v>
      </c>
      <c r="C301" s="131" t="s">
        <v>4851</v>
      </c>
      <c r="D301" s="131" t="s">
        <v>7</v>
      </c>
      <c r="E301" s="131">
        <v>2</v>
      </c>
      <c r="F301" s="131"/>
      <c r="G301" s="131">
        <v>2</v>
      </c>
      <c r="H301" s="131">
        <v>5</v>
      </c>
      <c r="I301" s="132">
        <f t="shared" si="12"/>
        <v>9</v>
      </c>
    </row>
    <row r="302" spans="1:9" ht="15" customHeight="1" x14ac:dyDescent="0.25">
      <c r="A302" s="127">
        <f t="shared" si="13"/>
        <v>286</v>
      </c>
      <c r="B302" s="131" t="s">
        <v>496</v>
      </c>
      <c r="C302" s="131" t="s">
        <v>4852</v>
      </c>
      <c r="D302" s="131" t="s">
        <v>7</v>
      </c>
      <c r="E302" s="131">
        <v>1</v>
      </c>
      <c r="F302" s="131">
        <v>5</v>
      </c>
      <c r="G302" s="131">
        <v>4</v>
      </c>
      <c r="H302" s="131">
        <v>4</v>
      </c>
      <c r="I302" s="132">
        <f t="shared" si="12"/>
        <v>14</v>
      </c>
    </row>
    <row r="303" spans="1:9" ht="15" customHeight="1" x14ac:dyDescent="0.25">
      <c r="A303" s="127">
        <f t="shared" si="13"/>
        <v>287</v>
      </c>
      <c r="B303" s="131" t="s">
        <v>1370</v>
      </c>
      <c r="C303" s="131" t="s">
        <v>4853</v>
      </c>
      <c r="D303" s="131" t="s">
        <v>7</v>
      </c>
      <c r="E303" s="131">
        <v>1</v>
      </c>
      <c r="F303" s="131">
        <v>2</v>
      </c>
      <c r="G303" s="131">
        <v>3</v>
      </c>
      <c r="H303" s="131">
        <v>2</v>
      </c>
      <c r="I303" s="132">
        <f t="shared" si="12"/>
        <v>8</v>
      </c>
    </row>
    <row r="304" spans="1:9" ht="15" customHeight="1" x14ac:dyDescent="0.25">
      <c r="A304" s="127">
        <f t="shared" si="13"/>
        <v>288</v>
      </c>
      <c r="B304" s="131" t="s">
        <v>504</v>
      </c>
      <c r="C304" s="131" t="s">
        <v>4854</v>
      </c>
      <c r="D304" s="131" t="s">
        <v>7</v>
      </c>
      <c r="E304" s="131">
        <v>1</v>
      </c>
      <c r="F304" s="131">
        <v>1</v>
      </c>
      <c r="G304" s="131">
        <v>1</v>
      </c>
      <c r="H304" s="131">
        <v>2</v>
      </c>
      <c r="I304" s="132">
        <f t="shared" si="12"/>
        <v>5</v>
      </c>
    </row>
    <row r="305" spans="1:9" ht="15" customHeight="1" x14ac:dyDescent="0.25">
      <c r="A305" s="127">
        <f t="shared" si="13"/>
        <v>289</v>
      </c>
      <c r="B305" s="131" t="s">
        <v>506</v>
      </c>
      <c r="C305" s="131" t="s">
        <v>4407</v>
      </c>
      <c r="D305" s="131" t="s">
        <v>7</v>
      </c>
      <c r="E305" s="131"/>
      <c r="F305" s="131"/>
      <c r="G305" s="131">
        <v>4</v>
      </c>
      <c r="H305" s="131">
        <v>2</v>
      </c>
      <c r="I305" s="132">
        <f t="shared" si="12"/>
        <v>6</v>
      </c>
    </row>
    <row r="306" spans="1:9" ht="15" customHeight="1" x14ac:dyDescent="0.25">
      <c r="A306" s="127">
        <f t="shared" si="13"/>
        <v>290</v>
      </c>
      <c r="B306" s="131" t="s">
        <v>1374</v>
      </c>
      <c r="C306" s="131" t="s">
        <v>4855</v>
      </c>
      <c r="D306" s="131" t="s">
        <v>7</v>
      </c>
      <c r="E306" s="131"/>
      <c r="F306" s="131"/>
      <c r="G306" s="131">
        <v>4</v>
      </c>
      <c r="H306" s="131">
        <v>5</v>
      </c>
      <c r="I306" s="132">
        <f t="shared" si="12"/>
        <v>9</v>
      </c>
    </row>
    <row r="307" spans="1:9" ht="15" customHeight="1" x14ac:dyDescent="0.25">
      <c r="A307" s="127">
        <f t="shared" si="13"/>
        <v>291</v>
      </c>
      <c r="B307" s="131" t="s">
        <v>508</v>
      </c>
      <c r="C307" s="131" t="s">
        <v>4856</v>
      </c>
      <c r="D307" s="131" t="s">
        <v>7</v>
      </c>
      <c r="E307" s="131">
        <v>6</v>
      </c>
      <c r="F307" s="131">
        <v>1</v>
      </c>
      <c r="G307" s="131">
        <v>3</v>
      </c>
      <c r="H307" s="131">
        <v>3</v>
      </c>
      <c r="I307" s="132">
        <f t="shared" si="12"/>
        <v>13</v>
      </c>
    </row>
    <row r="308" spans="1:9" ht="15" customHeight="1" x14ac:dyDescent="0.25">
      <c r="A308" s="127">
        <f t="shared" si="13"/>
        <v>292</v>
      </c>
      <c r="B308" s="131" t="s">
        <v>510</v>
      </c>
      <c r="C308" s="131" t="s">
        <v>4408</v>
      </c>
      <c r="D308" s="131" t="s">
        <v>7</v>
      </c>
      <c r="E308" s="131"/>
      <c r="F308" s="131">
        <v>3</v>
      </c>
      <c r="G308" s="131">
        <v>2</v>
      </c>
      <c r="H308" s="131"/>
      <c r="I308" s="132">
        <f t="shared" si="12"/>
        <v>5</v>
      </c>
    </row>
    <row r="309" spans="1:9" ht="15" customHeight="1" x14ac:dyDescent="0.25">
      <c r="A309" s="127">
        <f t="shared" si="13"/>
        <v>293</v>
      </c>
      <c r="B309" s="131" t="s">
        <v>2134</v>
      </c>
      <c r="C309" s="131" t="s">
        <v>4857</v>
      </c>
      <c r="D309" s="131" t="s">
        <v>7</v>
      </c>
      <c r="E309" s="131">
        <v>1</v>
      </c>
      <c r="F309" s="131"/>
      <c r="G309" s="131"/>
      <c r="H309" s="131">
        <v>2</v>
      </c>
      <c r="I309" s="132">
        <f t="shared" si="12"/>
        <v>3</v>
      </c>
    </row>
    <row r="310" spans="1:9" ht="15" customHeight="1" x14ac:dyDescent="0.25">
      <c r="A310" s="127">
        <f t="shared" si="13"/>
        <v>294</v>
      </c>
      <c r="B310" s="131" t="s">
        <v>512</v>
      </c>
      <c r="C310" s="131" t="s">
        <v>4409</v>
      </c>
      <c r="D310" s="131" t="s">
        <v>7</v>
      </c>
      <c r="E310" s="131">
        <v>1</v>
      </c>
      <c r="F310" s="131">
        <v>3</v>
      </c>
      <c r="G310" s="131">
        <v>3</v>
      </c>
      <c r="H310" s="131">
        <v>3</v>
      </c>
      <c r="I310" s="132">
        <f t="shared" si="12"/>
        <v>10</v>
      </c>
    </row>
    <row r="311" spans="1:9" ht="15" customHeight="1" x14ac:dyDescent="0.25">
      <c r="A311" s="127">
        <f t="shared" si="13"/>
        <v>295</v>
      </c>
      <c r="B311" s="131" t="s">
        <v>1376</v>
      </c>
      <c r="C311" s="131" t="s">
        <v>4858</v>
      </c>
      <c r="D311" s="131" t="s">
        <v>7</v>
      </c>
      <c r="E311" s="131">
        <v>2</v>
      </c>
      <c r="F311" s="131">
        <v>3</v>
      </c>
      <c r="G311" s="131">
        <v>4</v>
      </c>
      <c r="H311" s="131"/>
      <c r="I311" s="132">
        <f t="shared" si="12"/>
        <v>9</v>
      </c>
    </row>
    <row r="312" spans="1:9" ht="15" customHeight="1" x14ac:dyDescent="0.25">
      <c r="A312" s="127">
        <f t="shared" si="13"/>
        <v>296</v>
      </c>
      <c r="B312" s="131" t="s">
        <v>514</v>
      </c>
      <c r="C312" s="131" t="s">
        <v>4859</v>
      </c>
      <c r="D312" s="131" t="s">
        <v>7</v>
      </c>
      <c r="E312" s="131">
        <v>2</v>
      </c>
      <c r="F312" s="131">
        <v>2</v>
      </c>
      <c r="G312" s="131">
        <v>11</v>
      </c>
      <c r="H312" s="131">
        <v>6</v>
      </c>
      <c r="I312" s="132">
        <f t="shared" si="12"/>
        <v>21</v>
      </c>
    </row>
    <row r="313" spans="1:9" ht="15" customHeight="1" x14ac:dyDescent="0.25">
      <c r="A313" s="127">
        <f t="shared" si="13"/>
        <v>297</v>
      </c>
      <c r="B313" s="131" t="s">
        <v>518</v>
      </c>
      <c r="C313" s="131" t="s">
        <v>4860</v>
      </c>
      <c r="D313" s="131" t="s">
        <v>7</v>
      </c>
      <c r="E313" s="131">
        <v>9</v>
      </c>
      <c r="F313" s="131">
        <v>8</v>
      </c>
      <c r="G313" s="131">
        <v>6</v>
      </c>
      <c r="H313" s="131">
        <v>13</v>
      </c>
      <c r="I313" s="132">
        <f t="shared" si="12"/>
        <v>36</v>
      </c>
    </row>
    <row r="314" spans="1:9" ht="15" customHeight="1" x14ac:dyDescent="0.25">
      <c r="A314" s="127">
        <f t="shared" si="13"/>
        <v>298</v>
      </c>
      <c r="B314" s="131" t="s">
        <v>520</v>
      </c>
      <c r="C314" s="131" t="s">
        <v>4610</v>
      </c>
      <c r="D314" s="131" t="s">
        <v>7</v>
      </c>
      <c r="E314" s="131">
        <v>6</v>
      </c>
      <c r="F314" s="131">
        <v>1</v>
      </c>
      <c r="G314" s="131">
        <v>2</v>
      </c>
      <c r="H314" s="131"/>
      <c r="I314" s="132">
        <f t="shared" si="12"/>
        <v>9</v>
      </c>
    </row>
    <row r="315" spans="1:9" ht="15" customHeight="1" x14ac:dyDescent="0.25">
      <c r="A315" s="127">
        <f t="shared" si="13"/>
        <v>299</v>
      </c>
      <c r="B315" s="131" t="s">
        <v>522</v>
      </c>
      <c r="C315" s="131" t="s">
        <v>4412</v>
      </c>
      <c r="D315" s="131" t="s">
        <v>7</v>
      </c>
      <c r="E315" s="131">
        <v>1</v>
      </c>
      <c r="F315" s="131">
        <v>2</v>
      </c>
      <c r="G315" s="131">
        <v>1</v>
      </c>
      <c r="H315" s="131"/>
      <c r="I315" s="132">
        <f t="shared" si="12"/>
        <v>4</v>
      </c>
    </row>
    <row r="316" spans="1:9" ht="15" customHeight="1" x14ac:dyDescent="0.25">
      <c r="A316" s="127">
        <f t="shared" si="13"/>
        <v>300</v>
      </c>
      <c r="B316" s="131" t="s">
        <v>524</v>
      </c>
      <c r="C316" s="131" t="s">
        <v>4861</v>
      </c>
      <c r="D316" s="131" t="s">
        <v>7</v>
      </c>
      <c r="E316" s="131">
        <v>7</v>
      </c>
      <c r="F316" s="131">
        <v>11</v>
      </c>
      <c r="G316" s="131">
        <v>8</v>
      </c>
      <c r="H316" s="131">
        <v>6</v>
      </c>
      <c r="I316" s="132">
        <f t="shared" si="12"/>
        <v>32</v>
      </c>
    </row>
    <row r="317" spans="1:9" ht="15" customHeight="1" x14ac:dyDescent="0.25">
      <c r="A317" s="127">
        <f t="shared" si="13"/>
        <v>301</v>
      </c>
      <c r="B317" s="131" t="s">
        <v>526</v>
      </c>
      <c r="C317" s="90" t="s">
        <v>4862</v>
      </c>
      <c r="D317" s="131" t="s">
        <v>7</v>
      </c>
      <c r="E317" s="131">
        <v>2</v>
      </c>
      <c r="F317" s="131">
        <v>2</v>
      </c>
      <c r="G317" s="131">
        <v>4</v>
      </c>
      <c r="H317" s="131">
        <v>3</v>
      </c>
      <c r="I317" s="132">
        <f t="shared" si="12"/>
        <v>11</v>
      </c>
    </row>
    <row r="318" spans="1:9" ht="15" customHeight="1" x14ac:dyDescent="0.25">
      <c r="A318" s="127">
        <f t="shared" si="13"/>
        <v>302</v>
      </c>
      <c r="B318" s="131" t="s">
        <v>528</v>
      </c>
      <c r="C318" s="131" t="s">
        <v>4413</v>
      </c>
      <c r="D318" s="131" t="s">
        <v>7</v>
      </c>
      <c r="E318" s="131">
        <v>1</v>
      </c>
      <c r="F318" s="131">
        <v>4</v>
      </c>
      <c r="G318" s="131">
        <v>1</v>
      </c>
      <c r="H318" s="131">
        <v>5</v>
      </c>
      <c r="I318" s="132">
        <f t="shared" si="12"/>
        <v>11</v>
      </c>
    </row>
    <row r="319" spans="1:9" ht="15" customHeight="1" x14ac:dyDescent="0.25">
      <c r="A319" s="127">
        <f t="shared" si="13"/>
        <v>303</v>
      </c>
      <c r="B319" s="131" t="s">
        <v>530</v>
      </c>
      <c r="C319" s="131" t="s">
        <v>4415</v>
      </c>
      <c r="D319" s="131" t="s">
        <v>7</v>
      </c>
      <c r="E319" s="131">
        <v>17</v>
      </c>
      <c r="F319" s="131">
        <v>11</v>
      </c>
      <c r="G319" s="131">
        <v>7</v>
      </c>
      <c r="H319" s="131">
        <v>15</v>
      </c>
      <c r="I319" s="132">
        <f t="shared" si="12"/>
        <v>50</v>
      </c>
    </row>
    <row r="320" spans="1:9" ht="15" customHeight="1" x14ac:dyDescent="0.25">
      <c r="A320" s="127">
        <f t="shared" si="13"/>
        <v>304</v>
      </c>
      <c r="B320" s="131" t="s">
        <v>4416</v>
      </c>
      <c r="C320" s="131" t="s">
        <v>4863</v>
      </c>
      <c r="D320" s="131" t="s">
        <v>7</v>
      </c>
      <c r="E320" s="131">
        <v>2</v>
      </c>
      <c r="F320" s="131">
        <v>1</v>
      </c>
      <c r="G320" s="131"/>
      <c r="H320" s="131">
        <v>1</v>
      </c>
      <c r="I320" s="132">
        <f t="shared" si="12"/>
        <v>4</v>
      </c>
    </row>
    <row r="321" spans="1:9" ht="15" customHeight="1" x14ac:dyDescent="0.25">
      <c r="A321" s="127">
        <f t="shared" si="13"/>
        <v>305</v>
      </c>
      <c r="B321" s="131" t="s">
        <v>532</v>
      </c>
      <c r="C321" s="131" t="s">
        <v>4864</v>
      </c>
      <c r="D321" s="131" t="s">
        <v>7</v>
      </c>
      <c r="E321" s="131">
        <v>3</v>
      </c>
      <c r="F321" s="131">
        <v>1</v>
      </c>
      <c r="G321" s="131">
        <v>1</v>
      </c>
      <c r="H321" s="131"/>
      <c r="I321" s="132">
        <f t="shared" si="12"/>
        <v>5</v>
      </c>
    </row>
    <row r="322" spans="1:9" ht="15" customHeight="1" x14ac:dyDescent="0.25">
      <c r="A322" s="127">
        <f t="shared" si="13"/>
        <v>306</v>
      </c>
      <c r="B322" s="131" t="s">
        <v>534</v>
      </c>
      <c r="C322" s="131" t="s">
        <v>4865</v>
      </c>
      <c r="D322" s="131" t="s">
        <v>7</v>
      </c>
      <c r="E322" s="131">
        <v>8</v>
      </c>
      <c r="F322" s="131">
        <v>3</v>
      </c>
      <c r="G322" s="131">
        <v>4</v>
      </c>
      <c r="H322" s="131">
        <v>8</v>
      </c>
      <c r="I322" s="132">
        <f t="shared" si="12"/>
        <v>23</v>
      </c>
    </row>
    <row r="323" spans="1:9" ht="15" customHeight="1" x14ac:dyDescent="0.25">
      <c r="A323" s="127">
        <f t="shared" si="13"/>
        <v>307</v>
      </c>
      <c r="B323" s="131" t="s">
        <v>536</v>
      </c>
      <c r="C323" s="131" t="s">
        <v>4866</v>
      </c>
      <c r="D323" s="131" t="s">
        <v>7</v>
      </c>
      <c r="E323" s="131">
        <v>3</v>
      </c>
      <c r="F323" s="131">
        <v>1</v>
      </c>
      <c r="G323" s="131">
        <v>3</v>
      </c>
      <c r="H323" s="131">
        <v>2</v>
      </c>
      <c r="I323" s="132">
        <f t="shared" si="12"/>
        <v>9</v>
      </c>
    </row>
    <row r="324" spans="1:9" ht="15" customHeight="1" x14ac:dyDescent="0.25">
      <c r="A324" s="127">
        <f t="shared" si="13"/>
        <v>308</v>
      </c>
      <c r="B324" s="131" t="s">
        <v>2139</v>
      </c>
      <c r="C324" s="131" t="s">
        <v>4867</v>
      </c>
      <c r="D324" s="131" t="s">
        <v>7</v>
      </c>
      <c r="E324" s="131"/>
      <c r="F324" s="131"/>
      <c r="G324" s="131">
        <v>1</v>
      </c>
      <c r="H324" s="131"/>
      <c r="I324" s="132">
        <f t="shared" si="12"/>
        <v>1</v>
      </c>
    </row>
    <row r="325" spans="1:9" ht="15" customHeight="1" x14ac:dyDescent="0.25">
      <c r="A325" s="127">
        <f t="shared" si="13"/>
        <v>309</v>
      </c>
      <c r="B325" s="131" t="s">
        <v>538</v>
      </c>
      <c r="C325" s="131" t="s">
        <v>4868</v>
      </c>
      <c r="D325" s="131" t="s">
        <v>7</v>
      </c>
      <c r="E325" s="131"/>
      <c r="F325" s="131"/>
      <c r="G325" s="131">
        <v>2</v>
      </c>
      <c r="H325" s="131">
        <v>2</v>
      </c>
      <c r="I325" s="132">
        <f t="shared" si="12"/>
        <v>4</v>
      </c>
    </row>
    <row r="326" spans="1:9" ht="15" customHeight="1" x14ac:dyDescent="0.25">
      <c r="A326" s="127">
        <f t="shared" si="13"/>
        <v>310</v>
      </c>
      <c r="B326" s="131" t="s">
        <v>540</v>
      </c>
      <c r="C326" s="131" t="s">
        <v>4869</v>
      </c>
      <c r="D326" s="131" t="s">
        <v>7</v>
      </c>
      <c r="E326" s="131">
        <v>1</v>
      </c>
      <c r="F326" s="131">
        <v>3</v>
      </c>
      <c r="G326" s="131">
        <v>1</v>
      </c>
      <c r="H326" s="131">
        <v>3</v>
      </c>
      <c r="I326" s="132">
        <f t="shared" si="12"/>
        <v>8</v>
      </c>
    </row>
    <row r="327" spans="1:9" ht="15" customHeight="1" x14ac:dyDescent="0.25">
      <c r="A327" s="127">
        <f t="shared" si="13"/>
        <v>311</v>
      </c>
      <c r="B327" s="131" t="s">
        <v>4418</v>
      </c>
      <c r="C327" s="131" t="s">
        <v>4870</v>
      </c>
      <c r="D327" s="131" t="s">
        <v>7</v>
      </c>
      <c r="E327" s="131">
        <v>3</v>
      </c>
      <c r="F327" s="131">
        <v>3</v>
      </c>
      <c r="G327" s="131">
        <v>2</v>
      </c>
      <c r="H327" s="131">
        <v>4</v>
      </c>
      <c r="I327" s="132">
        <f t="shared" si="12"/>
        <v>12</v>
      </c>
    </row>
    <row r="328" spans="1:9" ht="15" customHeight="1" x14ac:dyDescent="0.25">
      <c r="A328" s="127">
        <f t="shared" si="13"/>
        <v>312</v>
      </c>
      <c r="B328" s="131" t="s">
        <v>2140</v>
      </c>
      <c r="C328" s="131" t="s">
        <v>4871</v>
      </c>
      <c r="D328" s="131" t="s">
        <v>7</v>
      </c>
      <c r="E328" s="131">
        <v>2</v>
      </c>
      <c r="F328" s="131">
        <v>3</v>
      </c>
      <c r="G328" s="131">
        <v>6</v>
      </c>
      <c r="H328" s="131">
        <v>8</v>
      </c>
      <c r="I328" s="132">
        <f t="shared" si="12"/>
        <v>19</v>
      </c>
    </row>
    <row r="329" spans="1:9" ht="15" customHeight="1" x14ac:dyDescent="0.25">
      <c r="A329" s="127">
        <f t="shared" si="13"/>
        <v>313</v>
      </c>
      <c r="B329" s="131" t="s">
        <v>542</v>
      </c>
      <c r="C329" s="131" t="s">
        <v>4872</v>
      </c>
      <c r="D329" s="131" t="s">
        <v>7</v>
      </c>
      <c r="E329" s="131">
        <v>3</v>
      </c>
      <c r="F329" s="131">
        <v>3</v>
      </c>
      <c r="G329" s="131">
        <v>1</v>
      </c>
      <c r="H329" s="131"/>
      <c r="I329" s="132">
        <f t="shared" si="12"/>
        <v>7</v>
      </c>
    </row>
    <row r="330" spans="1:9" ht="15" customHeight="1" x14ac:dyDescent="0.25">
      <c r="A330" s="127">
        <f t="shared" si="13"/>
        <v>314</v>
      </c>
      <c r="B330" s="131" t="s">
        <v>544</v>
      </c>
      <c r="C330" s="131" t="s">
        <v>545</v>
      </c>
      <c r="D330" s="131" t="s">
        <v>7</v>
      </c>
      <c r="E330" s="131">
        <v>2</v>
      </c>
      <c r="F330" s="131">
        <v>1</v>
      </c>
      <c r="G330" s="131">
        <v>3</v>
      </c>
      <c r="H330" s="131">
        <v>3</v>
      </c>
      <c r="I330" s="132">
        <f t="shared" si="12"/>
        <v>9</v>
      </c>
    </row>
    <row r="331" spans="1:9" ht="15" customHeight="1" x14ac:dyDescent="0.25">
      <c r="A331" s="127">
        <f t="shared" si="13"/>
        <v>315</v>
      </c>
      <c r="B331" s="131" t="s">
        <v>546</v>
      </c>
      <c r="C331" s="131" t="s">
        <v>4873</v>
      </c>
      <c r="D331" s="131" t="s">
        <v>7</v>
      </c>
      <c r="E331" s="131">
        <v>2</v>
      </c>
      <c r="F331" s="131">
        <v>1</v>
      </c>
      <c r="G331" s="131">
        <v>4</v>
      </c>
      <c r="H331" s="131">
        <v>3</v>
      </c>
      <c r="I331" s="132">
        <f t="shared" si="12"/>
        <v>10</v>
      </c>
    </row>
    <row r="332" spans="1:9" ht="15" customHeight="1" x14ac:dyDescent="0.25">
      <c r="A332" s="127">
        <f t="shared" si="13"/>
        <v>316</v>
      </c>
      <c r="B332" s="131" t="s">
        <v>551</v>
      </c>
      <c r="C332" s="131" t="s">
        <v>4874</v>
      </c>
      <c r="D332" s="131" t="s">
        <v>7</v>
      </c>
      <c r="E332" s="131">
        <v>5</v>
      </c>
      <c r="F332" s="131">
        <v>3</v>
      </c>
      <c r="G332" s="131">
        <v>3</v>
      </c>
      <c r="H332" s="131">
        <v>1</v>
      </c>
      <c r="I332" s="132">
        <f t="shared" si="12"/>
        <v>12</v>
      </c>
    </row>
    <row r="333" spans="1:9" ht="15" customHeight="1" x14ac:dyDescent="0.25">
      <c r="A333" s="127">
        <f t="shared" si="13"/>
        <v>317</v>
      </c>
      <c r="B333" s="131" t="s">
        <v>1389</v>
      </c>
      <c r="C333" s="131" t="s">
        <v>4425</v>
      </c>
      <c r="D333" s="131" t="s">
        <v>7</v>
      </c>
      <c r="E333" s="131">
        <v>10</v>
      </c>
      <c r="F333" s="131">
        <v>10</v>
      </c>
      <c r="G333" s="131">
        <v>8</v>
      </c>
      <c r="H333" s="131">
        <v>6</v>
      </c>
      <c r="I333" s="132">
        <f t="shared" si="12"/>
        <v>34</v>
      </c>
    </row>
    <row r="334" spans="1:9" ht="15" customHeight="1" x14ac:dyDescent="0.25">
      <c r="A334" s="127">
        <f t="shared" si="13"/>
        <v>318</v>
      </c>
      <c r="B334" s="131" t="s">
        <v>553</v>
      </c>
      <c r="C334" s="131" t="s">
        <v>4428</v>
      </c>
      <c r="D334" s="131" t="s">
        <v>7</v>
      </c>
      <c r="E334" s="131">
        <v>2</v>
      </c>
      <c r="F334" s="131"/>
      <c r="G334" s="131">
        <v>5</v>
      </c>
      <c r="H334" s="131">
        <v>2</v>
      </c>
      <c r="I334" s="132">
        <f t="shared" si="12"/>
        <v>9</v>
      </c>
    </row>
    <row r="335" spans="1:9" ht="15" customHeight="1" x14ac:dyDescent="0.25">
      <c r="A335" s="127">
        <f t="shared" si="13"/>
        <v>319</v>
      </c>
      <c r="B335" s="131" t="s">
        <v>2142</v>
      </c>
      <c r="C335" s="131" t="s">
        <v>4429</v>
      </c>
      <c r="D335" s="131" t="s">
        <v>7</v>
      </c>
      <c r="E335" s="131">
        <v>4</v>
      </c>
      <c r="F335" s="131">
        <v>5</v>
      </c>
      <c r="G335" s="131">
        <v>4</v>
      </c>
      <c r="H335" s="131">
        <v>10</v>
      </c>
      <c r="I335" s="132">
        <f t="shared" si="12"/>
        <v>23</v>
      </c>
    </row>
    <row r="336" spans="1:9" ht="15" customHeight="1" x14ac:dyDescent="0.25">
      <c r="A336" s="127">
        <f t="shared" si="13"/>
        <v>320</v>
      </c>
      <c r="B336" s="131" t="s">
        <v>1392</v>
      </c>
      <c r="C336" s="131" t="s">
        <v>4875</v>
      </c>
      <c r="D336" s="131" t="s">
        <v>7</v>
      </c>
      <c r="E336" s="131">
        <v>3</v>
      </c>
      <c r="F336" s="131"/>
      <c r="G336" s="131">
        <v>2</v>
      </c>
      <c r="H336" s="131">
        <v>2</v>
      </c>
      <c r="I336" s="132">
        <f t="shared" si="12"/>
        <v>7</v>
      </c>
    </row>
    <row r="337" spans="1:9" ht="15" customHeight="1" x14ac:dyDescent="0.25">
      <c r="A337" s="127">
        <f t="shared" si="13"/>
        <v>321</v>
      </c>
      <c r="B337" s="131" t="s">
        <v>1394</v>
      </c>
      <c r="C337" s="131" t="s">
        <v>4876</v>
      </c>
      <c r="D337" s="131" t="s">
        <v>7</v>
      </c>
      <c r="E337" s="131">
        <v>2</v>
      </c>
      <c r="F337" s="131">
        <v>1</v>
      </c>
      <c r="G337" s="131">
        <v>2</v>
      </c>
      <c r="H337" s="131"/>
      <c r="I337" s="132">
        <f t="shared" si="12"/>
        <v>5</v>
      </c>
    </row>
    <row r="338" spans="1:9" ht="15" customHeight="1" x14ac:dyDescent="0.25">
      <c r="A338" s="127">
        <f t="shared" si="13"/>
        <v>322</v>
      </c>
      <c r="B338" s="131" t="s">
        <v>1399</v>
      </c>
      <c r="C338" s="131" t="s">
        <v>4877</v>
      </c>
      <c r="D338" s="131" t="s">
        <v>7</v>
      </c>
      <c r="E338" s="131">
        <v>2</v>
      </c>
      <c r="F338" s="131">
        <v>2</v>
      </c>
      <c r="G338" s="131">
        <v>5</v>
      </c>
      <c r="H338" s="131">
        <v>4</v>
      </c>
      <c r="I338" s="132">
        <f t="shared" si="12"/>
        <v>13</v>
      </c>
    </row>
    <row r="339" spans="1:9" ht="15" customHeight="1" x14ac:dyDescent="0.25">
      <c r="A339" s="127">
        <f t="shared" si="13"/>
        <v>323</v>
      </c>
      <c r="B339" s="131" t="s">
        <v>555</v>
      </c>
      <c r="C339" s="131" t="s">
        <v>4501</v>
      </c>
      <c r="D339" s="131" t="s">
        <v>7</v>
      </c>
      <c r="E339" s="131">
        <v>8</v>
      </c>
      <c r="F339" s="131">
        <v>6</v>
      </c>
      <c r="G339" s="131">
        <v>8</v>
      </c>
      <c r="H339" s="131">
        <v>11</v>
      </c>
      <c r="I339" s="132">
        <f t="shared" si="12"/>
        <v>33</v>
      </c>
    </row>
    <row r="340" spans="1:9" ht="15" customHeight="1" x14ac:dyDescent="0.25">
      <c r="A340" s="127">
        <f t="shared" si="13"/>
        <v>324</v>
      </c>
      <c r="B340" s="131" t="s">
        <v>557</v>
      </c>
      <c r="C340" s="131" t="s">
        <v>4878</v>
      </c>
      <c r="D340" s="131" t="s">
        <v>7</v>
      </c>
      <c r="E340" s="131">
        <v>1</v>
      </c>
      <c r="F340" s="131">
        <v>1</v>
      </c>
      <c r="G340" s="131"/>
      <c r="H340" s="131">
        <v>1</v>
      </c>
      <c r="I340" s="132">
        <f t="shared" si="12"/>
        <v>3</v>
      </c>
    </row>
    <row r="341" spans="1:9" ht="15" customHeight="1" x14ac:dyDescent="0.25">
      <c r="A341" s="127">
        <f t="shared" si="13"/>
        <v>325</v>
      </c>
      <c r="B341" s="131" t="s">
        <v>560</v>
      </c>
      <c r="C341" s="131" t="s">
        <v>4879</v>
      </c>
      <c r="D341" s="131" t="s">
        <v>7</v>
      </c>
      <c r="E341" s="131">
        <v>2</v>
      </c>
      <c r="F341" s="131">
        <v>3</v>
      </c>
      <c r="G341" s="131">
        <v>2</v>
      </c>
      <c r="H341" s="131">
        <v>4</v>
      </c>
      <c r="I341" s="132">
        <f t="shared" si="12"/>
        <v>11</v>
      </c>
    </row>
    <row r="342" spans="1:9" ht="15" customHeight="1" x14ac:dyDescent="0.25">
      <c r="A342" s="127">
        <f t="shared" si="13"/>
        <v>326</v>
      </c>
      <c r="B342" s="131" t="s">
        <v>4433</v>
      </c>
      <c r="C342" s="131" t="s">
        <v>4880</v>
      </c>
      <c r="D342" s="131" t="s">
        <v>7</v>
      </c>
      <c r="E342" s="131"/>
      <c r="F342" s="131">
        <v>2</v>
      </c>
      <c r="G342" s="131"/>
      <c r="H342" s="131">
        <v>2</v>
      </c>
      <c r="I342" s="132">
        <f t="shared" si="12"/>
        <v>4</v>
      </c>
    </row>
    <row r="343" spans="1:9" ht="15" customHeight="1" x14ac:dyDescent="0.25">
      <c r="A343" s="127">
        <f t="shared" si="13"/>
        <v>327</v>
      </c>
      <c r="B343" s="131" t="s">
        <v>564</v>
      </c>
      <c r="C343" s="131" t="s">
        <v>4881</v>
      </c>
      <c r="D343" s="131" t="s">
        <v>7</v>
      </c>
      <c r="E343" s="131">
        <v>6</v>
      </c>
      <c r="F343" s="131">
        <v>10</v>
      </c>
      <c r="G343" s="131">
        <v>5</v>
      </c>
      <c r="H343" s="131">
        <v>1</v>
      </c>
      <c r="I343" s="132">
        <f t="shared" si="12"/>
        <v>22</v>
      </c>
    </row>
    <row r="344" spans="1:9" ht="15" customHeight="1" x14ac:dyDescent="0.25">
      <c r="A344" s="127">
        <f t="shared" si="13"/>
        <v>328</v>
      </c>
      <c r="B344" s="131" t="s">
        <v>566</v>
      </c>
      <c r="C344" s="131" t="s">
        <v>4882</v>
      </c>
      <c r="D344" s="131" t="s">
        <v>7</v>
      </c>
      <c r="E344" s="131">
        <v>2</v>
      </c>
      <c r="F344" s="131">
        <v>5</v>
      </c>
      <c r="G344" s="131">
        <v>2</v>
      </c>
      <c r="H344" s="131">
        <v>2</v>
      </c>
      <c r="I344" s="132">
        <f t="shared" si="12"/>
        <v>11</v>
      </c>
    </row>
    <row r="345" spans="1:9" ht="15" customHeight="1" x14ac:dyDescent="0.25">
      <c r="A345" s="127">
        <f t="shared" si="13"/>
        <v>329</v>
      </c>
      <c r="B345" s="131" t="s">
        <v>568</v>
      </c>
      <c r="C345" s="131" t="s">
        <v>4883</v>
      </c>
      <c r="D345" s="131" t="s">
        <v>7</v>
      </c>
      <c r="E345" s="131">
        <v>8</v>
      </c>
      <c r="F345" s="131">
        <v>6</v>
      </c>
      <c r="G345" s="131">
        <v>9</v>
      </c>
      <c r="H345" s="131">
        <v>5</v>
      </c>
      <c r="I345" s="132">
        <f t="shared" si="12"/>
        <v>28</v>
      </c>
    </row>
    <row r="346" spans="1:9" ht="15" customHeight="1" x14ac:dyDescent="0.25">
      <c r="A346" s="127">
        <f t="shared" si="13"/>
        <v>330</v>
      </c>
      <c r="B346" s="131" t="s">
        <v>570</v>
      </c>
      <c r="C346" s="131" t="s">
        <v>4435</v>
      </c>
      <c r="D346" s="131" t="s">
        <v>7</v>
      </c>
      <c r="E346" s="131">
        <v>2</v>
      </c>
      <c r="F346" s="131">
        <v>1</v>
      </c>
      <c r="G346" s="131">
        <v>11</v>
      </c>
      <c r="H346" s="131">
        <v>5</v>
      </c>
      <c r="I346" s="132">
        <f t="shared" si="12"/>
        <v>19</v>
      </c>
    </row>
    <row r="347" spans="1:9" ht="15" customHeight="1" x14ac:dyDescent="0.25">
      <c r="A347" s="127">
        <f t="shared" si="13"/>
        <v>331</v>
      </c>
      <c r="B347" s="131" t="s">
        <v>576</v>
      </c>
      <c r="C347" s="131" t="s">
        <v>4436</v>
      </c>
      <c r="D347" s="131" t="s">
        <v>7</v>
      </c>
      <c r="E347" s="131">
        <v>2</v>
      </c>
      <c r="F347" s="131">
        <v>3</v>
      </c>
      <c r="G347" s="131">
        <v>6</v>
      </c>
      <c r="H347" s="131">
        <v>6</v>
      </c>
      <c r="I347" s="132">
        <f t="shared" si="12"/>
        <v>17</v>
      </c>
    </row>
    <row r="348" spans="1:9" ht="15" customHeight="1" x14ac:dyDescent="0.25">
      <c r="A348" s="127">
        <f t="shared" si="13"/>
        <v>332</v>
      </c>
      <c r="B348" s="131" t="s">
        <v>2207</v>
      </c>
      <c r="C348" s="131" t="s">
        <v>4437</v>
      </c>
      <c r="D348" s="131" t="s">
        <v>7</v>
      </c>
      <c r="E348" s="131">
        <v>2</v>
      </c>
      <c r="F348" s="131"/>
      <c r="G348" s="131">
        <v>4</v>
      </c>
      <c r="H348" s="131">
        <v>2</v>
      </c>
      <c r="I348" s="132">
        <f t="shared" si="12"/>
        <v>8</v>
      </c>
    </row>
    <row r="349" spans="1:9" ht="15" customHeight="1" x14ac:dyDescent="0.25">
      <c r="A349" s="127">
        <f t="shared" si="13"/>
        <v>333</v>
      </c>
      <c r="B349" s="131" t="s">
        <v>578</v>
      </c>
      <c r="C349" s="131" t="s">
        <v>4438</v>
      </c>
      <c r="D349" s="131" t="s">
        <v>7</v>
      </c>
      <c r="E349" s="131">
        <v>10</v>
      </c>
      <c r="F349" s="131">
        <v>7</v>
      </c>
      <c r="G349" s="131">
        <v>6</v>
      </c>
      <c r="H349" s="131">
        <v>15</v>
      </c>
      <c r="I349" s="132">
        <f t="shared" si="12"/>
        <v>38</v>
      </c>
    </row>
    <row r="350" spans="1:9" ht="15" customHeight="1" x14ac:dyDescent="0.25">
      <c r="A350" s="127">
        <f t="shared" si="13"/>
        <v>334</v>
      </c>
      <c r="B350" s="131" t="s">
        <v>2147</v>
      </c>
      <c r="C350" s="131" t="s">
        <v>4884</v>
      </c>
      <c r="D350" s="131" t="s">
        <v>7</v>
      </c>
      <c r="E350" s="131">
        <v>5</v>
      </c>
      <c r="F350" s="131">
        <v>4</v>
      </c>
      <c r="G350" s="131">
        <v>3</v>
      </c>
      <c r="H350" s="131">
        <v>3</v>
      </c>
      <c r="I350" s="132">
        <f t="shared" si="12"/>
        <v>15</v>
      </c>
    </row>
    <row r="351" spans="1:9" ht="15" customHeight="1" x14ac:dyDescent="0.25">
      <c r="A351" s="127">
        <f t="shared" si="13"/>
        <v>335</v>
      </c>
      <c r="B351" s="131" t="s">
        <v>582</v>
      </c>
      <c r="C351" s="131" t="s">
        <v>4885</v>
      </c>
      <c r="D351" s="131" t="s">
        <v>7</v>
      </c>
      <c r="E351" s="131">
        <v>4</v>
      </c>
      <c r="F351" s="131">
        <v>3</v>
      </c>
      <c r="G351" s="131">
        <v>2</v>
      </c>
      <c r="H351" s="131">
        <v>5</v>
      </c>
      <c r="I351" s="132">
        <f t="shared" si="12"/>
        <v>14</v>
      </c>
    </row>
    <row r="352" spans="1:9" ht="15" customHeight="1" x14ac:dyDescent="0.25">
      <c r="A352" s="127">
        <f t="shared" si="13"/>
        <v>336</v>
      </c>
      <c r="B352" s="131" t="s">
        <v>584</v>
      </c>
      <c r="C352" s="131" t="s">
        <v>4441</v>
      </c>
      <c r="D352" s="131" t="s">
        <v>7</v>
      </c>
      <c r="E352" s="131">
        <v>6</v>
      </c>
      <c r="F352" s="131">
        <v>2</v>
      </c>
      <c r="G352" s="131">
        <v>3</v>
      </c>
      <c r="H352" s="131">
        <v>2</v>
      </c>
      <c r="I352" s="132">
        <f t="shared" si="12"/>
        <v>13</v>
      </c>
    </row>
    <row r="353" spans="1:9" ht="15" customHeight="1" x14ac:dyDescent="0.25">
      <c r="A353" s="127">
        <f t="shared" si="13"/>
        <v>337</v>
      </c>
      <c r="B353" s="131" t="s">
        <v>586</v>
      </c>
      <c r="C353" s="131" t="s">
        <v>4886</v>
      </c>
      <c r="D353" s="131" t="s">
        <v>7</v>
      </c>
      <c r="E353" s="131">
        <v>1</v>
      </c>
      <c r="F353" s="131">
        <v>1</v>
      </c>
      <c r="G353" s="131">
        <v>2</v>
      </c>
      <c r="H353" s="131">
        <v>1</v>
      </c>
      <c r="I353" s="132">
        <f t="shared" si="12"/>
        <v>5</v>
      </c>
    </row>
    <row r="354" spans="1:9" ht="15" customHeight="1" x14ac:dyDescent="0.25">
      <c r="A354" s="127">
        <f t="shared" si="13"/>
        <v>338</v>
      </c>
      <c r="B354" s="131" t="s">
        <v>588</v>
      </c>
      <c r="C354" s="131" t="s">
        <v>4887</v>
      </c>
      <c r="D354" s="131" t="s">
        <v>7</v>
      </c>
      <c r="E354" s="131">
        <v>1</v>
      </c>
      <c r="F354" s="131">
        <v>1</v>
      </c>
      <c r="G354" s="131">
        <v>4</v>
      </c>
      <c r="H354" s="131">
        <v>4</v>
      </c>
      <c r="I354" s="132">
        <f t="shared" si="12"/>
        <v>10</v>
      </c>
    </row>
    <row r="355" spans="1:9" ht="15" customHeight="1" x14ac:dyDescent="0.25">
      <c r="A355" s="127">
        <f t="shared" si="13"/>
        <v>339</v>
      </c>
      <c r="B355" s="131" t="s">
        <v>590</v>
      </c>
      <c r="C355" s="131" t="s">
        <v>4888</v>
      </c>
      <c r="D355" s="131" t="s">
        <v>7</v>
      </c>
      <c r="E355" s="131">
        <v>3</v>
      </c>
      <c r="F355" s="131">
        <v>2</v>
      </c>
      <c r="G355" s="131">
        <v>6</v>
      </c>
      <c r="H355" s="131">
        <v>6</v>
      </c>
      <c r="I355" s="132">
        <f t="shared" si="12"/>
        <v>17</v>
      </c>
    </row>
    <row r="356" spans="1:9" ht="15" customHeight="1" x14ac:dyDescent="0.25">
      <c r="A356" s="127">
        <f t="shared" si="13"/>
        <v>340</v>
      </c>
      <c r="B356" s="131" t="s">
        <v>4666</v>
      </c>
      <c r="C356" s="131" t="s">
        <v>4667</v>
      </c>
      <c r="D356" s="131" t="s">
        <v>7</v>
      </c>
      <c r="E356" s="131">
        <v>5</v>
      </c>
      <c r="F356" s="131">
        <v>1</v>
      </c>
      <c r="G356" s="131">
        <v>2</v>
      </c>
      <c r="H356" s="131">
        <v>4</v>
      </c>
      <c r="I356" s="132">
        <f t="shared" si="12"/>
        <v>12</v>
      </c>
    </row>
    <row r="357" spans="1:9" ht="15" customHeight="1" x14ac:dyDescent="0.25">
      <c r="A357" s="127">
        <f t="shared" si="13"/>
        <v>341</v>
      </c>
      <c r="B357" s="131" t="s">
        <v>3216</v>
      </c>
      <c r="C357" s="131" t="s">
        <v>4889</v>
      </c>
      <c r="D357" s="131" t="s">
        <v>7</v>
      </c>
      <c r="E357" s="131"/>
      <c r="F357" s="131">
        <v>2</v>
      </c>
      <c r="G357" s="131">
        <v>1</v>
      </c>
      <c r="H357" s="131">
        <v>4</v>
      </c>
      <c r="I357" s="132">
        <f t="shared" si="12"/>
        <v>7</v>
      </c>
    </row>
    <row r="358" spans="1:9" ht="15" customHeight="1" x14ac:dyDescent="0.25">
      <c r="A358" s="127">
        <f t="shared" si="13"/>
        <v>342</v>
      </c>
      <c r="B358" s="131" t="s">
        <v>2231</v>
      </c>
      <c r="C358" s="131" t="s">
        <v>4890</v>
      </c>
      <c r="D358" s="131" t="s">
        <v>7</v>
      </c>
      <c r="E358" s="131">
        <v>5</v>
      </c>
      <c r="F358" s="131">
        <v>14</v>
      </c>
      <c r="G358" s="131">
        <v>2</v>
      </c>
      <c r="H358" s="131">
        <v>9</v>
      </c>
      <c r="I358" s="132">
        <f t="shared" si="12"/>
        <v>30</v>
      </c>
    </row>
    <row r="359" spans="1:9" ht="15" customHeight="1" x14ac:dyDescent="0.25">
      <c r="A359" s="127">
        <f t="shared" si="13"/>
        <v>343</v>
      </c>
      <c r="B359" s="131" t="s">
        <v>4611</v>
      </c>
      <c r="C359" s="131" t="s">
        <v>4638</v>
      </c>
      <c r="D359" s="131" t="s">
        <v>7</v>
      </c>
      <c r="E359" s="131">
        <v>1</v>
      </c>
      <c r="F359" s="131">
        <v>3</v>
      </c>
      <c r="G359" s="131">
        <v>1</v>
      </c>
      <c r="H359" s="131">
        <v>1</v>
      </c>
      <c r="I359" s="132">
        <f t="shared" si="12"/>
        <v>6</v>
      </c>
    </row>
    <row r="360" spans="1:9" ht="15" customHeight="1" x14ac:dyDescent="0.25">
      <c r="A360" s="127">
        <f t="shared" si="13"/>
        <v>344</v>
      </c>
      <c r="B360" s="131" t="s">
        <v>4668</v>
      </c>
      <c r="C360" s="90" t="s">
        <v>4891</v>
      </c>
      <c r="D360" s="131" t="s">
        <v>7</v>
      </c>
      <c r="E360" s="131">
        <v>2</v>
      </c>
      <c r="F360" s="131">
        <v>4</v>
      </c>
      <c r="G360" s="131">
        <v>3</v>
      </c>
      <c r="H360" s="131">
        <v>2</v>
      </c>
      <c r="I360" s="132">
        <f t="shared" si="12"/>
        <v>11</v>
      </c>
    </row>
    <row r="361" spans="1:9" ht="15" customHeight="1" x14ac:dyDescent="0.25">
      <c r="A361" s="127">
        <f t="shared" si="13"/>
        <v>345</v>
      </c>
      <c r="B361" s="131" t="s">
        <v>4617</v>
      </c>
      <c r="C361" s="131" t="s">
        <v>4892</v>
      </c>
      <c r="D361" s="131" t="s">
        <v>7</v>
      </c>
      <c r="E361" s="131">
        <v>2</v>
      </c>
      <c r="F361" s="131">
        <v>5</v>
      </c>
      <c r="G361" s="131">
        <v>21</v>
      </c>
      <c r="H361" s="131">
        <v>12</v>
      </c>
      <c r="I361" s="132">
        <f t="shared" si="12"/>
        <v>40</v>
      </c>
    </row>
    <row r="362" spans="1:9" ht="15" customHeight="1" x14ac:dyDescent="0.25">
      <c r="A362" s="127">
        <f t="shared" si="13"/>
        <v>346</v>
      </c>
      <c r="B362" s="131" t="s">
        <v>4670</v>
      </c>
      <c r="C362" s="131" t="s">
        <v>4893</v>
      </c>
      <c r="D362" s="131" t="s">
        <v>7</v>
      </c>
      <c r="E362" s="131">
        <v>5</v>
      </c>
      <c r="F362" s="131">
        <v>2</v>
      </c>
      <c r="G362" s="131">
        <v>14</v>
      </c>
      <c r="H362" s="131">
        <v>7</v>
      </c>
      <c r="I362" s="132">
        <f t="shared" ref="I362:I364" si="14">SUM(E362:H362)</f>
        <v>28</v>
      </c>
    </row>
    <row r="363" spans="1:9" ht="15" customHeight="1" x14ac:dyDescent="0.25">
      <c r="A363" s="127">
        <f t="shared" si="13"/>
        <v>347</v>
      </c>
      <c r="B363" s="131" t="s">
        <v>4672</v>
      </c>
      <c r="C363" s="131" t="s">
        <v>4894</v>
      </c>
      <c r="D363" s="131" t="s">
        <v>7</v>
      </c>
      <c r="E363" s="131">
        <v>1</v>
      </c>
      <c r="F363" s="131">
        <v>5</v>
      </c>
      <c r="G363" s="131">
        <v>2</v>
      </c>
      <c r="H363" s="131">
        <v>4</v>
      </c>
      <c r="I363" s="132">
        <f t="shared" si="14"/>
        <v>12</v>
      </c>
    </row>
    <row r="364" spans="1:9" ht="15" customHeight="1" x14ac:dyDescent="0.25">
      <c r="A364" s="127">
        <f t="shared" ref="A364" si="15">A363+1</f>
        <v>348</v>
      </c>
      <c r="B364" s="131" t="s">
        <v>2149</v>
      </c>
      <c r="C364" s="131" t="s">
        <v>4442</v>
      </c>
      <c r="D364" s="131" t="s">
        <v>7</v>
      </c>
      <c r="E364" s="131">
        <v>2</v>
      </c>
      <c r="F364" s="131">
        <v>6</v>
      </c>
      <c r="G364" s="131">
        <v>17</v>
      </c>
      <c r="H364" s="131">
        <v>11</v>
      </c>
      <c r="I364" s="132">
        <f t="shared" si="14"/>
        <v>36</v>
      </c>
    </row>
    <row r="365" spans="1:9" ht="15" customHeight="1" x14ac:dyDescent="0.25">
      <c r="B365" s="130" t="s">
        <v>4596</v>
      </c>
      <c r="C365" s="130" t="s">
        <v>4619</v>
      </c>
      <c r="D365" s="130" t="s">
        <v>4593</v>
      </c>
      <c r="E365" s="130">
        <f>SUM(E234:E364)</f>
        <v>460</v>
      </c>
      <c r="F365" s="130">
        <f t="shared" ref="F365:H365" si="16">SUM(F234:F364)</f>
        <v>483</v>
      </c>
      <c r="G365" s="130">
        <f t="shared" si="16"/>
        <v>662</v>
      </c>
      <c r="H365" s="130">
        <f t="shared" si="16"/>
        <v>684</v>
      </c>
    </row>
    <row r="366" spans="1:9" ht="15" customHeight="1" x14ac:dyDescent="0.25">
      <c r="B366" s="130" t="s">
        <v>592</v>
      </c>
      <c r="C366" s="130" t="s">
        <v>4593</v>
      </c>
      <c r="D366" s="130" t="s">
        <v>4593</v>
      </c>
      <c r="E366" s="129" t="s">
        <v>4593</v>
      </c>
      <c r="F366" s="129" t="s">
        <v>4593</v>
      </c>
      <c r="G366" s="129" t="s">
        <v>4593</v>
      </c>
      <c r="H366" s="129" t="s">
        <v>4593</v>
      </c>
    </row>
    <row r="367" spans="1:9" ht="15" customHeight="1" x14ac:dyDescent="0.25">
      <c r="A367" s="127">
        <f>A364+1</f>
        <v>349</v>
      </c>
      <c r="B367" s="131" t="s">
        <v>595</v>
      </c>
      <c r="C367" s="131" t="s">
        <v>4501</v>
      </c>
      <c r="D367" s="131" t="s">
        <v>7</v>
      </c>
      <c r="E367" s="131">
        <v>5</v>
      </c>
      <c r="F367" s="131">
        <v>4</v>
      </c>
      <c r="G367" s="131">
        <v>8</v>
      </c>
      <c r="H367" s="131">
        <v>2</v>
      </c>
      <c r="I367" s="132">
        <f t="shared" ref="I367:I430" si="17">SUM(E367:H367)</f>
        <v>19</v>
      </c>
    </row>
    <row r="368" spans="1:9" ht="15" customHeight="1" x14ac:dyDescent="0.25">
      <c r="A368" s="127">
        <f>A367+1</f>
        <v>350</v>
      </c>
      <c r="B368" s="131" t="s">
        <v>597</v>
      </c>
      <c r="C368" s="131" t="s">
        <v>4502</v>
      </c>
      <c r="D368" s="131" t="s">
        <v>7</v>
      </c>
      <c r="E368" s="131">
        <v>2</v>
      </c>
      <c r="F368" s="131">
        <v>1</v>
      </c>
      <c r="G368" s="131">
        <v>8</v>
      </c>
      <c r="H368" s="131">
        <v>1</v>
      </c>
      <c r="I368" s="132">
        <f t="shared" si="17"/>
        <v>12</v>
      </c>
    </row>
    <row r="369" spans="1:9" ht="15" customHeight="1" x14ac:dyDescent="0.25">
      <c r="A369" s="127">
        <f t="shared" ref="A369:A432" si="18">A368+1</f>
        <v>351</v>
      </c>
      <c r="B369" s="131" t="s">
        <v>1407</v>
      </c>
      <c r="C369" s="131" t="s">
        <v>4503</v>
      </c>
      <c r="D369" s="131" t="s">
        <v>7</v>
      </c>
      <c r="E369" s="131">
        <v>1</v>
      </c>
      <c r="F369" s="131">
        <v>4</v>
      </c>
      <c r="G369" s="131">
        <v>4</v>
      </c>
      <c r="H369" s="131">
        <v>3</v>
      </c>
      <c r="I369" s="132">
        <f t="shared" si="17"/>
        <v>12</v>
      </c>
    </row>
    <row r="370" spans="1:9" ht="15" customHeight="1" x14ac:dyDescent="0.25">
      <c r="A370" s="127">
        <f t="shared" si="18"/>
        <v>352</v>
      </c>
      <c r="B370" s="131" t="s">
        <v>601</v>
      </c>
      <c r="C370" s="131" t="s">
        <v>4504</v>
      </c>
      <c r="D370" s="131" t="s">
        <v>7</v>
      </c>
      <c r="E370" s="131">
        <v>5</v>
      </c>
      <c r="F370" s="131">
        <v>8</v>
      </c>
      <c r="G370" s="131">
        <v>6</v>
      </c>
      <c r="H370" s="131">
        <v>7</v>
      </c>
      <c r="I370" s="132">
        <f t="shared" si="17"/>
        <v>26</v>
      </c>
    </row>
    <row r="371" spans="1:9" ht="15" customHeight="1" x14ac:dyDescent="0.25">
      <c r="A371" s="127">
        <f t="shared" si="18"/>
        <v>353</v>
      </c>
      <c r="B371" s="131" t="s">
        <v>603</v>
      </c>
      <c r="C371" s="131" t="s">
        <v>4505</v>
      </c>
      <c r="D371" s="131" t="s">
        <v>7</v>
      </c>
      <c r="E371" s="131">
        <v>7</v>
      </c>
      <c r="F371" s="131">
        <v>4</v>
      </c>
      <c r="G371" s="131">
        <v>7</v>
      </c>
      <c r="H371" s="131">
        <v>11</v>
      </c>
      <c r="I371" s="132">
        <f t="shared" si="17"/>
        <v>29</v>
      </c>
    </row>
    <row r="372" spans="1:9" ht="15" customHeight="1" x14ac:dyDescent="0.25">
      <c r="A372" s="127">
        <f t="shared" si="18"/>
        <v>354</v>
      </c>
      <c r="B372" s="131" t="s">
        <v>605</v>
      </c>
      <c r="C372" s="131" t="s">
        <v>4895</v>
      </c>
      <c r="D372" s="131" t="s">
        <v>7</v>
      </c>
      <c r="E372" s="131">
        <v>2</v>
      </c>
      <c r="F372" s="131">
        <v>4</v>
      </c>
      <c r="G372" s="131">
        <v>6</v>
      </c>
      <c r="H372" s="131">
        <v>9</v>
      </c>
      <c r="I372" s="132">
        <f t="shared" si="17"/>
        <v>21</v>
      </c>
    </row>
    <row r="373" spans="1:9" ht="15" customHeight="1" x14ac:dyDescent="0.25">
      <c r="A373" s="127">
        <f t="shared" si="18"/>
        <v>355</v>
      </c>
      <c r="B373" s="131" t="s">
        <v>611</v>
      </c>
      <c r="C373" s="131" t="s">
        <v>4506</v>
      </c>
      <c r="D373" s="131" t="s">
        <v>7</v>
      </c>
      <c r="E373" s="131">
        <v>9</v>
      </c>
      <c r="F373" s="131">
        <v>9</v>
      </c>
      <c r="G373" s="131">
        <v>2</v>
      </c>
      <c r="H373" s="131">
        <v>3</v>
      </c>
      <c r="I373" s="132">
        <f t="shared" si="17"/>
        <v>23</v>
      </c>
    </row>
    <row r="374" spans="1:9" ht="15" customHeight="1" x14ac:dyDescent="0.25">
      <c r="A374" s="127">
        <f t="shared" si="18"/>
        <v>356</v>
      </c>
      <c r="B374" s="131" t="s">
        <v>619</v>
      </c>
      <c r="C374" s="131" t="s">
        <v>4896</v>
      </c>
      <c r="D374" s="131" t="s">
        <v>7</v>
      </c>
      <c r="E374" s="131">
        <v>1</v>
      </c>
      <c r="F374" s="131">
        <v>3</v>
      </c>
      <c r="G374" s="131">
        <v>3</v>
      </c>
      <c r="H374" s="131">
        <v>1</v>
      </c>
      <c r="I374" s="132">
        <f t="shared" si="17"/>
        <v>8</v>
      </c>
    </row>
    <row r="375" spans="1:9" ht="15" customHeight="1" x14ac:dyDescent="0.25">
      <c r="A375" s="127">
        <f t="shared" si="18"/>
        <v>357</v>
      </c>
      <c r="B375" s="131" t="s">
        <v>621</v>
      </c>
      <c r="C375" s="131" t="s">
        <v>4508</v>
      </c>
      <c r="D375" s="131" t="s">
        <v>7</v>
      </c>
      <c r="E375" s="131">
        <v>6</v>
      </c>
      <c r="F375" s="131">
        <v>8</v>
      </c>
      <c r="G375" s="131">
        <v>9</v>
      </c>
      <c r="H375" s="131">
        <v>9</v>
      </c>
      <c r="I375" s="132">
        <f t="shared" si="17"/>
        <v>32</v>
      </c>
    </row>
    <row r="376" spans="1:9" ht="15" customHeight="1" x14ac:dyDescent="0.25">
      <c r="A376" s="127">
        <f t="shared" si="18"/>
        <v>358</v>
      </c>
      <c r="B376" s="131" t="s">
        <v>623</v>
      </c>
      <c r="C376" s="131" t="s">
        <v>4509</v>
      </c>
      <c r="D376" s="131" t="s">
        <v>7</v>
      </c>
      <c r="E376" s="131">
        <v>9</v>
      </c>
      <c r="F376" s="131">
        <v>2</v>
      </c>
      <c r="G376" s="131">
        <v>3</v>
      </c>
      <c r="H376" s="131">
        <v>4</v>
      </c>
      <c r="I376" s="132">
        <f t="shared" si="17"/>
        <v>18</v>
      </c>
    </row>
    <row r="377" spans="1:9" ht="15" customHeight="1" x14ac:dyDescent="0.25">
      <c r="A377" s="127">
        <f t="shared" si="18"/>
        <v>359</v>
      </c>
      <c r="B377" s="131" t="s">
        <v>625</v>
      </c>
      <c r="C377" s="131" t="s">
        <v>4510</v>
      </c>
      <c r="D377" s="131" t="s">
        <v>7</v>
      </c>
      <c r="E377" s="131">
        <v>3</v>
      </c>
      <c r="F377" s="131">
        <v>1</v>
      </c>
      <c r="G377" s="131">
        <v>1</v>
      </c>
      <c r="H377" s="131">
        <v>1</v>
      </c>
      <c r="I377" s="132">
        <f t="shared" si="17"/>
        <v>6</v>
      </c>
    </row>
    <row r="378" spans="1:9" ht="15" customHeight="1" x14ac:dyDescent="0.25">
      <c r="A378" s="127">
        <f t="shared" si="18"/>
        <v>360</v>
      </c>
      <c r="B378" s="131" t="s">
        <v>627</v>
      </c>
      <c r="C378" s="131" t="s">
        <v>4897</v>
      </c>
      <c r="D378" s="131" t="s">
        <v>7</v>
      </c>
      <c r="E378" s="131">
        <v>6</v>
      </c>
      <c r="F378" s="131">
        <v>2</v>
      </c>
      <c r="G378" s="131">
        <v>1</v>
      </c>
      <c r="H378" s="131"/>
      <c r="I378" s="132">
        <f t="shared" si="17"/>
        <v>9</v>
      </c>
    </row>
    <row r="379" spans="1:9" ht="15" customHeight="1" x14ac:dyDescent="0.25">
      <c r="A379" s="127">
        <f t="shared" si="18"/>
        <v>361</v>
      </c>
      <c r="B379" s="131" t="s">
        <v>629</v>
      </c>
      <c r="C379" s="131" t="s">
        <v>4511</v>
      </c>
      <c r="D379" s="131" t="s">
        <v>7</v>
      </c>
      <c r="E379" s="131">
        <v>3</v>
      </c>
      <c r="F379" s="131">
        <v>5</v>
      </c>
      <c r="G379" s="131">
        <v>7</v>
      </c>
      <c r="H379" s="131"/>
      <c r="I379" s="132">
        <f t="shared" si="17"/>
        <v>15</v>
      </c>
    </row>
    <row r="380" spans="1:9" ht="15" customHeight="1" x14ac:dyDescent="0.25">
      <c r="A380" s="127">
        <f t="shared" si="18"/>
        <v>362</v>
      </c>
      <c r="B380" s="131" t="s">
        <v>633</v>
      </c>
      <c r="C380" s="131" t="s">
        <v>4512</v>
      </c>
      <c r="D380" s="131" t="s">
        <v>7</v>
      </c>
      <c r="E380" s="131">
        <v>3</v>
      </c>
      <c r="F380" s="131">
        <v>1</v>
      </c>
      <c r="G380" s="131">
        <v>3</v>
      </c>
      <c r="H380" s="131">
        <v>4</v>
      </c>
      <c r="I380" s="132">
        <f t="shared" si="17"/>
        <v>11</v>
      </c>
    </row>
    <row r="381" spans="1:9" ht="15" customHeight="1" x14ac:dyDescent="0.25">
      <c r="A381" s="127">
        <f t="shared" si="18"/>
        <v>363</v>
      </c>
      <c r="B381" s="131" t="s">
        <v>635</v>
      </c>
      <c r="C381" s="131" t="s">
        <v>4523</v>
      </c>
      <c r="D381" s="131" t="s">
        <v>7</v>
      </c>
      <c r="E381" s="131">
        <v>2</v>
      </c>
      <c r="F381" s="131"/>
      <c r="G381" s="131">
        <v>2</v>
      </c>
      <c r="H381" s="131"/>
      <c r="I381" s="132">
        <f t="shared" si="17"/>
        <v>4</v>
      </c>
    </row>
    <row r="382" spans="1:9" ht="15" customHeight="1" x14ac:dyDescent="0.25">
      <c r="A382" s="127">
        <f t="shared" si="18"/>
        <v>364</v>
      </c>
      <c r="B382" s="131" t="s">
        <v>637</v>
      </c>
      <c r="C382" s="131" t="s">
        <v>4524</v>
      </c>
      <c r="D382" s="131" t="s">
        <v>7</v>
      </c>
      <c r="E382" s="131">
        <v>10</v>
      </c>
      <c r="F382" s="131">
        <v>5</v>
      </c>
      <c r="G382" s="131">
        <v>3</v>
      </c>
      <c r="H382" s="131">
        <v>4</v>
      </c>
      <c r="I382" s="132">
        <f t="shared" si="17"/>
        <v>22</v>
      </c>
    </row>
    <row r="383" spans="1:9" ht="15" customHeight="1" x14ac:dyDescent="0.25">
      <c r="A383" s="127">
        <f t="shared" si="18"/>
        <v>365</v>
      </c>
      <c r="B383" s="131" t="s">
        <v>639</v>
      </c>
      <c r="C383" s="131" t="s">
        <v>4525</v>
      </c>
      <c r="D383" s="131" t="s">
        <v>7</v>
      </c>
      <c r="E383" s="131">
        <v>1</v>
      </c>
      <c r="F383" s="131">
        <v>4</v>
      </c>
      <c r="G383" s="131"/>
      <c r="H383" s="131">
        <v>4</v>
      </c>
      <c r="I383" s="132">
        <f t="shared" si="17"/>
        <v>9</v>
      </c>
    </row>
    <row r="384" spans="1:9" ht="15" customHeight="1" x14ac:dyDescent="0.25">
      <c r="A384" s="127">
        <f t="shared" si="18"/>
        <v>366</v>
      </c>
      <c r="B384" s="131" t="s">
        <v>643</v>
      </c>
      <c r="C384" s="131" t="s">
        <v>4526</v>
      </c>
      <c r="D384" s="131" t="s">
        <v>7</v>
      </c>
      <c r="E384" s="131">
        <v>9</v>
      </c>
      <c r="F384" s="131">
        <v>10</v>
      </c>
      <c r="G384" s="131">
        <v>5</v>
      </c>
      <c r="H384" s="131">
        <v>5</v>
      </c>
      <c r="I384" s="132">
        <f t="shared" si="17"/>
        <v>29</v>
      </c>
    </row>
    <row r="385" spans="1:9" ht="15" customHeight="1" x14ac:dyDescent="0.25">
      <c r="A385" s="127">
        <f t="shared" si="18"/>
        <v>367</v>
      </c>
      <c r="B385" s="131" t="s">
        <v>645</v>
      </c>
      <c r="C385" s="131" t="s">
        <v>4527</v>
      </c>
      <c r="D385" s="131" t="s">
        <v>7</v>
      </c>
      <c r="E385" s="131">
        <v>3</v>
      </c>
      <c r="F385" s="131">
        <v>3</v>
      </c>
      <c r="G385" s="131">
        <v>2</v>
      </c>
      <c r="H385" s="131">
        <v>1</v>
      </c>
      <c r="I385" s="132">
        <f t="shared" si="17"/>
        <v>9</v>
      </c>
    </row>
    <row r="386" spans="1:9" ht="15" customHeight="1" x14ac:dyDescent="0.25">
      <c r="A386" s="127">
        <f t="shared" si="18"/>
        <v>368</v>
      </c>
      <c r="B386" s="131" t="s">
        <v>647</v>
      </c>
      <c r="C386" s="131" t="s">
        <v>4522</v>
      </c>
      <c r="D386" s="131" t="s">
        <v>7</v>
      </c>
      <c r="E386" s="131">
        <v>2</v>
      </c>
      <c r="F386" s="131">
        <v>3</v>
      </c>
      <c r="G386" s="131">
        <v>5</v>
      </c>
      <c r="H386" s="131">
        <v>4</v>
      </c>
      <c r="I386" s="132">
        <f t="shared" si="17"/>
        <v>14</v>
      </c>
    </row>
    <row r="387" spans="1:9" ht="15" customHeight="1" x14ac:dyDescent="0.25">
      <c r="A387" s="127">
        <f t="shared" si="18"/>
        <v>369</v>
      </c>
      <c r="B387" s="131" t="s">
        <v>653</v>
      </c>
      <c r="C387" s="131" t="s">
        <v>4497</v>
      </c>
      <c r="D387" s="131" t="s">
        <v>7</v>
      </c>
      <c r="E387" s="131">
        <v>8</v>
      </c>
      <c r="F387" s="131">
        <v>4</v>
      </c>
      <c r="G387" s="131">
        <v>10</v>
      </c>
      <c r="H387" s="131">
        <v>6</v>
      </c>
      <c r="I387" s="132">
        <f t="shared" si="17"/>
        <v>28</v>
      </c>
    </row>
    <row r="388" spans="1:9" ht="15" customHeight="1" x14ac:dyDescent="0.25">
      <c r="A388" s="127">
        <f t="shared" si="18"/>
        <v>370</v>
      </c>
      <c r="B388" s="131" t="s">
        <v>655</v>
      </c>
      <c r="C388" s="131" t="s">
        <v>4516</v>
      </c>
      <c r="D388" s="131" t="s">
        <v>7</v>
      </c>
      <c r="E388" s="131"/>
      <c r="F388" s="131">
        <v>1</v>
      </c>
      <c r="G388" s="131">
        <v>2</v>
      </c>
      <c r="H388" s="131">
        <v>2</v>
      </c>
      <c r="I388" s="132">
        <f t="shared" si="17"/>
        <v>5</v>
      </c>
    </row>
    <row r="389" spans="1:9" ht="15" customHeight="1" x14ac:dyDescent="0.25">
      <c r="A389" s="127">
        <f t="shared" si="18"/>
        <v>371</v>
      </c>
      <c r="B389" s="131" t="s">
        <v>4898</v>
      </c>
      <c r="C389" s="90" t="s">
        <v>4899</v>
      </c>
      <c r="D389" s="131" t="s">
        <v>7</v>
      </c>
      <c r="E389" s="131"/>
      <c r="F389" s="131"/>
      <c r="G389" s="131"/>
      <c r="H389" s="131">
        <v>2</v>
      </c>
      <c r="I389" s="132">
        <f t="shared" si="17"/>
        <v>2</v>
      </c>
    </row>
    <row r="390" spans="1:9" ht="15" customHeight="1" x14ac:dyDescent="0.25">
      <c r="A390" s="127">
        <f t="shared" si="18"/>
        <v>372</v>
      </c>
      <c r="B390" s="131" t="s">
        <v>658</v>
      </c>
      <c r="C390" s="131" t="s">
        <v>4900</v>
      </c>
      <c r="D390" s="131" t="s">
        <v>7</v>
      </c>
      <c r="E390" s="131">
        <v>2</v>
      </c>
      <c r="F390" s="131">
        <v>3</v>
      </c>
      <c r="G390" s="131">
        <v>9</v>
      </c>
      <c r="H390" s="131">
        <v>11</v>
      </c>
      <c r="I390" s="132">
        <f t="shared" si="17"/>
        <v>25</v>
      </c>
    </row>
    <row r="391" spans="1:9" ht="15" customHeight="1" x14ac:dyDescent="0.25">
      <c r="A391" s="127">
        <f t="shared" si="18"/>
        <v>373</v>
      </c>
      <c r="B391" s="131" t="s">
        <v>660</v>
      </c>
      <c r="C391" s="131" t="s">
        <v>4519</v>
      </c>
      <c r="D391" s="131" t="s">
        <v>7</v>
      </c>
      <c r="E391" s="131"/>
      <c r="F391" s="131">
        <v>2</v>
      </c>
      <c r="G391" s="131">
        <v>2</v>
      </c>
      <c r="H391" s="131">
        <v>3</v>
      </c>
      <c r="I391" s="132">
        <f t="shared" si="17"/>
        <v>7</v>
      </c>
    </row>
    <row r="392" spans="1:9" ht="15" customHeight="1" x14ac:dyDescent="0.25">
      <c r="A392" s="127">
        <f t="shared" si="18"/>
        <v>374</v>
      </c>
      <c r="B392" s="131" t="s">
        <v>662</v>
      </c>
      <c r="C392" s="131" t="s">
        <v>4445</v>
      </c>
      <c r="D392" s="131" t="s">
        <v>7</v>
      </c>
      <c r="E392" s="131">
        <v>2</v>
      </c>
      <c r="F392" s="131">
        <v>1</v>
      </c>
      <c r="G392" s="131">
        <v>3</v>
      </c>
      <c r="H392" s="131">
        <v>1</v>
      </c>
      <c r="I392" s="132">
        <f t="shared" si="17"/>
        <v>7</v>
      </c>
    </row>
    <row r="393" spans="1:9" ht="15" customHeight="1" x14ac:dyDescent="0.25">
      <c r="A393" s="127">
        <f t="shared" si="18"/>
        <v>375</v>
      </c>
      <c r="B393" s="131" t="s">
        <v>664</v>
      </c>
      <c r="C393" s="131" t="s">
        <v>4901</v>
      </c>
      <c r="D393" s="131" t="s">
        <v>7</v>
      </c>
      <c r="E393" s="131">
        <v>1</v>
      </c>
      <c r="F393" s="131">
        <v>4</v>
      </c>
      <c r="G393" s="131">
        <v>4</v>
      </c>
      <c r="H393" s="131">
        <v>3</v>
      </c>
      <c r="I393" s="132">
        <f t="shared" si="17"/>
        <v>12</v>
      </c>
    </row>
    <row r="394" spans="1:9" ht="15" customHeight="1" x14ac:dyDescent="0.25">
      <c r="A394" s="127">
        <f t="shared" si="18"/>
        <v>376</v>
      </c>
      <c r="B394" s="131" t="s">
        <v>666</v>
      </c>
      <c r="C394" s="131" t="s">
        <v>4446</v>
      </c>
      <c r="D394" s="131" t="s">
        <v>7</v>
      </c>
      <c r="E394" s="131">
        <v>13</v>
      </c>
      <c r="F394" s="131">
        <v>5</v>
      </c>
      <c r="G394" s="131">
        <v>12</v>
      </c>
      <c r="H394" s="131">
        <v>18</v>
      </c>
      <c r="I394" s="132">
        <f t="shared" si="17"/>
        <v>48</v>
      </c>
    </row>
    <row r="395" spans="1:9" ht="15" customHeight="1" x14ac:dyDescent="0.25">
      <c r="A395" s="127">
        <f t="shared" si="18"/>
        <v>377</v>
      </c>
      <c r="B395" s="131" t="s">
        <v>668</v>
      </c>
      <c r="C395" s="131" t="s">
        <v>4447</v>
      </c>
      <c r="D395" s="131" t="s">
        <v>7</v>
      </c>
      <c r="E395" s="131">
        <v>6</v>
      </c>
      <c r="F395" s="131">
        <v>8</v>
      </c>
      <c r="G395" s="131">
        <v>13</v>
      </c>
      <c r="H395" s="131">
        <v>11</v>
      </c>
      <c r="I395" s="132">
        <f t="shared" si="17"/>
        <v>38</v>
      </c>
    </row>
    <row r="396" spans="1:9" ht="15" customHeight="1" x14ac:dyDescent="0.25">
      <c r="A396" s="127">
        <f t="shared" si="18"/>
        <v>378</v>
      </c>
      <c r="B396" s="131" t="s">
        <v>2152</v>
      </c>
      <c r="C396" s="131" t="s">
        <v>4448</v>
      </c>
      <c r="D396" s="131" t="s">
        <v>7</v>
      </c>
      <c r="E396" s="131"/>
      <c r="F396" s="131">
        <v>1</v>
      </c>
      <c r="G396" s="131">
        <v>5</v>
      </c>
      <c r="H396" s="131">
        <v>4</v>
      </c>
      <c r="I396" s="132">
        <f t="shared" si="17"/>
        <v>10</v>
      </c>
    </row>
    <row r="397" spans="1:9" ht="15" customHeight="1" x14ac:dyDescent="0.25">
      <c r="A397" s="127">
        <f t="shared" si="18"/>
        <v>379</v>
      </c>
      <c r="B397" s="131" t="s">
        <v>670</v>
      </c>
      <c r="C397" s="131" t="s">
        <v>4449</v>
      </c>
      <c r="D397" s="131" t="s">
        <v>7</v>
      </c>
      <c r="E397" s="131">
        <v>14</v>
      </c>
      <c r="F397" s="131">
        <v>6</v>
      </c>
      <c r="G397" s="131">
        <v>5</v>
      </c>
      <c r="H397" s="131">
        <v>3</v>
      </c>
      <c r="I397" s="132">
        <f t="shared" si="17"/>
        <v>28</v>
      </c>
    </row>
    <row r="398" spans="1:9" ht="15" customHeight="1" x14ac:dyDescent="0.25">
      <c r="A398" s="127">
        <f t="shared" si="18"/>
        <v>380</v>
      </c>
      <c r="B398" s="131" t="s">
        <v>672</v>
      </c>
      <c r="C398" s="131" t="s">
        <v>4902</v>
      </c>
      <c r="D398" s="131" t="s">
        <v>7</v>
      </c>
      <c r="E398" s="131">
        <v>21</v>
      </c>
      <c r="F398" s="131">
        <v>9</v>
      </c>
      <c r="G398" s="131">
        <v>25</v>
      </c>
      <c r="H398" s="131">
        <v>30</v>
      </c>
      <c r="I398" s="132">
        <f t="shared" si="17"/>
        <v>85</v>
      </c>
    </row>
    <row r="399" spans="1:9" ht="15" customHeight="1" x14ac:dyDescent="0.25">
      <c r="A399" s="127">
        <f t="shared" si="18"/>
        <v>381</v>
      </c>
      <c r="B399" s="131" t="s">
        <v>674</v>
      </c>
      <c r="C399" s="131" t="s">
        <v>4903</v>
      </c>
      <c r="D399" s="131" t="s">
        <v>7</v>
      </c>
      <c r="E399" s="131">
        <v>6</v>
      </c>
      <c r="F399" s="131">
        <v>11</v>
      </c>
      <c r="G399" s="131">
        <v>5</v>
      </c>
      <c r="H399" s="131">
        <v>11</v>
      </c>
      <c r="I399" s="132">
        <f t="shared" si="17"/>
        <v>33</v>
      </c>
    </row>
    <row r="400" spans="1:9" ht="15" customHeight="1" x14ac:dyDescent="0.25">
      <c r="A400" s="127">
        <f t="shared" si="18"/>
        <v>382</v>
      </c>
      <c r="B400" s="131" t="s">
        <v>676</v>
      </c>
      <c r="C400" s="131" t="s">
        <v>4450</v>
      </c>
      <c r="D400" s="131" t="s">
        <v>7</v>
      </c>
      <c r="E400" s="131">
        <v>14</v>
      </c>
      <c r="F400" s="131">
        <v>23</v>
      </c>
      <c r="G400" s="131">
        <v>19</v>
      </c>
      <c r="H400" s="131">
        <v>21</v>
      </c>
      <c r="I400" s="132">
        <f t="shared" si="17"/>
        <v>77</v>
      </c>
    </row>
    <row r="401" spans="1:9" ht="15" customHeight="1" x14ac:dyDescent="0.25">
      <c r="A401" s="127">
        <f t="shared" si="18"/>
        <v>383</v>
      </c>
      <c r="B401" s="131" t="s">
        <v>1421</v>
      </c>
      <c r="C401" s="131" t="s">
        <v>4451</v>
      </c>
      <c r="D401" s="131" t="s">
        <v>7</v>
      </c>
      <c r="E401" s="131">
        <v>13</v>
      </c>
      <c r="F401" s="131">
        <v>9</v>
      </c>
      <c r="G401" s="131">
        <v>21</v>
      </c>
      <c r="H401" s="131">
        <v>16</v>
      </c>
      <c r="I401" s="132">
        <f t="shared" si="17"/>
        <v>59</v>
      </c>
    </row>
    <row r="402" spans="1:9" ht="15" customHeight="1" x14ac:dyDescent="0.25">
      <c r="A402" s="127">
        <f t="shared" si="18"/>
        <v>384</v>
      </c>
      <c r="B402" s="131" t="s">
        <v>680</v>
      </c>
      <c r="C402" s="131" t="s">
        <v>4453</v>
      </c>
      <c r="D402" s="131" t="s">
        <v>7</v>
      </c>
      <c r="E402" s="131">
        <v>3</v>
      </c>
      <c r="F402" s="131">
        <v>12</v>
      </c>
      <c r="G402" s="131">
        <v>12</v>
      </c>
      <c r="H402" s="131">
        <v>19</v>
      </c>
      <c r="I402" s="132">
        <f t="shared" si="17"/>
        <v>46</v>
      </c>
    </row>
    <row r="403" spans="1:9" ht="15" customHeight="1" x14ac:dyDescent="0.25">
      <c r="A403" s="127">
        <f t="shared" si="18"/>
        <v>385</v>
      </c>
      <c r="B403" s="131" t="s">
        <v>682</v>
      </c>
      <c r="C403" s="131" t="s">
        <v>4454</v>
      </c>
      <c r="D403" s="131" t="s">
        <v>7</v>
      </c>
      <c r="E403" s="131">
        <v>12</v>
      </c>
      <c r="F403" s="131">
        <v>14</v>
      </c>
      <c r="G403" s="131">
        <v>33</v>
      </c>
      <c r="H403" s="131">
        <v>46</v>
      </c>
      <c r="I403" s="132">
        <f t="shared" si="17"/>
        <v>105</v>
      </c>
    </row>
    <row r="404" spans="1:9" ht="15" customHeight="1" x14ac:dyDescent="0.25">
      <c r="A404" s="127">
        <f t="shared" si="18"/>
        <v>386</v>
      </c>
      <c r="B404" s="131" t="s">
        <v>684</v>
      </c>
      <c r="C404" s="131" t="s">
        <v>4904</v>
      </c>
      <c r="D404" s="131" t="s">
        <v>7</v>
      </c>
      <c r="E404" s="131">
        <v>27</v>
      </c>
      <c r="F404" s="131">
        <v>30</v>
      </c>
      <c r="G404" s="131">
        <v>40</v>
      </c>
      <c r="H404" s="131">
        <v>39</v>
      </c>
      <c r="I404" s="132">
        <f t="shared" si="17"/>
        <v>136</v>
      </c>
    </row>
    <row r="405" spans="1:9" ht="15" customHeight="1" x14ac:dyDescent="0.25">
      <c r="A405" s="127">
        <f t="shared" si="18"/>
        <v>387</v>
      </c>
      <c r="B405" s="131" t="s">
        <v>686</v>
      </c>
      <c r="C405" s="131" t="s">
        <v>4455</v>
      </c>
      <c r="D405" s="131" t="s">
        <v>7</v>
      </c>
      <c r="E405" s="131">
        <v>14</v>
      </c>
      <c r="F405" s="131">
        <v>13</v>
      </c>
      <c r="G405" s="131">
        <v>14</v>
      </c>
      <c r="H405" s="131">
        <v>17</v>
      </c>
      <c r="I405" s="132">
        <f t="shared" si="17"/>
        <v>58</v>
      </c>
    </row>
    <row r="406" spans="1:9" ht="15" customHeight="1" x14ac:dyDescent="0.25">
      <c r="A406" s="127">
        <f t="shared" si="18"/>
        <v>388</v>
      </c>
      <c r="B406" s="131" t="s">
        <v>688</v>
      </c>
      <c r="C406" s="131" t="s">
        <v>4456</v>
      </c>
      <c r="D406" s="131" t="s">
        <v>7</v>
      </c>
      <c r="E406" s="131">
        <v>20</v>
      </c>
      <c r="F406" s="131">
        <v>12</v>
      </c>
      <c r="G406" s="131">
        <v>20</v>
      </c>
      <c r="H406" s="131">
        <v>22</v>
      </c>
      <c r="I406" s="132">
        <f t="shared" si="17"/>
        <v>74</v>
      </c>
    </row>
    <row r="407" spans="1:9" ht="15" customHeight="1" x14ac:dyDescent="0.25">
      <c r="A407" s="127">
        <f t="shared" si="18"/>
        <v>389</v>
      </c>
      <c r="B407" s="131" t="s">
        <v>690</v>
      </c>
      <c r="C407" s="131" t="s">
        <v>4457</v>
      </c>
      <c r="D407" s="131" t="s">
        <v>7</v>
      </c>
      <c r="E407" s="131">
        <v>21</v>
      </c>
      <c r="F407" s="131">
        <v>11</v>
      </c>
      <c r="G407" s="131">
        <v>19</v>
      </c>
      <c r="H407" s="131">
        <v>15</v>
      </c>
      <c r="I407" s="132">
        <f t="shared" si="17"/>
        <v>66</v>
      </c>
    </row>
    <row r="408" spans="1:9" ht="15" customHeight="1" x14ac:dyDescent="0.25">
      <c r="A408" s="127">
        <f t="shared" si="18"/>
        <v>390</v>
      </c>
      <c r="B408" s="131" t="s">
        <v>692</v>
      </c>
      <c r="C408" s="131" t="s">
        <v>4458</v>
      </c>
      <c r="D408" s="131" t="s">
        <v>7</v>
      </c>
      <c r="E408" s="131">
        <v>7</v>
      </c>
      <c r="F408" s="131">
        <v>5</v>
      </c>
      <c r="G408" s="131">
        <v>4</v>
      </c>
      <c r="H408" s="131">
        <v>4</v>
      </c>
      <c r="I408" s="132">
        <f t="shared" si="17"/>
        <v>20</v>
      </c>
    </row>
    <row r="409" spans="1:9" ht="15" customHeight="1" x14ac:dyDescent="0.25">
      <c r="A409" s="127">
        <f t="shared" si="18"/>
        <v>391</v>
      </c>
      <c r="B409" s="131" t="s">
        <v>694</v>
      </c>
      <c r="C409" s="131" t="s">
        <v>4459</v>
      </c>
      <c r="D409" s="131" t="s">
        <v>7</v>
      </c>
      <c r="E409" s="131">
        <v>21</v>
      </c>
      <c r="F409" s="131">
        <v>18</v>
      </c>
      <c r="G409" s="131">
        <v>26</v>
      </c>
      <c r="H409" s="131">
        <v>25</v>
      </c>
      <c r="I409" s="132">
        <f t="shared" si="17"/>
        <v>90</v>
      </c>
    </row>
    <row r="410" spans="1:9" ht="15" customHeight="1" x14ac:dyDescent="0.25">
      <c r="A410" s="127">
        <f t="shared" si="18"/>
        <v>392</v>
      </c>
      <c r="B410" s="131" t="s">
        <v>696</v>
      </c>
      <c r="C410" s="131" t="s">
        <v>4460</v>
      </c>
      <c r="D410" s="131" t="s">
        <v>7</v>
      </c>
      <c r="E410" s="131">
        <v>49</v>
      </c>
      <c r="F410" s="131">
        <v>29</v>
      </c>
      <c r="G410" s="131">
        <v>49</v>
      </c>
      <c r="H410" s="131">
        <v>43</v>
      </c>
      <c r="I410" s="132">
        <f t="shared" si="17"/>
        <v>170</v>
      </c>
    </row>
    <row r="411" spans="1:9" ht="15" customHeight="1" x14ac:dyDescent="0.25">
      <c r="A411" s="127">
        <f t="shared" si="18"/>
        <v>393</v>
      </c>
      <c r="B411" s="131" t="s">
        <v>698</v>
      </c>
      <c r="C411" s="131" t="s">
        <v>4905</v>
      </c>
      <c r="D411" s="131" t="s">
        <v>7</v>
      </c>
      <c r="E411" s="131">
        <v>5</v>
      </c>
      <c r="F411" s="131">
        <v>3</v>
      </c>
      <c r="G411" s="131">
        <v>4</v>
      </c>
      <c r="H411" s="131">
        <v>4</v>
      </c>
      <c r="I411" s="132">
        <f t="shared" si="17"/>
        <v>16</v>
      </c>
    </row>
    <row r="412" spans="1:9" ht="15" customHeight="1" x14ac:dyDescent="0.25">
      <c r="A412" s="127">
        <f t="shared" si="18"/>
        <v>394</v>
      </c>
      <c r="B412" s="131" t="s">
        <v>700</v>
      </c>
      <c r="C412" s="131" t="s">
        <v>4906</v>
      </c>
      <c r="D412" s="131" t="s">
        <v>7</v>
      </c>
      <c r="E412" s="131">
        <v>14</v>
      </c>
      <c r="F412" s="131">
        <v>24</v>
      </c>
      <c r="G412" s="131">
        <v>25</v>
      </c>
      <c r="H412" s="131">
        <v>39</v>
      </c>
      <c r="I412" s="132">
        <f t="shared" si="17"/>
        <v>102</v>
      </c>
    </row>
    <row r="413" spans="1:9" ht="15" customHeight="1" x14ac:dyDescent="0.25">
      <c r="A413" s="127">
        <f t="shared" si="18"/>
        <v>395</v>
      </c>
      <c r="B413" s="131" t="s">
        <v>2209</v>
      </c>
      <c r="C413" s="131" t="s">
        <v>4461</v>
      </c>
      <c r="D413" s="131" t="s">
        <v>7</v>
      </c>
      <c r="E413" s="131">
        <v>20</v>
      </c>
      <c r="F413" s="131">
        <v>7</v>
      </c>
      <c r="G413" s="131">
        <v>12</v>
      </c>
      <c r="H413" s="131">
        <v>13</v>
      </c>
      <c r="I413" s="132">
        <f t="shared" si="17"/>
        <v>52</v>
      </c>
    </row>
    <row r="414" spans="1:9" ht="15" customHeight="1" x14ac:dyDescent="0.25">
      <c r="A414" s="127">
        <f t="shared" si="18"/>
        <v>396</v>
      </c>
      <c r="B414" s="131" t="s">
        <v>702</v>
      </c>
      <c r="C414" s="131" t="s">
        <v>4462</v>
      </c>
      <c r="D414" s="131" t="s">
        <v>7</v>
      </c>
      <c r="E414" s="131">
        <v>17</v>
      </c>
      <c r="F414" s="131">
        <v>21</v>
      </c>
      <c r="G414" s="131">
        <v>23</v>
      </c>
      <c r="H414" s="131">
        <v>13</v>
      </c>
      <c r="I414" s="132">
        <f t="shared" si="17"/>
        <v>74</v>
      </c>
    </row>
    <row r="415" spans="1:9" ht="15" customHeight="1" x14ac:dyDescent="0.25">
      <c r="A415" s="127">
        <f t="shared" si="18"/>
        <v>397</v>
      </c>
      <c r="B415" s="131" t="s">
        <v>704</v>
      </c>
      <c r="C415" s="131" t="s">
        <v>4463</v>
      </c>
      <c r="D415" s="131" t="s">
        <v>7</v>
      </c>
      <c r="E415" s="131">
        <v>1</v>
      </c>
      <c r="F415" s="131">
        <v>3</v>
      </c>
      <c r="G415" s="131">
        <v>3</v>
      </c>
      <c r="H415" s="131"/>
      <c r="I415" s="132">
        <f t="shared" si="17"/>
        <v>7</v>
      </c>
    </row>
    <row r="416" spans="1:9" ht="15" customHeight="1" x14ac:dyDescent="0.25">
      <c r="A416" s="127">
        <f t="shared" si="18"/>
        <v>398</v>
      </c>
      <c r="B416" s="131" t="s">
        <v>706</v>
      </c>
      <c r="C416" s="131" t="s">
        <v>4464</v>
      </c>
      <c r="D416" s="131" t="s">
        <v>7</v>
      </c>
      <c r="E416" s="131">
        <v>11</v>
      </c>
      <c r="F416" s="131">
        <v>7</v>
      </c>
      <c r="G416" s="131">
        <v>9</v>
      </c>
      <c r="H416" s="131">
        <v>14</v>
      </c>
      <c r="I416" s="132">
        <f t="shared" si="17"/>
        <v>41</v>
      </c>
    </row>
    <row r="417" spans="1:9" ht="15" customHeight="1" x14ac:dyDescent="0.25">
      <c r="A417" s="127">
        <f t="shared" si="18"/>
        <v>399</v>
      </c>
      <c r="B417" s="131" t="s">
        <v>710</v>
      </c>
      <c r="C417" s="131" t="s">
        <v>4514</v>
      </c>
      <c r="D417" s="131" t="s">
        <v>7</v>
      </c>
      <c r="E417" s="131">
        <v>9</v>
      </c>
      <c r="F417" s="131">
        <v>9</v>
      </c>
      <c r="G417" s="131">
        <v>5</v>
      </c>
      <c r="H417" s="131">
        <v>13</v>
      </c>
      <c r="I417" s="132">
        <f t="shared" si="17"/>
        <v>36</v>
      </c>
    </row>
    <row r="418" spans="1:9" ht="15" customHeight="1" x14ac:dyDescent="0.25">
      <c r="A418" s="127">
        <f t="shared" si="18"/>
        <v>400</v>
      </c>
      <c r="B418" s="131" t="s">
        <v>712</v>
      </c>
      <c r="C418" s="131" t="s">
        <v>4465</v>
      </c>
      <c r="D418" s="131" t="s">
        <v>7</v>
      </c>
      <c r="E418" s="131">
        <v>9</v>
      </c>
      <c r="F418" s="131">
        <v>13</v>
      </c>
      <c r="G418" s="131">
        <v>7</v>
      </c>
      <c r="H418" s="131">
        <v>5</v>
      </c>
      <c r="I418" s="132">
        <f t="shared" si="17"/>
        <v>34</v>
      </c>
    </row>
    <row r="419" spans="1:9" ht="15" customHeight="1" x14ac:dyDescent="0.25">
      <c r="A419" s="127">
        <f t="shared" si="18"/>
        <v>401</v>
      </c>
      <c r="B419" s="131" t="s">
        <v>716</v>
      </c>
      <c r="C419" s="131" t="s">
        <v>4466</v>
      </c>
      <c r="D419" s="131" t="s">
        <v>7</v>
      </c>
      <c r="E419" s="131">
        <v>6</v>
      </c>
      <c r="F419" s="131">
        <v>3</v>
      </c>
      <c r="G419" s="131">
        <v>14</v>
      </c>
      <c r="H419" s="131">
        <v>15</v>
      </c>
      <c r="I419" s="132">
        <f t="shared" si="17"/>
        <v>38</v>
      </c>
    </row>
    <row r="420" spans="1:9" ht="15" customHeight="1" x14ac:dyDescent="0.25">
      <c r="A420" s="127">
        <f t="shared" si="18"/>
        <v>402</v>
      </c>
      <c r="B420" s="131" t="s">
        <v>718</v>
      </c>
      <c r="C420" s="131" t="s">
        <v>4907</v>
      </c>
      <c r="D420" s="131" t="s">
        <v>7</v>
      </c>
      <c r="E420" s="131">
        <v>5</v>
      </c>
      <c r="F420" s="131">
        <v>3</v>
      </c>
      <c r="G420" s="131">
        <v>3</v>
      </c>
      <c r="H420" s="131">
        <v>5</v>
      </c>
      <c r="I420" s="132">
        <f t="shared" si="17"/>
        <v>16</v>
      </c>
    </row>
    <row r="421" spans="1:9" ht="15" customHeight="1" x14ac:dyDescent="0.25">
      <c r="A421" s="127">
        <f t="shared" si="18"/>
        <v>403</v>
      </c>
      <c r="B421" s="131" t="s">
        <v>720</v>
      </c>
      <c r="C421" s="131" t="s">
        <v>4674</v>
      </c>
      <c r="D421" s="131" t="s">
        <v>7</v>
      </c>
      <c r="E421" s="131">
        <v>1</v>
      </c>
      <c r="F421" s="131">
        <v>3</v>
      </c>
      <c r="G421" s="131">
        <v>2</v>
      </c>
      <c r="H421" s="131">
        <v>6</v>
      </c>
      <c r="I421" s="132">
        <f t="shared" si="17"/>
        <v>12</v>
      </c>
    </row>
    <row r="422" spans="1:9" ht="15" customHeight="1" x14ac:dyDescent="0.25">
      <c r="A422" s="127">
        <f t="shared" si="18"/>
        <v>404</v>
      </c>
      <c r="B422" s="131" t="s">
        <v>722</v>
      </c>
      <c r="C422" s="131" t="s">
        <v>4908</v>
      </c>
      <c r="D422" s="131" t="s">
        <v>7</v>
      </c>
      <c r="E422" s="131">
        <v>13</v>
      </c>
      <c r="F422" s="131">
        <v>15</v>
      </c>
      <c r="G422" s="131">
        <v>12</v>
      </c>
      <c r="H422" s="131">
        <v>12</v>
      </c>
      <c r="I422" s="132">
        <f t="shared" si="17"/>
        <v>52</v>
      </c>
    </row>
    <row r="423" spans="1:9" ht="15" customHeight="1" x14ac:dyDescent="0.25">
      <c r="A423" s="127">
        <f t="shared" si="18"/>
        <v>405</v>
      </c>
      <c r="B423" s="131" t="s">
        <v>2208</v>
      </c>
      <c r="C423" s="131" t="s">
        <v>4468</v>
      </c>
      <c r="D423" s="131" t="s">
        <v>7</v>
      </c>
      <c r="E423" s="131">
        <v>6</v>
      </c>
      <c r="F423" s="131"/>
      <c r="G423" s="131">
        <v>18</v>
      </c>
      <c r="H423" s="131">
        <v>12</v>
      </c>
      <c r="I423" s="132">
        <f t="shared" si="17"/>
        <v>36</v>
      </c>
    </row>
    <row r="424" spans="1:9" ht="15" customHeight="1" x14ac:dyDescent="0.25">
      <c r="A424" s="127">
        <f t="shared" si="18"/>
        <v>406</v>
      </c>
      <c r="B424" s="131" t="s">
        <v>2153</v>
      </c>
      <c r="C424" s="131" t="s">
        <v>4469</v>
      </c>
      <c r="D424" s="131" t="s">
        <v>7</v>
      </c>
      <c r="E424" s="131">
        <v>5</v>
      </c>
      <c r="F424" s="131">
        <v>1</v>
      </c>
      <c r="G424" s="131">
        <v>1</v>
      </c>
      <c r="H424" s="131">
        <v>3</v>
      </c>
      <c r="I424" s="132">
        <f t="shared" si="17"/>
        <v>10</v>
      </c>
    </row>
    <row r="425" spans="1:9" ht="15" customHeight="1" x14ac:dyDescent="0.25">
      <c r="A425" s="127">
        <f t="shared" si="18"/>
        <v>407</v>
      </c>
      <c r="B425" s="131" t="s">
        <v>724</v>
      </c>
      <c r="C425" s="131" t="s">
        <v>4470</v>
      </c>
      <c r="D425" s="131" t="s">
        <v>7</v>
      </c>
      <c r="E425" s="131">
        <v>13</v>
      </c>
      <c r="F425" s="131">
        <v>9</v>
      </c>
      <c r="G425" s="131">
        <v>38</v>
      </c>
      <c r="H425" s="131">
        <v>44</v>
      </c>
      <c r="I425" s="132">
        <f t="shared" si="17"/>
        <v>104</v>
      </c>
    </row>
    <row r="426" spans="1:9" ht="15" customHeight="1" x14ac:dyDescent="0.25">
      <c r="A426" s="127">
        <f t="shared" si="18"/>
        <v>408</v>
      </c>
      <c r="B426" s="131" t="s">
        <v>726</v>
      </c>
      <c r="C426" s="131" t="s">
        <v>4471</v>
      </c>
      <c r="D426" s="131" t="s">
        <v>7</v>
      </c>
      <c r="E426" s="131">
        <v>7</v>
      </c>
      <c r="F426" s="131">
        <v>4</v>
      </c>
      <c r="G426" s="131">
        <v>3</v>
      </c>
      <c r="H426" s="131">
        <v>6</v>
      </c>
      <c r="I426" s="132">
        <f t="shared" si="17"/>
        <v>20</v>
      </c>
    </row>
    <row r="427" spans="1:9" ht="15" customHeight="1" x14ac:dyDescent="0.25">
      <c r="A427" s="127">
        <f t="shared" si="18"/>
        <v>409</v>
      </c>
      <c r="B427" s="131" t="s">
        <v>728</v>
      </c>
      <c r="C427" s="131" t="s">
        <v>4472</v>
      </c>
      <c r="D427" s="131" t="s">
        <v>7</v>
      </c>
      <c r="E427" s="131">
        <v>1</v>
      </c>
      <c r="F427" s="131">
        <v>1</v>
      </c>
      <c r="G427" s="131">
        <v>2</v>
      </c>
      <c r="H427" s="131">
        <v>7</v>
      </c>
      <c r="I427" s="132">
        <f t="shared" si="17"/>
        <v>11</v>
      </c>
    </row>
    <row r="428" spans="1:9" ht="15" customHeight="1" x14ac:dyDescent="0.25">
      <c r="A428" s="127">
        <f t="shared" si="18"/>
        <v>410</v>
      </c>
      <c r="B428" s="131" t="s">
        <v>730</v>
      </c>
      <c r="C428" s="131" t="s">
        <v>4473</v>
      </c>
      <c r="D428" s="131" t="s">
        <v>7</v>
      </c>
      <c r="E428" s="131"/>
      <c r="F428" s="131">
        <v>1</v>
      </c>
      <c r="G428" s="131">
        <v>12</v>
      </c>
      <c r="H428" s="131">
        <v>5</v>
      </c>
      <c r="I428" s="132">
        <f t="shared" si="17"/>
        <v>18</v>
      </c>
    </row>
    <row r="429" spans="1:9" ht="15" customHeight="1" x14ac:dyDescent="0.25">
      <c r="A429" s="127">
        <f t="shared" si="18"/>
        <v>411</v>
      </c>
      <c r="B429" s="131" t="s">
        <v>732</v>
      </c>
      <c r="C429" s="131" t="s">
        <v>4474</v>
      </c>
      <c r="D429" s="131" t="s">
        <v>7</v>
      </c>
      <c r="E429" s="131">
        <v>3</v>
      </c>
      <c r="F429" s="131">
        <v>1</v>
      </c>
      <c r="G429" s="131"/>
      <c r="H429" s="131">
        <v>4</v>
      </c>
      <c r="I429" s="132">
        <f t="shared" si="17"/>
        <v>8</v>
      </c>
    </row>
    <row r="430" spans="1:9" ht="15" customHeight="1" x14ac:dyDescent="0.25">
      <c r="A430" s="127">
        <f t="shared" si="18"/>
        <v>412</v>
      </c>
      <c r="B430" s="131" t="s">
        <v>1432</v>
      </c>
      <c r="C430" s="131" t="s">
        <v>4909</v>
      </c>
      <c r="D430" s="131" t="s">
        <v>7</v>
      </c>
      <c r="E430" s="131">
        <v>10</v>
      </c>
      <c r="F430" s="131">
        <v>6</v>
      </c>
      <c r="G430" s="131">
        <v>9</v>
      </c>
      <c r="H430" s="131">
        <v>12</v>
      </c>
      <c r="I430" s="132">
        <f t="shared" si="17"/>
        <v>37</v>
      </c>
    </row>
    <row r="431" spans="1:9" ht="15" customHeight="1" x14ac:dyDescent="0.25">
      <c r="A431" s="127">
        <f t="shared" si="18"/>
        <v>413</v>
      </c>
      <c r="B431" s="131" t="s">
        <v>734</v>
      </c>
      <c r="C431" s="131" t="s">
        <v>4475</v>
      </c>
      <c r="D431" s="131" t="s">
        <v>7</v>
      </c>
      <c r="E431" s="131">
        <v>1</v>
      </c>
      <c r="F431" s="131">
        <v>4</v>
      </c>
      <c r="G431" s="131">
        <v>5</v>
      </c>
      <c r="H431" s="131">
        <v>6</v>
      </c>
      <c r="I431" s="132">
        <f t="shared" ref="I431:I473" si="19">SUM(E431:H431)</f>
        <v>16</v>
      </c>
    </row>
    <row r="432" spans="1:9" ht="15" customHeight="1" x14ac:dyDescent="0.25">
      <c r="A432" s="127">
        <f t="shared" si="18"/>
        <v>414</v>
      </c>
      <c r="B432" s="131" t="s">
        <v>736</v>
      </c>
      <c r="C432" s="131" t="s">
        <v>4476</v>
      </c>
      <c r="D432" s="131" t="s">
        <v>7</v>
      </c>
      <c r="E432" s="131">
        <v>2</v>
      </c>
      <c r="F432" s="131">
        <v>6</v>
      </c>
      <c r="G432" s="131">
        <v>2</v>
      </c>
      <c r="H432" s="131">
        <v>4</v>
      </c>
      <c r="I432" s="132">
        <f t="shared" si="19"/>
        <v>14</v>
      </c>
    </row>
    <row r="433" spans="1:9" ht="15" customHeight="1" x14ac:dyDescent="0.25">
      <c r="A433" s="127">
        <f t="shared" ref="A433:A473" si="20">A432+1</f>
        <v>415</v>
      </c>
      <c r="B433" s="131" t="s">
        <v>738</v>
      </c>
      <c r="C433" s="131" t="s">
        <v>4477</v>
      </c>
      <c r="D433" s="131" t="s">
        <v>7</v>
      </c>
      <c r="E433" s="131"/>
      <c r="F433" s="131">
        <v>3</v>
      </c>
      <c r="G433" s="131">
        <v>2</v>
      </c>
      <c r="H433" s="131">
        <v>5</v>
      </c>
      <c r="I433" s="132">
        <f t="shared" si="19"/>
        <v>10</v>
      </c>
    </row>
    <row r="434" spans="1:9" ht="15" customHeight="1" x14ac:dyDescent="0.25">
      <c r="A434" s="127">
        <f t="shared" si="20"/>
        <v>416</v>
      </c>
      <c r="B434" s="131" t="s">
        <v>740</v>
      </c>
      <c r="C434" s="131" t="s">
        <v>4478</v>
      </c>
      <c r="D434" s="131" t="s">
        <v>7</v>
      </c>
      <c r="E434" s="131">
        <v>23</v>
      </c>
      <c r="F434" s="131">
        <v>13</v>
      </c>
      <c r="G434" s="131">
        <v>18</v>
      </c>
      <c r="H434" s="131">
        <v>19</v>
      </c>
      <c r="I434" s="132">
        <f t="shared" si="19"/>
        <v>73</v>
      </c>
    </row>
    <row r="435" spans="1:9" ht="15" customHeight="1" x14ac:dyDescent="0.25">
      <c r="A435" s="127">
        <f t="shared" si="20"/>
        <v>417</v>
      </c>
      <c r="B435" s="131" t="s">
        <v>742</v>
      </c>
      <c r="C435" s="131" t="s">
        <v>4479</v>
      </c>
      <c r="D435" s="131" t="s">
        <v>7</v>
      </c>
      <c r="E435" s="131">
        <v>4</v>
      </c>
      <c r="F435" s="131">
        <v>3</v>
      </c>
      <c r="G435" s="131">
        <v>4</v>
      </c>
      <c r="H435" s="131">
        <v>2</v>
      </c>
      <c r="I435" s="132">
        <f t="shared" si="19"/>
        <v>13</v>
      </c>
    </row>
    <row r="436" spans="1:9" ht="15" customHeight="1" x14ac:dyDescent="0.25">
      <c r="A436" s="127">
        <f t="shared" si="20"/>
        <v>418</v>
      </c>
      <c r="B436" s="131" t="s">
        <v>746</v>
      </c>
      <c r="C436" s="131" t="s">
        <v>4910</v>
      </c>
      <c r="D436" s="131" t="s">
        <v>7</v>
      </c>
      <c r="E436" s="131">
        <v>9</v>
      </c>
      <c r="F436" s="131">
        <v>2</v>
      </c>
      <c r="G436" s="131">
        <v>9</v>
      </c>
      <c r="H436" s="131">
        <v>6</v>
      </c>
      <c r="I436" s="132">
        <f t="shared" si="19"/>
        <v>26</v>
      </c>
    </row>
    <row r="437" spans="1:9" ht="15" customHeight="1" x14ac:dyDescent="0.25">
      <c r="A437" s="127">
        <f t="shared" si="20"/>
        <v>419</v>
      </c>
      <c r="B437" s="131" t="s">
        <v>748</v>
      </c>
      <c r="C437" s="131" t="s">
        <v>4480</v>
      </c>
      <c r="D437" s="131" t="s">
        <v>7</v>
      </c>
      <c r="E437" s="131">
        <v>8</v>
      </c>
      <c r="F437" s="131">
        <v>9</v>
      </c>
      <c r="G437" s="131">
        <v>6</v>
      </c>
      <c r="H437" s="131">
        <v>9</v>
      </c>
      <c r="I437" s="132">
        <f t="shared" si="19"/>
        <v>32</v>
      </c>
    </row>
    <row r="438" spans="1:9" ht="15" customHeight="1" x14ac:dyDescent="0.25">
      <c r="A438" s="127">
        <f t="shared" si="20"/>
        <v>420</v>
      </c>
      <c r="B438" s="131" t="s">
        <v>750</v>
      </c>
      <c r="C438" s="131" t="s">
        <v>4482</v>
      </c>
      <c r="D438" s="131" t="s">
        <v>7</v>
      </c>
      <c r="E438" s="131">
        <v>11</v>
      </c>
      <c r="F438" s="131">
        <v>14</v>
      </c>
      <c r="G438" s="131">
        <v>13</v>
      </c>
      <c r="H438" s="131">
        <v>20</v>
      </c>
      <c r="I438" s="132">
        <f t="shared" si="19"/>
        <v>58</v>
      </c>
    </row>
    <row r="439" spans="1:9" ht="15" customHeight="1" x14ac:dyDescent="0.25">
      <c r="A439" s="127">
        <f t="shared" si="20"/>
        <v>421</v>
      </c>
      <c r="B439" s="131" t="s">
        <v>752</v>
      </c>
      <c r="C439" s="131" t="s">
        <v>4483</v>
      </c>
      <c r="D439" s="131" t="s">
        <v>7</v>
      </c>
      <c r="E439" s="131">
        <v>17</v>
      </c>
      <c r="F439" s="131">
        <v>15</v>
      </c>
      <c r="G439" s="131">
        <v>24</v>
      </c>
      <c r="H439" s="131">
        <v>30</v>
      </c>
      <c r="I439" s="132">
        <f t="shared" si="19"/>
        <v>86</v>
      </c>
    </row>
    <row r="440" spans="1:9" ht="15" customHeight="1" x14ac:dyDescent="0.25">
      <c r="A440" s="127">
        <f t="shared" si="20"/>
        <v>422</v>
      </c>
      <c r="B440" s="131" t="s">
        <v>754</v>
      </c>
      <c r="C440" s="131" t="s">
        <v>4622</v>
      </c>
      <c r="D440" s="131" t="s">
        <v>7</v>
      </c>
      <c r="E440" s="131">
        <v>9</v>
      </c>
      <c r="F440" s="131">
        <v>16</v>
      </c>
      <c r="G440" s="131">
        <v>21</v>
      </c>
      <c r="H440" s="131">
        <v>18</v>
      </c>
      <c r="I440" s="132">
        <f t="shared" si="19"/>
        <v>64</v>
      </c>
    </row>
    <row r="441" spans="1:9" ht="15" customHeight="1" x14ac:dyDescent="0.25">
      <c r="A441" s="127">
        <f t="shared" si="20"/>
        <v>423</v>
      </c>
      <c r="B441" s="131" t="s">
        <v>756</v>
      </c>
      <c r="C441" s="131" t="s">
        <v>4911</v>
      </c>
      <c r="D441" s="131" t="s">
        <v>7</v>
      </c>
      <c r="E441" s="131">
        <v>8</v>
      </c>
      <c r="F441" s="131">
        <v>5</v>
      </c>
      <c r="G441" s="131">
        <v>5</v>
      </c>
      <c r="H441" s="131">
        <v>15</v>
      </c>
      <c r="I441" s="132">
        <f t="shared" si="19"/>
        <v>33</v>
      </c>
    </row>
    <row r="442" spans="1:9" ht="15" customHeight="1" x14ac:dyDescent="0.25">
      <c r="A442" s="127">
        <f t="shared" si="20"/>
        <v>424</v>
      </c>
      <c r="B442" s="131" t="s">
        <v>758</v>
      </c>
      <c r="C442" s="131" t="s">
        <v>4912</v>
      </c>
      <c r="D442" s="131" t="s">
        <v>7</v>
      </c>
      <c r="E442" s="131">
        <v>9</v>
      </c>
      <c r="F442" s="131">
        <v>11</v>
      </c>
      <c r="G442" s="131">
        <v>8</v>
      </c>
      <c r="H442" s="131">
        <v>18</v>
      </c>
      <c r="I442" s="132">
        <f t="shared" si="19"/>
        <v>46</v>
      </c>
    </row>
    <row r="443" spans="1:9" ht="15" customHeight="1" x14ac:dyDescent="0.25">
      <c r="A443" s="127">
        <f t="shared" si="20"/>
        <v>425</v>
      </c>
      <c r="B443" s="131" t="s">
        <v>760</v>
      </c>
      <c r="C443" s="131" t="s">
        <v>4913</v>
      </c>
      <c r="D443" s="131" t="s">
        <v>7</v>
      </c>
      <c r="E443" s="131">
        <v>7</v>
      </c>
      <c r="F443" s="131">
        <v>7</v>
      </c>
      <c r="G443" s="131">
        <v>5</v>
      </c>
      <c r="H443" s="131">
        <v>6</v>
      </c>
      <c r="I443" s="132">
        <f t="shared" si="19"/>
        <v>25</v>
      </c>
    </row>
    <row r="444" spans="1:9" ht="15" customHeight="1" x14ac:dyDescent="0.25">
      <c r="A444" s="127">
        <f t="shared" si="20"/>
        <v>426</v>
      </c>
      <c r="B444" s="131" t="s">
        <v>2156</v>
      </c>
      <c r="C444" s="131" t="s">
        <v>4914</v>
      </c>
      <c r="D444" s="131" t="s">
        <v>7</v>
      </c>
      <c r="E444" s="131">
        <v>2</v>
      </c>
      <c r="F444" s="131"/>
      <c r="G444" s="131">
        <v>5</v>
      </c>
      <c r="H444" s="131">
        <v>2</v>
      </c>
      <c r="I444" s="132">
        <f t="shared" si="19"/>
        <v>9</v>
      </c>
    </row>
    <row r="445" spans="1:9" ht="15" customHeight="1" x14ac:dyDescent="0.25">
      <c r="A445" s="127">
        <f t="shared" si="20"/>
        <v>427</v>
      </c>
      <c r="B445" s="131" t="s">
        <v>766</v>
      </c>
      <c r="C445" s="131" t="s">
        <v>4486</v>
      </c>
      <c r="D445" s="131" t="s">
        <v>7</v>
      </c>
      <c r="E445" s="131">
        <v>21</v>
      </c>
      <c r="F445" s="131">
        <v>18</v>
      </c>
      <c r="G445" s="131">
        <v>13</v>
      </c>
      <c r="H445" s="131">
        <v>12</v>
      </c>
      <c r="I445" s="132">
        <f t="shared" si="19"/>
        <v>64</v>
      </c>
    </row>
    <row r="446" spans="1:9" ht="15" customHeight="1" x14ac:dyDescent="0.25">
      <c r="A446" s="127">
        <f t="shared" si="20"/>
        <v>428</v>
      </c>
      <c r="B446" s="131" t="s">
        <v>770</v>
      </c>
      <c r="C446" s="131" t="s">
        <v>4487</v>
      </c>
      <c r="D446" s="131" t="s">
        <v>7</v>
      </c>
      <c r="E446" s="131">
        <v>2</v>
      </c>
      <c r="F446" s="131"/>
      <c r="G446" s="131">
        <v>5</v>
      </c>
      <c r="H446" s="131">
        <v>3</v>
      </c>
      <c r="I446" s="132">
        <f t="shared" si="19"/>
        <v>10</v>
      </c>
    </row>
    <row r="447" spans="1:9" ht="15" customHeight="1" x14ac:dyDescent="0.25">
      <c r="A447" s="127">
        <f t="shared" si="20"/>
        <v>429</v>
      </c>
      <c r="B447" s="131" t="s">
        <v>772</v>
      </c>
      <c r="C447" s="131" t="s">
        <v>4488</v>
      </c>
      <c r="D447" s="131" t="s">
        <v>7</v>
      </c>
      <c r="E447" s="131">
        <v>1</v>
      </c>
      <c r="F447" s="131">
        <v>4</v>
      </c>
      <c r="G447" s="131">
        <v>5</v>
      </c>
      <c r="H447" s="131">
        <v>10</v>
      </c>
      <c r="I447" s="132">
        <f t="shared" si="19"/>
        <v>20</v>
      </c>
    </row>
    <row r="448" spans="1:9" ht="15" customHeight="1" x14ac:dyDescent="0.25">
      <c r="A448" s="127">
        <f t="shared" si="20"/>
        <v>430</v>
      </c>
      <c r="B448" s="131" t="s">
        <v>776</v>
      </c>
      <c r="C448" s="131" t="s">
        <v>4915</v>
      </c>
      <c r="D448" s="131" t="s">
        <v>7</v>
      </c>
      <c r="E448" s="131">
        <v>7</v>
      </c>
      <c r="F448" s="131">
        <v>7</v>
      </c>
      <c r="G448" s="131">
        <v>6</v>
      </c>
      <c r="H448" s="131">
        <v>12</v>
      </c>
      <c r="I448" s="132">
        <f t="shared" si="19"/>
        <v>32</v>
      </c>
    </row>
    <row r="449" spans="1:9" ht="15" customHeight="1" x14ac:dyDescent="0.25">
      <c r="A449" s="127">
        <f t="shared" si="20"/>
        <v>431</v>
      </c>
      <c r="B449" s="131" t="s">
        <v>778</v>
      </c>
      <c r="C449" s="131" t="s">
        <v>4916</v>
      </c>
      <c r="D449" s="131" t="s">
        <v>7</v>
      </c>
      <c r="E449" s="131">
        <v>4</v>
      </c>
      <c r="F449" s="131">
        <v>4</v>
      </c>
      <c r="G449" s="131">
        <v>13</v>
      </c>
      <c r="H449" s="131">
        <v>7</v>
      </c>
      <c r="I449" s="132">
        <f t="shared" si="19"/>
        <v>28</v>
      </c>
    </row>
    <row r="450" spans="1:9" ht="15" customHeight="1" x14ac:dyDescent="0.25">
      <c r="A450" s="127">
        <f t="shared" si="20"/>
        <v>432</v>
      </c>
      <c r="B450" s="131" t="s">
        <v>782</v>
      </c>
      <c r="C450" s="131" t="s">
        <v>4566</v>
      </c>
      <c r="D450" s="131" t="s">
        <v>7</v>
      </c>
      <c r="E450" s="131"/>
      <c r="F450" s="131">
        <v>3</v>
      </c>
      <c r="G450" s="131">
        <v>4</v>
      </c>
      <c r="H450" s="131">
        <v>4</v>
      </c>
      <c r="I450" s="132">
        <f t="shared" si="19"/>
        <v>11</v>
      </c>
    </row>
    <row r="451" spans="1:9" ht="25.5" customHeight="1" x14ac:dyDescent="0.25">
      <c r="A451" s="127">
        <f t="shared" si="20"/>
        <v>433</v>
      </c>
      <c r="B451" s="131" t="s">
        <v>2160</v>
      </c>
      <c r="C451" s="131" t="s">
        <v>4489</v>
      </c>
      <c r="D451" s="131" t="s">
        <v>7</v>
      </c>
      <c r="E451" s="131">
        <v>6</v>
      </c>
      <c r="F451" s="131">
        <v>2</v>
      </c>
      <c r="G451" s="131">
        <v>2</v>
      </c>
      <c r="H451" s="131">
        <v>5</v>
      </c>
      <c r="I451" s="132">
        <f t="shared" si="19"/>
        <v>15</v>
      </c>
    </row>
    <row r="452" spans="1:9" ht="15" customHeight="1" x14ac:dyDescent="0.25">
      <c r="A452" s="127">
        <f t="shared" si="20"/>
        <v>434</v>
      </c>
      <c r="B452" s="131" t="s">
        <v>2162</v>
      </c>
      <c r="C452" s="131" t="s">
        <v>4917</v>
      </c>
      <c r="D452" s="131" t="s">
        <v>7</v>
      </c>
      <c r="E452" s="131">
        <v>1</v>
      </c>
      <c r="F452" s="131">
        <v>1</v>
      </c>
      <c r="G452" s="131">
        <v>3</v>
      </c>
      <c r="H452" s="131">
        <v>3</v>
      </c>
      <c r="I452" s="132">
        <f t="shared" si="19"/>
        <v>8</v>
      </c>
    </row>
    <row r="453" spans="1:9" ht="15" customHeight="1" x14ac:dyDescent="0.25">
      <c r="A453" s="127">
        <f t="shared" si="20"/>
        <v>435</v>
      </c>
      <c r="B453" s="131" t="s">
        <v>2164</v>
      </c>
      <c r="C453" s="131" t="s">
        <v>4557</v>
      </c>
      <c r="D453" s="131" t="s">
        <v>7</v>
      </c>
      <c r="E453" s="131">
        <v>6</v>
      </c>
      <c r="F453" s="131">
        <v>7</v>
      </c>
      <c r="G453" s="131">
        <v>8</v>
      </c>
      <c r="H453" s="131">
        <v>4</v>
      </c>
      <c r="I453" s="132">
        <f t="shared" si="19"/>
        <v>25</v>
      </c>
    </row>
    <row r="454" spans="1:9" ht="15" customHeight="1" x14ac:dyDescent="0.25">
      <c r="A454" s="127">
        <f t="shared" si="20"/>
        <v>436</v>
      </c>
      <c r="B454" s="131" t="s">
        <v>2167</v>
      </c>
      <c r="C454" s="131" t="s">
        <v>4918</v>
      </c>
      <c r="D454" s="131" t="s">
        <v>7</v>
      </c>
      <c r="E454" s="131">
        <v>15</v>
      </c>
      <c r="F454" s="131">
        <v>18</v>
      </c>
      <c r="G454" s="131">
        <v>19</v>
      </c>
      <c r="H454" s="131">
        <v>26</v>
      </c>
      <c r="I454" s="132">
        <f t="shared" si="19"/>
        <v>78</v>
      </c>
    </row>
    <row r="455" spans="1:9" ht="15" customHeight="1" x14ac:dyDescent="0.25">
      <c r="A455" s="127">
        <f t="shared" si="20"/>
        <v>437</v>
      </c>
      <c r="B455" s="131" t="s">
        <v>2240</v>
      </c>
      <c r="C455" s="131" t="s">
        <v>4919</v>
      </c>
      <c r="D455" s="131" t="s">
        <v>7</v>
      </c>
      <c r="E455" s="131">
        <v>4</v>
      </c>
      <c r="F455" s="131">
        <v>1</v>
      </c>
      <c r="G455" s="131">
        <v>11</v>
      </c>
      <c r="H455" s="131">
        <v>10</v>
      </c>
      <c r="I455" s="132">
        <f t="shared" si="19"/>
        <v>26</v>
      </c>
    </row>
    <row r="456" spans="1:9" ht="15" customHeight="1" x14ac:dyDescent="0.25">
      <c r="A456" s="127">
        <f t="shared" si="20"/>
        <v>438</v>
      </c>
      <c r="B456" s="131" t="s">
        <v>4490</v>
      </c>
      <c r="C456" s="131" t="s">
        <v>4491</v>
      </c>
      <c r="D456" s="131" t="s">
        <v>7</v>
      </c>
      <c r="E456" s="131">
        <v>9</v>
      </c>
      <c r="F456" s="131">
        <v>10</v>
      </c>
      <c r="G456" s="131">
        <v>3</v>
      </c>
      <c r="H456" s="131">
        <v>11</v>
      </c>
      <c r="I456" s="132">
        <f t="shared" si="19"/>
        <v>33</v>
      </c>
    </row>
    <row r="457" spans="1:9" ht="15" customHeight="1" x14ac:dyDescent="0.25">
      <c r="A457" s="127">
        <f t="shared" si="20"/>
        <v>439</v>
      </c>
      <c r="B457" s="131" t="s">
        <v>2242</v>
      </c>
      <c r="C457" s="131" t="s">
        <v>4920</v>
      </c>
      <c r="D457" s="131" t="s">
        <v>7</v>
      </c>
      <c r="E457" s="131">
        <v>3</v>
      </c>
      <c r="F457" s="131">
        <v>3</v>
      </c>
      <c r="G457" s="131">
        <v>6</v>
      </c>
      <c r="H457" s="131">
        <v>4</v>
      </c>
      <c r="I457" s="132">
        <f t="shared" si="19"/>
        <v>16</v>
      </c>
    </row>
    <row r="458" spans="1:9" ht="15" customHeight="1" x14ac:dyDescent="0.25">
      <c r="A458" s="127">
        <f t="shared" si="20"/>
        <v>440</v>
      </c>
      <c r="B458" s="131" t="s">
        <v>2246</v>
      </c>
      <c r="C458" s="131" t="s">
        <v>4492</v>
      </c>
      <c r="D458" s="131" t="s">
        <v>7</v>
      </c>
      <c r="E458" s="131">
        <v>6</v>
      </c>
      <c r="F458" s="131">
        <v>2</v>
      </c>
      <c r="G458" s="131">
        <v>1</v>
      </c>
      <c r="H458" s="131">
        <v>2</v>
      </c>
      <c r="I458" s="132">
        <f t="shared" si="19"/>
        <v>11</v>
      </c>
    </row>
    <row r="459" spans="1:9" ht="15" customHeight="1" x14ac:dyDescent="0.25">
      <c r="A459" s="127">
        <f t="shared" si="20"/>
        <v>441</v>
      </c>
      <c r="B459" s="131" t="s">
        <v>2250</v>
      </c>
      <c r="C459" s="131" t="s">
        <v>4494</v>
      </c>
      <c r="D459" s="131" t="s">
        <v>7</v>
      </c>
      <c r="E459" s="131">
        <v>3</v>
      </c>
      <c r="F459" s="131">
        <v>4</v>
      </c>
      <c r="G459" s="131">
        <v>3</v>
      </c>
      <c r="H459" s="131">
        <v>3</v>
      </c>
      <c r="I459" s="132">
        <f t="shared" si="19"/>
        <v>13</v>
      </c>
    </row>
    <row r="460" spans="1:9" ht="15" customHeight="1" x14ac:dyDescent="0.25">
      <c r="A460" s="127">
        <f t="shared" si="20"/>
        <v>442</v>
      </c>
      <c r="B460" s="131" t="s">
        <v>2252</v>
      </c>
      <c r="C460" s="131" t="s">
        <v>4495</v>
      </c>
      <c r="D460" s="131" t="s">
        <v>7</v>
      </c>
      <c r="E460" s="131"/>
      <c r="F460" s="131"/>
      <c r="G460" s="131">
        <v>6</v>
      </c>
      <c r="H460" s="131">
        <v>11</v>
      </c>
      <c r="I460" s="132">
        <f t="shared" si="19"/>
        <v>17</v>
      </c>
    </row>
    <row r="461" spans="1:9" ht="15" customHeight="1" x14ac:dyDescent="0.25">
      <c r="A461" s="127">
        <f t="shared" si="20"/>
        <v>443</v>
      </c>
      <c r="B461" s="131" t="s">
        <v>2256</v>
      </c>
      <c r="C461" s="131" t="s">
        <v>2257</v>
      </c>
      <c r="D461" s="131" t="s">
        <v>7</v>
      </c>
      <c r="E461" s="131">
        <v>7</v>
      </c>
      <c r="F461" s="131">
        <v>4</v>
      </c>
      <c r="G461" s="131">
        <v>2</v>
      </c>
      <c r="H461" s="131">
        <v>4</v>
      </c>
      <c r="I461" s="132">
        <f t="shared" si="19"/>
        <v>17</v>
      </c>
    </row>
    <row r="462" spans="1:9" ht="15" customHeight="1" x14ac:dyDescent="0.25">
      <c r="A462" s="127">
        <f t="shared" si="20"/>
        <v>444</v>
      </c>
      <c r="B462" s="131" t="s">
        <v>2260</v>
      </c>
      <c r="C462" s="131" t="s">
        <v>4921</v>
      </c>
      <c r="D462" s="131" t="s">
        <v>7</v>
      </c>
      <c r="E462" s="131">
        <v>5</v>
      </c>
      <c r="F462" s="131">
        <v>4</v>
      </c>
      <c r="G462" s="131">
        <v>4</v>
      </c>
      <c r="H462" s="131">
        <v>8</v>
      </c>
      <c r="I462" s="132">
        <f t="shared" si="19"/>
        <v>21</v>
      </c>
    </row>
    <row r="463" spans="1:9" ht="15" customHeight="1" x14ac:dyDescent="0.25">
      <c r="A463" s="127">
        <f t="shared" si="20"/>
        <v>445</v>
      </c>
      <c r="B463" s="131" t="s">
        <v>4555</v>
      </c>
      <c r="C463" s="131" t="s">
        <v>4922</v>
      </c>
      <c r="D463" s="131" t="s">
        <v>7</v>
      </c>
      <c r="E463" s="131">
        <v>3</v>
      </c>
      <c r="F463" s="131">
        <v>6</v>
      </c>
      <c r="G463" s="131">
        <v>2</v>
      </c>
      <c r="H463" s="131">
        <v>3</v>
      </c>
      <c r="I463" s="132">
        <f t="shared" si="19"/>
        <v>14</v>
      </c>
    </row>
    <row r="464" spans="1:9" ht="15" customHeight="1" x14ac:dyDescent="0.25">
      <c r="A464" s="127">
        <f t="shared" si="20"/>
        <v>446</v>
      </c>
      <c r="B464" s="131" t="s">
        <v>4923</v>
      </c>
      <c r="C464" s="131" t="s">
        <v>4924</v>
      </c>
      <c r="D464" s="131" t="s">
        <v>7</v>
      </c>
      <c r="E464" s="131">
        <v>5</v>
      </c>
      <c r="F464" s="131">
        <v>5</v>
      </c>
      <c r="G464" s="131">
        <v>2</v>
      </c>
      <c r="H464" s="131">
        <v>4</v>
      </c>
      <c r="I464" s="132">
        <f t="shared" si="19"/>
        <v>16</v>
      </c>
    </row>
    <row r="465" spans="1:9" ht="15" customHeight="1" x14ac:dyDescent="0.25">
      <c r="A465" s="127">
        <f t="shared" si="20"/>
        <v>447</v>
      </c>
      <c r="B465" s="131" t="s">
        <v>4925</v>
      </c>
      <c r="C465" s="131" t="s">
        <v>4926</v>
      </c>
      <c r="D465" s="131" t="s">
        <v>7</v>
      </c>
      <c r="E465" s="131">
        <v>2</v>
      </c>
      <c r="F465" s="131">
        <v>3</v>
      </c>
      <c r="G465" s="131"/>
      <c r="H465" s="131"/>
      <c r="I465" s="132">
        <f t="shared" si="19"/>
        <v>5</v>
      </c>
    </row>
    <row r="466" spans="1:9" ht="15" customHeight="1" x14ac:dyDescent="0.25">
      <c r="A466" s="127">
        <f t="shared" si="20"/>
        <v>448</v>
      </c>
      <c r="B466" s="131" t="s">
        <v>1446</v>
      </c>
      <c r="C466" s="131" t="s">
        <v>4677</v>
      </c>
      <c r="D466" s="131" t="s">
        <v>7</v>
      </c>
      <c r="E466" s="131"/>
      <c r="F466" s="131">
        <v>4</v>
      </c>
      <c r="G466" s="131">
        <v>1</v>
      </c>
      <c r="H466" s="131">
        <v>1</v>
      </c>
      <c r="I466" s="132">
        <f t="shared" si="19"/>
        <v>6</v>
      </c>
    </row>
    <row r="467" spans="1:9" ht="15" customHeight="1" x14ac:dyDescent="0.25">
      <c r="A467" s="127">
        <f t="shared" si="20"/>
        <v>449</v>
      </c>
      <c r="B467" s="131" t="s">
        <v>786</v>
      </c>
      <c r="C467" s="131" t="s">
        <v>4498</v>
      </c>
      <c r="D467" s="131" t="s">
        <v>7</v>
      </c>
      <c r="E467" s="131">
        <v>2</v>
      </c>
      <c r="F467" s="131">
        <v>1</v>
      </c>
      <c r="G467" s="131">
        <v>1</v>
      </c>
      <c r="H467" s="131">
        <v>5</v>
      </c>
      <c r="I467" s="132">
        <f t="shared" si="19"/>
        <v>9</v>
      </c>
    </row>
    <row r="468" spans="1:9" ht="15" customHeight="1" x14ac:dyDescent="0.25">
      <c r="A468" s="127">
        <f t="shared" si="20"/>
        <v>450</v>
      </c>
      <c r="B468" s="131" t="s">
        <v>788</v>
      </c>
      <c r="C468" s="131" t="s">
        <v>4499</v>
      </c>
      <c r="D468" s="131" t="s">
        <v>7</v>
      </c>
      <c r="E468" s="131">
        <v>6</v>
      </c>
      <c r="F468" s="131">
        <v>2</v>
      </c>
      <c r="G468" s="131">
        <v>2</v>
      </c>
      <c r="H468" s="131">
        <v>3</v>
      </c>
      <c r="I468" s="132">
        <f t="shared" si="19"/>
        <v>13</v>
      </c>
    </row>
    <row r="469" spans="1:9" ht="15" customHeight="1" x14ac:dyDescent="0.25">
      <c r="A469" s="127">
        <f t="shared" si="20"/>
        <v>451</v>
      </c>
      <c r="B469" s="131" t="s">
        <v>792</v>
      </c>
      <c r="C469" s="131" t="s">
        <v>4520</v>
      </c>
      <c r="D469" s="131" t="s">
        <v>7</v>
      </c>
      <c r="E469" s="131">
        <v>1</v>
      </c>
      <c r="F469" s="131">
        <v>2</v>
      </c>
      <c r="G469" s="131">
        <v>3</v>
      </c>
      <c r="H469" s="131">
        <v>3</v>
      </c>
      <c r="I469" s="132">
        <f t="shared" si="19"/>
        <v>9</v>
      </c>
    </row>
    <row r="470" spans="1:9" ht="15" customHeight="1" x14ac:dyDescent="0.25">
      <c r="A470" s="127">
        <f t="shared" si="20"/>
        <v>452</v>
      </c>
      <c r="B470" s="131" t="s">
        <v>794</v>
      </c>
      <c r="C470" s="131" t="s">
        <v>4927</v>
      </c>
      <c r="D470" s="131" t="s">
        <v>7</v>
      </c>
      <c r="E470" s="131"/>
      <c r="F470" s="131">
        <v>4</v>
      </c>
      <c r="G470" s="131">
        <v>5</v>
      </c>
      <c r="H470" s="131">
        <v>5</v>
      </c>
      <c r="I470" s="132">
        <f t="shared" si="19"/>
        <v>14</v>
      </c>
    </row>
    <row r="471" spans="1:9" ht="15" customHeight="1" x14ac:dyDescent="0.25">
      <c r="A471" s="127">
        <f t="shared" si="20"/>
        <v>453</v>
      </c>
      <c r="B471" s="131" t="s">
        <v>796</v>
      </c>
      <c r="C471" s="131" t="s">
        <v>4521</v>
      </c>
      <c r="D471" s="131" t="s">
        <v>7</v>
      </c>
      <c r="E471" s="131">
        <v>5</v>
      </c>
      <c r="F471" s="131">
        <v>2</v>
      </c>
      <c r="G471" s="131">
        <v>4</v>
      </c>
      <c r="H471" s="131">
        <v>3</v>
      </c>
      <c r="I471" s="132">
        <f t="shared" si="19"/>
        <v>14</v>
      </c>
    </row>
    <row r="472" spans="1:9" ht="15" customHeight="1" x14ac:dyDescent="0.25">
      <c r="A472" s="127">
        <f t="shared" si="20"/>
        <v>454</v>
      </c>
      <c r="B472" s="131" t="s">
        <v>798</v>
      </c>
      <c r="C472" s="131" t="s">
        <v>4515</v>
      </c>
      <c r="D472" s="131" t="s">
        <v>7</v>
      </c>
      <c r="E472" s="131">
        <v>3</v>
      </c>
      <c r="F472" s="131">
        <v>7</v>
      </c>
      <c r="G472" s="131">
        <v>9</v>
      </c>
      <c r="H472" s="131">
        <v>6</v>
      </c>
      <c r="I472" s="132">
        <f t="shared" si="19"/>
        <v>25</v>
      </c>
    </row>
    <row r="473" spans="1:9" ht="15" customHeight="1" x14ac:dyDescent="0.25">
      <c r="A473" s="127">
        <f t="shared" si="20"/>
        <v>455</v>
      </c>
      <c r="B473" s="131" t="s">
        <v>800</v>
      </c>
      <c r="C473" s="131" t="s">
        <v>4928</v>
      </c>
      <c r="D473" s="131" t="s">
        <v>7</v>
      </c>
      <c r="E473" s="131">
        <v>3</v>
      </c>
      <c r="F473" s="131">
        <v>8</v>
      </c>
      <c r="G473" s="131"/>
      <c r="H473" s="131">
        <v>5</v>
      </c>
      <c r="I473" s="132">
        <f t="shared" si="19"/>
        <v>16</v>
      </c>
    </row>
    <row r="474" spans="1:9" ht="15" customHeight="1" x14ac:dyDescent="0.25">
      <c r="B474" s="130" t="s">
        <v>4596</v>
      </c>
      <c r="C474" s="130" t="s">
        <v>4623</v>
      </c>
      <c r="D474" s="130" t="s">
        <v>4593</v>
      </c>
      <c r="E474" s="130">
        <f>SUM(E367:E473)</f>
        <v>759</v>
      </c>
      <c r="F474" s="130">
        <f t="shared" ref="F474:H474" si="21">SUM(F367:F473)</f>
        <v>690</v>
      </c>
      <c r="G474" s="130">
        <f t="shared" si="21"/>
        <v>909</v>
      </c>
      <c r="H474" s="130">
        <f t="shared" si="21"/>
        <v>1014</v>
      </c>
    </row>
    <row r="475" spans="1:9" ht="15" customHeight="1" x14ac:dyDescent="0.25">
      <c r="B475" s="130" t="s">
        <v>802</v>
      </c>
      <c r="C475" s="130" t="s">
        <v>4593</v>
      </c>
      <c r="D475" s="130" t="s">
        <v>4593</v>
      </c>
      <c r="E475" s="129" t="s">
        <v>4593</v>
      </c>
      <c r="F475" s="129" t="s">
        <v>4593</v>
      </c>
      <c r="G475" s="129" t="s">
        <v>4593</v>
      </c>
      <c r="H475" s="129" t="s">
        <v>4593</v>
      </c>
    </row>
    <row r="476" spans="1:9" ht="15" customHeight="1" x14ac:dyDescent="0.25">
      <c r="A476" s="127">
        <f>A473+1</f>
        <v>456</v>
      </c>
      <c r="B476" s="131" t="s">
        <v>805</v>
      </c>
      <c r="C476" s="131" t="s">
        <v>4929</v>
      </c>
      <c r="D476" s="131" t="s">
        <v>7</v>
      </c>
      <c r="E476" s="131">
        <v>6</v>
      </c>
      <c r="F476" s="131">
        <v>5</v>
      </c>
      <c r="G476" s="131">
        <v>6</v>
      </c>
      <c r="H476" s="131">
        <v>7</v>
      </c>
      <c r="I476" s="132">
        <f t="shared" ref="I476:I539" si="22">SUM(E476:H476)</f>
        <v>24</v>
      </c>
    </row>
    <row r="477" spans="1:9" ht="15" customHeight="1" x14ac:dyDescent="0.25">
      <c r="A477" s="127">
        <f>A476+1</f>
        <v>457</v>
      </c>
      <c r="B477" s="131" t="s">
        <v>806</v>
      </c>
      <c r="C477" s="131" t="s">
        <v>4930</v>
      </c>
      <c r="D477" s="131" t="s">
        <v>7</v>
      </c>
      <c r="E477" s="131">
        <v>5</v>
      </c>
      <c r="F477" s="131">
        <v>1</v>
      </c>
      <c r="G477" s="131">
        <v>2</v>
      </c>
      <c r="H477" s="131"/>
      <c r="I477" s="132">
        <f t="shared" si="22"/>
        <v>8</v>
      </c>
    </row>
    <row r="478" spans="1:9" ht="15" customHeight="1" x14ac:dyDescent="0.25">
      <c r="A478" s="127">
        <f t="shared" ref="A478:A541" si="23">A477+1</f>
        <v>458</v>
      </c>
      <c r="B478" s="131" t="s">
        <v>808</v>
      </c>
      <c r="C478" s="131" t="s">
        <v>4931</v>
      </c>
      <c r="D478" s="131" t="s">
        <v>7</v>
      </c>
      <c r="E478" s="131">
        <v>19</v>
      </c>
      <c r="F478" s="131">
        <v>23</v>
      </c>
      <c r="G478" s="131">
        <v>15</v>
      </c>
      <c r="H478" s="131">
        <v>28</v>
      </c>
      <c r="I478" s="132">
        <f t="shared" si="22"/>
        <v>85</v>
      </c>
    </row>
    <row r="479" spans="1:9" ht="15" customHeight="1" x14ac:dyDescent="0.25">
      <c r="A479" s="127">
        <f t="shared" si="23"/>
        <v>459</v>
      </c>
      <c r="B479" s="131" t="s">
        <v>812</v>
      </c>
      <c r="C479" s="131" t="s">
        <v>4932</v>
      </c>
      <c r="D479" s="131" t="s">
        <v>7</v>
      </c>
      <c r="E479" s="131"/>
      <c r="F479" s="131">
        <v>2</v>
      </c>
      <c r="G479" s="131">
        <v>2</v>
      </c>
      <c r="H479" s="131">
        <v>3</v>
      </c>
      <c r="I479" s="132">
        <f t="shared" si="22"/>
        <v>7</v>
      </c>
    </row>
    <row r="480" spans="1:9" ht="15" customHeight="1" x14ac:dyDescent="0.25">
      <c r="A480" s="127">
        <f t="shared" si="23"/>
        <v>460</v>
      </c>
      <c r="B480" s="131" t="s">
        <v>814</v>
      </c>
      <c r="C480" s="131" t="s">
        <v>4933</v>
      </c>
      <c r="D480" s="131" t="s">
        <v>7</v>
      </c>
      <c r="E480" s="131">
        <v>6</v>
      </c>
      <c r="F480" s="131">
        <v>4</v>
      </c>
      <c r="G480" s="131">
        <v>5</v>
      </c>
      <c r="H480" s="131">
        <v>6</v>
      </c>
      <c r="I480" s="132">
        <f t="shared" si="22"/>
        <v>21</v>
      </c>
    </row>
    <row r="481" spans="1:9" ht="15" customHeight="1" x14ac:dyDescent="0.25">
      <c r="A481" s="127">
        <f t="shared" si="23"/>
        <v>461</v>
      </c>
      <c r="B481" s="131" t="s">
        <v>818</v>
      </c>
      <c r="C481" s="131" t="s">
        <v>4934</v>
      </c>
      <c r="D481" s="131" t="s">
        <v>7</v>
      </c>
      <c r="E481" s="131">
        <v>2</v>
      </c>
      <c r="F481" s="131">
        <v>1</v>
      </c>
      <c r="G481" s="131">
        <v>3</v>
      </c>
      <c r="H481" s="131">
        <v>5</v>
      </c>
      <c r="I481" s="132">
        <f t="shared" si="22"/>
        <v>11</v>
      </c>
    </row>
    <row r="482" spans="1:9" ht="15" customHeight="1" x14ac:dyDescent="0.25">
      <c r="A482" s="127">
        <f t="shared" si="23"/>
        <v>462</v>
      </c>
      <c r="B482" s="131" t="s">
        <v>820</v>
      </c>
      <c r="C482" s="131" t="s">
        <v>4935</v>
      </c>
      <c r="D482" s="131" t="s">
        <v>7</v>
      </c>
      <c r="E482" s="131">
        <v>6</v>
      </c>
      <c r="F482" s="131">
        <v>6</v>
      </c>
      <c r="G482" s="131">
        <v>6</v>
      </c>
      <c r="H482" s="131">
        <v>10</v>
      </c>
      <c r="I482" s="132">
        <f t="shared" si="22"/>
        <v>28</v>
      </c>
    </row>
    <row r="483" spans="1:9" ht="15" customHeight="1" x14ac:dyDescent="0.25">
      <c r="A483" s="127">
        <f t="shared" si="23"/>
        <v>463</v>
      </c>
      <c r="B483" s="131" t="s">
        <v>822</v>
      </c>
      <c r="C483" s="131" t="s">
        <v>4936</v>
      </c>
      <c r="D483" s="131" t="s">
        <v>7</v>
      </c>
      <c r="E483" s="131">
        <v>1</v>
      </c>
      <c r="F483" s="131">
        <v>4</v>
      </c>
      <c r="G483" s="131">
        <v>4</v>
      </c>
      <c r="H483" s="131">
        <v>3</v>
      </c>
      <c r="I483" s="132">
        <f t="shared" si="22"/>
        <v>12</v>
      </c>
    </row>
    <row r="484" spans="1:9" ht="15" customHeight="1" x14ac:dyDescent="0.25">
      <c r="A484" s="127">
        <f t="shared" si="23"/>
        <v>464</v>
      </c>
      <c r="B484" s="131" t="s">
        <v>4680</v>
      </c>
      <c r="C484" s="131" t="s">
        <v>4937</v>
      </c>
      <c r="D484" s="131" t="s">
        <v>7</v>
      </c>
      <c r="E484" s="131">
        <v>2</v>
      </c>
      <c r="F484" s="131"/>
      <c r="G484" s="131">
        <v>1</v>
      </c>
      <c r="H484" s="131">
        <v>1</v>
      </c>
      <c r="I484" s="132">
        <f t="shared" si="22"/>
        <v>4</v>
      </c>
    </row>
    <row r="485" spans="1:9" ht="15" customHeight="1" x14ac:dyDescent="0.25">
      <c r="A485" s="127">
        <f t="shared" si="23"/>
        <v>465</v>
      </c>
      <c r="B485" s="131" t="s">
        <v>826</v>
      </c>
      <c r="C485" s="131" t="s">
        <v>4938</v>
      </c>
      <c r="D485" s="131" t="s">
        <v>7</v>
      </c>
      <c r="E485" s="131">
        <v>2</v>
      </c>
      <c r="F485" s="131"/>
      <c r="G485" s="131">
        <v>9</v>
      </c>
      <c r="H485" s="131">
        <v>4</v>
      </c>
      <c r="I485" s="132">
        <f t="shared" si="22"/>
        <v>15</v>
      </c>
    </row>
    <row r="486" spans="1:9" ht="15" customHeight="1" x14ac:dyDescent="0.25">
      <c r="A486" s="127">
        <f t="shared" si="23"/>
        <v>466</v>
      </c>
      <c r="B486" s="131" t="s">
        <v>828</v>
      </c>
      <c r="C486" s="131" t="s">
        <v>4939</v>
      </c>
      <c r="D486" s="131" t="s">
        <v>7</v>
      </c>
      <c r="E486" s="131">
        <v>5</v>
      </c>
      <c r="F486" s="131">
        <v>2</v>
      </c>
      <c r="G486" s="131">
        <v>11</v>
      </c>
      <c r="H486" s="131">
        <v>15</v>
      </c>
      <c r="I486" s="132">
        <f t="shared" si="22"/>
        <v>33</v>
      </c>
    </row>
    <row r="487" spans="1:9" ht="15" customHeight="1" x14ac:dyDescent="0.25">
      <c r="A487" s="127">
        <f t="shared" si="23"/>
        <v>467</v>
      </c>
      <c r="B487" s="131" t="s">
        <v>830</v>
      </c>
      <c r="C487" s="131" t="s">
        <v>4940</v>
      </c>
      <c r="D487" s="131" t="s">
        <v>7</v>
      </c>
      <c r="E487" s="131"/>
      <c r="F487" s="131"/>
      <c r="G487" s="131">
        <v>1</v>
      </c>
      <c r="H487" s="131">
        <v>2</v>
      </c>
      <c r="I487" s="132">
        <f t="shared" si="22"/>
        <v>3</v>
      </c>
    </row>
    <row r="488" spans="1:9" ht="15" customHeight="1" x14ac:dyDescent="0.25">
      <c r="A488" s="127">
        <f t="shared" si="23"/>
        <v>468</v>
      </c>
      <c r="B488" s="131" t="s">
        <v>1468</v>
      </c>
      <c r="C488" s="131" t="s">
        <v>4941</v>
      </c>
      <c r="D488" s="131" t="s">
        <v>7</v>
      </c>
      <c r="E488" s="131">
        <v>4</v>
      </c>
      <c r="F488" s="131">
        <v>6</v>
      </c>
      <c r="G488" s="131">
        <v>5</v>
      </c>
      <c r="H488" s="131">
        <v>5</v>
      </c>
      <c r="I488" s="132">
        <f t="shared" si="22"/>
        <v>20</v>
      </c>
    </row>
    <row r="489" spans="1:9" ht="15" customHeight="1" x14ac:dyDescent="0.25">
      <c r="A489" s="127">
        <f t="shared" si="23"/>
        <v>469</v>
      </c>
      <c r="B489" s="131" t="s">
        <v>832</v>
      </c>
      <c r="C489" s="131" t="s">
        <v>4942</v>
      </c>
      <c r="D489" s="131" t="s">
        <v>7</v>
      </c>
      <c r="E489" s="131">
        <v>1</v>
      </c>
      <c r="F489" s="131">
        <v>1</v>
      </c>
      <c r="G489" s="131">
        <v>5</v>
      </c>
      <c r="H489" s="131">
        <v>8</v>
      </c>
      <c r="I489" s="132">
        <f t="shared" si="22"/>
        <v>15</v>
      </c>
    </row>
    <row r="490" spans="1:9" ht="15" customHeight="1" x14ac:dyDescent="0.25">
      <c r="A490" s="127">
        <f t="shared" si="23"/>
        <v>470</v>
      </c>
      <c r="B490" s="131" t="s">
        <v>834</v>
      </c>
      <c r="C490" s="131" t="s">
        <v>4943</v>
      </c>
      <c r="D490" s="131" t="s">
        <v>7</v>
      </c>
      <c r="E490" s="131">
        <v>1</v>
      </c>
      <c r="F490" s="131"/>
      <c r="G490" s="131">
        <v>9</v>
      </c>
      <c r="H490" s="131">
        <v>1</v>
      </c>
      <c r="I490" s="132">
        <f t="shared" si="22"/>
        <v>11</v>
      </c>
    </row>
    <row r="491" spans="1:9" ht="15" customHeight="1" x14ac:dyDescent="0.25">
      <c r="A491" s="127">
        <f t="shared" si="23"/>
        <v>471</v>
      </c>
      <c r="B491" s="131" t="s">
        <v>836</v>
      </c>
      <c r="C491" s="131" t="s">
        <v>4944</v>
      </c>
      <c r="D491" s="131" t="s">
        <v>7</v>
      </c>
      <c r="E491" s="131">
        <v>2</v>
      </c>
      <c r="F491" s="131">
        <v>1</v>
      </c>
      <c r="G491" s="131">
        <v>2</v>
      </c>
      <c r="H491" s="131">
        <v>1</v>
      </c>
      <c r="I491" s="132">
        <f t="shared" si="22"/>
        <v>6</v>
      </c>
    </row>
    <row r="492" spans="1:9" ht="15" customHeight="1" x14ac:dyDescent="0.25">
      <c r="A492" s="127">
        <f t="shared" si="23"/>
        <v>472</v>
      </c>
      <c r="B492" s="131" t="s">
        <v>838</v>
      </c>
      <c r="C492" s="131" t="s">
        <v>4945</v>
      </c>
      <c r="D492" s="131" t="s">
        <v>7</v>
      </c>
      <c r="E492" s="131">
        <v>4</v>
      </c>
      <c r="F492" s="131">
        <v>4</v>
      </c>
      <c r="G492" s="131">
        <v>2</v>
      </c>
      <c r="H492" s="131">
        <v>6</v>
      </c>
      <c r="I492" s="132">
        <f t="shared" si="22"/>
        <v>16</v>
      </c>
    </row>
    <row r="493" spans="1:9" ht="15" customHeight="1" x14ac:dyDescent="0.25">
      <c r="A493" s="127">
        <f t="shared" si="23"/>
        <v>473</v>
      </c>
      <c r="B493" s="131" t="s">
        <v>840</v>
      </c>
      <c r="C493" s="131" t="s">
        <v>4946</v>
      </c>
      <c r="D493" s="131" t="s">
        <v>7</v>
      </c>
      <c r="E493" s="131">
        <v>1</v>
      </c>
      <c r="F493" s="131">
        <v>2</v>
      </c>
      <c r="G493" s="131">
        <v>5</v>
      </c>
      <c r="H493" s="131">
        <v>1</v>
      </c>
      <c r="I493" s="132">
        <f t="shared" si="22"/>
        <v>9</v>
      </c>
    </row>
    <row r="494" spans="1:9" ht="15" customHeight="1" x14ac:dyDescent="0.25">
      <c r="A494" s="127">
        <f t="shared" si="23"/>
        <v>474</v>
      </c>
      <c r="B494" s="131" t="s">
        <v>842</v>
      </c>
      <c r="C494" s="131" t="s">
        <v>4947</v>
      </c>
      <c r="D494" s="131" t="s">
        <v>7</v>
      </c>
      <c r="E494" s="131">
        <v>7</v>
      </c>
      <c r="F494" s="131">
        <v>6</v>
      </c>
      <c r="G494" s="131">
        <v>5</v>
      </c>
      <c r="H494" s="131">
        <v>3</v>
      </c>
      <c r="I494" s="132">
        <f t="shared" si="22"/>
        <v>21</v>
      </c>
    </row>
    <row r="495" spans="1:9" ht="15" customHeight="1" x14ac:dyDescent="0.25">
      <c r="A495" s="127">
        <f t="shared" si="23"/>
        <v>475</v>
      </c>
      <c r="B495" s="131" t="s">
        <v>844</v>
      </c>
      <c r="C495" s="131" t="s">
        <v>4534</v>
      </c>
      <c r="D495" s="131" t="s">
        <v>7</v>
      </c>
      <c r="E495" s="131">
        <v>4</v>
      </c>
      <c r="F495" s="131">
        <v>4</v>
      </c>
      <c r="G495" s="131">
        <v>3</v>
      </c>
      <c r="H495" s="131">
        <v>4</v>
      </c>
      <c r="I495" s="132">
        <f t="shared" si="22"/>
        <v>15</v>
      </c>
    </row>
    <row r="496" spans="1:9" ht="15" customHeight="1" x14ac:dyDescent="0.25">
      <c r="A496" s="127">
        <f t="shared" si="23"/>
        <v>476</v>
      </c>
      <c r="B496" s="131" t="s">
        <v>846</v>
      </c>
      <c r="C496" s="131" t="s">
        <v>4948</v>
      </c>
      <c r="D496" s="131" t="s">
        <v>7</v>
      </c>
      <c r="E496" s="131">
        <v>7</v>
      </c>
      <c r="F496" s="131">
        <v>5</v>
      </c>
      <c r="G496" s="131">
        <v>5</v>
      </c>
      <c r="H496" s="131">
        <v>7</v>
      </c>
      <c r="I496" s="132">
        <f t="shared" si="22"/>
        <v>24</v>
      </c>
    </row>
    <row r="497" spans="1:9" ht="15" customHeight="1" x14ac:dyDescent="0.25">
      <c r="A497" s="127">
        <f t="shared" si="23"/>
        <v>477</v>
      </c>
      <c r="B497" s="131" t="s">
        <v>848</v>
      </c>
      <c r="C497" s="131" t="s">
        <v>4949</v>
      </c>
      <c r="D497" s="131" t="s">
        <v>7</v>
      </c>
      <c r="E497" s="131">
        <v>4</v>
      </c>
      <c r="F497" s="131">
        <v>6</v>
      </c>
      <c r="G497" s="131">
        <v>7</v>
      </c>
      <c r="H497" s="131">
        <v>9</v>
      </c>
      <c r="I497" s="132">
        <f t="shared" si="22"/>
        <v>26</v>
      </c>
    </row>
    <row r="498" spans="1:9" ht="15" customHeight="1" x14ac:dyDescent="0.25">
      <c r="A498" s="127">
        <f t="shared" si="23"/>
        <v>478</v>
      </c>
      <c r="B498" s="131" t="s">
        <v>850</v>
      </c>
      <c r="C498" s="131" t="s">
        <v>4950</v>
      </c>
      <c r="D498" s="131" t="s">
        <v>7</v>
      </c>
      <c r="E498" s="131">
        <v>7</v>
      </c>
      <c r="F498" s="131">
        <v>1</v>
      </c>
      <c r="G498" s="131">
        <v>4</v>
      </c>
      <c r="H498" s="131">
        <v>3</v>
      </c>
      <c r="I498" s="132">
        <f t="shared" si="22"/>
        <v>15</v>
      </c>
    </row>
    <row r="499" spans="1:9" ht="15" customHeight="1" x14ac:dyDescent="0.25">
      <c r="A499" s="127">
        <f t="shared" si="23"/>
        <v>479</v>
      </c>
      <c r="B499" s="131" t="s">
        <v>852</v>
      </c>
      <c r="C499" s="131" t="s">
        <v>4951</v>
      </c>
      <c r="D499" s="131" t="s">
        <v>7</v>
      </c>
      <c r="E499" s="131">
        <v>8</v>
      </c>
      <c r="F499" s="131">
        <v>11</v>
      </c>
      <c r="G499" s="131">
        <v>3</v>
      </c>
      <c r="H499" s="131">
        <v>2</v>
      </c>
      <c r="I499" s="132">
        <f t="shared" si="22"/>
        <v>24</v>
      </c>
    </row>
    <row r="500" spans="1:9" ht="15" customHeight="1" x14ac:dyDescent="0.25">
      <c r="A500" s="127">
        <f t="shared" si="23"/>
        <v>480</v>
      </c>
      <c r="B500" s="131" t="s">
        <v>854</v>
      </c>
      <c r="C500" s="131" t="s">
        <v>4952</v>
      </c>
      <c r="D500" s="131" t="s">
        <v>7</v>
      </c>
      <c r="E500" s="131">
        <v>3</v>
      </c>
      <c r="F500" s="131">
        <v>9</v>
      </c>
      <c r="G500" s="131">
        <v>5</v>
      </c>
      <c r="H500" s="131">
        <v>10</v>
      </c>
      <c r="I500" s="132">
        <f t="shared" si="22"/>
        <v>27</v>
      </c>
    </row>
    <row r="501" spans="1:9" ht="15" customHeight="1" x14ac:dyDescent="0.25">
      <c r="A501" s="127">
        <f t="shared" si="23"/>
        <v>481</v>
      </c>
      <c r="B501" s="131" t="s">
        <v>856</v>
      </c>
      <c r="C501" s="131" t="s">
        <v>4953</v>
      </c>
      <c r="D501" s="131" t="s">
        <v>7</v>
      </c>
      <c r="E501" s="131">
        <v>3</v>
      </c>
      <c r="F501" s="131">
        <v>2</v>
      </c>
      <c r="G501" s="131">
        <v>1</v>
      </c>
      <c r="H501" s="131">
        <v>6</v>
      </c>
      <c r="I501" s="132">
        <f t="shared" si="22"/>
        <v>12</v>
      </c>
    </row>
    <row r="502" spans="1:9" ht="15" customHeight="1" x14ac:dyDescent="0.25">
      <c r="A502" s="127">
        <f t="shared" si="23"/>
        <v>482</v>
      </c>
      <c r="B502" s="131" t="s">
        <v>858</v>
      </c>
      <c r="C502" s="131" t="s">
        <v>4954</v>
      </c>
      <c r="D502" s="131" t="s">
        <v>7</v>
      </c>
      <c r="E502" s="131">
        <v>3</v>
      </c>
      <c r="F502" s="131">
        <v>3</v>
      </c>
      <c r="G502" s="131">
        <v>3</v>
      </c>
      <c r="H502" s="131">
        <v>4</v>
      </c>
      <c r="I502" s="132">
        <f t="shared" si="22"/>
        <v>13</v>
      </c>
    </row>
    <row r="503" spans="1:9" ht="15" customHeight="1" x14ac:dyDescent="0.25">
      <c r="A503" s="127">
        <f t="shared" si="23"/>
        <v>483</v>
      </c>
      <c r="B503" s="131" t="s">
        <v>860</v>
      </c>
      <c r="C503" s="131" t="s">
        <v>4955</v>
      </c>
      <c r="D503" s="131" t="s">
        <v>7</v>
      </c>
      <c r="E503" s="131">
        <v>1</v>
      </c>
      <c r="F503" s="131"/>
      <c r="G503" s="131">
        <v>4</v>
      </c>
      <c r="H503" s="131">
        <v>8</v>
      </c>
      <c r="I503" s="132">
        <f t="shared" si="22"/>
        <v>13</v>
      </c>
    </row>
    <row r="504" spans="1:9" ht="15" customHeight="1" x14ac:dyDescent="0.25">
      <c r="A504" s="127">
        <f t="shared" si="23"/>
        <v>484</v>
      </c>
      <c r="B504" s="131" t="s">
        <v>862</v>
      </c>
      <c r="C504" s="131" t="s">
        <v>4956</v>
      </c>
      <c r="D504" s="131" t="s">
        <v>7</v>
      </c>
      <c r="E504" s="131">
        <v>2</v>
      </c>
      <c r="F504" s="131">
        <v>5</v>
      </c>
      <c r="G504" s="131">
        <v>5</v>
      </c>
      <c r="H504" s="131">
        <v>5</v>
      </c>
      <c r="I504" s="132">
        <f t="shared" si="22"/>
        <v>17</v>
      </c>
    </row>
    <row r="505" spans="1:9" ht="15" customHeight="1" x14ac:dyDescent="0.25">
      <c r="A505" s="127">
        <f t="shared" si="23"/>
        <v>485</v>
      </c>
      <c r="B505" s="131" t="s">
        <v>864</v>
      </c>
      <c r="C505" s="131" t="s">
        <v>4957</v>
      </c>
      <c r="D505" s="131" t="s">
        <v>7</v>
      </c>
      <c r="E505" s="131">
        <v>4</v>
      </c>
      <c r="F505" s="131">
        <v>5</v>
      </c>
      <c r="G505" s="131">
        <v>2</v>
      </c>
      <c r="H505" s="131">
        <v>7</v>
      </c>
      <c r="I505" s="132">
        <f t="shared" si="22"/>
        <v>18</v>
      </c>
    </row>
    <row r="506" spans="1:9" ht="15" customHeight="1" x14ac:dyDescent="0.25">
      <c r="A506" s="127">
        <f t="shared" si="23"/>
        <v>486</v>
      </c>
      <c r="B506" s="131" t="s">
        <v>866</v>
      </c>
      <c r="C506" s="131" t="s">
        <v>4958</v>
      </c>
      <c r="D506" s="131" t="s">
        <v>7</v>
      </c>
      <c r="E506" s="131">
        <v>5</v>
      </c>
      <c r="F506" s="131">
        <v>6</v>
      </c>
      <c r="G506" s="131">
        <v>4</v>
      </c>
      <c r="H506" s="131">
        <v>4</v>
      </c>
      <c r="I506" s="132">
        <f t="shared" si="22"/>
        <v>19</v>
      </c>
    </row>
    <row r="507" spans="1:9" ht="15" customHeight="1" x14ac:dyDescent="0.25">
      <c r="A507" s="127">
        <f t="shared" si="23"/>
        <v>487</v>
      </c>
      <c r="B507" s="131" t="s">
        <v>868</v>
      </c>
      <c r="C507" s="131" t="s">
        <v>4959</v>
      </c>
      <c r="D507" s="131" t="s">
        <v>7</v>
      </c>
      <c r="E507" s="131">
        <v>1</v>
      </c>
      <c r="F507" s="131">
        <v>5</v>
      </c>
      <c r="G507" s="131">
        <v>5</v>
      </c>
      <c r="H507" s="131">
        <v>3</v>
      </c>
      <c r="I507" s="132">
        <f t="shared" si="22"/>
        <v>14</v>
      </c>
    </row>
    <row r="508" spans="1:9" ht="15" customHeight="1" x14ac:dyDescent="0.25">
      <c r="A508" s="127">
        <f t="shared" si="23"/>
        <v>488</v>
      </c>
      <c r="B508" s="131" t="s">
        <v>870</v>
      </c>
      <c r="C508" s="131" t="s">
        <v>4960</v>
      </c>
      <c r="D508" s="131" t="s">
        <v>7</v>
      </c>
      <c r="E508" s="131">
        <v>1</v>
      </c>
      <c r="F508" s="131">
        <v>2</v>
      </c>
      <c r="G508" s="131">
        <v>2</v>
      </c>
      <c r="H508" s="131">
        <v>3</v>
      </c>
      <c r="I508" s="132">
        <f t="shared" si="22"/>
        <v>8</v>
      </c>
    </row>
    <row r="509" spans="1:9" ht="15" customHeight="1" x14ac:dyDescent="0.25">
      <c r="A509" s="127">
        <f t="shared" si="23"/>
        <v>489</v>
      </c>
      <c r="B509" s="131" t="s">
        <v>872</v>
      </c>
      <c r="C509" s="131" t="s">
        <v>4961</v>
      </c>
      <c r="D509" s="131" t="s">
        <v>7</v>
      </c>
      <c r="E509" s="131">
        <v>4</v>
      </c>
      <c r="F509" s="131">
        <v>1</v>
      </c>
      <c r="G509" s="131">
        <v>1</v>
      </c>
      <c r="H509" s="131">
        <v>1</v>
      </c>
      <c r="I509" s="132">
        <f t="shared" si="22"/>
        <v>7</v>
      </c>
    </row>
    <row r="510" spans="1:9" ht="15" customHeight="1" x14ac:dyDescent="0.25">
      <c r="A510" s="127">
        <f t="shared" si="23"/>
        <v>490</v>
      </c>
      <c r="B510" s="131" t="s">
        <v>874</v>
      </c>
      <c r="C510" s="131" t="s">
        <v>4962</v>
      </c>
      <c r="D510" s="131" t="s">
        <v>7</v>
      </c>
      <c r="E510" s="131">
        <v>4</v>
      </c>
      <c r="F510" s="131">
        <v>3</v>
      </c>
      <c r="G510" s="131">
        <v>2</v>
      </c>
      <c r="H510" s="131">
        <v>4</v>
      </c>
      <c r="I510" s="132">
        <f t="shared" si="22"/>
        <v>13</v>
      </c>
    </row>
    <row r="511" spans="1:9" ht="15" customHeight="1" x14ac:dyDescent="0.25">
      <c r="A511" s="127">
        <f t="shared" si="23"/>
        <v>491</v>
      </c>
      <c r="B511" s="131" t="s">
        <v>876</v>
      </c>
      <c r="C511" s="131" t="s">
        <v>4535</v>
      </c>
      <c r="D511" s="131" t="s">
        <v>7</v>
      </c>
      <c r="E511" s="131">
        <v>7</v>
      </c>
      <c r="F511" s="131">
        <v>3</v>
      </c>
      <c r="G511" s="131">
        <v>2</v>
      </c>
      <c r="H511" s="131">
        <v>14</v>
      </c>
      <c r="I511" s="132">
        <f t="shared" si="22"/>
        <v>26</v>
      </c>
    </row>
    <row r="512" spans="1:9" ht="15" customHeight="1" x14ac:dyDescent="0.25">
      <c r="A512" s="127">
        <f t="shared" si="23"/>
        <v>492</v>
      </c>
      <c r="B512" s="131" t="s">
        <v>878</v>
      </c>
      <c r="C512" s="131" t="s">
        <v>4963</v>
      </c>
      <c r="D512" s="131" t="s">
        <v>7</v>
      </c>
      <c r="E512" s="131">
        <v>8</v>
      </c>
      <c r="F512" s="131">
        <v>12</v>
      </c>
      <c r="G512" s="131">
        <v>4</v>
      </c>
      <c r="H512" s="131">
        <v>12</v>
      </c>
      <c r="I512" s="132">
        <f t="shared" si="22"/>
        <v>36</v>
      </c>
    </row>
    <row r="513" spans="1:9" ht="15" customHeight="1" x14ac:dyDescent="0.25">
      <c r="A513" s="127">
        <f t="shared" si="23"/>
        <v>493</v>
      </c>
      <c r="B513" s="131" t="s">
        <v>880</v>
      </c>
      <c r="C513" s="131" t="s">
        <v>4964</v>
      </c>
      <c r="D513" s="131" t="s">
        <v>7</v>
      </c>
      <c r="E513" s="131">
        <v>13</v>
      </c>
      <c r="F513" s="131">
        <v>19</v>
      </c>
      <c r="G513" s="131">
        <v>21</v>
      </c>
      <c r="H513" s="131">
        <v>19</v>
      </c>
      <c r="I513" s="132">
        <f t="shared" si="22"/>
        <v>72</v>
      </c>
    </row>
    <row r="514" spans="1:9" ht="15" customHeight="1" x14ac:dyDescent="0.25">
      <c r="A514" s="127">
        <f t="shared" si="23"/>
        <v>494</v>
      </c>
      <c r="B514" s="131" t="s">
        <v>882</v>
      </c>
      <c r="C514" s="131" t="s">
        <v>4965</v>
      </c>
      <c r="D514" s="131" t="s">
        <v>7</v>
      </c>
      <c r="E514" s="131">
        <v>3</v>
      </c>
      <c r="F514" s="131">
        <v>2</v>
      </c>
      <c r="G514" s="131">
        <v>3</v>
      </c>
      <c r="H514" s="131">
        <v>4</v>
      </c>
      <c r="I514" s="132">
        <f t="shared" si="22"/>
        <v>12</v>
      </c>
    </row>
    <row r="515" spans="1:9" ht="15" customHeight="1" x14ac:dyDescent="0.25">
      <c r="A515" s="127">
        <f t="shared" si="23"/>
        <v>495</v>
      </c>
      <c r="B515" s="131" t="s">
        <v>4966</v>
      </c>
      <c r="C515" s="131" t="s">
        <v>4967</v>
      </c>
      <c r="D515" s="131" t="s">
        <v>7</v>
      </c>
      <c r="E515" s="131">
        <v>6</v>
      </c>
      <c r="F515" s="131">
        <v>7</v>
      </c>
      <c r="G515" s="131">
        <v>5</v>
      </c>
      <c r="H515" s="131">
        <v>6</v>
      </c>
      <c r="I515" s="132">
        <f t="shared" si="22"/>
        <v>24</v>
      </c>
    </row>
    <row r="516" spans="1:9" ht="15" customHeight="1" x14ac:dyDescent="0.25">
      <c r="A516" s="127">
        <f t="shared" si="23"/>
        <v>496</v>
      </c>
      <c r="B516" s="131" t="s">
        <v>884</v>
      </c>
      <c r="C516" s="131" t="s">
        <v>4968</v>
      </c>
      <c r="D516" s="131" t="s">
        <v>7</v>
      </c>
      <c r="E516" s="131">
        <v>5</v>
      </c>
      <c r="F516" s="131">
        <v>3</v>
      </c>
      <c r="G516" s="131">
        <v>5</v>
      </c>
      <c r="H516" s="131">
        <v>3</v>
      </c>
      <c r="I516" s="132">
        <f t="shared" si="22"/>
        <v>16</v>
      </c>
    </row>
    <row r="517" spans="1:9" ht="15" customHeight="1" x14ac:dyDescent="0.25">
      <c r="A517" s="127">
        <f t="shared" si="23"/>
        <v>497</v>
      </c>
      <c r="B517" s="131" t="s">
        <v>886</v>
      </c>
      <c r="C517" s="131" t="s">
        <v>4969</v>
      </c>
      <c r="D517" s="131" t="s">
        <v>7</v>
      </c>
      <c r="E517" s="131">
        <v>3</v>
      </c>
      <c r="F517" s="131">
        <v>8</v>
      </c>
      <c r="G517" s="131">
        <v>4</v>
      </c>
      <c r="H517" s="131">
        <v>14</v>
      </c>
      <c r="I517" s="132">
        <f t="shared" si="22"/>
        <v>29</v>
      </c>
    </row>
    <row r="518" spans="1:9" ht="15" customHeight="1" x14ac:dyDescent="0.25">
      <c r="A518" s="127">
        <f t="shared" si="23"/>
        <v>498</v>
      </c>
      <c r="B518" s="131" t="s">
        <v>892</v>
      </c>
      <c r="C518" s="131" t="s">
        <v>4537</v>
      </c>
      <c r="D518" s="131" t="s">
        <v>7</v>
      </c>
      <c r="E518" s="131">
        <v>5</v>
      </c>
      <c r="F518" s="131">
        <v>2</v>
      </c>
      <c r="G518" s="131">
        <v>6</v>
      </c>
      <c r="H518" s="131">
        <v>7</v>
      </c>
      <c r="I518" s="132">
        <f t="shared" si="22"/>
        <v>20</v>
      </c>
    </row>
    <row r="519" spans="1:9" ht="15" customHeight="1" x14ac:dyDescent="0.25">
      <c r="A519" s="127">
        <f t="shared" si="23"/>
        <v>499</v>
      </c>
      <c r="B519" s="131" t="s">
        <v>894</v>
      </c>
      <c r="C519" s="131" t="s">
        <v>4970</v>
      </c>
      <c r="D519" s="131" t="s">
        <v>7</v>
      </c>
      <c r="E519" s="131"/>
      <c r="F519" s="131"/>
      <c r="G519" s="131"/>
      <c r="H519" s="131"/>
      <c r="I519" s="132">
        <f t="shared" si="22"/>
        <v>0</v>
      </c>
    </row>
    <row r="520" spans="1:9" ht="15" customHeight="1" x14ac:dyDescent="0.25">
      <c r="A520" s="127">
        <f t="shared" si="23"/>
        <v>500</v>
      </c>
      <c r="B520" s="131" t="s">
        <v>896</v>
      </c>
      <c r="C520" s="131" t="s">
        <v>4971</v>
      </c>
      <c r="D520" s="131" t="s">
        <v>7</v>
      </c>
      <c r="E520" s="131">
        <v>2</v>
      </c>
      <c r="F520" s="131">
        <v>2</v>
      </c>
      <c r="G520" s="131">
        <v>12</v>
      </c>
      <c r="H520" s="131">
        <v>12</v>
      </c>
      <c r="I520" s="132">
        <f t="shared" si="22"/>
        <v>28</v>
      </c>
    </row>
    <row r="521" spans="1:9" ht="15" customHeight="1" x14ac:dyDescent="0.25">
      <c r="A521" s="127">
        <f t="shared" si="23"/>
        <v>501</v>
      </c>
      <c r="B521" s="131" t="s">
        <v>898</v>
      </c>
      <c r="C521" s="131" t="s">
        <v>4972</v>
      </c>
      <c r="D521" s="131" t="s">
        <v>7</v>
      </c>
      <c r="E521" s="131">
        <v>8</v>
      </c>
      <c r="F521" s="131">
        <v>11</v>
      </c>
      <c r="G521" s="131">
        <v>13</v>
      </c>
      <c r="H521" s="131">
        <v>14</v>
      </c>
      <c r="I521" s="132">
        <f t="shared" si="22"/>
        <v>46</v>
      </c>
    </row>
    <row r="522" spans="1:9" ht="15" customHeight="1" x14ac:dyDescent="0.25">
      <c r="A522" s="127">
        <f t="shared" si="23"/>
        <v>502</v>
      </c>
      <c r="B522" s="131" t="s">
        <v>902</v>
      </c>
      <c r="C522" s="131" t="s">
        <v>4973</v>
      </c>
      <c r="D522" s="131" t="s">
        <v>7</v>
      </c>
      <c r="E522" s="131">
        <v>2</v>
      </c>
      <c r="F522" s="131">
        <v>6</v>
      </c>
      <c r="G522" s="131">
        <v>3</v>
      </c>
      <c r="H522" s="131">
        <v>7</v>
      </c>
      <c r="I522" s="132">
        <f t="shared" si="22"/>
        <v>18</v>
      </c>
    </row>
    <row r="523" spans="1:9" ht="15" customHeight="1" x14ac:dyDescent="0.25">
      <c r="A523" s="127">
        <f t="shared" si="23"/>
        <v>503</v>
      </c>
      <c r="B523" s="131" t="s">
        <v>904</v>
      </c>
      <c r="C523" s="131" t="s">
        <v>4974</v>
      </c>
      <c r="D523" s="131" t="s">
        <v>7</v>
      </c>
      <c r="E523" s="131">
        <v>1</v>
      </c>
      <c r="F523" s="131">
        <v>4</v>
      </c>
      <c r="G523" s="131">
        <v>1</v>
      </c>
      <c r="H523" s="131">
        <v>5</v>
      </c>
      <c r="I523" s="132">
        <f t="shared" si="22"/>
        <v>11</v>
      </c>
    </row>
    <row r="524" spans="1:9" ht="15" customHeight="1" x14ac:dyDescent="0.25">
      <c r="A524" s="127">
        <f t="shared" si="23"/>
        <v>504</v>
      </c>
      <c r="B524" s="131" t="s">
        <v>905</v>
      </c>
      <c r="C524" s="131" t="s">
        <v>4975</v>
      </c>
      <c r="D524" s="131" t="s">
        <v>7</v>
      </c>
      <c r="E524" s="131">
        <v>3</v>
      </c>
      <c r="F524" s="131">
        <v>7</v>
      </c>
      <c r="G524" s="131">
        <v>2</v>
      </c>
      <c r="H524" s="131">
        <v>5</v>
      </c>
      <c r="I524" s="132">
        <f t="shared" si="22"/>
        <v>17</v>
      </c>
    </row>
    <row r="525" spans="1:9" ht="15" customHeight="1" x14ac:dyDescent="0.25">
      <c r="A525" s="127">
        <f t="shared" si="23"/>
        <v>505</v>
      </c>
      <c r="B525" s="131" t="s">
        <v>907</v>
      </c>
      <c r="C525" s="131" t="s">
        <v>4976</v>
      </c>
      <c r="D525" s="131" t="s">
        <v>7</v>
      </c>
      <c r="E525" s="131">
        <v>9</v>
      </c>
      <c r="F525" s="131">
        <v>8</v>
      </c>
      <c r="G525" s="131">
        <v>9</v>
      </c>
      <c r="H525" s="131">
        <v>6</v>
      </c>
      <c r="I525" s="132">
        <f t="shared" si="22"/>
        <v>32</v>
      </c>
    </row>
    <row r="526" spans="1:9" ht="15" customHeight="1" x14ac:dyDescent="0.25">
      <c r="A526" s="127">
        <f t="shared" si="23"/>
        <v>506</v>
      </c>
      <c r="B526" s="131" t="s">
        <v>909</v>
      </c>
      <c r="C526" s="131" t="s">
        <v>4977</v>
      </c>
      <c r="D526" s="131" t="s">
        <v>7</v>
      </c>
      <c r="E526" s="131">
        <v>4</v>
      </c>
      <c r="F526" s="131">
        <v>4</v>
      </c>
      <c r="G526" s="131">
        <v>5</v>
      </c>
      <c r="H526" s="131">
        <v>2</v>
      </c>
      <c r="I526" s="132">
        <f t="shared" si="22"/>
        <v>15</v>
      </c>
    </row>
    <row r="527" spans="1:9" ht="15" customHeight="1" x14ac:dyDescent="0.25">
      <c r="A527" s="127">
        <f t="shared" si="23"/>
        <v>507</v>
      </c>
      <c r="B527" s="131" t="s">
        <v>911</v>
      </c>
      <c r="C527" s="131" t="s">
        <v>4538</v>
      </c>
      <c r="D527" s="131" t="s">
        <v>7</v>
      </c>
      <c r="E527" s="131">
        <v>3</v>
      </c>
      <c r="F527" s="131">
        <v>3</v>
      </c>
      <c r="G527" s="131">
        <v>7</v>
      </c>
      <c r="H527" s="131">
        <v>8</v>
      </c>
      <c r="I527" s="132">
        <f t="shared" si="22"/>
        <v>21</v>
      </c>
    </row>
    <row r="528" spans="1:9" ht="15" customHeight="1" x14ac:dyDescent="0.25">
      <c r="A528" s="127">
        <f t="shared" si="23"/>
        <v>508</v>
      </c>
      <c r="B528" s="131" t="s">
        <v>1499</v>
      </c>
      <c r="C528" s="131" t="s">
        <v>4978</v>
      </c>
      <c r="D528" s="131" t="s">
        <v>7</v>
      </c>
      <c r="E528" s="131">
        <v>3</v>
      </c>
      <c r="F528" s="131">
        <v>7</v>
      </c>
      <c r="G528" s="131">
        <v>6</v>
      </c>
      <c r="H528" s="131">
        <v>5</v>
      </c>
      <c r="I528" s="132">
        <f t="shared" si="22"/>
        <v>21</v>
      </c>
    </row>
    <row r="529" spans="1:9" ht="15" customHeight="1" x14ac:dyDescent="0.25">
      <c r="A529" s="127">
        <f t="shared" si="23"/>
        <v>509</v>
      </c>
      <c r="B529" s="131" t="s">
        <v>913</v>
      </c>
      <c r="C529" s="131" t="s">
        <v>4979</v>
      </c>
      <c r="D529" s="131" t="s">
        <v>7</v>
      </c>
      <c r="E529" s="131">
        <v>1</v>
      </c>
      <c r="F529" s="131">
        <v>3</v>
      </c>
      <c r="G529" s="131">
        <v>3</v>
      </c>
      <c r="H529" s="131">
        <v>4</v>
      </c>
      <c r="I529" s="132">
        <f t="shared" si="22"/>
        <v>11</v>
      </c>
    </row>
    <row r="530" spans="1:9" ht="15" customHeight="1" x14ac:dyDescent="0.25">
      <c r="A530" s="127">
        <f t="shared" si="23"/>
        <v>510</v>
      </c>
      <c r="B530" s="131" t="s">
        <v>914</v>
      </c>
      <c r="C530" s="131" t="s">
        <v>4625</v>
      </c>
      <c r="D530" s="131" t="s">
        <v>7</v>
      </c>
      <c r="E530" s="131">
        <v>5</v>
      </c>
      <c r="F530" s="131">
        <v>2</v>
      </c>
      <c r="G530" s="131">
        <v>2</v>
      </c>
      <c r="H530" s="131">
        <v>2</v>
      </c>
      <c r="I530" s="132">
        <f t="shared" si="22"/>
        <v>11</v>
      </c>
    </row>
    <row r="531" spans="1:9" ht="15" customHeight="1" x14ac:dyDescent="0.25">
      <c r="A531" s="127">
        <f t="shared" si="23"/>
        <v>511</v>
      </c>
      <c r="B531" s="131" t="s">
        <v>916</v>
      </c>
      <c r="C531" s="131" t="s">
        <v>4539</v>
      </c>
      <c r="D531" s="131" t="s">
        <v>7</v>
      </c>
      <c r="E531" s="131">
        <v>1</v>
      </c>
      <c r="F531" s="131">
        <v>2</v>
      </c>
      <c r="G531" s="131"/>
      <c r="H531" s="131">
        <v>3</v>
      </c>
      <c r="I531" s="132">
        <f t="shared" si="22"/>
        <v>6</v>
      </c>
    </row>
    <row r="532" spans="1:9" ht="15" customHeight="1" x14ac:dyDescent="0.25">
      <c r="A532" s="127">
        <f t="shared" si="23"/>
        <v>512</v>
      </c>
      <c r="B532" s="131" t="s">
        <v>918</v>
      </c>
      <c r="C532" s="131" t="s">
        <v>4980</v>
      </c>
      <c r="D532" s="131" t="s">
        <v>7</v>
      </c>
      <c r="E532" s="131">
        <v>6</v>
      </c>
      <c r="F532" s="131">
        <v>4</v>
      </c>
      <c r="G532" s="131">
        <v>7</v>
      </c>
      <c r="H532" s="131">
        <v>6</v>
      </c>
      <c r="I532" s="132">
        <f t="shared" si="22"/>
        <v>23</v>
      </c>
    </row>
    <row r="533" spans="1:9" ht="15" customHeight="1" x14ac:dyDescent="0.25">
      <c r="A533" s="127">
        <f t="shared" si="23"/>
        <v>513</v>
      </c>
      <c r="B533" s="131" t="s">
        <v>920</v>
      </c>
      <c r="C533" s="131" t="s">
        <v>4981</v>
      </c>
      <c r="D533" s="131" t="s">
        <v>7</v>
      </c>
      <c r="E533" s="131">
        <v>1</v>
      </c>
      <c r="F533" s="131">
        <v>1</v>
      </c>
      <c r="G533" s="131">
        <v>2</v>
      </c>
      <c r="H533" s="131">
        <v>3</v>
      </c>
      <c r="I533" s="132">
        <f t="shared" si="22"/>
        <v>7</v>
      </c>
    </row>
    <row r="534" spans="1:9" ht="15" customHeight="1" x14ac:dyDescent="0.25">
      <c r="A534" s="127">
        <f t="shared" si="23"/>
        <v>514</v>
      </c>
      <c r="B534" s="131" t="s">
        <v>4982</v>
      </c>
      <c r="C534" s="131" t="s">
        <v>4983</v>
      </c>
      <c r="D534" s="131" t="s">
        <v>7</v>
      </c>
      <c r="E534" s="131">
        <v>6</v>
      </c>
      <c r="F534" s="131">
        <v>2</v>
      </c>
      <c r="G534" s="131">
        <v>3</v>
      </c>
      <c r="H534" s="131">
        <v>3</v>
      </c>
      <c r="I534" s="132">
        <f t="shared" si="22"/>
        <v>14</v>
      </c>
    </row>
    <row r="535" spans="1:9" ht="15" customHeight="1" x14ac:dyDescent="0.25">
      <c r="A535" s="127">
        <f t="shared" si="23"/>
        <v>515</v>
      </c>
      <c r="B535" s="131" t="s">
        <v>922</v>
      </c>
      <c r="C535" s="131" t="s">
        <v>4984</v>
      </c>
      <c r="D535" s="131" t="s">
        <v>7</v>
      </c>
      <c r="E535" s="131">
        <v>1</v>
      </c>
      <c r="F535" s="131">
        <v>4</v>
      </c>
      <c r="G535" s="131">
        <v>3</v>
      </c>
      <c r="H535" s="131">
        <v>5</v>
      </c>
      <c r="I535" s="132">
        <f t="shared" si="22"/>
        <v>13</v>
      </c>
    </row>
    <row r="536" spans="1:9" ht="15" customHeight="1" x14ac:dyDescent="0.25">
      <c r="A536" s="127">
        <f t="shared" si="23"/>
        <v>516</v>
      </c>
      <c r="B536" s="131" t="s">
        <v>924</v>
      </c>
      <c r="C536" s="131" t="s">
        <v>4985</v>
      </c>
      <c r="D536" s="131" t="s">
        <v>7</v>
      </c>
      <c r="E536" s="131"/>
      <c r="F536" s="131"/>
      <c r="G536" s="131">
        <v>1</v>
      </c>
      <c r="H536" s="131">
        <v>1</v>
      </c>
      <c r="I536" s="132">
        <f t="shared" si="22"/>
        <v>2</v>
      </c>
    </row>
    <row r="537" spans="1:9" ht="15" customHeight="1" x14ac:dyDescent="0.25">
      <c r="A537" s="127">
        <f t="shared" si="23"/>
        <v>517</v>
      </c>
      <c r="B537" s="131" t="s">
        <v>926</v>
      </c>
      <c r="C537" s="131" t="s">
        <v>4986</v>
      </c>
      <c r="D537" s="131" t="s">
        <v>7</v>
      </c>
      <c r="E537" s="131">
        <v>3</v>
      </c>
      <c r="F537" s="131">
        <v>3</v>
      </c>
      <c r="G537" s="131"/>
      <c r="H537" s="131">
        <v>2</v>
      </c>
      <c r="I537" s="132">
        <f t="shared" si="22"/>
        <v>8</v>
      </c>
    </row>
    <row r="538" spans="1:9" ht="15" customHeight="1" x14ac:dyDescent="0.25">
      <c r="A538" s="127">
        <f t="shared" si="23"/>
        <v>518</v>
      </c>
      <c r="B538" s="131" t="s">
        <v>928</v>
      </c>
      <c r="C538" s="131" t="s">
        <v>4987</v>
      </c>
      <c r="D538" s="131" t="s">
        <v>7</v>
      </c>
      <c r="E538" s="131">
        <v>7</v>
      </c>
      <c r="F538" s="131">
        <v>6</v>
      </c>
      <c r="G538" s="131">
        <v>4</v>
      </c>
      <c r="H538" s="131">
        <v>4</v>
      </c>
      <c r="I538" s="132">
        <f t="shared" si="22"/>
        <v>21</v>
      </c>
    </row>
    <row r="539" spans="1:9" ht="15" customHeight="1" x14ac:dyDescent="0.25">
      <c r="A539" s="127">
        <f t="shared" si="23"/>
        <v>519</v>
      </c>
      <c r="B539" s="131" t="s">
        <v>930</v>
      </c>
      <c r="C539" s="131" t="s">
        <v>4988</v>
      </c>
      <c r="D539" s="131" t="s">
        <v>7</v>
      </c>
      <c r="E539" s="131">
        <v>7</v>
      </c>
      <c r="F539" s="131">
        <v>5</v>
      </c>
      <c r="G539" s="131">
        <v>11</v>
      </c>
      <c r="H539" s="131">
        <v>5</v>
      </c>
      <c r="I539" s="132">
        <f t="shared" si="22"/>
        <v>28</v>
      </c>
    </row>
    <row r="540" spans="1:9" ht="15" customHeight="1" x14ac:dyDescent="0.25">
      <c r="A540" s="127">
        <f t="shared" si="23"/>
        <v>520</v>
      </c>
      <c r="B540" s="131" t="s">
        <v>4628</v>
      </c>
      <c r="C540" s="131" t="s">
        <v>4989</v>
      </c>
      <c r="D540" s="131" t="s">
        <v>7</v>
      </c>
      <c r="E540" s="131">
        <v>2</v>
      </c>
      <c r="F540" s="131">
        <v>6</v>
      </c>
      <c r="G540" s="131">
        <v>2</v>
      </c>
      <c r="H540" s="131">
        <v>4</v>
      </c>
      <c r="I540" s="132">
        <f t="shared" ref="I540:I595" si="24">SUM(E540:H540)</f>
        <v>14</v>
      </c>
    </row>
    <row r="541" spans="1:9" ht="15" customHeight="1" x14ac:dyDescent="0.25">
      <c r="A541" s="127">
        <f t="shared" si="23"/>
        <v>521</v>
      </c>
      <c r="B541" s="131" t="s">
        <v>932</v>
      </c>
      <c r="C541" s="131" t="s">
        <v>4990</v>
      </c>
      <c r="D541" s="131" t="s">
        <v>7</v>
      </c>
      <c r="E541" s="131">
        <v>3</v>
      </c>
      <c r="F541" s="131">
        <v>5</v>
      </c>
      <c r="G541" s="131">
        <v>2</v>
      </c>
      <c r="H541" s="131">
        <v>5</v>
      </c>
      <c r="I541" s="132">
        <f t="shared" si="24"/>
        <v>15</v>
      </c>
    </row>
    <row r="542" spans="1:9" ht="15" customHeight="1" x14ac:dyDescent="0.25">
      <c r="A542" s="127">
        <f t="shared" ref="A542:A595" si="25">A541+1</f>
        <v>522</v>
      </c>
      <c r="B542" s="131" t="s">
        <v>934</v>
      </c>
      <c r="C542" s="131" t="s">
        <v>4474</v>
      </c>
      <c r="D542" s="131" t="s">
        <v>7</v>
      </c>
      <c r="E542" s="131">
        <v>2</v>
      </c>
      <c r="F542" s="131">
        <v>2</v>
      </c>
      <c r="G542" s="131"/>
      <c r="H542" s="131">
        <v>1</v>
      </c>
      <c r="I542" s="132">
        <f t="shared" si="24"/>
        <v>5</v>
      </c>
    </row>
    <row r="543" spans="1:9" ht="15" customHeight="1" x14ac:dyDescent="0.25">
      <c r="A543" s="127">
        <f t="shared" si="25"/>
        <v>523</v>
      </c>
      <c r="B543" s="131" t="s">
        <v>936</v>
      </c>
      <c r="C543" s="131" t="s">
        <v>4991</v>
      </c>
      <c r="D543" s="131" t="s">
        <v>7</v>
      </c>
      <c r="E543" s="131">
        <v>2</v>
      </c>
      <c r="F543" s="131">
        <v>5</v>
      </c>
      <c r="G543" s="131">
        <v>4</v>
      </c>
      <c r="H543" s="131">
        <v>7</v>
      </c>
      <c r="I543" s="132">
        <f t="shared" si="24"/>
        <v>18</v>
      </c>
    </row>
    <row r="544" spans="1:9" ht="15" customHeight="1" x14ac:dyDescent="0.25">
      <c r="A544" s="127">
        <f t="shared" si="25"/>
        <v>524</v>
      </c>
      <c r="B544" s="131" t="s">
        <v>938</v>
      </c>
      <c r="C544" s="131" t="s">
        <v>4992</v>
      </c>
      <c r="D544" s="131" t="s">
        <v>7</v>
      </c>
      <c r="E544" s="131">
        <v>4</v>
      </c>
      <c r="F544" s="131">
        <v>4</v>
      </c>
      <c r="G544" s="131">
        <v>4</v>
      </c>
      <c r="H544" s="131">
        <v>3</v>
      </c>
      <c r="I544" s="132">
        <f t="shared" si="24"/>
        <v>15</v>
      </c>
    </row>
    <row r="545" spans="1:9" ht="15" customHeight="1" x14ac:dyDescent="0.25">
      <c r="A545" s="127">
        <f t="shared" si="25"/>
        <v>525</v>
      </c>
      <c r="B545" s="131" t="s">
        <v>944</v>
      </c>
      <c r="C545" s="131" t="s">
        <v>4993</v>
      </c>
      <c r="D545" s="131" t="s">
        <v>7</v>
      </c>
      <c r="E545" s="131">
        <v>2</v>
      </c>
      <c r="F545" s="131">
        <v>4</v>
      </c>
      <c r="G545" s="131">
        <v>5</v>
      </c>
      <c r="H545" s="131">
        <v>3</v>
      </c>
      <c r="I545" s="132">
        <f t="shared" si="24"/>
        <v>14</v>
      </c>
    </row>
    <row r="546" spans="1:9" ht="15" customHeight="1" x14ac:dyDescent="0.25">
      <c r="A546" s="127">
        <f t="shared" si="25"/>
        <v>526</v>
      </c>
      <c r="B546" s="131" t="s">
        <v>946</v>
      </c>
      <c r="C546" s="131" t="s">
        <v>4540</v>
      </c>
      <c r="D546" s="131" t="s">
        <v>7</v>
      </c>
      <c r="E546" s="131"/>
      <c r="F546" s="131">
        <v>2</v>
      </c>
      <c r="G546" s="131">
        <v>1</v>
      </c>
      <c r="H546" s="131">
        <v>6</v>
      </c>
      <c r="I546" s="132">
        <f t="shared" si="24"/>
        <v>9</v>
      </c>
    </row>
    <row r="547" spans="1:9" ht="15" customHeight="1" x14ac:dyDescent="0.25">
      <c r="A547" s="127">
        <f t="shared" si="25"/>
        <v>527</v>
      </c>
      <c r="B547" s="131" t="s">
        <v>948</v>
      </c>
      <c r="C547" s="131" t="s">
        <v>4994</v>
      </c>
      <c r="D547" s="131" t="s">
        <v>7</v>
      </c>
      <c r="E547" s="131">
        <v>8</v>
      </c>
      <c r="F547" s="131">
        <v>10</v>
      </c>
      <c r="G547" s="131">
        <v>12</v>
      </c>
      <c r="H547" s="131">
        <v>19</v>
      </c>
      <c r="I547" s="132">
        <f t="shared" si="24"/>
        <v>49</v>
      </c>
    </row>
    <row r="548" spans="1:9" ht="15" customHeight="1" x14ac:dyDescent="0.25">
      <c r="A548" s="127">
        <f t="shared" si="25"/>
        <v>528</v>
      </c>
      <c r="B548" s="131" t="s">
        <v>950</v>
      </c>
      <c r="C548" s="131" t="s">
        <v>4995</v>
      </c>
      <c r="D548" s="131" t="s">
        <v>7</v>
      </c>
      <c r="E548" s="131"/>
      <c r="F548" s="131">
        <v>1</v>
      </c>
      <c r="G548" s="131">
        <v>5</v>
      </c>
      <c r="H548" s="131">
        <v>3</v>
      </c>
      <c r="I548" s="132">
        <f t="shared" si="24"/>
        <v>9</v>
      </c>
    </row>
    <row r="549" spans="1:9" ht="15" customHeight="1" x14ac:dyDescent="0.25">
      <c r="A549" s="127">
        <f t="shared" si="25"/>
        <v>529</v>
      </c>
      <c r="B549" s="131" t="s">
        <v>952</v>
      </c>
      <c r="C549" s="131" t="s">
        <v>4996</v>
      </c>
      <c r="D549" s="131" t="s">
        <v>7</v>
      </c>
      <c r="E549" s="131">
        <v>4</v>
      </c>
      <c r="F549" s="131">
        <v>7</v>
      </c>
      <c r="G549" s="131">
        <v>5</v>
      </c>
      <c r="H549" s="131">
        <v>2</v>
      </c>
      <c r="I549" s="132">
        <f t="shared" si="24"/>
        <v>18</v>
      </c>
    </row>
    <row r="550" spans="1:9" ht="15" customHeight="1" x14ac:dyDescent="0.25">
      <c r="A550" s="127">
        <f t="shared" si="25"/>
        <v>530</v>
      </c>
      <c r="B550" s="131" t="s">
        <v>954</v>
      </c>
      <c r="C550" s="131" t="s">
        <v>4997</v>
      </c>
      <c r="D550" s="131" t="s">
        <v>7</v>
      </c>
      <c r="E550" s="131">
        <v>3</v>
      </c>
      <c r="F550" s="131">
        <v>3</v>
      </c>
      <c r="G550" s="131">
        <v>5</v>
      </c>
      <c r="H550" s="131">
        <v>6</v>
      </c>
      <c r="I550" s="132">
        <f t="shared" si="24"/>
        <v>17</v>
      </c>
    </row>
    <row r="551" spans="1:9" ht="15" customHeight="1" x14ac:dyDescent="0.25">
      <c r="A551" s="127">
        <f t="shared" si="25"/>
        <v>531</v>
      </c>
      <c r="B551" s="131" t="s">
        <v>956</v>
      </c>
      <c r="C551" s="131" t="s">
        <v>4998</v>
      </c>
      <c r="D551" s="131" t="s">
        <v>7</v>
      </c>
      <c r="E551" s="131">
        <v>1</v>
      </c>
      <c r="F551" s="131">
        <v>4</v>
      </c>
      <c r="G551" s="131">
        <v>4</v>
      </c>
      <c r="H551" s="131">
        <v>6</v>
      </c>
      <c r="I551" s="132">
        <f t="shared" si="24"/>
        <v>15</v>
      </c>
    </row>
    <row r="552" spans="1:9" ht="15" customHeight="1" x14ac:dyDescent="0.25">
      <c r="A552" s="127">
        <f t="shared" si="25"/>
        <v>532</v>
      </c>
      <c r="B552" s="131" t="s">
        <v>958</v>
      </c>
      <c r="C552" s="131" t="s">
        <v>4999</v>
      </c>
      <c r="D552" s="131" t="s">
        <v>7</v>
      </c>
      <c r="E552" s="131">
        <v>7</v>
      </c>
      <c r="F552" s="131">
        <v>3</v>
      </c>
      <c r="G552" s="131">
        <v>7</v>
      </c>
      <c r="H552" s="131">
        <v>7</v>
      </c>
      <c r="I552" s="132">
        <f t="shared" si="24"/>
        <v>24</v>
      </c>
    </row>
    <row r="553" spans="1:9" ht="15" customHeight="1" x14ac:dyDescent="0.25">
      <c r="A553" s="127">
        <f t="shared" si="25"/>
        <v>533</v>
      </c>
      <c r="B553" s="131" t="s">
        <v>960</v>
      </c>
      <c r="C553" s="131" t="s">
        <v>5000</v>
      </c>
      <c r="D553" s="131" t="s">
        <v>7</v>
      </c>
      <c r="E553" s="131">
        <v>1</v>
      </c>
      <c r="F553" s="131">
        <v>1</v>
      </c>
      <c r="G553" s="131">
        <v>2</v>
      </c>
      <c r="H553" s="131">
        <v>4</v>
      </c>
      <c r="I553" s="132">
        <f t="shared" si="24"/>
        <v>8</v>
      </c>
    </row>
    <row r="554" spans="1:9" ht="15" customHeight="1" x14ac:dyDescent="0.25">
      <c r="A554" s="127">
        <f t="shared" si="25"/>
        <v>534</v>
      </c>
      <c r="B554" s="131" t="s">
        <v>962</v>
      </c>
      <c r="C554" s="131" t="s">
        <v>5001</v>
      </c>
      <c r="D554" s="131" t="s">
        <v>7</v>
      </c>
      <c r="E554" s="131"/>
      <c r="F554" s="131">
        <v>1</v>
      </c>
      <c r="G554" s="131">
        <v>1</v>
      </c>
      <c r="H554" s="131">
        <v>2</v>
      </c>
      <c r="I554" s="132">
        <f t="shared" si="24"/>
        <v>4</v>
      </c>
    </row>
    <row r="555" spans="1:9" ht="15" customHeight="1" x14ac:dyDescent="0.25">
      <c r="A555" s="127">
        <f t="shared" si="25"/>
        <v>535</v>
      </c>
      <c r="B555" s="131" t="s">
        <v>964</v>
      </c>
      <c r="C555" s="131" t="s">
        <v>5002</v>
      </c>
      <c r="D555" s="131" t="s">
        <v>7</v>
      </c>
      <c r="E555" s="131">
        <v>3</v>
      </c>
      <c r="F555" s="131">
        <v>2</v>
      </c>
      <c r="G555" s="131">
        <v>7</v>
      </c>
      <c r="H555" s="131">
        <v>5</v>
      </c>
      <c r="I555" s="132">
        <f t="shared" si="24"/>
        <v>17</v>
      </c>
    </row>
    <row r="556" spans="1:9" ht="15" customHeight="1" x14ac:dyDescent="0.25">
      <c r="A556" s="127">
        <f t="shared" si="25"/>
        <v>536</v>
      </c>
      <c r="B556" s="131" t="s">
        <v>966</v>
      </c>
      <c r="C556" s="131" t="s">
        <v>5003</v>
      </c>
      <c r="D556" s="131" t="s">
        <v>7</v>
      </c>
      <c r="E556" s="131">
        <v>3</v>
      </c>
      <c r="F556" s="131">
        <v>2</v>
      </c>
      <c r="G556" s="131">
        <v>11</v>
      </c>
      <c r="H556" s="131">
        <v>6</v>
      </c>
      <c r="I556" s="132">
        <f t="shared" si="24"/>
        <v>22</v>
      </c>
    </row>
    <row r="557" spans="1:9" ht="15" customHeight="1" x14ac:dyDescent="0.25">
      <c r="A557" s="127">
        <f t="shared" si="25"/>
        <v>537</v>
      </c>
      <c r="B557" s="131" t="s">
        <v>970</v>
      </c>
      <c r="C557" s="131" t="s">
        <v>5004</v>
      </c>
      <c r="D557" s="131" t="s">
        <v>7</v>
      </c>
      <c r="E557" s="131">
        <v>8</v>
      </c>
      <c r="F557" s="131">
        <v>4</v>
      </c>
      <c r="G557" s="131">
        <v>6</v>
      </c>
      <c r="H557" s="131">
        <v>4</v>
      </c>
      <c r="I557" s="132">
        <f t="shared" si="24"/>
        <v>22</v>
      </c>
    </row>
    <row r="558" spans="1:9" ht="15" customHeight="1" x14ac:dyDescent="0.25">
      <c r="A558" s="127">
        <f t="shared" si="25"/>
        <v>538</v>
      </c>
      <c r="B558" s="131" t="s">
        <v>972</v>
      </c>
      <c r="C558" s="131" t="s">
        <v>5005</v>
      </c>
      <c r="D558" s="131" t="s">
        <v>7</v>
      </c>
      <c r="E558" s="131">
        <v>5</v>
      </c>
      <c r="F558" s="131">
        <v>4</v>
      </c>
      <c r="G558" s="131">
        <v>3</v>
      </c>
      <c r="H558" s="131">
        <v>4</v>
      </c>
      <c r="I558" s="132">
        <f t="shared" si="24"/>
        <v>16</v>
      </c>
    </row>
    <row r="559" spans="1:9" ht="15" customHeight="1" x14ac:dyDescent="0.25">
      <c r="A559" s="127">
        <f t="shared" si="25"/>
        <v>539</v>
      </c>
      <c r="B559" s="131" t="s">
        <v>974</v>
      </c>
      <c r="C559" s="131" t="s">
        <v>5006</v>
      </c>
      <c r="D559" s="131" t="s">
        <v>7</v>
      </c>
      <c r="E559" s="131">
        <v>2</v>
      </c>
      <c r="F559" s="131">
        <v>7</v>
      </c>
      <c r="G559" s="131"/>
      <c r="H559" s="131">
        <v>3</v>
      </c>
      <c r="I559" s="132">
        <f t="shared" si="24"/>
        <v>12</v>
      </c>
    </row>
    <row r="560" spans="1:9" ht="15" customHeight="1" x14ac:dyDescent="0.25">
      <c r="A560" s="127">
        <f t="shared" si="25"/>
        <v>540</v>
      </c>
      <c r="B560" s="131" t="s">
        <v>976</v>
      </c>
      <c r="C560" s="131" t="s">
        <v>5007</v>
      </c>
      <c r="D560" s="131" t="s">
        <v>7</v>
      </c>
      <c r="E560" s="131">
        <v>15</v>
      </c>
      <c r="F560" s="131">
        <v>11</v>
      </c>
      <c r="G560" s="131">
        <v>14</v>
      </c>
      <c r="H560" s="131">
        <v>12</v>
      </c>
      <c r="I560" s="132">
        <f t="shared" si="24"/>
        <v>52</v>
      </c>
    </row>
    <row r="561" spans="1:9" ht="15" customHeight="1" x14ac:dyDescent="0.25">
      <c r="A561" s="127">
        <f t="shared" si="25"/>
        <v>541</v>
      </c>
      <c r="B561" s="131" t="s">
        <v>978</v>
      </c>
      <c r="C561" s="131" t="s">
        <v>5008</v>
      </c>
      <c r="D561" s="131" t="s">
        <v>7</v>
      </c>
      <c r="E561" s="131">
        <v>1</v>
      </c>
      <c r="F561" s="131">
        <v>1</v>
      </c>
      <c r="G561" s="131">
        <v>1</v>
      </c>
      <c r="H561" s="131">
        <v>3</v>
      </c>
      <c r="I561" s="132">
        <f t="shared" si="24"/>
        <v>6</v>
      </c>
    </row>
    <row r="562" spans="1:9" ht="15" customHeight="1" x14ac:dyDescent="0.25">
      <c r="A562" s="127">
        <f t="shared" si="25"/>
        <v>542</v>
      </c>
      <c r="B562" s="131" t="s">
        <v>980</v>
      </c>
      <c r="C562" s="131" t="s">
        <v>5009</v>
      </c>
      <c r="D562" s="131" t="s">
        <v>7</v>
      </c>
      <c r="E562" s="131">
        <v>1</v>
      </c>
      <c r="F562" s="131">
        <v>1</v>
      </c>
      <c r="G562" s="131">
        <v>4</v>
      </c>
      <c r="H562" s="131">
        <v>8</v>
      </c>
      <c r="I562" s="132">
        <f t="shared" si="24"/>
        <v>14</v>
      </c>
    </row>
    <row r="563" spans="1:9" ht="15" customHeight="1" x14ac:dyDescent="0.25">
      <c r="A563" s="127">
        <f t="shared" si="25"/>
        <v>543</v>
      </c>
      <c r="B563" s="131" t="s">
        <v>982</v>
      </c>
      <c r="C563" s="131" t="s">
        <v>4729</v>
      </c>
      <c r="D563" s="131" t="s">
        <v>7</v>
      </c>
      <c r="E563" s="131">
        <v>11</v>
      </c>
      <c r="F563" s="131">
        <v>7</v>
      </c>
      <c r="G563" s="131">
        <v>5</v>
      </c>
      <c r="H563" s="131">
        <v>3</v>
      </c>
      <c r="I563" s="132">
        <f t="shared" si="24"/>
        <v>26</v>
      </c>
    </row>
    <row r="564" spans="1:9" ht="15" customHeight="1" x14ac:dyDescent="0.25">
      <c r="A564" s="127">
        <f t="shared" si="25"/>
        <v>544</v>
      </c>
      <c r="B564" s="131" t="s">
        <v>984</v>
      </c>
      <c r="C564" s="131" t="s">
        <v>5010</v>
      </c>
      <c r="D564" s="131" t="s">
        <v>7</v>
      </c>
      <c r="E564" s="131">
        <v>2</v>
      </c>
      <c r="F564" s="131">
        <v>4</v>
      </c>
      <c r="G564" s="131">
        <v>1</v>
      </c>
      <c r="H564" s="131">
        <v>3</v>
      </c>
      <c r="I564" s="132">
        <f t="shared" si="24"/>
        <v>10</v>
      </c>
    </row>
    <row r="565" spans="1:9" ht="15" customHeight="1" x14ac:dyDescent="0.25">
      <c r="A565" s="127">
        <f t="shared" si="25"/>
        <v>545</v>
      </c>
      <c r="B565" s="131" t="s">
        <v>986</v>
      </c>
      <c r="C565" s="131" t="s">
        <v>5011</v>
      </c>
      <c r="D565" s="131" t="s">
        <v>7</v>
      </c>
      <c r="E565" s="131"/>
      <c r="F565" s="131">
        <v>2</v>
      </c>
      <c r="G565" s="131">
        <v>8</v>
      </c>
      <c r="H565" s="131">
        <v>7</v>
      </c>
      <c r="I565" s="132">
        <f t="shared" si="24"/>
        <v>17</v>
      </c>
    </row>
    <row r="566" spans="1:9" ht="15" customHeight="1" x14ac:dyDescent="0.25">
      <c r="A566" s="127">
        <f t="shared" si="25"/>
        <v>546</v>
      </c>
      <c r="B566" s="131" t="s">
        <v>5012</v>
      </c>
      <c r="C566" s="131" t="s">
        <v>5013</v>
      </c>
      <c r="D566" s="131" t="s">
        <v>7</v>
      </c>
      <c r="E566" s="131">
        <v>4</v>
      </c>
      <c r="F566" s="131">
        <v>5</v>
      </c>
      <c r="G566" s="131">
        <v>2</v>
      </c>
      <c r="H566" s="131">
        <v>5</v>
      </c>
      <c r="I566" s="132">
        <f t="shared" si="24"/>
        <v>16</v>
      </c>
    </row>
    <row r="567" spans="1:9" ht="15" customHeight="1" x14ac:dyDescent="0.25">
      <c r="A567" s="127">
        <f t="shared" si="25"/>
        <v>547</v>
      </c>
      <c r="B567" s="131" t="s">
        <v>990</v>
      </c>
      <c r="C567" s="131" t="s">
        <v>5014</v>
      </c>
      <c r="D567" s="131" t="s">
        <v>7</v>
      </c>
      <c r="E567" s="131">
        <v>2</v>
      </c>
      <c r="F567" s="131"/>
      <c r="G567" s="131">
        <v>2</v>
      </c>
      <c r="H567" s="131">
        <v>4</v>
      </c>
      <c r="I567" s="132">
        <f t="shared" si="24"/>
        <v>8</v>
      </c>
    </row>
    <row r="568" spans="1:9" ht="15" customHeight="1" x14ac:dyDescent="0.25">
      <c r="A568" s="127">
        <f t="shared" si="25"/>
        <v>548</v>
      </c>
      <c r="B568" s="131" t="s">
        <v>992</v>
      </c>
      <c r="C568" s="131" t="s">
        <v>5015</v>
      </c>
      <c r="D568" s="131" t="s">
        <v>7</v>
      </c>
      <c r="E568" s="131">
        <v>1</v>
      </c>
      <c r="F568" s="131">
        <v>2</v>
      </c>
      <c r="G568" s="131">
        <v>4</v>
      </c>
      <c r="H568" s="131">
        <v>7</v>
      </c>
      <c r="I568" s="132">
        <f t="shared" si="24"/>
        <v>14</v>
      </c>
    </row>
    <row r="569" spans="1:9" ht="15" customHeight="1" x14ac:dyDescent="0.25">
      <c r="A569" s="127">
        <f t="shared" si="25"/>
        <v>549</v>
      </c>
      <c r="B569" s="131" t="s">
        <v>994</v>
      </c>
      <c r="C569" s="131" t="s">
        <v>5016</v>
      </c>
      <c r="D569" s="131" t="s">
        <v>7</v>
      </c>
      <c r="E569" s="131">
        <v>6</v>
      </c>
      <c r="F569" s="131">
        <v>7</v>
      </c>
      <c r="G569" s="131">
        <v>16</v>
      </c>
      <c r="H569" s="131">
        <v>2</v>
      </c>
      <c r="I569" s="132">
        <f t="shared" si="24"/>
        <v>31</v>
      </c>
    </row>
    <row r="570" spans="1:9" ht="15" customHeight="1" x14ac:dyDescent="0.25">
      <c r="A570" s="127">
        <f t="shared" si="25"/>
        <v>550</v>
      </c>
      <c r="B570" s="131" t="s">
        <v>996</v>
      </c>
      <c r="C570" s="131" t="s">
        <v>5017</v>
      </c>
      <c r="D570" s="131" t="s">
        <v>7</v>
      </c>
      <c r="E570" s="131">
        <v>3</v>
      </c>
      <c r="F570" s="131">
        <v>3</v>
      </c>
      <c r="G570" s="131">
        <v>5</v>
      </c>
      <c r="H570" s="131">
        <v>3</v>
      </c>
      <c r="I570" s="132">
        <f t="shared" si="24"/>
        <v>14</v>
      </c>
    </row>
    <row r="571" spans="1:9" ht="15" customHeight="1" x14ac:dyDescent="0.25">
      <c r="A571" s="127">
        <f t="shared" si="25"/>
        <v>551</v>
      </c>
      <c r="B571" s="131" t="s">
        <v>4542</v>
      </c>
      <c r="C571" s="131" t="s">
        <v>5018</v>
      </c>
      <c r="D571" s="131" t="s">
        <v>7</v>
      </c>
      <c r="E571" s="131">
        <v>1</v>
      </c>
      <c r="F571" s="131">
        <v>2</v>
      </c>
      <c r="G571" s="131">
        <v>10</v>
      </c>
      <c r="H571" s="131">
        <v>3</v>
      </c>
      <c r="I571" s="132">
        <f t="shared" si="24"/>
        <v>16</v>
      </c>
    </row>
    <row r="572" spans="1:9" ht="15" customHeight="1" x14ac:dyDescent="0.25">
      <c r="A572" s="127">
        <f t="shared" si="25"/>
        <v>552</v>
      </c>
      <c r="B572" s="131" t="s">
        <v>1529</v>
      </c>
      <c r="C572" s="131" t="s">
        <v>5019</v>
      </c>
      <c r="D572" s="131" t="s">
        <v>7</v>
      </c>
      <c r="E572" s="131"/>
      <c r="F572" s="131"/>
      <c r="G572" s="131">
        <v>1</v>
      </c>
      <c r="H572" s="131"/>
      <c r="I572" s="132">
        <f t="shared" si="24"/>
        <v>1</v>
      </c>
    </row>
    <row r="573" spans="1:9" ht="15" customHeight="1" x14ac:dyDescent="0.25">
      <c r="A573" s="127">
        <f t="shared" si="25"/>
        <v>553</v>
      </c>
      <c r="B573" s="131" t="s">
        <v>4630</v>
      </c>
      <c r="C573" s="131" t="s">
        <v>5020</v>
      </c>
      <c r="D573" s="131" t="s">
        <v>7</v>
      </c>
      <c r="E573" s="131">
        <v>6</v>
      </c>
      <c r="F573" s="131">
        <v>4</v>
      </c>
      <c r="G573" s="131">
        <v>6</v>
      </c>
      <c r="H573" s="131">
        <v>2</v>
      </c>
      <c r="I573" s="132">
        <f t="shared" si="24"/>
        <v>18</v>
      </c>
    </row>
    <row r="574" spans="1:9" ht="15" customHeight="1" x14ac:dyDescent="0.25">
      <c r="A574" s="127">
        <f t="shared" si="25"/>
        <v>554</v>
      </c>
      <c r="B574" s="131" t="s">
        <v>1001</v>
      </c>
      <c r="C574" s="131" t="s">
        <v>5021</v>
      </c>
      <c r="D574" s="131" t="s">
        <v>7</v>
      </c>
      <c r="E574" s="131">
        <v>3</v>
      </c>
      <c r="F574" s="131">
        <v>3</v>
      </c>
      <c r="G574" s="131">
        <v>6</v>
      </c>
      <c r="H574" s="131">
        <v>4</v>
      </c>
      <c r="I574" s="132">
        <f t="shared" si="24"/>
        <v>16</v>
      </c>
    </row>
    <row r="575" spans="1:9" ht="15" customHeight="1" x14ac:dyDescent="0.25">
      <c r="A575" s="127">
        <f t="shared" si="25"/>
        <v>555</v>
      </c>
      <c r="B575" s="131" t="s">
        <v>1003</v>
      </c>
      <c r="C575" s="131" t="s">
        <v>5022</v>
      </c>
      <c r="D575" s="131" t="s">
        <v>7</v>
      </c>
      <c r="E575" s="131"/>
      <c r="F575" s="131">
        <v>2</v>
      </c>
      <c r="G575" s="131">
        <v>5</v>
      </c>
      <c r="H575" s="131">
        <v>11</v>
      </c>
      <c r="I575" s="132">
        <f t="shared" si="24"/>
        <v>18</v>
      </c>
    </row>
    <row r="576" spans="1:9" ht="15" customHeight="1" x14ac:dyDescent="0.25">
      <c r="A576" s="127">
        <f t="shared" si="25"/>
        <v>556</v>
      </c>
      <c r="B576" s="131" t="s">
        <v>1005</v>
      </c>
      <c r="C576" s="131" t="s">
        <v>5023</v>
      </c>
      <c r="D576" s="131" t="s">
        <v>7</v>
      </c>
      <c r="E576" s="131"/>
      <c r="F576" s="131"/>
      <c r="G576" s="131">
        <v>1</v>
      </c>
      <c r="H576" s="131">
        <v>1</v>
      </c>
      <c r="I576" s="132">
        <f t="shared" si="24"/>
        <v>2</v>
      </c>
    </row>
    <row r="577" spans="1:9" ht="15" customHeight="1" x14ac:dyDescent="0.25">
      <c r="A577" s="127">
        <f t="shared" si="25"/>
        <v>557</v>
      </c>
      <c r="B577" s="131" t="s">
        <v>1007</v>
      </c>
      <c r="C577" s="131" t="s">
        <v>5024</v>
      </c>
      <c r="D577" s="131" t="s">
        <v>7</v>
      </c>
      <c r="E577" s="131">
        <v>2</v>
      </c>
      <c r="F577" s="131">
        <v>6</v>
      </c>
      <c r="G577" s="131">
        <v>5</v>
      </c>
      <c r="H577" s="131">
        <v>7</v>
      </c>
      <c r="I577" s="132">
        <f t="shared" si="24"/>
        <v>20</v>
      </c>
    </row>
    <row r="578" spans="1:9" ht="15" customHeight="1" x14ac:dyDescent="0.25">
      <c r="A578" s="127">
        <f t="shared" si="25"/>
        <v>558</v>
      </c>
      <c r="B578" s="131" t="s">
        <v>1009</v>
      </c>
      <c r="C578" s="131" t="s">
        <v>5025</v>
      </c>
      <c r="D578" s="131" t="s">
        <v>7</v>
      </c>
      <c r="E578" s="131">
        <v>1</v>
      </c>
      <c r="F578" s="131">
        <v>2</v>
      </c>
      <c r="G578" s="131">
        <v>1</v>
      </c>
      <c r="H578" s="131">
        <v>3</v>
      </c>
      <c r="I578" s="132">
        <f t="shared" si="24"/>
        <v>7</v>
      </c>
    </row>
    <row r="579" spans="1:9" ht="15" customHeight="1" x14ac:dyDescent="0.25">
      <c r="A579" s="127">
        <f t="shared" si="25"/>
        <v>559</v>
      </c>
      <c r="B579" s="131" t="s">
        <v>1011</v>
      </c>
      <c r="C579" s="131" t="s">
        <v>5026</v>
      </c>
      <c r="D579" s="131" t="s">
        <v>7</v>
      </c>
      <c r="E579" s="131">
        <v>4</v>
      </c>
      <c r="F579" s="131">
        <v>3</v>
      </c>
      <c r="G579" s="131">
        <v>9</v>
      </c>
      <c r="H579" s="131">
        <v>7</v>
      </c>
      <c r="I579" s="132">
        <f t="shared" si="24"/>
        <v>23</v>
      </c>
    </row>
    <row r="580" spans="1:9" ht="15" customHeight="1" x14ac:dyDescent="0.25">
      <c r="A580" s="127">
        <f t="shared" si="25"/>
        <v>560</v>
      </c>
      <c r="B580" s="131" t="s">
        <v>1013</v>
      </c>
      <c r="C580" s="131" t="s">
        <v>5027</v>
      </c>
      <c r="D580" s="131" t="s">
        <v>7</v>
      </c>
      <c r="E580" s="131"/>
      <c r="F580" s="131"/>
      <c r="G580" s="131"/>
      <c r="H580" s="131">
        <v>1</v>
      </c>
      <c r="I580" s="132">
        <f t="shared" si="24"/>
        <v>1</v>
      </c>
    </row>
    <row r="581" spans="1:9" ht="15" customHeight="1" x14ac:dyDescent="0.25">
      <c r="A581" s="127">
        <f t="shared" si="25"/>
        <v>561</v>
      </c>
      <c r="B581" s="131" t="s">
        <v>1015</v>
      </c>
      <c r="C581" s="131" t="s">
        <v>5028</v>
      </c>
      <c r="D581" s="131" t="s">
        <v>7</v>
      </c>
      <c r="E581" s="131">
        <v>2</v>
      </c>
      <c r="F581" s="131">
        <v>7</v>
      </c>
      <c r="G581" s="131">
        <v>3</v>
      </c>
      <c r="H581" s="131">
        <v>6</v>
      </c>
      <c r="I581" s="132">
        <f t="shared" si="24"/>
        <v>18</v>
      </c>
    </row>
    <row r="582" spans="1:9" ht="15" customHeight="1" x14ac:dyDescent="0.25">
      <c r="A582" s="127">
        <f t="shared" si="25"/>
        <v>562</v>
      </c>
      <c r="B582" s="131" t="s">
        <v>1017</v>
      </c>
      <c r="C582" s="131" t="s">
        <v>5029</v>
      </c>
      <c r="D582" s="131" t="s">
        <v>7</v>
      </c>
      <c r="E582" s="131">
        <v>6</v>
      </c>
      <c r="F582" s="131">
        <v>2</v>
      </c>
      <c r="G582" s="131">
        <v>3</v>
      </c>
      <c r="H582" s="131">
        <v>3</v>
      </c>
      <c r="I582" s="132">
        <f t="shared" si="24"/>
        <v>14</v>
      </c>
    </row>
    <row r="583" spans="1:9" ht="15" customHeight="1" x14ac:dyDescent="0.25">
      <c r="A583" s="127">
        <f t="shared" si="25"/>
        <v>563</v>
      </c>
      <c r="B583" s="131" t="s">
        <v>1019</v>
      </c>
      <c r="C583" s="131" t="s">
        <v>5030</v>
      </c>
      <c r="D583" s="131" t="s">
        <v>7</v>
      </c>
      <c r="E583" s="131">
        <v>3</v>
      </c>
      <c r="F583" s="131">
        <v>6</v>
      </c>
      <c r="G583" s="131">
        <v>5</v>
      </c>
      <c r="H583" s="131">
        <v>6</v>
      </c>
      <c r="I583" s="132">
        <f t="shared" si="24"/>
        <v>20</v>
      </c>
    </row>
    <row r="584" spans="1:9" ht="15" customHeight="1" x14ac:dyDescent="0.25">
      <c r="A584" s="127">
        <f t="shared" si="25"/>
        <v>564</v>
      </c>
      <c r="B584" s="131" t="s">
        <v>1021</v>
      </c>
      <c r="C584" s="131" t="s">
        <v>5031</v>
      </c>
      <c r="D584" s="131" t="s">
        <v>7</v>
      </c>
      <c r="E584" s="131">
        <v>2</v>
      </c>
      <c r="F584" s="131">
        <v>2</v>
      </c>
      <c r="G584" s="131">
        <v>6</v>
      </c>
      <c r="H584" s="131">
        <v>3</v>
      </c>
      <c r="I584" s="132">
        <f t="shared" si="24"/>
        <v>13</v>
      </c>
    </row>
    <row r="585" spans="1:9" ht="15" customHeight="1" x14ac:dyDescent="0.25">
      <c r="A585" s="127">
        <f t="shared" si="25"/>
        <v>565</v>
      </c>
      <c r="B585" s="131" t="s">
        <v>1023</v>
      </c>
      <c r="C585" s="131" t="s">
        <v>5032</v>
      </c>
      <c r="D585" s="131" t="s">
        <v>7</v>
      </c>
      <c r="E585" s="131">
        <v>1</v>
      </c>
      <c r="F585" s="131">
        <v>2</v>
      </c>
      <c r="G585" s="131">
        <v>8</v>
      </c>
      <c r="H585" s="131"/>
      <c r="I585" s="132">
        <f t="shared" si="24"/>
        <v>11</v>
      </c>
    </row>
    <row r="586" spans="1:9" ht="15" customHeight="1" x14ac:dyDescent="0.25">
      <c r="A586" s="127">
        <f t="shared" si="25"/>
        <v>566</v>
      </c>
      <c r="B586" s="131" t="s">
        <v>2212</v>
      </c>
      <c r="C586" s="131" t="s">
        <v>5033</v>
      </c>
      <c r="D586" s="131" t="s">
        <v>7</v>
      </c>
      <c r="E586" s="131">
        <v>7</v>
      </c>
      <c r="F586" s="131">
        <v>3</v>
      </c>
      <c r="G586" s="131">
        <v>6</v>
      </c>
      <c r="H586" s="131">
        <v>7</v>
      </c>
      <c r="I586" s="132">
        <f t="shared" si="24"/>
        <v>23</v>
      </c>
    </row>
    <row r="587" spans="1:9" ht="15" customHeight="1" x14ac:dyDescent="0.25">
      <c r="A587" s="127">
        <f t="shared" si="25"/>
        <v>567</v>
      </c>
      <c r="B587" s="131" t="s">
        <v>5034</v>
      </c>
      <c r="C587" s="131" t="s">
        <v>5035</v>
      </c>
      <c r="D587" s="131" t="s">
        <v>7</v>
      </c>
      <c r="E587" s="131">
        <v>4</v>
      </c>
      <c r="F587" s="131">
        <v>5</v>
      </c>
      <c r="G587" s="131">
        <v>8</v>
      </c>
      <c r="H587" s="131">
        <v>6</v>
      </c>
      <c r="I587" s="132">
        <f t="shared" si="24"/>
        <v>23</v>
      </c>
    </row>
    <row r="588" spans="1:9" ht="15" customHeight="1" x14ac:dyDescent="0.25">
      <c r="A588" s="127">
        <f t="shared" si="25"/>
        <v>568</v>
      </c>
      <c r="B588" s="131" t="s">
        <v>1025</v>
      </c>
      <c r="C588" s="131" t="s">
        <v>5036</v>
      </c>
      <c r="D588" s="131" t="s">
        <v>7</v>
      </c>
      <c r="E588" s="131">
        <v>3</v>
      </c>
      <c r="F588" s="131">
        <v>2</v>
      </c>
      <c r="G588" s="131">
        <v>2</v>
      </c>
      <c r="H588" s="131"/>
      <c r="I588" s="132">
        <f t="shared" si="24"/>
        <v>7</v>
      </c>
    </row>
    <row r="589" spans="1:9" ht="15" customHeight="1" x14ac:dyDescent="0.25">
      <c r="A589" s="127">
        <f t="shared" si="25"/>
        <v>569</v>
      </c>
      <c r="B589" s="131" t="s">
        <v>1029</v>
      </c>
      <c r="C589" s="131" t="s">
        <v>5037</v>
      </c>
      <c r="D589" s="131" t="s">
        <v>7</v>
      </c>
      <c r="E589" s="131">
        <v>5</v>
      </c>
      <c r="F589" s="131">
        <v>3</v>
      </c>
      <c r="G589" s="131">
        <v>2</v>
      </c>
      <c r="H589" s="131"/>
      <c r="I589" s="132">
        <f t="shared" si="24"/>
        <v>10</v>
      </c>
    </row>
    <row r="590" spans="1:9" ht="15" customHeight="1" x14ac:dyDescent="0.25">
      <c r="A590" s="127">
        <f t="shared" si="25"/>
        <v>570</v>
      </c>
      <c r="B590" s="131" t="s">
        <v>4529</v>
      </c>
      <c r="C590" s="131" t="s">
        <v>4530</v>
      </c>
      <c r="D590" s="131" t="s">
        <v>7</v>
      </c>
      <c r="E590" s="131">
        <v>3</v>
      </c>
      <c r="F590" s="131">
        <v>7</v>
      </c>
      <c r="G590" s="131">
        <v>1</v>
      </c>
      <c r="H590" s="131">
        <v>4</v>
      </c>
      <c r="I590" s="132">
        <f t="shared" si="24"/>
        <v>15</v>
      </c>
    </row>
    <row r="591" spans="1:9" ht="15" customHeight="1" x14ac:dyDescent="0.25">
      <c r="A591" s="127">
        <f t="shared" si="25"/>
        <v>571</v>
      </c>
      <c r="B591" s="131" t="s">
        <v>1541</v>
      </c>
      <c r="C591" s="131" t="s">
        <v>5038</v>
      </c>
      <c r="D591" s="131" t="s">
        <v>7</v>
      </c>
      <c r="E591" s="131">
        <v>1</v>
      </c>
      <c r="F591" s="131">
        <v>3</v>
      </c>
      <c r="G591" s="131">
        <v>5</v>
      </c>
      <c r="H591" s="131">
        <v>3</v>
      </c>
      <c r="I591" s="132">
        <f t="shared" si="24"/>
        <v>12</v>
      </c>
    </row>
    <row r="592" spans="1:9" ht="15" customHeight="1" x14ac:dyDescent="0.25">
      <c r="A592" s="127">
        <f t="shared" si="25"/>
        <v>572</v>
      </c>
      <c r="B592" s="131" t="s">
        <v>1035</v>
      </c>
      <c r="C592" s="131" t="s">
        <v>5039</v>
      </c>
      <c r="D592" s="131" t="s">
        <v>7</v>
      </c>
      <c r="E592" s="131">
        <v>2</v>
      </c>
      <c r="F592" s="131">
        <v>1</v>
      </c>
      <c r="G592" s="131">
        <v>4</v>
      </c>
      <c r="H592" s="131">
        <v>3</v>
      </c>
      <c r="I592" s="132">
        <f t="shared" si="24"/>
        <v>10</v>
      </c>
    </row>
    <row r="593" spans="1:9" ht="15" customHeight="1" x14ac:dyDescent="0.25">
      <c r="A593" s="127">
        <f t="shared" si="25"/>
        <v>573</v>
      </c>
      <c r="B593" s="131" t="s">
        <v>1037</v>
      </c>
      <c r="C593" s="131" t="s">
        <v>5040</v>
      </c>
      <c r="D593" s="131" t="s">
        <v>7</v>
      </c>
      <c r="E593" s="131">
        <v>4</v>
      </c>
      <c r="F593" s="131">
        <v>4</v>
      </c>
      <c r="G593" s="131">
        <v>11</v>
      </c>
      <c r="H593" s="131">
        <v>13</v>
      </c>
      <c r="I593" s="132">
        <f t="shared" si="24"/>
        <v>32</v>
      </c>
    </row>
    <row r="594" spans="1:9" ht="15" customHeight="1" x14ac:dyDescent="0.25">
      <c r="A594" s="127">
        <f t="shared" si="25"/>
        <v>574</v>
      </c>
      <c r="B594" s="131" t="s">
        <v>1041</v>
      </c>
      <c r="C594" s="131" t="s">
        <v>5041</v>
      </c>
      <c r="D594" s="131" t="s">
        <v>7</v>
      </c>
      <c r="E594" s="131"/>
      <c r="F594" s="131"/>
      <c r="G594" s="131">
        <v>1</v>
      </c>
      <c r="H594" s="131">
        <v>3</v>
      </c>
      <c r="I594" s="132">
        <f t="shared" si="24"/>
        <v>4</v>
      </c>
    </row>
    <row r="595" spans="1:9" ht="15" customHeight="1" x14ac:dyDescent="0.25">
      <c r="A595" s="127">
        <f t="shared" si="25"/>
        <v>575</v>
      </c>
      <c r="B595" s="131" t="s">
        <v>1043</v>
      </c>
      <c r="C595" s="131" t="s">
        <v>4531</v>
      </c>
      <c r="D595" s="131" t="s">
        <v>7</v>
      </c>
      <c r="E595" s="131"/>
      <c r="F595" s="131">
        <v>1</v>
      </c>
      <c r="G595" s="131">
        <v>5</v>
      </c>
      <c r="H595" s="131">
        <v>1</v>
      </c>
      <c r="I595" s="132">
        <f t="shared" si="24"/>
        <v>7</v>
      </c>
    </row>
    <row r="596" spans="1:9" ht="15" customHeight="1" x14ac:dyDescent="0.25">
      <c r="B596" s="130" t="s">
        <v>4596</v>
      </c>
      <c r="C596" s="130" t="s">
        <v>4631</v>
      </c>
      <c r="D596" s="130" t="s">
        <v>4593</v>
      </c>
      <c r="E596" s="130">
        <f>SUM(E476:E595)</f>
        <v>424</v>
      </c>
      <c r="F596" s="130">
        <f t="shared" ref="F596:H596" si="26">SUM(F476:F595)</f>
        <v>466</v>
      </c>
      <c r="G596" s="130">
        <f t="shared" si="26"/>
        <v>560</v>
      </c>
      <c r="H596" s="130">
        <f t="shared" si="26"/>
        <v>624</v>
      </c>
    </row>
    <row r="597" spans="1:9" ht="15" customHeight="1" x14ac:dyDescent="0.25">
      <c r="B597" s="130" t="s">
        <v>1045</v>
      </c>
      <c r="C597" s="130" t="s">
        <v>4593</v>
      </c>
      <c r="D597" s="130" t="s">
        <v>4593</v>
      </c>
      <c r="E597" s="129" t="s">
        <v>4593</v>
      </c>
      <c r="F597" s="129" t="s">
        <v>4593</v>
      </c>
      <c r="G597" s="129" t="s">
        <v>4593</v>
      </c>
      <c r="H597" s="129" t="s">
        <v>4593</v>
      </c>
    </row>
    <row r="598" spans="1:9" ht="15" customHeight="1" x14ac:dyDescent="0.25">
      <c r="A598" s="127">
        <f>A595+1</f>
        <v>576</v>
      </c>
      <c r="B598" s="131" t="s">
        <v>1550</v>
      </c>
      <c r="C598" s="131" t="s">
        <v>5042</v>
      </c>
      <c r="D598" s="131" t="s">
        <v>7</v>
      </c>
      <c r="E598" s="131"/>
      <c r="F598" s="131"/>
      <c r="G598" s="131">
        <v>1</v>
      </c>
      <c r="H598" s="131">
        <v>1</v>
      </c>
      <c r="I598" s="132">
        <f t="shared" ref="I598:I636" si="27">SUM(E598:H598)</f>
        <v>2</v>
      </c>
    </row>
    <row r="599" spans="1:9" ht="15" customHeight="1" x14ac:dyDescent="0.25">
      <c r="A599" s="127">
        <f>A598+1</f>
        <v>577</v>
      </c>
      <c r="B599" s="131" t="s">
        <v>1046</v>
      </c>
      <c r="C599" s="131" t="s">
        <v>4632</v>
      </c>
      <c r="D599" s="131" t="s">
        <v>7</v>
      </c>
      <c r="E599" s="131"/>
      <c r="F599" s="131">
        <v>4</v>
      </c>
      <c r="G599" s="131"/>
      <c r="H599" s="131"/>
      <c r="I599" s="132">
        <f t="shared" si="27"/>
        <v>4</v>
      </c>
    </row>
    <row r="600" spans="1:9" ht="15" customHeight="1" x14ac:dyDescent="0.25">
      <c r="A600" s="127">
        <f t="shared" ref="A600:A636" si="28">A599+1</f>
        <v>578</v>
      </c>
      <c r="B600" s="131" t="s">
        <v>1048</v>
      </c>
      <c r="C600" s="131" t="s">
        <v>5043</v>
      </c>
      <c r="D600" s="131" t="s">
        <v>7</v>
      </c>
      <c r="E600" s="131">
        <v>1</v>
      </c>
      <c r="F600" s="131">
        <v>1</v>
      </c>
      <c r="G600" s="131">
        <v>2</v>
      </c>
      <c r="H600" s="131"/>
      <c r="I600" s="132">
        <f t="shared" si="27"/>
        <v>4</v>
      </c>
    </row>
    <row r="601" spans="1:9" ht="15" customHeight="1" x14ac:dyDescent="0.25">
      <c r="A601" s="127">
        <f t="shared" si="28"/>
        <v>579</v>
      </c>
      <c r="B601" s="131" t="s">
        <v>1050</v>
      </c>
      <c r="C601" s="131" t="s">
        <v>5044</v>
      </c>
      <c r="D601" s="131" t="s">
        <v>7</v>
      </c>
      <c r="E601" s="131">
        <v>3</v>
      </c>
      <c r="F601" s="131">
        <v>10</v>
      </c>
      <c r="G601" s="131">
        <v>8</v>
      </c>
      <c r="H601" s="131">
        <v>1</v>
      </c>
      <c r="I601" s="132">
        <f t="shared" si="27"/>
        <v>22</v>
      </c>
    </row>
    <row r="602" spans="1:9" ht="15" customHeight="1" x14ac:dyDescent="0.25">
      <c r="A602" s="127">
        <f t="shared" si="28"/>
        <v>580</v>
      </c>
      <c r="B602" s="131" t="s">
        <v>1560</v>
      </c>
      <c r="C602" s="131" t="s">
        <v>5045</v>
      </c>
      <c r="D602" s="131" t="s">
        <v>7</v>
      </c>
      <c r="E602" s="131">
        <v>2</v>
      </c>
      <c r="F602" s="131">
        <v>2</v>
      </c>
      <c r="G602" s="131">
        <v>1</v>
      </c>
      <c r="H602" s="131"/>
      <c r="I602" s="132">
        <f t="shared" si="27"/>
        <v>5</v>
      </c>
    </row>
    <row r="603" spans="1:9" ht="15" customHeight="1" x14ac:dyDescent="0.25">
      <c r="A603" s="127">
        <f t="shared" si="28"/>
        <v>581</v>
      </c>
      <c r="B603" s="131" t="s">
        <v>1562</v>
      </c>
      <c r="C603" s="131" t="s">
        <v>5046</v>
      </c>
      <c r="D603" s="131" t="s">
        <v>7</v>
      </c>
      <c r="E603" s="131"/>
      <c r="F603" s="131">
        <v>2</v>
      </c>
      <c r="G603" s="131">
        <v>2</v>
      </c>
      <c r="H603" s="131">
        <v>1</v>
      </c>
      <c r="I603" s="132">
        <f t="shared" si="27"/>
        <v>5</v>
      </c>
    </row>
    <row r="604" spans="1:9" ht="15" customHeight="1" x14ac:dyDescent="0.25">
      <c r="A604" s="127">
        <f t="shared" si="28"/>
        <v>582</v>
      </c>
      <c r="B604" s="131" t="s">
        <v>1564</v>
      </c>
      <c r="C604" s="131" t="s">
        <v>5047</v>
      </c>
      <c r="D604" s="131" t="s">
        <v>7</v>
      </c>
      <c r="E604" s="131"/>
      <c r="F604" s="131">
        <v>1</v>
      </c>
      <c r="G604" s="131">
        <v>4</v>
      </c>
      <c r="H604" s="131">
        <v>6</v>
      </c>
      <c r="I604" s="132">
        <f t="shared" si="27"/>
        <v>11</v>
      </c>
    </row>
    <row r="605" spans="1:9" ht="15" customHeight="1" x14ac:dyDescent="0.25">
      <c r="A605" s="127">
        <f t="shared" si="28"/>
        <v>583</v>
      </c>
      <c r="B605" s="131" t="s">
        <v>1052</v>
      </c>
      <c r="C605" s="131" t="s">
        <v>5048</v>
      </c>
      <c r="D605" s="131" t="s">
        <v>7</v>
      </c>
      <c r="E605" s="131">
        <v>2</v>
      </c>
      <c r="F605" s="131">
        <v>3</v>
      </c>
      <c r="G605" s="131">
        <v>3</v>
      </c>
      <c r="H605" s="131">
        <v>3</v>
      </c>
      <c r="I605" s="132">
        <f t="shared" si="27"/>
        <v>11</v>
      </c>
    </row>
    <row r="606" spans="1:9" ht="15" customHeight="1" x14ac:dyDescent="0.25">
      <c r="A606" s="127">
        <f t="shared" si="28"/>
        <v>584</v>
      </c>
      <c r="B606" s="131" t="s">
        <v>1566</v>
      </c>
      <c r="C606" s="131" t="s">
        <v>5049</v>
      </c>
      <c r="D606" s="131" t="s">
        <v>7</v>
      </c>
      <c r="E606" s="131">
        <v>2</v>
      </c>
      <c r="F606" s="131">
        <v>2</v>
      </c>
      <c r="G606" s="131">
        <v>5</v>
      </c>
      <c r="H606" s="131">
        <v>1</v>
      </c>
      <c r="I606" s="132">
        <f t="shared" si="27"/>
        <v>10</v>
      </c>
    </row>
    <row r="607" spans="1:9" ht="15" customHeight="1" x14ac:dyDescent="0.25">
      <c r="A607" s="127">
        <f t="shared" si="28"/>
        <v>585</v>
      </c>
      <c r="B607" s="131" t="s">
        <v>1056</v>
      </c>
      <c r="C607" s="131" t="s">
        <v>5050</v>
      </c>
      <c r="D607" s="131" t="s">
        <v>7</v>
      </c>
      <c r="E607" s="131"/>
      <c r="F607" s="131">
        <v>2</v>
      </c>
      <c r="G607" s="131">
        <v>2</v>
      </c>
      <c r="H607" s="131">
        <v>7</v>
      </c>
      <c r="I607" s="132">
        <f t="shared" si="27"/>
        <v>11</v>
      </c>
    </row>
    <row r="608" spans="1:9" ht="15" customHeight="1" x14ac:dyDescent="0.25">
      <c r="A608" s="127">
        <f t="shared" si="28"/>
        <v>586</v>
      </c>
      <c r="B608" s="131" t="s">
        <v>1058</v>
      </c>
      <c r="C608" s="131" t="s">
        <v>5051</v>
      </c>
      <c r="D608" s="131" t="s">
        <v>7</v>
      </c>
      <c r="E608" s="131">
        <v>2</v>
      </c>
      <c r="F608" s="131">
        <v>1</v>
      </c>
      <c r="G608" s="131">
        <v>3</v>
      </c>
      <c r="H608" s="131">
        <v>5</v>
      </c>
      <c r="I608" s="132">
        <f t="shared" si="27"/>
        <v>11</v>
      </c>
    </row>
    <row r="609" spans="1:9" ht="15" customHeight="1" x14ac:dyDescent="0.25">
      <c r="A609" s="127">
        <f t="shared" si="28"/>
        <v>587</v>
      </c>
      <c r="B609" s="131" t="s">
        <v>1060</v>
      </c>
      <c r="C609" s="131" t="s">
        <v>5052</v>
      </c>
      <c r="D609" s="131" t="s">
        <v>7</v>
      </c>
      <c r="E609" s="131">
        <v>2</v>
      </c>
      <c r="F609" s="131">
        <v>1</v>
      </c>
      <c r="G609" s="131">
        <v>4</v>
      </c>
      <c r="H609" s="131">
        <v>4</v>
      </c>
      <c r="I609" s="132">
        <f t="shared" si="27"/>
        <v>11</v>
      </c>
    </row>
    <row r="610" spans="1:9" ht="15" customHeight="1" x14ac:dyDescent="0.25">
      <c r="A610" s="127">
        <f t="shared" si="28"/>
        <v>588</v>
      </c>
      <c r="B610" s="131" t="s">
        <v>1062</v>
      </c>
      <c r="C610" s="131" t="s">
        <v>5053</v>
      </c>
      <c r="D610" s="131" t="s">
        <v>7</v>
      </c>
      <c r="E610" s="131"/>
      <c r="F610" s="131">
        <v>1</v>
      </c>
      <c r="G610" s="131"/>
      <c r="H610" s="131">
        <v>3</v>
      </c>
      <c r="I610" s="132">
        <f t="shared" si="27"/>
        <v>4</v>
      </c>
    </row>
    <row r="611" spans="1:9" ht="15" customHeight="1" x14ac:dyDescent="0.25">
      <c r="A611" s="127">
        <f t="shared" si="28"/>
        <v>589</v>
      </c>
      <c r="B611" s="131" t="s">
        <v>1064</v>
      </c>
      <c r="C611" s="131" t="s">
        <v>5054</v>
      </c>
      <c r="D611" s="131" t="s">
        <v>7</v>
      </c>
      <c r="E611" s="131"/>
      <c r="F611" s="131">
        <v>2</v>
      </c>
      <c r="G611" s="131">
        <v>1</v>
      </c>
      <c r="H611" s="131"/>
      <c r="I611" s="132">
        <f t="shared" si="27"/>
        <v>3</v>
      </c>
    </row>
    <row r="612" spans="1:9" ht="15" customHeight="1" x14ac:dyDescent="0.25">
      <c r="A612" s="127">
        <f t="shared" si="28"/>
        <v>590</v>
      </c>
      <c r="B612" s="131" t="s">
        <v>1066</v>
      </c>
      <c r="C612" s="131" t="s">
        <v>5055</v>
      </c>
      <c r="D612" s="131" t="s">
        <v>7</v>
      </c>
      <c r="E612" s="131">
        <v>1</v>
      </c>
      <c r="F612" s="131">
        <v>3</v>
      </c>
      <c r="G612" s="131">
        <v>5</v>
      </c>
      <c r="H612" s="131">
        <v>2</v>
      </c>
      <c r="I612" s="132">
        <f t="shared" si="27"/>
        <v>11</v>
      </c>
    </row>
    <row r="613" spans="1:9" ht="15" customHeight="1" x14ac:dyDescent="0.25">
      <c r="A613" s="127">
        <f t="shared" si="28"/>
        <v>591</v>
      </c>
      <c r="B613" s="131" t="s">
        <v>1575</v>
      </c>
      <c r="C613" s="131" t="s">
        <v>5056</v>
      </c>
      <c r="D613" s="131" t="s">
        <v>7</v>
      </c>
      <c r="E613" s="131">
        <v>2</v>
      </c>
      <c r="F613" s="131">
        <v>3</v>
      </c>
      <c r="G613" s="131">
        <v>4</v>
      </c>
      <c r="H613" s="131">
        <v>2</v>
      </c>
      <c r="I613" s="132">
        <f t="shared" si="27"/>
        <v>11</v>
      </c>
    </row>
    <row r="614" spans="1:9" ht="15" customHeight="1" x14ac:dyDescent="0.25">
      <c r="A614" s="127">
        <f t="shared" si="28"/>
        <v>592</v>
      </c>
      <c r="B614" s="131" t="s">
        <v>1068</v>
      </c>
      <c r="C614" s="131" t="s">
        <v>5057</v>
      </c>
      <c r="D614" s="131" t="s">
        <v>7</v>
      </c>
      <c r="E614" s="131">
        <v>2</v>
      </c>
      <c r="F614" s="131">
        <v>5</v>
      </c>
      <c r="G614" s="131">
        <v>2</v>
      </c>
      <c r="H614" s="131">
        <v>4</v>
      </c>
      <c r="I614" s="132">
        <f t="shared" si="27"/>
        <v>13</v>
      </c>
    </row>
    <row r="615" spans="1:9" ht="15" customHeight="1" x14ac:dyDescent="0.25">
      <c r="A615" s="127">
        <f t="shared" si="28"/>
        <v>593</v>
      </c>
      <c r="B615" s="131" t="s">
        <v>1070</v>
      </c>
      <c r="C615" s="131" t="s">
        <v>5058</v>
      </c>
      <c r="D615" s="131" t="s">
        <v>7</v>
      </c>
      <c r="E615" s="131">
        <v>4</v>
      </c>
      <c r="F615" s="131">
        <v>5</v>
      </c>
      <c r="G615" s="131">
        <v>3</v>
      </c>
      <c r="H615" s="131">
        <v>2</v>
      </c>
      <c r="I615" s="132">
        <f t="shared" si="27"/>
        <v>14</v>
      </c>
    </row>
    <row r="616" spans="1:9" ht="15" customHeight="1" x14ac:dyDescent="0.25">
      <c r="A616" s="127">
        <f t="shared" si="28"/>
        <v>594</v>
      </c>
      <c r="B616" s="131" t="s">
        <v>1074</v>
      </c>
      <c r="C616" s="131" t="s">
        <v>5059</v>
      </c>
      <c r="D616" s="131" t="s">
        <v>7</v>
      </c>
      <c r="E616" s="131">
        <v>5</v>
      </c>
      <c r="F616" s="131">
        <v>7</v>
      </c>
      <c r="G616" s="131">
        <v>12</v>
      </c>
      <c r="H616" s="131">
        <v>15</v>
      </c>
      <c r="I616" s="132">
        <f t="shared" si="27"/>
        <v>39</v>
      </c>
    </row>
    <row r="617" spans="1:9" ht="15" customHeight="1" x14ac:dyDescent="0.25">
      <c r="A617" s="127">
        <f t="shared" si="28"/>
        <v>595</v>
      </c>
      <c r="B617" s="131" t="s">
        <v>1076</v>
      </c>
      <c r="C617" s="131" t="s">
        <v>5060</v>
      </c>
      <c r="D617" s="131" t="s">
        <v>7</v>
      </c>
      <c r="E617" s="131">
        <v>1</v>
      </c>
      <c r="F617" s="131"/>
      <c r="G617" s="131">
        <v>3</v>
      </c>
      <c r="H617" s="131"/>
      <c r="I617" s="132">
        <f t="shared" si="27"/>
        <v>4</v>
      </c>
    </row>
    <row r="618" spans="1:9" ht="15" customHeight="1" x14ac:dyDescent="0.25">
      <c r="A618" s="127">
        <f t="shared" si="28"/>
        <v>596</v>
      </c>
      <c r="B618" s="131" t="s">
        <v>1078</v>
      </c>
      <c r="C618" s="131" t="s">
        <v>5061</v>
      </c>
      <c r="D618" s="131" t="s">
        <v>7</v>
      </c>
      <c r="E618" s="131">
        <v>2</v>
      </c>
      <c r="F618" s="131">
        <v>3</v>
      </c>
      <c r="G618" s="131">
        <v>1</v>
      </c>
      <c r="H618" s="131">
        <v>5</v>
      </c>
      <c r="I618" s="132">
        <f t="shared" si="27"/>
        <v>11</v>
      </c>
    </row>
    <row r="619" spans="1:9" ht="15" customHeight="1" x14ac:dyDescent="0.25">
      <c r="A619" s="127">
        <f t="shared" si="28"/>
        <v>597</v>
      </c>
      <c r="B619" s="131" t="s">
        <v>1080</v>
      </c>
      <c r="C619" s="131" t="s">
        <v>5062</v>
      </c>
      <c r="D619" s="131" t="s">
        <v>7</v>
      </c>
      <c r="E619" s="131">
        <v>8</v>
      </c>
      <c r="F619" s="131">
        <v>3</v>
      </c>
      <c r="G619" s="131">
        <v>4</v>
      </c>
      <c r="H619" s="131">
        <v>4</v>
      </c>
      <c r="I619" s="132">
        <f t="shared" si="27"/>
        <v>19</v>
      </c>
    </row>
    <row r="620" spans="1:9" ht="15" customHeight="1" x14ac:dyDescent="0.25">
      <c r="A620" s="127">
        <f t="shared" si="28"/>
        <v>598</v>
      </c>
      <c r="B620" s="131" t="s">
        <v>1082</v>
      </c>
      <c r="C620" s="131" t="s">
        <v>4551</v>
      </c>
      <c r="D620" s="131" t="s">
        <v>7</v>
      </c>
      <c r="E620" s="131">
        <v>2</v>
      </c>
      <c r="F620" s="131">
        <v>2</v>
      </c>
      <c r="G620" s="131">
        <v>1</v>
      </c>
      <c r="H620" s="131">
        <v>1</v>
      </c>
      <c r="I620" s="132">
        <f t="shared" si="27"/>
        <v>6</v>
      </c>
    </row>
    <row r="621" spans="1:9" ht="15" customHeight="1" x14ac:dyDescent="0.25">
      <c r="A621" s="127">
        <f t="shared" si="28"/>
        <v>599</v>
      </c>
      <c r="B621" s="131" t="s">
        <v>1084</v>
      </c>
      <c r="C621" s="131" t="s">
        <v>5063</v>
      </c>
      <c r="D621" s="131" t="s">
        <v>7</v>
      </c>
      <c r="E621" s="131">
        <v>3</v>
      </c>
      <c r="F621" s="131">
        <v>2</v>
      </c>
      <c r="G621" s="131">
        <v>1</v>
      </c>
      <c r="H621" s="131"/>
      <c r="I621" s="132">
        <f t="shared" si="27"/>
        <v>6</v>
      </c>
    </row>
    <row r="622" spans="1:9" ht="15" customHeight="1" x14ac:dyDescent="0.25">
      <c r="A622" s="127">
        <f t="shared" si="28"/>
        <v>600</v>
      </c>
      <c r="B622" s="131" t="s">
        <v>1086</v>
      </c>
      <c r="C622" s="131" t="s">
        <v>5064</v>
      </c>
      <c r="D622" s="131" t="s">
        <v>7</v>
      </c>
      <c r="E622" s="131">
        <v>4</v>
      </c>
      <c r="F622" s="131">
        <v>4</v>
      </c>
      <c r="G622" s="131"/>
      <c r="H622" s="131"/>
      <c r="I622" s="132">
        <f t="shared" si="27"/>
        <v>8</v>
      </c>
    </row>
    <row r="623" spans="1:9" ht="15" customHeight="1" x14ac:dyDescent="0.25">
      <c r="A623" s="127">
        <f t="shared" si="28"/>
        <v>601</v>
      </c>
      <c r="B623" s="131" t="s">
        <v>1088</v>
      </c>
      <c r="C623" s="131" t="s">
        <v>5065</v>
      </c>
      <c r="D623" s="131" t="s">
        <v>7</v>
      </c>
      <c r="E623" s="131">
        <v>4</v>
      </c>
      <c r="F623" s="131"/>
      <c r="G623" s="131">
        <v>2</v>
      </c>
      <c r="H623" s="131">
        <v>5</v>
      </c>
      <c r="I623" s="132">
        <f t="shared" si="27"/>
        <v>11</v>
      </c>
    </row>
    <row r="624" spans="1:9" ht="15" customHeight="1" x14ac:dyDescent="0.25">
      <c r="A624" s="127">
        <f t="shared" si="28"/>
        <v>602</v>
      </c>
      <c r="B624" s="131" t="s">
        <v>1582</v>
      </c>
      <c r="C624" s="131" t="s">
        <v>5066</v>
      </c>
      <c r="D624" s="131" t="s">
        <v>7</v>
      </c>
      <c r="E624" s="131">
        <v>5</v>
      </c>
      <c r="F624" s="131">
        <v>3</v>
      </c>
      <c r="G624" s="131"/>
      <c r="H624" s="131">
        <v>2</v>
      </c>
      <c r="I624" s="132">
        <f t="shared" si="27"/>
        <v>10</v>
      </c>
    </row>
    <row r="625" spans="1:9" ht="15" customHeight="1" x14ac:dyDescent="0.25">
      <c r="A625" s="127">
        <f t="shared" si="28"/>
        <v>603</v>
      </c>
      <c r="B625" s="131" t="s">
        <v>1092</v>
      </c>
      <c r="C625" s="131" t="s">
        <v>5067</v>
      </c>
      <c r="D625" s="131" t="s">
        <v>7</v>
      </c>
      <c r="E625" s="131">
        <v>10</v>
      </c>
      <c r="F625" s="131">
        <v>10</v>
      </c>
      <c r="G625" s="131">
        <v>7</v>
      </c>
      <c r="H625" s="131">
        <v>15</v>
      </c>
      <c r="I625" s="132">
        <f t="shared" si="27"/>
        <v>42</v>
      </c>
    </row>
    <row r="626" spans="1:9" ht="15" customHeight="1" x14ac:dyDescent="0.25">
      <c r="A626" s="127">
        <f t="shared" si="28"/>
        <v>604</v>
      </c>
      <c r="B626" s="131" t="s">
        <v>1585</v>
      </c>
      <c r="C626" s="131" t="s">
        <v>5068</v>
      </c>
      <c r="D626" s="131" t="s">
        <v>7</v>
      </c>
      <c r="E626" s="131">
        <v>1</v>
      </c>
      <c r="F626" s="131">
        <v>4</v>
      </c>
      <c r="G626" s="131">
        <v>1</v>
      </c>
      <c r="H626" s="131">
        <v>1</v>
      </c>
      <c r="I626" s="132">
        <f t="shared" si="27"/>
        <v>7</v>
      </c>
    </row>
    <row r="627" spans="1:9" ht="15" customHeight="1" x14ac:dyDescent="0.25">
      <c r="A627" s="127">
        <f t="shared" si="28"/>
        <v>605</v>
      </c>
      <c r="B627" s="131" t="s">
        <v>1094</v>
      </c>
      <c r="C627" s="131" t="s">
        <v>5069</v>
      </c>
      <c r="D627" s="131" t="s">
        <v>7</v>
      </c>
      <c r="E627" s="131">
        <v>2</v>
      </c>
      <c r="F627" s="131">
        <v>5</v>
      </c>
      <c r="G627" s="131">
        <v>2</v>
      </c>
      <c r="H627" s="131">
        <v>2</v>
      </c>
      <c r="I627" s="132">
        <f t="shared" si="27"/>
        <v>11</v>
      </c>
    </row>
    <row r="628" spans="1:9" ht="15" customHeight="1" x14ac:dyDescent="0.25">
      <c r="A628" s="127">
        <f t="shared" si="28"/>
        <v>606</v>
      </c>
      <c r="B628" s="131" t="s">
        <v>1096</v>
      </c>
      <c r="C628" s="131" t="s">
        <v>5070</v>
      </c>
      <c r="D628" s="131" t="s">
        <v>7</v>
      </c>
      <c r="E628" s="131">
        <v>5</v>
      </c>
      <c r="F628" s="131">
        <v>4</v>
      </c>
      <c r="G628" s="131">
        <v>8</v>
      </c>
      <c r="H628" s="131">
        <v>1</v>
      </c>
      <c r="I628" s="132">
        <f t="shared" si="27"/>
        <v>18</v>
      </c>
    </row>
    <row r="629" spans="1:9" ht="15" customHeight="1" x14ac:dyDescent="0.25">
      <c r="A629" s="127">
        <f t="shared" si="28"/>
        <v>607</v>
      </c>
      <c r="B629" s="131" t="s">
        <v>1098</v>
      </c>
      <c r="C629" s="131" t="s">
        <v>5071</v>
      </c>
      <c r="D629" s="131" t="s">
        <v>7</v>
      </c>
      <c r="E629" s="131">
        <v>2</v>
      </c>
      <c r="F629" s="131">
        <v>3</v>
      </c>
      <c r="G629" s="131">
        <v>1</v>
      </c>
      <c r="H629" s="131">
        <v>5</v>
      </c>
      <c r="I629" s="132">
        <f t="shared" si="27"/>
        <v>11</v>
      </c>
    </row>
    <row r="630" spans="1:9" ht="15" customHeight="1" x14ac:dyDescent="0.25">
      <c r="A630" s="127">
        <f t="shared" si="28"/>
        <v>608</v>
      </c>
      <c r="B630" s="131" t="s">
        <v>1100</v>
      </c>
      <c r="C630" s="131" t="s">
        <v>5072</v>
      </c>
      <c r="D630" s="131" t="s">
        <v>7</v>
      </c>
      <c r="E630" s="131"/>
      <c r="F630" s="131"/>
      <c r="G630" s="131"/>
      <c r="H630" s="131"/>
      <c r="I630" s="132">
        <f t="shared" si="27"/>
        <v>0</v>
      </c>
    </row>
    <row r="631" spans="1:9" ht="15" customHeight="1" x14ac:dyDescent="0.25">
      <c r="A631" s="127">
        <f t="shared" si="28"/>
        <v>609</v>
      </c>
      <c r="B631" s="131" t="s">
        <v>1102</v>
      </c>
      <c r="C631" s="131" t="s">
        <v>5073</v>
      </c>
      <c r="D631" s="131" t="s">
        <v>7</v>
      </c>
      <c r="E631" s="131">
        <v>6</v>
      </c>
      <c r="F631" s="131">
        <v>5</v>
      </c>
      <c r="G631" s="131">
        <v>4</v>
      </c>
      <c r="H631" s="131">
        <v>2</v>
      </c>
      <c r="I631" s="132">
        <f t="shared" si="27"/>
        <v>17</v>
      </c>
    </row>
    <row r="632" spans="1:9" ht="15" customHeight="1" x14ac:dyDescent="0.25">
      <c r="A632" s="127">
        <f t="shared" si="28"/>
        <v>610</v>
      </c>
      <c r="B632" s="131" t="s">
        <v>1104</v>
      </c>
      <c r="C632" s="131" t="s">
        <v>5074</v>
      </c>
      <c r="D632" s="131" t="s">
        <v>7</v>
      </c>
      <c r="E632" s="131"/>
      <c r="F632" s="131">
        <v>2</v>
      </c>
      <c r="G632" s="131">
        <v>3</v>
      </c>
      <c r="H632" s="131">
        <v>3</v>
      </c>
      <c r="I632" s="132">
        <f t="shared" si="27"/>
        <v>8</v>
      </c>
    </row>
    <row r="633" spans="1:9" ht="15" customHeight="1" x14ac:dyDescent="0.25">
      <c r="A633" s="127">
        <f t="shared" si="28"/>
        <v>611</v>
      </c>
      <c r="B633" s="131" t="s">
        <v>1604</v>
      </c>
      <c r="C633" s="131" t="s">
        <v>5075</v>
      </c>
      <c r="D633" s="131" t="s">
        <v>7</v>
      </c>
      <c r="E633" s="131"/>
      <c r="F633" s="131">
        <v>1</v>
      </c>
      <c r="G633" s="131">
        <v>6</v>
      </c>
      <c r="H633" s="131">
        <v>6</v>
      </c>
      <c r="I633" s="132">
        <f t="shared" si="27"/>
        <v>13</v>
      </c>
    </row>
    <row r="634" spans="1:9" ht="15" customHeight="1" x14ac:dyDescent="0.25">
      <c r="A634" s="127">
        <f t="shared" si="28"/>
        <v>612</v>
      </c>
      <c r="B634" s="131" t="s">
        <v>1106</v>
      </c>
      <c r="C634" s="131" t="s">
        <v>5076</v>
      </c>
      <c r="D634" s="131" t="s">
        <v>7</v>
      </c>
      <c r="E634" s="131">
        <v>3</v>
      </c>
      <c r="F634" s="131">
        <v>1</v>
      </c>
      <c r="G634" s="131">
        <v>1</v>
      </c>
      <c r="H634" s="131"/>
      <c r="I634" s="132">
        <f t="shared" si="27"/>
        <v>5</v>
      </c>
    </row>
    <row r="635" spans="1:9" ht="15" customHeight="1" x14ac:dyDescent="0.25">
      <c r="A635" s="127">
        <f t="shared" si="28"/>
        <v>613</v>
      </c>
      <c r="B635" s="131" t="s">
        <v>1108</v>
      </c>
      <c r="C635" s="131" t="s">
        <v>5077</v>
      </c>
      <c r="D635" s="131" t="s">
        <v>7</v>
      </c>
      <c r="E635" s="131">
        <v>1</v>
      </c>
      <c r="F635" s="131">
        <v>4</v>
      </c>
      <c r="G635" s="131">
        <v>5</v>
      </c>
      <c r="H635" s="131">
        <v>2</v>
      </c>
      <c r="I635" s="132">
        <f t="shared" si="27"/>
        <v>12</v>
      </c>
    </row>
    <row r="636" spans="1:9" ht="15" customHeight="1" x14ac:dyDescent="0.25">
      <c r="A636" s="127">
        <f t="shared" si="28"/>
        <v>614</v>
      </c>
      <c r="B636" s="131" t="s">
        <v>1608</v>
      </c>
      <c r="C636" s="131" t="s">
        <v>5078</v>
      </c>
      <c r="D636" s="131" t="s">
        <v>7</v>
      </c>
      <c r="E636" s="131"/>
      <c r="F636" s="131">
        <v>1</v>
      </c>
      <c r="G636" s="131"/>
      <c r="H636" s="131"/>
      <c r="I636" s="132">
        <f t="shared" si="27"/>
        <v>1</v>
      </c>
    </row>
    <row r="637" spans="1:9" ht="15" customHeight="1" x14ac:dyDescent="0.25">
      <c r="B637" s="130" t="s">
        <v>4596</v>
      </c>
      <c r="C637" s="130" t="s">
        <v>4634</v>
      </c>
      <c r="D637" s="130" t="s">
        <v>4593</v>
      </c>
      <c r="E637" s="130">
        <f>SUM(E598:E636)</f>
        <v>87</v>
      </c>
      <c r="F637" s="130">
        <f t="shared" ref="F637:H637" si="29">SUM(F598:F636)</f>
        <v>112</v>
      </c>
      <c r="G637" s="130">
        <f t="shared" si="29"/>
        <v>112</v>
      </c>
      <c r="H637" s="130">
        <f t="shared" si="29"/>
        <v>111</v>
      </c>
    </row>
    <row r="638" spans="1:9" ht="15" customHeight="1" x14ac:dyDescent="0.25">
      <c r="B638" s="130" t="s">
        <v>4635</v>
      </c>
      <c r="C638" s="130" t="s">
        <v>4636</v>
      </c>
      <c r="D638" s="130" t="s">
        <v>4593</v>
      </c>
      <c r="E638" s="130">
        <v>2425</v>
      </c>
      <c r="F638" s="130">
        <v>2409</v>
      </c>
      <c r="G638" s="130">
        <v>3130</v>
      </c>
      <c r="H638" s="130">
        <v>3313</v>
      </c>
    </row>
    <row r="639" spans="1:9" ht="0" hidden="1" customHeight="1" x14ac:dyDescent="0.25"/>
  </sheetData>
  <mergeCells count="3">
    <mergeCell ref="B3:C3"/>
    <mergeCell ref="B5:C5"/>
    <mergeCell ref="G10:H10"/>
  </mergeCells>
  <conditionalFormatting sqref="L47">
    <cfRule type="duplicateValues" dxfId="4" priority="1"/>
    <cfRule type="duplicateValues" dxfId="3" priority="2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1A88E2-5864-4389-BA43-CB20873810AA}">
  <dimension ref="A1:I598"/>
  <sheetViews>
    <sheetView topLeftCell="A425" workbookViewId="0">
      <selection activeCell="K437" sqref="K437"/>
    </sheetView>
  </sheetViews>
  <sheetFormatPr defaultRowHeight="15" x14ac:dyDescent="0.25"/>
  <cols>
    <col min="1" max="1" width="0.5703125" style="105" customWidth="1"/>
    <col min="2" max="2" width="13" style="105" customWidth="1"/>
    <col min="3" max="3" width="35.5703125" style="105" customWidth="1"/>
    <col min="4" max="4" width="13.42578125" style="105" customWidth="1"/>
    <col min="5" max="8" width="8.140625" style="105" customWidth="1"/>
    <col min="9" max="16384" width="9.140625" style="105"/>
  </cols>
  <sheetData>
    <row r="1" spans="1:9" ht="21.75" customHeight="1" x14ac:dyDescent="0.25">
      <c r="A1" s="213" t="s">
        <v>4590</v>
      </c>
      <c r="B1" s="214"/>
      <c r="C1" s="214"/>
      <c r="D1" s="214"/>
    </row>
    <row r="2" spans="1:9" ht="5.65" customHeight="1" x14ac:dyDescent="0.25"/>
    <row r="3" spans="1:9" ht="17.100000000000001" customHeight="1" x14ac:dyDescent="0.25">
      <c r="A3" s="215" t="s">
        <v>4591</v>
      </c>
      <c r="B3" s="214"/>
      <c r="C3" s="214"/>
      <c r="D3" s="214"/>
    </row>
    <row r="4" spans="1:9" ht="0.95" customHeight="1" x14ac:dyDescent="0.25"/>
    <row r="5" spans="1:9" ht="17.100000000000001" customHeight="1" x14ac:dyDescent="0.25">
      <c r="A5" s="216" t="s">
        <v>4659</v>
      </c>
      <c r="B5" s="214"/>
      <c r="C5" s="214"/>
      <c r="D5" s="214"/>
    </row>
    <row r="6" spans="1:9" ht="7.35" customHeight="1" x14ac:dyDescent="0.25"/>
    <row r="7" spans="1:9" ht="2.25" customHeight="1" x14ac:dyDescent="0.25"/>
    <row r="8" spans="1:9" ht="5.85" customHeight="1" x14ac:dyDescent="0.25"/>
    <row r="9" spans="1:9" ht="3.75" customHeight="1" x14ac:dyDescent="0.25">
      <c r="B9" s="106"/>
      <c r="C9" s="106"/>
      <c r="D9" s="106"/>
      <c r="E9" s="106"/>
      <c r="F9" s="106"/>
      <c r="G9" s="106"/>
      <c r="H9" s="106"/>
    </row>
    <row r="10" spans="1:9" x14ac:dyDescent="0.25">
      <c r="A10" s="212" t="s">
        <v>4593</v>
      </c>
      <c r="B10" s="210"/>
      <c r="C10" s="107" t="s">
        <v>4593</v>
      </c>
      <c r="D10" s="107" t="s">
        <v>4593</v>
      </c>
      <c r="E10" s="212" t="s">
        <v>4594</v>
      </c>
      <c r="F10" s="210"/>
      <c r="G10" s="212" t="s">
        <v>4595</v>
      </c>
      <c r="H10" s="210"/>
    </row>
    <row r="11" spans="1:9" x14ac:dyDescent="0.25">
      <c r="A11" s="212" t="s">
        <v>0</v>
      </c>
      <c r="B11" s="210"/>
      <c r="C11" s="107" t="s">
        <v>1</v>
      </c>
      <c r="D11" s="107" t="s">
        <v>4593</v>
      </c>
      <c r="E11" s="107" t="s">
        <v>2</v>
      </c>
      <c r="F11" s="107" t="s">
        <v>3</v>
      </c>
      <c r="G11" s="107" t="s">
        <v>2</v>
      </c>
      <c r="H11" s="108" t="s">
        <v>3</v>
      </c>
      <c r="I11" s="109" t="s">
        <v>4596</v>
      </c>
    </row>
    <row r="12" spans="1:9" x14ac:dyDescent="0.25">
      <c r="A12" s="211" t="s">
        <v>4</v>
      </c>
      <c r="B12" s="210"/>
      <c r="C12" s="110" t="s">
        <v>4593</v>
      </c>
      <c r="D12" s="110" t="s">
        <v>4593</v>
      </c>
      <c r="E12" s="107" t="s">
        <v>4593</v>
      </c>
      <c r="F12" s="107" t="s">
        <v>4593</v>
      </c>
      <c r="G12" s="107" t="s">
        <v>4593</v>
      </c>
      <c r="H12" s="108" t="s">
        <v>4593</v>
      </c>
      <c r="I12" s="109"/>
    </row>
    <row r="13" spans="1:9" x14ac:dyDescent="0.25">
      <c r="A13" s="209" t="s">
        <v>5</v>
      </c>
      <c r="B13" s="210"/>
      <c r="C13" s="111" t="s">
        <v>6</v>
      </c>
      <c r="D13" s="111" t="s">
        <v>7</v>
      </c>
      <c r="E13" s="111">
        <v>1</v>
      </c>
      <c r="F13" s="111">
        <v>1</v>
      </c>
      <c r="G13" s="111">
        <v>3</v>
      </c>
      <c r="H13" s="112">
        <v>5</v>
      </c>
      <c r="I13" s="109">
        <f>SUM(E13:H13)</f>
        <v>10</v>
      </c>
    </row>
    <row r="14" spans="1:9" x14ac:dyDescent="0.25">
      <c r="A14" s="209" t="s">
        <v>2216</v>
      </c>
      <c r="B14" s="210"/>
      <c r="C14" s="111" t="s">
        <v>2217</v>
      </c>
      <c r="D14" s="111" t="s">
        <v>7</v>
      </c>
      <c r="E14" s="111">
        <v>2</v>
      </c>
      <c r="F14" s="111">
        <v>4</v>
      </c>
      <c r="G14" s="111">
        <v>6</v>
      </c>
      <c r="H14" s="112">
        <v>12</v>
      </c>
      <c r="I14" s="109">
        <f t="shared" ref="I14:I77" si="0">SUM(E14:H14)</f>
        <v>24</v>
      </c>
    </row>
    <row r="15" spans="1:9" x14ac:dyDescent="0.25">
      <c r="A15" s="209" t="s">
        <v>9</v>
      </c>
      <c r="B15" s="210"/>
      <c r="C15" s="111" t="s">
        <v>10</v>
      </c>
      <c r="D15" s="111" t="s">
        <v>7</v>
      </c>
      <c r="E15" s="111"/>
      <c r="F15" s="111">
        <v>3</v>
      </c>
      <c r="G15" s="111">
        <v>5</v>
      </c>
      <c r="H15" s="112">
        <v>6</v>
      </c>
      <c r="I15" s="109">
        <f t="shared" si="0"/>
        <v>14</v>
      </c>
    </row>
    <row r="16" spans="1:9" x14ac:dyDescent="0.25">
      <c r="A16" s="209" t="s">
        <v>11</v>
      </c>
      <c r="B16" s="210"/>
      <c r="C16" s="111" t="s">
        <v>12</v>
      </c>
      <c r="D16" s="111" t="s">
        <v>7</v>
      </c>
      <c r="E16" s="111">
        <v>5</v>
      </c>
      <c r="F16" s="111">
        <v>6</v>
      </c>
      <c r="G16" s="111">
        <v>3</v>
      </c>
      <c r="H16" s="112">
        <v>10</v>
      </c>
      <c r="I16" s="109">
        <f t="shared" si="0"/>
        <v>24</v>
      </c>
    </row>
    <row r="17" spans="1:9" x14ac:dyDescent="0.25">
      <c r="A17" s="209" t="s">
        <v>13</v>
      </c>
      <c r="B17" s="210"/>
      <c r="C17" s="111" t="s">
        <v>4597</v>
      </c>
      <c r="D17" s="111" t="s">
        <v>7</v>
      </c>
      <c r="E17" s="111">
        <v>4</v>
      </c>
      <c r="F17" s="111">
        <v>2</v>
      </c>
      <c r="G17" s="111">
        <v>5</v>
      </c>
      <c r="H17" s="112">
        <v>6</v>
      </c>
      <c r="I17" s="109">
        <f t="shared" si="0"/>
        <v>17</v>
      </c>
    </row>
    <row r="18" spans="1:9" x14ac:dyDescent="0.25">
      <c r="A18" s="209" t="s">
        <v>15</v>
      </c>
      <c r="B18" s="210"/>
      <c r="C18" s="111" t="s">
        <v>3566</v>
      </c>
      <c r="D18" s="111" t="s">
        <v>7</v>
      </c>
      <c r="E18" s="111">
        <v>5</v>
      </c>
      <c r="F18" s="111">
        <v>6</v>
      </c>
      <c r="G18" s="111">
        <v>4</v>
      </c>
      <c r="H18" s="112">
        <v>5</v>
      </c>
      <c r="I18" s="109">
        <f t="shared" si="0"/>
        <v>20</v>
      </c>
    </row>
    <row r="19" spans="1:9" x14ac:dyDescent="0.25">
      <c r="A19" s="209" t="s">
        <v>17</v>
      </c>
      <c r="B19" s="210"/>
      <c r="C19" s="111" t="s">
        <v>18</v>
      </c>
      <c r="D19" s="111" t="s">
        <v>7</v>
      </c>
      <c r="E19" s="111">
        <v>9</v>
      </c>
      <c r="F19" s="111">
        <v>10</v>
      </c>
      <c r="G19" s="111">
        <v>7</v>
      </c>
      <c r="H19" s="112">
        <v>14</v>
      </c>
      <c r="I19" s="109">
        <f t="shared" si="0"/>
        <v>40</v>
      </c>
    </row>
    <row r="20" spans="1:9" x14ac:dyDescent="0.25">
      <c r="A20" s="209" t="s">
        <v>19</v>
      </c>
      <c r="B20" s="210"/>
      <c r="C20" s="111" t="s">
        <v>4243</v>
      </c>
      <c r="D20" s="111" t="s">
        <v>7</v>
      </c>
      <c r="E20" s="111">
        <v>1</v>
      </c>
      <c r="F20" s="111">
        <v>4</v>
      </c>
      <c r="G20" s="111">
        <v>2</v>
      </c>
      <c r="H20" s="112">
        <v>2</v>
      </c>
      <c r="I20" s="109">
        <f t="shared" si="0"/>
        <v>9</v>
      </c>
    </row>
    <row r="21" spans="1:9" x14ac:dyDescent="0.25">
      <c r="A21" s="209" t="s">
        <v>21</v>
      </c>
      <c r="B21" s="210"/>
      <c r="C21" s="111" t="s">
        <v>22</v>
      </c>
      <c r="D21" s="111" t="s">
        <v>7</v>
      </c>
      <c r="E21" s="111">
        <v>9</v>
      </c>
      <c r="F21" s="111">
        <v>8</v>
      </c>
      <c r="G21" s="111">
        <v>7</v>
      </c>
      <c r="H21" s="112">
        <v>11</v>
      </c>
      <c r="I21" s="109">
        <f t="shared" si="0"/>
        <v>35</v>
      </c>
    </row>
    <row r="22" spans="1:9" x14ac:dyDescent="0.25">
      <c r="A22" s="209" t="s">
        <v>23</v>
      </c>
      <c r="B22" s="210"/>
      <c r="C22" s="111" t="s">
        <v>24</v>
      </c>
      <c r="D22" s="111" t="s">
        <v>7</v>
      </c>
      <c r="E22" s="111">
        <v>2</v>
      </c>
      <c r="F22" s="111">
        <v>7</v>
      </c>
      <c r="G22" s="111">
        <v>10</v>
      </c>
      <c r="H22" s="112">
        <v>11</v>
      </c>
      <c r="I22" s="109">
        <f t="shared" si="0"/>
        <v>30</v>
      </c>
    </row>
    <row r="23" spans="1:9" x14ac:dyDescent="0.25">
      <c r="A23" s="209" t="s">
        <v>1128</v>
      </c>
      <c r="B23" s="210"/>
      <c r="C23" s="111" t="s">
        <v>1129</v>
      </c>
      <c r="D23" s="111" t="s">
        <v>7</v>
      </c>
      <c r="E23" s="111">
        <v>4</v>
      </c>
      <c r="F23" s="111">
        <v>6</v>
      </c>
      <c r="G23" s="111">
        <v>3</v>
      </c>
      <c r="H23" s="112">
        <v>5</v>
      </c>
      <c r="I23" s="109">
        <f t="shared" si="0"/>
        <v>18</v>
      </c>
    </row>
    <row r="24" spans="1:9" x14ac:dyDescent="0.25">
      <c r="A24" s="209" t="s">
        <v>25</v>
      </c>
      <c r="B24" s="210"/>
      <c r="C24" s="111" t="s">
        <v>26</v>
      </c>
      <c r="D24" s="111" t="s">
        <v>7</v>
      </c>
      <c r="E24" s="111">
        <v>9</v>
      </c>
      <c r="F24" s="111">
        <v>5</v>
      </c>
      <c r="G24" s="111">
        <v>9</v>
      </c>
      <c r="H24" s="112">
        <v>8</v>
      </c>
      <c r="I24" s="109">
        <f t="shared" si="0"/>
        <v>31</v>
      </c>
    </row>
    <row r="25" spans="1:9" x14ac:dyDescent="0.25">
      <c r="A25" s="209" t="s">
        <v>27</v>
      </c>
      <c r="B25" s="210"/>
      <c r="C25" s="111" t="s">
        <v>28</v>
      </c>
      <c r="D25" s="111" t="s">
        <v>7</v>
      </c>
      <c r="E25" s="111">
        <v>4</v>
      </c>
      <c r="F25" s="111">
        <v>2</v>
      </c>
      <c r="G25" s="111">
        <v>3</v>
      </c>
      <c r="H25" s="112">
        <v>6</v>
      </c>
      <c r="I25" s="109">
        <f t="shared" si="0"/>
        <v>15</v>
      </c>
    </row>
    <row r="26" spans="1:9" x14ac:dyDescent="0.25">
      <c r="A26" s="209" t="s">
        <v>29</v>
      </c>
      <c r="B26" s="210"/>
      <c r="C26" s="111" t="s">
        <v>30</v>
      </c>
      <c r="D26" s="111" t="s">
        <v>7</v>
      </c>
      <c r="E26" s="111">
        <v>6</v>
      </c>
      <c r="F26" s="111">
        <v>1</v>
      </c>
      <c r="G26" s="111">
        <v>11</v>
      </c>
      <c r="H26" s="112">
        <v>9</v>
      </c>
      <c r="I26" s="109">
        <f t="shared" si="0"/>
        <v>27</v>
      </c>
    </row>
    <row r="27" spans="1:9" x14ac:dyDescent="0.25">
      <c r="A27" s="209" t="s">
        <v>31</v>
      </c>
      <c r="B27" s="210"/>
      <c r="C27" s="111" t="s">
        <v>32</v>
      </c>
      <c r="D27" s="111" t="s">
        <v>7</v>
      </c>
      <c r="E27" s="111">
        <v>2</v>
      </c>
      <c r="F27" s="111">
        <v>6</v>
      </c>
      <c r="G27" s="111">
        <v>3</v>
      </c>
      <c r="H27" s="112">
        <v>8</v>
      </c>
      <c r="I27" s="109">
        <f t="shared" si="0"/>
        <v>19</v>
      </c>
    </row>
    <row r="28" spans="1:9" x14ac:dyDescent="0.25">
      <c r="A28" s="209" t="s">
        <v>33</v>
      </c>
      <c r="B28" s="210"/>
      <c r="C28" s="111" t="s">
        <v>34</v>
      </c>
      <c r="D28" s="111" t="s">
        <v>7</v>
      </c>
      <c r="E28" s="111">
        <v>4</v>
      </c>
      <c r="F28" s="111">
        <v>7</v>
      </c>
      <c r="G28" s="111">
        <v>4</v>
      </c>
      <c r="H28" s="112">
        <v>5</v>
      </c>
      <c r="I28" s="109">
        <f t="shared" si="0"/>
        <v>20</v>
      </c>
    </row>
    <row r="29" spans="1:9" x14ac:dyDescent="0.25">
      <c r="A29" s="209" t="s">
        <v>35</v>
      </c>
      <c r="B29" s="210"/>
      <c r="C29" s="111" t="s">
        <v>4660</v>
      </c>
      <c r="D29" s="111" t="s">
        <v>7</v>
      </c>
      <c r="E29" s="111">
        <v>4</v>
      </c>
      <c r="F29" s="111"/>
      <c r="G29" s="111">
        <v>3</v>
      </c>
      <c r="H29" s="112">
        <v>7</v>
      </c>
      <c r="I29" s="109">
        <f t="shared" si="0"/>
        <v>14</v>
      </c>
    </row>
    <row r="30" spans="1:9" x14ac:dyDescent="0.25">
      <c r="A30" s="209" t="s">
        <v>1134</v>
      </c>
      <c r="B30" s="210"/>
      <c r="C30" s="111" t="s">
        <v>1135</v>
      </c>
      <c r="D30" s="111" t="s">
        <v>7</v>
      </c>
      <c r="E30" s="111"/>
      <c r="F30" s="111"/>
      <c r="G30" s="111">
        <v>1</v>
      </c>
      <c r="H30" s="112">
        <v>2</v>
      </c>
      <c r="I30" s="109">
        <f t="shared" si="0"/>
        <v>3</v>
      </c>
    </row>
    <row r="31" spans="1:9" x14ac:dyDescent="0.25">
      <c r="A31" s="209" t="s">
        <v>37</v>
      </c>
      <c r="B31" s="210"/>
      <c r="C31" s="111" t="s">
        <v>4244</v>
      </c>
      <c r="D31" s="111" t="s">
        <v>7</v>
      </c>
      <c r="E31" s="111">
        <v>1</v>
      </c>
      <c r="F31" s="111">
        <v>7</v>
      </c>
      <c r="G31" s="111">
        <v>2</v>
      </c>
      <c r="H31" s="112">
        <v>3</v>
      </c>
      <c r="I31" s="109">
        <f t="shared" si="0"/>
        <v>13</v>
      </c>
    </row>
    <row r="32" spans="1:9" x14ac:dyDescent="0.25">
      <c r="A32" s="209" t="s">
        <v>39</v>
      </c>
      <c r="B32" s="210"/>
      <c r="C32" s="111" t="s">
        <v>40</v>
      </c>
      <c r="D32" s="111" t="s">
        <v>7</v>
      </c>
      <c r="E32" s="111">
        <v>8</v>
      </c>
      <c r="F32" s="111">
        <v>5</v>
      </c>
      <c r="G32" s="111">
        <v>10</v>
      </c>
      <c r="H32" s="112">
        <v>3</v>
      </c>
      <c r="I32" s="109">
        <f t="shared" si="0"/>
        <v>26</v>
      </c>
    </row>
    <row r="33" spans="1:9" x14ac:dyDescent="0.25">
      <c r="A33" s="209" t="s">
        <v>41</v>
      </c>
      <c r="B33" s="210"/>
      <c r="C33" s="111" t="s">
        <v>42</v>
      </c>
      <c r="D33" s="111" t="s">
        <v>7</v>
      </c>
      <c r="E33" s="111">
        <v>6</v>
      </c>
      <c r="F33" s="111">
        <v>10</v>
      </c>
      <c r="G33" s="111">
        <v>9</v>
      </c>
      <c r="H33" s="112">
        <v>4</v>
      </c>
      <c r="I33" s="109">
        <f t="shared" si="0"/>
        <v>29</v>
      </c>
    </row>
    <row r="34" spans="1:9" x14ac:dyDescent="0.25">
      <c r="A34" s="209" t="s">
        <v>43</v>
      </c>
      <c r="B34" s="210"/>
      <c r="C34" s="111" t="s">
        <v>44</v>
      </c>
      <c r="D34" s="111" t="s">
        <v>7</v>
      </c>
      <c r="E34" s="111">
        <v>1</v>
      </c>
      <c r="F34" s="111">
        <v>1</v>
      </c>
      <c r="G34" s="111">
        <v>4</v>
      </c>
      <c r="H34" s="112">
        <v>3</v>
      </c>
      <c r="I34" s="109">
        <f t="shared" si="0"/>
        <v>9</v>
      </c>
    </row>
    <row r="35" spans="1:9" x14ac:dyDescent="0.25">
      <c r="A35" s="209" t="s">
        <v>45</v>
      </c>
      <c r="B35" s="210"/>
      <c r="C35" s="111" t="s">
        <v>46</v>
      </c>
      <c r="D35" s="111" t="s">
        <v>7</v>
      </c>
      <c r="E35" s="111">
        <v>3</v>
      </c>
      <c r="F35" s="111">
        <v>4</v>
      </c>
      <c r="G35" s="111">
        <v>6</v>
      </c>
      <c r="H35" s="112">
        <v>5</v>
      </c>
      <c r="I35" s="109">
        <f t="shared" si="0"/>
        <v>18</v>
      </c>
    </row>
    <row r="36" spans="1:9" x14ac:dyDescent="0.25">
      <c r="A36" s="209" t="s">
        <v>47</v>
      </c>
      <c r="B36" s="210"/>
      <c r="C36" s="111" t="s">
        <v>4246</v>
      </c>
      <c r="D36" s="111" t="s">
        <v>7</v>
      </c>
      <c r="E36" s="111">
        <v>1</v>
      </c>
      <c r="F36" s="111">
        <v>3</v>
      </c>
      <c r="G36" s="111">
        <v>2</v>
      </c>
      <c r="H36" s="112">
        <v>10</v>
      </c>
      <c r="I36" s="109">
        <f t="shared" si="0"/>
        <v>16</v>
      </c>
    </row>
    <row r="37" spans="1:9" x14ac:dyDescent="0.25">
      <c r="A37" s="209" t="s">
        <v>49</v>
      </c>
      <c r="B37" s="210"/>
      <c r="C37" s="111" t="s">
        <v>50</v>
      </c>
      <c r="D37" s="111" t="s">
        <v>7</v>
      </c>
      <c r="E37" s="111">
        <v>8</v>
      </c>
      <c r="F37" s="111">
        <v>5</v>
      </c>
      <c r="G37" s="111">
        <v>7</v>
      </c>
      <c r="H37" s="112">
        <v>5</v>
      </c>
      <c r="I37" s="109">
        <f t="shared" si="0"/>
        <v>25</v>
      </c>
    </row>
    <row r="38" spans="1:9" x14ac:dyDescent="0.25">
      <c r="A38" s="209" t="s">
        <v>51</v>
      </c>
      <c r="B38" s="210"/>
      <c r="C38" s="111" t="s">
        <v>3599</v>
      </c>
      <c r="D38" s="111" t="s">
        <v>7</v>
      </c>
      <c r="E38" s="111">
        <v>3</v>
      </c>
      <c r="F38" s="111">
        <v>3</v>
      </c>
      <c r="G38" s="111">
        <v>3</v>
      </c>
      <c r="H38" s="112">
        <v>2</v>
      </c>
      <c r="I38" s="109">
        <f t="shared" si="0"/>
        <v>11</v>
      </c>
    </row>
    <row r="39" spans="1:9" x14ac:dyDescent="0.25">
      <c r="A39" s="209" t="s">
        <v>53</v>
      </c>
      <c r="B39" s="210"/>
      <c r="C39" s="111" t="s">
        <v>54</v>
      </c>
      <c r="D39" s="111" t="s">
        <v>7</v>
      </c>
      <c r="E39" s="111">
        <v>2</v>
      </c>
      <c r="F39" s="111">
        <v>3</v>
      </c>
      <c r="G39" s="111">
        <v>2</v>
      </c>
      <c r="H39" s="112">
        <v>2</v>
      </c>
      <c r="I39" s="109">
        <f t="shared" si="0"/>
        <v>9</v>
      </c>
    </row>
    <row r="40" spans="1:9" x14ac:dyDescent="0.25">
      <c r="A40" s="209" t="s">
        <v>55</v>
      </c>
      <c r="B40" s="210"/>
      <c r="C40" s="111" t="s">
        <v>56</v>
      </c>
      <c r="D40" s="111" t="s">
        <v>7</v>
      </c>
      <c r="E40" s="111">
        <v>3</v>
      </c>
      <c r="F40" s="111">
        <v>2</v>
      </c>
      <c r="G40" s="111">
        <v>7</v>
      </c>
      <c r="H40" s="112"/>
      <c r="I40" s="109">
        <f t="shared" si="0"/>
        <v>12</v>
      </c>
    </row>
    <row r="41" spans="1:9" x14ac:dyDescent="0.25">
      <c r="A41" s="209" t="s">
        <v>57</v>
      </c>
      <c r="B41" s="210"/>
      <c r="C41" s="111" t="s">
        <v>4247</v>
      </c>
      <c r="D41" s="111" t="s">
        <v>7</v>
      </c>
      <c r="E41" s="111">
        <v>5</v>
      </c>
      <c r="F41" s="111">
        <v>1</v>
      </c>
      <c r="G41" s="111">
        <v>4</v>
      </c>
      <c r="H41" s="112"/>
      <c r="I41" s="109">
        <f t="shared" si="0"/>
        <v>10</v>
      </c>
    </row>
    <row r="42" spans="1:9" x14ac:dyDescent="0.25">
      <c r="A42" s="209" t="s">
        <v>61</v>
      </c>
      <c r="B42" s="210"/>
      <c r="C42" s="111" t="s">
        <v>62</v>
      </c>
      <c r="D42" s="111" t="s">
        <v>7</v>
      </c>
      <c r="E42" s="111">
        <v>7</v>
      </c>
      <c r="F42" s="111">
        <v>2</v>
      </c>
      <c r="G42" s="111">
        <v>7</v>
      </c>
      <c r="H42" s="112">
        <v>7</v>
      </c>
      <c r="I42" s="109">
        <f t="shared" si="0"/>
        <v>23</v>
      </c>
    </row>
    <row r="43" spans="1:9" x14ac:dyDescent="0.25">
      <c r="A43" s="209" t="s">
        <v>63</v>
      </c>
      <c r="B43" s="210"/>
      <c r="C43" s="111" t="s">
        <v>64</v>
      </c>
      <c r="D43" s="111" t="s">
        <v>7</v>
      </c>
      <c r="E43" s="111">
        <v>3</v>
      </c>
      <c r="F43" s="111">
        <v>1</v>
      </c>
      <c r="G43" s="111"/>
      <c r="H43" s="112"/>
      <c r="I43" s="109">
        <f t="shared" si="0"/>
        <v>4</v>
      </c>
    </row>
    <row r="44" spans="1:9" x14ac:dyDescent="0.25">
      <c r="A44" s="209" t="s">
        <v>65</v>
      </c>
      <c r="B44" s="210"/>
      <c r="C44" s="111" t="s">
        <v>66</v>
      </c>
      <c r="D44" s="111" t="s">
        <v>7</v>
      </c>
      <c r="E44" s="111">
        <v>1</v>
      </c>
      <c r="F44" s="111">
        <v>3</v>
      </c>
      <c r="G44" s="111"/>
      <c r="H44" s="112"/>
      <c r="I44" s="109">
        <f t="shared" si="0"/>
        <v>4</v>
      </c>
    </row>
    <row r="45" spans="1:9" x14ac:dyDescent="0.25">
      <c r="A45" s="209" t="s">
        <v>67</v>
      </c>
      <c r="B45" s="210"/>
      <c r="C45" s="111" t="s">
        <v>68</v>
      </c>
      <c r="D45" s="111" t="s">
        <v>7</v>
      </c>
      <c r="E45" s="111">
        <v>2</v>
      </c>
      <c r="F45" s="111">
        <v>2</v>
      </c>
      <c r="G45" s="111">
        <v>7</v>
      </c>
      <c r="H45" s="112">
        <v>4</v>
      </c>
      <c r="I45" s="109">
        <f t="shared" si="0"/>
        <v>15</v>
      </c>
    </row>
    <row r="46" spans="1:9" x14ac:dyDescent="0.25">
      <c r="A46" s="209" t="s">
        <v>69</v>
      </c>
      <c r="B46" s="210"/>
      <c r="C46" s="111" t="s">
        <v>70</v>
      </c>
      <c r="D46" s="111" t="s">
        <v>7</v>
      </c>
      <c r="E46" s="111">
        <v>1</v>
      </c>
      <c r="F46" s="111">
        <v>4</v>
      </c>
      <c r="G46" s="111">
        <v>2</v>
      </c>
      <c r="H46" s="112">
        <v>3</v>
      </c>
      <c r="I46" s="109">
        <f t="shared" si="0"/>
        <v>10</v>
      </c>
    </row>
    <row r="47" spans="1:9" x14ac:dyDescent="0.25">
      <c r="A47" s="209" t="s">
        <v>71</v>
      </c>
      <c r="B47" s="210"/>
      <c r="C47" s="111" t="s">
        <v>1145</v>
      </c>
      <c r="D47" s="111" t="s">
        <v>7</v>
      </c>
      <c r="E47" s="111">
        <v>4</v>
      </c>
      <c r="F47" s="111">
        <v>2</v>
      </c>
      <c r="G47" s="111">
        <v>11</v>
      </c>
      <c r="H47" s="112">
        <v>11</v>
      </c>
      <c r="I47" s="109">
        <f t="shared" si="0"/>
        <v>28</v>
      </c>
    </row>
    <row r="48" spans="1:9" x14ac:dyDescent="0.25">
      <c r="A48" s="209" t="s">
        <v>73</v>
      </c>
      <c r="B48" s="210"/>
      <c r="C48" s="111" t="s">
        <v>4248</v>
      </c>
      <c r="D48" s="111" t="s">
        <v>7</v>
      </c>
      <c r="E48" s="111">
        <v>2</v>
      </c>
      <c r="F48" s="111">
        <v>5</v>
      </c>
      <c r="G48" s="111">
        <v>4</v>
      </c>
      <c r="H48" s="112">
        <v>4</v>
      </c>
      <c r="I48" s="109">
        <f t="shared" si="0"/>
        <v>15</v>
      </c>
    </row>
    <row r="49" spans="1:9" x14ac:dyDescent="0.25">
      <c r="A49" s="209" t="s">
        <v>75</v>
      </c>
      <c r="B49" s="210"/>
      <c r="C49" s="111" t="s">
        <v>1147</v>
      </c>
      <c r="D49" s="111" t="s">
        <v>7</v>
      </c>
      <c r="E49" s="111">
        <v>7</v>
      </c>
      <c r="F49" s="111">
        <v>3</v>
      </c>
      <c r="G49" s="111">
        <v>10</v>
      </c>
      <c r="H49" s="112">
        <v>9</v>
      </c>
      <c r="I49" s="109">
        <f t="shared" si="0"/>
        <v>29</v>
      </c>
    </row>
    <row r="50" spans="1:9" x14ac:dyDescent="0.25">
      <c r="A50" s="209" t="s">
        <v>77</v>
      </c>
      <c r="B50" s="210"/>
      <c r="C50" s="111" t="s">
        <v>78</v>
      </c>
      <c r="D50" s="111" t="s">
        <v>7</v>
      </c>
      <c r="E50" s="111">
        <v>12</v>
      </c>
      <c r="F50" s="111">
        <v>8</v>
      </c>
      <c r="G50" s="111">
        <v>7</v>
      </c>
      <c r="H50" s="112">
        <v>10</v>
      </c>
      <c r="I50" s="109">
        <f t="shared" si="0"/>
        <v>37</v>
      </c>
    </row>
    <row r="51" spans="1:9" x14ac:dyDescent="0.25">
      <c r="A51" s="209" t="s">
        <v>79</v>
      </c>
      <c r="B51" s="210"/>
      <c r="C51" s="111" t="s">
        <v>163</v>
      </c>
      <c r="D51" s="111" t="s">
        <v>7</v>
      </c>
      <c r="E51" s="111">
        <v>2</v>
      </c>
      <c r="F51" s="111">
        <v>1</v>
      </c>
      <c r="G51" s="111">
        <v>4</v>
      </c>
      <c r="H51" s="112">
        <v>2</v>
      </c>
      <c r="I51" s="109">
        <f t="shared" si="0"/>
        <v>9</v>
      </c>
    </row>
    <row r="52" spans="1:9" x14ac:dyDescent="0.25">
      <c r="A52" s="209" t="s">
        <v>81</v>
      </c>
      <c r="B52" s="210"/>
      <c r="C52" s="111" t="s">
        <v>82</v>
      </c>
      <c r="D52" s="111" t="s">
        <v>7</v>
      </c>
      <c r="E52" s="111">
        <v>1</v>
      </c>
      <c r="F52" s="111">
        <v>2</v>
      </c>
      <c r="G52" s="111">
        <v>3</v>
      </c>
      <c r="H52" s="112">
        <v>3</v>
      </c>
      <c r="I52" s="109">
        <f t="shared" si="0"/>
        <v>9</v>
      </c>
    </row>
    <row r="53" spans="1:9" x14ac:dyDescent="0.25">
      <c r="A53" s="209" t="s">
        <v>1151</v>
      </c>
      <c r="B53" s="210"/>
      <c r="C53" s="111" t="s">
        <v>4249</v>
      </c>
      <c r="D53" s="111" t="s">
        <v>7</v>
      </c>
      <c r="E53" s="111">
        <v>5</v>
      </c>
      <c r="F53" s="111">
        <v>2</v>
      </c>
      <c r="G53" s="111">
        <v>1</v>
      </c>
      <c r="H53" s="112">
        <v>1</v>
      </c>
      <c r="I53" s="109">
        <f t="shared" si="0"/>
        <v>9</v>
      </c>
    </row>
    <row r="54" spans="1:9" x14ac:dyDescent="0.25">
      <c r="A54" s="209" t="s">
        <v>83</v>
      </c>
      <c r="B54" s="210"/>
      <c r="C54" s="111" t="s">
        <v>4598</v>
      </c>
      <c r="D54" s="111" t="s">
        <v>7</v>
      </c>
      <c r="E54" s="111">
        <v>13</v>
      </c>
      <c r="F54" s="111">
        <v>9</v>
      </c>
      <c r="G54" s="111">
        <v>6</v>
      </c>
      <c r="H54" s="112">
        <v>3</v>
      </c>
      <c r="I54" s="109">
        <f t="shared" si="0"/>
        <v>31</v>
      </c>
    </row>
    <row r="55" spans="1:9" x14ac:dyDescent="0.25">
      <c r="A55" s="209" t="s">
        <v>85</v>
      </c>
      <c r="B55" s="210"/>
      <c r="C55" s="111" t="s">
        <v>4250</v>
      </c>
      <c r="D55" s="111" t="s">
        <v>7</v>
      </c>
      <c r="E55" s="111">
        <v>6</v>
      </c>
      <c r="F55" s="111">
        <v>4</v>
      </c>
      <c r="G55" s="111"/>
      <c r="H55" s="112">
        <v>2</v>
      </c>
      <c r="I55" s="109">
        <f t="shared" si="0"/>
        <v>12</v>
      </c>
    </row>
    <row r="56" spans="1:9" x14ac:dyDescent="0.25">
      <c r="A56" s="209" t="s">
        <v>87</v>
      </c>
      <c r="B56" s="210"/>
      <c r="C56" s="111" t="s">
        <v>88</v>
      </c>
      <c r="D56" s="111" t="s">
        <v>7</v>
      </c>
      <c r="E56" s="111">
        <v>2</v>
      </c>
      <c r="F56" s="111">
        <v>3</v>
      </c>
      <c r="G56" s="111">
        <v>3</v>
      </c>
      <c r="H56" s="112">
        <v>2</v>
      </c>
      <c r="I56" s="109">
        <f t="shared" si="0"/>
        <v>10</v>
      </c>
    </row>
    <row r="57" spans="1:9" x14ac:dyDescent="0.25">
      <c r="A57" s="209" t="s">
        <v>89</v>
      </c>
      <c r="B57" s="210"/>
      <c r="C57" s="111" t="s">
        <v>4251</v>
      </c>
      <c r="D57" s="111" t="s">
        <v>7</v>
      </c>
      <c r="E57" s="111">
        <v>1</v>
      </c>
      <c r="F57" s="111">
        <v>1</v>
      </c>
      <c r="G57" s="111">
        <v>3</v>
      </c>
      <c r="H57" s="112">
        <v>2</v>
      </c>
      <c r="I57" s="109">
        <f t="shared" si="0"/>
        <v>7</v>
      </c>
    </row>
    <row r="58" spans="1:9" x14ac:dyDescent="0.25">
      <c r="A58" s="209" t="s">
        <v>91</v>
      </c>
      <c r="B58" s="210"/>
      <c r="C58" s="111" t="s">
        <v>92</v>
      </c>
      <c r="D58" s="111" t="s">
        <v>7</v>
      </c>
      <c r="E58" s="111">
        <v>4</v>
      </c>
      <c r="F58" s="111">
        <v>1</v>
      </c>
      <c r="G58" s="111">
        <v>3</v>
      </c>
      <c r="H58" s="112">
        <v>4</v>
      </c>
      <c r="I58" s="109">
        <f t="shared" si="0"/>
        <v>12</v>
      </c>
    </row>
    <row r="59" spans="1:9" x14ac:dyDescent="0.25">
      <c r="A59" s="209" t="s">
        <v>93</v>
      </c>
      <c r="B59" s="210"/>
      <c r="C59" s="111" t="s">
        <v>4252</v>
      </c>
      <c r="D59" s="111" t="s">
        <v>7</v>
      </c>
      <c r="E59" s="111">
        <v>2</v>
      </c>
      <c r="F59" s="111">
        <v>4</v>
      </c>
      <c r="G59" s="111">
        <v>1</v>
      </c>
      <c r="H59" s="112">
        <v>4</v>
      </c>
      <c r="I59" s="109">
        <f t="shared" si="0"/>
        <v>11</v>
      </c>
    </row>
    <row r="60" spans="1:9" x14ac:dyDescent="0.25">
      <c r="A60" s="209" t="s">
        <v>95</v>
      </c>
      <c r="B60" s="210"/>
      <c r="C60" s="111" t="s">
        <v>96</v>
      </c>
      <c r="D60" s="111" t="s">
        <v>7</v>
      </c>
      <c r="E60" s="111"/>
      <c r="F60" s="111"/>
      <c r="G60" s="111">
        <v>6</v>
      </c>
      <c r="H60" s="112">
        <v>4</v>
      </c>
      <c r="I60" s="109">
        <f t="shared" si="0"/>
        <v>10</v>
      </c>
    </row>
    <row r="61" spans="1:9" x14ac:dyDescent="0.25">
      <c r="A61" s="209" t="s">
        <v>97</v>
      </c>
      <c r="B61" s="210"/>
      <c r="C61" s="111" t="s">
        <v>98</v>
      </c>
      <c r="D61" s="111" t="s">
        <v>7</v>
      </c>
      <c r="E61" s="111">
        <v>15</v>
      </c>
      <c r="F61" s="111">
        <v>8</v>
      </c>
      <c r="G61" s="111">
        <v>9</v>
      </c>
      <c r="H61" s="112">
        <v>12</v>
      </c>
      <c r="I61" s="109">
        <f t="shared" si="0"/>
        <v>44</v>
      </c>
    </row>
    <row r="62" spans="1:9" x14ac:dyDescent="0.25">
      <c r="A62" s="209" t="s">
        <v>99</v>
      </c>
      <c r="B62" s="210"/>
      <c r="C62" s="111" t="s">
        <v>100</v>
      </c>
      <c r="D62" s="111" t="s">
        <v>7</v>
      </c>
      <c r="E62" s="111">
        <v>9</v>
      </c>
      <c r="F62" s="111">
        <v>9</v>
      </c>
      <c r="G62" s="111">
        <v>6</v>
      </c>
      <c r="H62" s="112">
        <v>10</v>
      </c>
      <c r="I62" s="109">
        <f t="shared" si="0"/>
        <v>34</v>
      </c>
    </row>
    <row r="63" spans="1:9" x14ac:dyDescent="0.25">
      <c r="A63" s="209" t="s">
        <v>101</v>
      </c>
      <c r="B63" s="210"/>
      <c r="C63" s="111" t="s">
        <v>102</v>
      </c>
      <c r="D63" s="111" t="s">
        <v>7</v>
      </c>
      <c r="E63" s="111">
        <v>14</v>
      </c>
      <c r="F63" s="111">
        <v>6</v>
      </c>
      <c r="G63" s="111">
        <v>7</v>
      </c>
      <c r="H63" s="112">
        <v>6</v>
      </c>
      <c r="I63" s="109">
        <f t="shared" si="0"/>
        <v>33</v>
      </c>
    </row>
    <row r="64" spans="1:9" x14ac:dyDescent="0.25">
      <c r="A64" s="209" t="s">
        <v>103</v>
      </c>
      <c r="B64" s="210"/>
      <c r="C64" s="111" t="s">
        <v>104</v>
      </c>
      <c r="D64" s="111" t="s">
        <v>7</v>
      </c>
      <c r="E64" s="111">
        <v>7</v>
      </c>
      <c r="F64" s="111">
        <v>4</v>
      </c>
      <c r="G64" s="111">
        <v>1</v>
      </c>
      <c r="H64" s="112">
        <v>5</v>
      </c>
      <c r="I64" s="109">
        <f t="shared" si="0"/>
        <v>17</v>
      </c>
    </row>
    <row r="65" spans="1:9" x14ac:dyDescent="0.25">
      <c r="A65" s="209" t="s">
        <v>105</v>
      </c>
      <c r="B65" s="210"/>
      <c r="C65" s="111" t="s">
        <v>1157</v>
      </c>
      <c r="D65" s="111" t="s">
        <v>7</v>
      </c>
      <c r="E65" s="111"/>
      <c r="F65" s="111">
        <v>3</v>
      </c>
      <c r="G65" s="111">
        <v>7</v>
      </c>
      <c r="H65" s="112">
        <v>5</v>
      </c>
      <c r="I65" s="109">
        <f t="shared" si="0"/>
        <v>15</v>
      </c>
    </row>
    <row r="66" spans="1:9" x14ac:dyDescent="0.25">
      <c r="A66" s="209" t="s">
        <v>1159</v>
      </c>
      <c r="B66" s="210"/>
      <c r="C66" s="111" t="s">
        <v>1160</v>
      </c>
      <c r="D66" s="111" t="s">
        <v>7</v>
      </c>
      <c r="E66" s="111">
        <v>6</v>
      </c>
      <c r="F66" s="111">
        <v>10</v>
      </c>
      <c r="G66" s="111">
        <v>4</v>
      </c>
      <c r="H66" s="112">
        <v>7</v>
      </c>
      <c r="I66" s="109">
        <f t="shared" si="0"/>
        <v>27</v>
      </c>
    </row>
    <row r="67" spans="1:9" x14ac:dyDescent="0.25">
      <c r="A67" s="209" t="s">
        <v>107</v>
      </c>
      <c r="B67" s="210"/>
      <c r="C67" s="111" t="s">
        <v>108</v>
      </c>
      <c r="D67" s="111" t="s">
        <v>7</v>
      </c>
      <c r="E67" s="111">
        <v>1</v>
      </c>
      <c r="F67" s="111">
        <v>2</v>
      </c>
      <c r="G67" s="111">
        <v>6</v>
      </c>
      <c r="H67" s="112">
        <v>4</v>
      </c>
      <c r="I67" s="109">
        <f t="shared" si="0"/>
        <v>13</v>
      </c>
    </row>
    <row r="68" spans="1:9" x14ac:dyDescent="0.25">
      <c r="A68" s="209" t="s">
        <v>109</v>
      </c>
      <c r="B68" s="210"/>
      <c r="C68" s="111" t="s">
        <v>110</v>
      </c>
      <c r="D68" s="111" t="s">
        <v>7</v>
      </c>
      <c r="E68" s="111">
        <v>4</v>
      </c>
      <c r="F68" s="111">
        <v>3</v>
      </c>
      <c r="G68" s="111">
        <v>4</v>
      </c>
      <c r="H68" s="112">
        <v>3</v>
      </c>
      <c r="I68" s="109">
        <f t="shared" si="0"/>
        <v>14</v>
      </c>
    </row>
    <row r="69" spans="1:9" x14ac:dyDescent="0.25">
      <c r="A69" s="209" t="s">
        <v>111</v>
      </c>
      <c r="B69" s="210"/>
      <c r="C69" s="111" t="s">
        <v>112</v>
      </c>
      <c r="D69" s="111" t="s">
        <v>7</v>
      </c>
      <c r="E69" s="111">
        <v>13</v>
      </c>
      <c r="F69" s="111">
        <v>7</v>
      </c>
      <c r="G69" s="111">
        <v>7</v>
      </c>
      <c r="H69" s="112">
        <v>11</v>
      </c>
      <c r="I69" s="109">
        <f t="shared" si="0"/>
        <v>38</v>
      </c>
    </row>
    <row r="70" spans="1:9" x14ac:dyDescent="0.25">
      <c r="A70" s="209" t="s">
        <v>113</v>
      </c>
      <c r="B70" s="210"/>
      <c r="C70" s="111" t="s">
        <v>4599</v>
      </c>
      <c r="D70" s="111" t="s">
        <v>7</v>
      </c>
      <c r="E70" s="111">
        <v>2</v>
      </c>
      <c r="F70" s="111">
        <v>1</v>
      </c>
      <c r="G70" s="111">
        <v>8</v>
      </c>
      <c r="H70" s="112">
        <v>2</v>
      </c>
      <c r="I70" s="109">
        <f t="shared" si="0"/>
        <v>13</v>
      </c>
    </row>
    <row r="71" spans="1:9" x14ac:dyDescent="0.25">
      <c r="A71" s="209" t="s">
        <v>1161</v>
      </c>
      <c r="B71" s="210"/>
      <c r="C71" s="111" t="s">
        <v>1162</v>
      </c>
      <c r="D71" s="111" t="s">
        <v>7</v>
      </c>
      <c r="E71" s="111">
        <v>2</v>
      </c>
      <c r="F71" s="111">
        <v>1</v>
      </c>
      <c r="G71" s="111">
        <v>5</v>
      </c>
      <c r="H71" s="112">
        <v>2</v>
      </c>
      <c r="I71" s="109">
        <f t="shared" si="0"/>
        <v>10</v>
      </c>
    </row>
    <row r="72" spans="1:9" x14ac:dyDescent="0.25">
      <c r="A72" s="209" t="s">
        <v>115</v>
      </c>
      <c r="B72" s="210"/>
      <c r="C72" s="111" t="s">
        <v>1163</v>
      </c>
      <c r="D72" s="111" t="s">
        <v>7</v>
      </c>
      <c r="E72" s="111">
        <v>2</v>
      </c>
      <c r="F72" s="111">
        <v>14</v>
      </c>
      <c r="G72" s="111">
        <v>8</v>
      </c>
      <c r="H72" s="112">
        <v>6</v>
      </c>
      <c r="I72" s="109">
        <f t="shared" si="0"/>
        <v>30</v>
      </c>
    </row>
    <row r="73" spans="1:9" x14ac:dyDescent="0.25">
      <c r="A73" s="209" t="s">
        <v>116</v>
      </c>
      <c r="B73" s="210"/>
      <c r="C73" s="111" t="s">
        <v>117</v>
      </c>
      <c r="D73" s="111" t="s">
        <v>7</v>
      </c>
      <c r="E73" s="111">
        <v>6</v>
      </c>
      <c r="F73" s="111">
        <v>9</v>
      </c>
      <c r="G73" s="111">
        <v>12</v>
      </c>
      <c r="H73" s="112">
        <v>3</v>
      </c>
      <c r="I73" s="109">
        <f t="shared" si="0"/>
        <v>30</v>
      </c>
    </row>
    <row r="74" spans="1:9" x14ac:dyDescent="0.25">
      <c r="A74" s="209" t="s">
        <v>118</v>
      </c>
      <c r="B74" s="210"/>
      <c r="C74" s="111" t="s">
        <v>119</v>
      </c>
      <c r="D74" s="111" t="s">
        <v>7</v>
      </c>
      <c r="E74" s="111">
        <v>7</v>
      </c>
      <c r="F74" s="111">
        <v>3</v>
      </c>
      <c r="G74" s="111">
        <v>3</v>
      </c>
      <c r="H74" s="112">
        <v>5</v>
      </c>
      <c r="I74" s="109">
        <f t="shared" si="0"/>
        <v>18</v>
      </c>
    </row>
    <row r="75" spans="1:9" x14ac:dyDescent="0.25">
      <c r="A75" s="209" t="s">
        <v>120</v>
      </c>
      <c r="B75" s="210"/>
      <c r="C75" s="111" t="s">
        <v>121</v>
      </c>
      <c r="D75" s="111" t="s">
        <v>7</v>
      </c>
      <c r="E75" s="111">
        <v>1</v>
      </c>
      <c r="F75" s="111">
        <v>2</v>
      </c>
      <c r="G75" s="111">
        <v>2</v>
      </c>
      <c r="H75" s="112">
        <v>5</v>
      </c>
      <c r="I75" s="109">
        <f t="shared" si="0"/>
        <v>10</v>
      </c>
    </row>
    <row r="76" spans="1:9" x14ac:dyDescent="0.25">
      <c r="A76" s="209" t="s">
        <v>124</v>
      </c>
      <c r="B76" s="210"/>
      <c r="C76" s="111" t="s">
        <v>125</v>
      </c>
      <c r="D76" s="111" t="s">
        <v>7</v>
      </c>
      <c r="E76" s="111">
        <v>9</v>
      </c>
      <c r="F76" s="111">
        <v>14</v>
      </c>
      <c r="G76" s="111">
        <v>10</v>
      </c>
      <c r="H76" s="112">
        <v>10</v>
      </c>
      <c r="I76" s="109">
        <f t="shared" si="0"/>
        <v>43</v>
      </c>
    </row>
    <row r="77" spans="1:9" x14ac:dyDescent="0.25">
      <c r="A77" s="209" t="s">
        <v>126</v>
      </c>
      <c r="B77" s="210"/>
      <c r="C77" s="111" t="s">
        <v>1165</v>
      </c>
      <c r="D77" s="111" t="s">
        <v>7</v>
      </c>
      <c r="E77" s="111">
        <v>8</v>
      </c>
      <c r="F77" s="111">
        <v>1</v>
      </c>
      <c r="G77" s="111">
        <v>3</v>
      </c>
      <c r="H77" s="112">
        <v>3</v>
      </c>
      <c r="I77" s="109">
        <f t="shared" si="0"/>
        <v>15</v>
      </c>
    </row>
    <row r="78" spans="1:9" x14ac:dyDescent="0.25">
      <c r="A78" s="209" t="s">
        <v>130</v>
      </c>
      <c r="B78" s="210"/>
      <c r="C78" s="111" t="s">
        <v>4257</v>
      </c>
      <c r="D78" s="111" t="s">
        <v>7</v>
      </c>
      <c r="E78" s="111">
        <v>2</v>
      </c>
      <c r="F78" s="111">
        <v>2</v>
      </c>
      <c r="G78" s="111"/>
      <c r="H78" s="112">
        <v>1</v>
      </c>
      <c r="I78" s="109">
        <f t="shared" ref="I78:I141" si="1">SUM(E78:H78)</f>
        <v>5</v>
      </c>
    </row>
    <row r="79" spans="1:9" x14ac:dyDescent="0.25">
      <c r="A79" s="209" t="s">
        <v>132</v>
      </c>
      <c r="B79" s="210"/>
      <c r="C79" s="111" t="s">
        <v>4259</v>
      </c>
      <c r="D79" s="111" t="s">
        <v>7</v>
      </c>
      <c r="E79" s="111">
        <v>8</v>
      </c>
      <c r="F79" s="111">
        <v>4</v>
      </c>
      <c r="G79" s="111">
        <v>4</v>
      </c>
      <c r="H79" s="112">
        <v>6</v>
      </c>
      <c r="I79" s="109">
        <f t="shared" si="1"/>
        <v>22</v>
      </c>
    </row>
    <row r="80" spans="1:9" x14ac:dyDescent="0.25">
      <c r="A80" s="209" t="s">
        <v>134</v>
      </c>
      <c r="B80" s="210"/>
      <c r="C80" s="111" t="s">
        <v>1141</v>
      </c>
      <c r="D80" s="111" t="s">
        <v>7</v>
      </c>
      <c r="E80" s="111">
        <v>7</v>
      </c>
      <c r="F80" s="111">
        <v>5</v>
      </c>
      <c r="G80" s="111">
        <v>6</v>
      </c>
      <c r="H80" s="112">
        <v>3</v>
      </c>
      <c r="I80" s="109">
        <f t="shared" si="1"/>
        <v>21</v>
      </c>
    </row>
    <row r="81" spans="1:9" x14ac:dyDescent="0.25">
      <c r="A81" s="209" t="s">
        <v>1168</v>
      </c>
      <c r="B81" s="210"/>
      <c r="C81" s="111" t="s">
        <v>1169</v>
      </c>
      <c r="D81" s="111" t="s">
        <v>7</v>
      </c>
      <c r="E81" s="111">
        <v>2</v>
      </c>
      <c r="F81" s="111">
        <v>2</v>
      </c>
      <c r="G81" s="111">
        <v>4</v>
      </c>
      <c r="H81" s="112">
        <v>8</v>
      </c>
      <c r="I81" s="109">
        <f t="shared" si="1"/>
        <v>16</v>
      </c>
    </row>
    <row r="82" spans="1:9" x14ac:dyDescent="0.25">
      <c r="A82" s="209" t="s">
        <v>136</v>
      </c>
      <c r="B82" s="210"/>
      <c r="C82" s="111" t="s">
        <v>4260</v>
      </c>
      <c r="D82" s="111" t="s">
        <v>7</v>
      </c>
      <c r="E82" s="111">
        <v>2</v>
      </c>
      <c r="F82" s="111">
        <v>4</v>
      </c>
      <c r="G82" s="111">
        <v>1</v>
      </c>
      <c r="H82" s="112">
        <v>2</v>
      </c>
      <c r="I82" s="109">
        <f t="shared" si="1"/>
        <v>9</v>
      </c>
    </row>
    <row r="83" spans="1:9" x14ac:dyDescent="0.25">
      <c r="A83" s="209" t="s">
        <v>140</v>
      </c>
      <c r="B83" s="210"/>
      <c r="C83" s="111" t="s">
        <v>141</v>
      </c>
      <c r="D83" s="111" t="s">
        <v>7</v>
      </c>
      <c r="E83" s="111">
        <v>3</v>
      </c>
      <c r="F83" s="111">
        <v>3</v>
      </c>
      <c r="G83" s="111">
        <v>2</v>
      </c>
      <c r="H83" s="112">
        <v>1</v>
      </c>
      <c r="I83" s="109">
        <f t="shared" si="1"/>
        <v>9</v>
      </c>
    </row>
    <row r="84" spans="1:9" x14ac:dyDescent="0.25">
      <c r="A84" s="209" t="s">
        <v>1172</v>
      </c>
      <c r="B84" s="210"/>
      <c r="C84" s="111" t="s">
        <v>4261</v>
      </c>
      <c r="D84" s="111" t="s">
        <v>7</v>
      </c>
      <c r="E84" s="111">
        <v>1</v>
      </c>
      <c r="F84" s="111">
        <v>2</v>
      </c>
      <c r="G84" s="111"/>
      <c r="H84" s="112"/>
      <c r="I84" s="109">
        <f t="shared" si="1"/>
        <v>3</v>
      </c>
    </row>
    <row r="85" spans="1:9" x14ac:dyDescent="0.25">
      <c r="A85" s="209" t="s">
        <v>1174</v>
      </c>
      <c r="B85" s="210"/>
      <c r="C85" s="111" t="s">
        <v>1175</v>
      </c>
      <c r="D85" s="111" t="s">
        <v>7</v>
      </c>
      <c r="E85" s="111">
        <v>9</v>
      </c>
      <c r="F85" s="111"/>
      <c r="G85" s="111">
        <v>2</v>
      </c>
      <c r="H85" s="112">
        <v>3</v>
      </c>
      <c r="I85" s="109">
        <f t="shared" si="1"/>
        <v>14</v>
      </c>
    </row>
    <row r="86" spans="1:9" x14ac:dyDescent="0.25">
      <c r="A86" s="209" t="s">
        <v>1178</v>
      </c>
      <c r="B86" s="210"/>
      <c r="C86" s="111" t="s">
        <v>1179</v>
      </c>
      <c r="D86" s="111" t="s">
        <v>7</v>
      </c>
      <c r="E86" s="111">
        <v>3</v>
      </c>
      <c r="F86" s="111">
        <v>3</v>
      </c>
      <c r="G86" s="111">
        <v>5</v>
      </c>
      <c r="H86" s="112">
        <v>2</v>
      </c>
      <c r="I86" s="109">
        <f t="shared" si="1"/>
        <v>13</v>
      </c>
    </row>
    <row r="87" spans="1:9" x14ac:dyDescent="0.25">
      <c r="A87" s="209" t="s">
        <v>1180</v>
      </c>
      <c r="B87" s="210"/>
      <c r="C87" s="111" t="s">
        <v>4262</v>
      </c>
      <c r="D87" s="111" t="s">
        <v>7</v>
      </c>
      <c r="E87" s="111">
        <v>4</v>
      </c>
      <c r="F87" s="111">
        <v>4</v>
      </c>
      <c r="G87" s="111">
        <v>1</v>
      </c>
      <c r="H87" s="112">
        <v>11</v>
      </c>
      <c r="I87" s="109">
        <f t="shared" si="1"/>
        <v>20</v>
      </c>
    </row>
    <row r="88" spans="1:9" x14ac:dyDescent="0.25">
      <c r="A88" s="209" t="s">
        <v>142</v>
      </c>
      <c r="B88" s="210"/>
      <c r="C88" s="111" t="s">
        <v>4263</v>
      </c>
      <c r="D88" s="111" t="s">
        <v>7</v>
      </c>
      <c r="E88" s="111">
        <v>7</v>
      </c>
      <c r="F88" s="111">
        <v>7</v>
      </c>
      <c r="G88" s="111">
        <v>5</v>
      </c>
      <c r="H88" s="112">
        <v>11</v>
      </c>
      <c r="I88" s="109">
        <f t="shared" si="1"/>
        <v>30</v>
      </c>
    </row>
    <row r="89" spans="1:9" x14ac:dyDescent="0.25">
      <c r="A89" s="209" t="s">
        <v>146</v>
      </c>
      <c r="B89" s="210"/>
      <c r="C89" s="111" t="s">
        <v>147</v>
      </c>
      <c r="D89" s="111" t="s">
        <v>7</v>
      </c>
      <c r="E89" s="111">
        <v>3</v>
      </c>
      <c r="F89" s="111">
        <v>2</v>
      </c>
      <c r="G89" s="111">
        <v>4</v>
      </c>
      <c r="H89" s="112">
        <v>1</v>
      </c>
      <c r="I89" s="109">
        <f t="shared" si="1"/>
        <v>10</v>
      </c>
    </row>
    <row r="90" spans="1:9" x14ac:dyDescent="0.25">
      <c r="A90" s="209" t="s">
        <v>148</v>
      </c>
      <c r="B90" s="210"/>
      <c r="C90" s="111" t="s">
        <v>149</v>
      </c>
      <c r="D90" s="111" t="s">
        <v>7</v>
      </c>
      <c r="E90" s="111">
        <v>1</v>
      </c>
      <c r="F90" s="111">
        <v>1</v>
      </c>
      <c r="G90" s="111">
        <v>2</v>
      </c>
      <c r="H90" s="112">
        <v>1</v>
      </c>
      <c r="I90" s="109">
        <f t="shared" si="1"/>
        <v>5</v>
      </c>
    </row>
    <row r="91" spans="1:9" x14ac:dyDescent="0.25">
      <c r="A91" s="209" t="s">
        <v>150</v>
      </c>
      <c r="B91" s="210"/>
      <c r="C91" s="111" t="s">
        <v>151</v>
      </c>
      <c r="D91" s="111" t="s">
        <v>7</v>
      </c>
      <c r="E91" s="111"/>
      <c r="F91" s="111">
        <v>2</v>
      </c>
      <c r="G91" s="111">
        <v>5</v>
      </c>
      <c r="H91" s="112">
        <v>6</v>
      </c>
      <c r="I91" s="109">
        <f t="shared" si="1"/>
        <v>13</v>
      </c>
    </row>
    <row r="92" spans="1:9" x14ac:dyDescent="0.25">
      <c r="A92" s="209" t="s">
        <v>152</v>
      </c>
      <c r="B92" s="210"/>
      <c r="C92" s="111" t="s">
        <v>4264</v>
      </c>
      <c r="D92" s="111" t="s">
        <v>7</v>
      </c>
      <c r="E92" s="111">
        <v>7</v>
      </c>
      <c r="F92" s="111">
        <v>11</v>
      </c>
      <c r="G92" s="111">
        <v>6</v>
      </c>
      <c r="H92" s="112">
        <v>8</v>
      </c>
      <c r="I92" s="109">
        <f t="shared" si="1"/>
        <v>32</v>
      </c>
    </row>
    <row r="93" spans="1:9" x14ac:dyDescent="0.25">
      <c r="A93" s="209" t="s">
        <v>154</v>
      </c>
      <c r="B93" s="210"/>
      <c r="C93" s="111" t="s">
        <v>4265</v>
      </c>
      <c r="D93" s="111" t="s">
        <v>7</v>
      </c>
      <c r="E93" s="111">
        <v>1</v>
      </c>
      <c r="F93" s="111">
        <v>2</v>
      </c>
      <c r="G93" s="111">
        <v>5</v>
      </c>
      <c r="H93" s="112">
        <v>6</v>
      </c>
      <c r="I93" s="109">
        <f t="shared" si="1"/>
        <v>14</v>
      </c>
    </row>
    <row r="94" spans="1:9" x14ac:dyDescent="0.25">
      <c r="A94" s="209" t="s">
        <v>156</v>
      </c>
      <c r="B94" s="210"/>
      <c r="C94" s="111" t="s">
        <v>4600</v>
      </c>
      <c r="D94" s="111" t="s">
        <v>7</v>
      </c>
      <c r="E94" s="111">
        <v>6</v>
      </c>
      <c r="F94" s="111">
        <v>2</v>
      </c>
      <c r="G94" s="111">
        <v>4</v>
      </c>
      <c r="H94" s="112">
        <v>4</v>
      </c>
      <c r="I94" s="109">
        <f t="shared" si="1"/>
        <v>16</v>
      </c>
    </row>
    <row r="95" spans="1:9" x14ac:dyDescent="0.25">
      <c r="A95" s="209" t="s">
        <v>158</v>
      </c>
      <c r="B95" s="210"/>
      <c r="C95" s="111" t="s">
        <v>159</v>
      </c>
      <c r="D95" s="111" t="s">
        <v>7</v>
      </c>
      <c r="E95" s="111">
        <v>8</v>
      </c>
      <c r="F95" s="111">
        <v>9</v>
      </c>
      <c r="G95" s="111">
        <v>7</v>
      </c>
      <c r="H95" s="112">
        <v>21</v>
      </c>
      <c r="I95" s="109">
        <f t="shared" si="1"/>
        <v>45</v>
      </c>
    </row>
    <row r="96" spans="1:9" x14ac:dyDescent="0.25">
      <c r="A96" s="209" t="s">
        <v>164</v>
      </c>
      <c r="B96" s="210"/>
      <c r="C96" s="111" t="s">
        <v>165</v>
      </c>
      <c r="D96" s="111" t="s">
        <v>7</v>
      </c>
      <c r="E96" s="111"/>
      <c r="F96" s="111"/>
      <c r="G96" s="111">
        <v>5</v>
      </c>
      <c r="H96" s="112">
        <v>2</v>
      </c>
      <c r="I96" s="109">
        <f t="shared" si="1"/>
        <v>7</v>
      </c>
    </row>
    <row r="97" spans="1:9" x14ac:dyDescent="0.25">
      <c r="A97" s="209" t="s">
        <v>166</v>
      </c>
      <c r="B97" s="210"/>
      <c r="C97" s="111" t="s">
        <v>4238</v>
      </c>
      <c r="D97" s="111" t="s">
        <v>7</v>
      </c>
      <c r="E97" s="111">
        <v>2</v>
      </c>
      <c r="F97" s="111">
        <v>1</v>
      </c>
      <c r="G97" s="111"/>
      <c r="H97" s="112">
        <v>6</v>
      </c>
      <c r="I97" s="109">
        <f t="shared" si="1"/>
        <v>9</v>
      </c>
    </row>
    <row r="98" spans="1:9" x14ac:dyDescent="0.25">
      <c r="A98" s="209" t="s">
        <v>168</v>
      </c>
      <c r="B98" s="210"/>
      <c r="C98" s="111" t="s">
        <v>4239</v>
      </c>
      <c r="D98" s="111" t="s">
        <v>7</v>
      </c>
      <c r="E98" s="111">
        <v>3</v>
      </c>
      <c r="F98" s="111">
        <v>1</v>
      </c>
      <c r="G98" s="111">
        <v>3</v>
      </c>
      <c r="H98" s="112">
        <v>1</v>
      </c>
      <c r="I98" s="109">
        <f t="shared" si="1"/>
        <v>8</v>
      </c>
    </row>
    <row r="99" spans="1:9" x14ac:dyDescent="0.25">
      <c r="A99" s="209" t="s">
        <v>170</v>
      </c>
      <c r="B99" s="210"/>
      <c r="C99" s="111" t="s">
        <v>171</v>
      </c>
      <c r="D99" s="111" t="s">
        <v>7</v>
      </c>
      <c r="E99" s="111">
        <v>4</v>
      </c>
      <c r="F99" s="111">
        <v>5</v>
      </c>
      <c r="G99" s="111">
        <v>4</v>
      </c>
      <c r="H99" s="112">
        <v>4</v>
      </c>
      <c r="I99" s="109">
        <f t="shared" si="1"/>
        <v>17</v>
      </c>
    </row>
    <row r="100" spans="1:9" x14ac:dyDescent="0.25">
      <c r="A100" s="209" t="s">
        <v>172</v>
      </c>
      <c r="B100" s="210"/>
      <c r="C100" s="111" t="s">
        <v>173</v>
      </c>
      <c r="D100" s="111" t="s">
        <v>7</v>
      </c>
      <c r="E100" s="111">
        <v>5</v>
      </c>
      <c r="F100" s="111">
        <v>2</v>
      </c>
      <c r="G100" s="111">
        <v>5</v>
      </c>
      <c r="H100" s="112">
        <v>9</v>
      </c>
      <c r="I100" s="109">
        <f t="shared" si="1"/>
        <v>21</v>
      </c>
    </row>
    <row r="101" spans="1:9" x14ac:dyDescent="0.25">
      <c r="A101" s="209" t="s">
        <v>174</v>
      </c>
      <c r="B101" s="210"/>
      <c r="C101" s="111" t="s">
        <v>4225</v>
      </c>
      <c r="D101" s="111" t="s">
        <v>7</v>
      </c>
      <c r="E101" s="111">
        <v>4</v>
      </c>
      <c r="F101" s="111">
        <v>3</v>
      </c>
      <c r="G101" s="111">
        <v>4</v>
      </c>
      <c r="H101" s="112">
        <v>6</v>
      </c>
      <c r="I101" s="109">
        <f t="shared" si="1"/>
        <v>17</v>
      </c>
    </row>
    <row r="102" spans="1:9" x14ac:dyDescent="0.25">
      <c r="A102" s="209" t="s">
        <v>176</v>
      </c>
      <c r="B102" s="210"/>
      <c r="C102" s="111" t="s">
        <v>177</v>
      </c>
      <c r="D102" s="111" t="s">
        <v>7</v>
      </c>
      <c r="E102" s="111">
        <v>3</v>
      </c>
      <c r="F102" s="111"/>
      <c r="G102" s="111">
        <v>4</v>
      </c>
      <c r="H102" s="112">
        <v>4</v>
      </c>
      <c r="I102" s="109">
        <f t="shared" si="1"/>
        <v>11</v>
      </c>
    </row>
    <row r="103" spans="1:9" x14ac:dyDescent="0.25">
      <c r="A103" s="209" t="s">
        <v>178</v>
      </c>
      <c r="B103" s="210"/>
      <c r="C103" s="111" t="s">
        <v>4229</v>
      </c>
      <c r="D103" s="111" t="s">
        <v>7</v>
      </c>
      <c r="E103" s="111">
        <v>2</v>
      </c>
      <c r="F103" s="111"/>
      <c r="G103" s="111">
        <v>2</v>
      </c>
      <c r="H103" s="112">
        <v>4</v>
      </c>
      <c r="I103" s="109">
        <f t="shared" si="1"/>
        <v>8</v>
      </c>
    </row>
    <row r="104" spans="1:9" x14ac:dyDescent="0.25">
      <c r="A104" s="209" t="s">
        <v>180</v>
      </c>
      <c r="B104" s="210"/>
      <c r="C104" s="111" t="s">
        <v>181</v>
      </c>
      <c r="D104" s="111" t="s">
        <v>7</v>
      </c>
      <c r="E104" s="111"/>
      <c r="F104" s="111">
        <v>3</v>
      </c>
      <c r="G104" s="111"/>
      <c r="H104" s="112">
        <v>2</v>
      </c>
      <c r="I104" s="109">
        <f t="shared" si="1"/>
        <v>5</v>
      </c>
    </row>
    <row r="105" spans="1:9" x14ac:dyDescent="0.25">
      <c r="A105" s="209" t="s">
        <v>1184</v>
      </c>
      <c r="B105" s="210"/>
      <c r="C105" s="111" t="s">
        <v>1185</v>
      </c>
      <c r="D105" s="111" t="s">
        <v>7</v>
      </c>
      <c r="E105" s="111">
        <v>1</v>
      </c>
      <c r="F105" s="111">
        <v>1</v>
      </c>
      <c r="G105" s="111">
        <v>3</v>
      </c>
      <c r="H105" s="112">
        <v>3</v>
      </c>
      <c r="I105" s="109">
        <f t="shared" si="1"/>
        <v>8</v>
      </c>
    </row>
    <row r="106" spans="1:9" x14ac:dyDescent="0.25">
      <c r="A106" s="209" t="s">
        <v>182</v>
      </c>
      <c r="B106" s="210"/>
      <c r="C106" s="111" t="s">
        <v>183</v>
      </c>
      <c r="D106" s="111" t="s">
        <v>7</v>
      </c>
      <c r="E106" s="111">
        <v>12</v>
      </c>
      <c r="F106" s="111">
        <v>11</v>
      </c>
      <c r="G106" s="111">
        <v>2</v>
      </c>
      <c r="H106" s="112">
        <v>4</v>
      </c>
      <c r="I106" s="109">
        <f t="shared" si="1"/>
        <v>29</v>
      </c>
    </row>
    <row r="107" spans="1:9" x14ac:dyDescent="0.25">
      <c r="A107" s="209" t="s">
        <v>184</v>
      </c>
      <c r="B107" s="210"/>
      <c r="C107" s="111" t="s">
        <v>185</v>
      </c>
      <c r="D107" s="111" t="s">
        <v>7</v>
      </c>
      <c r="E107" s="111">
        <v>6</v>
      </c>
      <c r="F107" s="111">
        <v>1</v>
      </c>
      <c r="G107" s="111">
        <v>3</v>
      </c>
      <c r="H107" s="112">
        <v>4</v>
      </c>
      <c r="I107" s="109">
        <f t="shared" si="1"/>
        <v>14</v>
      </c>
    </row>
    <row r="108" spans="1:9" x14ac:dyDescent="0.25">
      <c r="A108" s="209" t="s">
        <v>186</v>
      </c>
      <c r="B108" s="210"/>
      <c r="C108" s="111" t="s">
        <v>1187</v>
      </c>
      <c r="D108" s="111" t="s">
        <v>7</v>
      </c>
      <c r="E108" s="111"/>
      <c r="F108" s="111">
        <v>2</v>
      </c>
      <c r="G108" s="111">
        <v>6</v>
      </c>
      <c r="H108" s="112">
        <v>5</v>
      </c>
      <c r="I108" s="109">
        <f t="shared" si="1"/>
        <v>13</v>
      </c>
    </row>
    <row r="109" spans="1:9" x14ac:dyDescent="0.25">
      <c r="A109" s="209" t="s">
        <v>188</v>
      </c>
      <c r="B109" s="210"/>
      <c r="C109" s="111" t="s">
        <v>189</v>
      </c>
      <c r="D109" s="111" t="s">
        <v>7</v>
      </c>
      <c r="E109" s="111">
        <v>2</v>
      </c>
      <c r="F109" s="111">
        <v>3</v>
      </c>
      <c r="G109" s="111">
        <v>3</v>
      </c>
      <c r="H109" s="112">
        <v>4</v>
      </c>
      <c r="I109" s="109">
        <f t="shared" si="1"/>
        <v>12</v>
      </c>
    </row>
    <row r="110" spans="1:9" x14ac:dyDescent="0.25">
      <c r="A110" s="209" t="s">
        <v>190</v>
      </c>
      <c r="B110" s="210"/>
      <c r="C110" s="111" t="s">
        <v>4232</v>
      </c>
      <c r="D110" s="111" t="s">
        <v>7</v>
      </c>
      <c r="E110" s="111">
        <v>3</v>
      </c>
      <c r="F110" s="111">
        <v>1</v>
      </c>
      <c r="G110" s="111">
        <v>4</v>
      </c>
      <c r="H110" s="112">
        <v>3</v>
      </c>
      <c r="I110" s="109">
        <f t="shared" si="1"/>
        <v>11</v>
      </c>
    </row>
    <row r="111" spans="1:9" x14ac:dyDescent="0.25">
      <c r="A111" s="209" t="s">
        <v>1191</v>
      </c>
      <c r="B111" s="210"/>
      <c r="C111" s="111" t="s">
        <v>1192</v>
      </c>
      <c r="D111" s="111" t="s">
        <v>7</v>
      </c>
      <c r="E111" s="111">
        <v>3</v>
      </c>
      <c r="F111" s="111">
        <v>4</v>
      </c>
      <c r="G111" s="111">
        <v>3</v>
      </c>
      <c r="H111" s="112">
        <v>4</v>
      </c>
      <c r="I111" s="109">
        <f t="shared" si="1"/>
        <v>14</v>
      </c>
    </row>
    <row r="112" spans="1:9" x14ac:dyDescent="0.25">
      <c r="A112" s="209" t="s">
        <v>1193</v>
      </c>
      <c r="B112" s="210"/>
      <c r="C112" s="111" t="s">
        <v>1194</v>
      </c>
      <c r="D112" s="111" t="s">
        <v>7</v>
      </c>
      <c r="E112" s="111">
        <v>2</v>
      </c>
      <c r="F112" s="111">
        <v>2</v>
      </c>
      <c r="G112" s="111">
        <v>2</v>
      </c>
      <c r="H112" s="112">
        <v>2</v>
      </c>
      <c r="I112" s="109">
        <f t="shared" si="1"/>
        <v>8</v>
      </c>
    </row>
    <row r="113" spans="1:9" x14ac:dyDescent="0.25">
      <c r="A113" s="209" t="s">
        <v>192</v>
      </c>
      <c r="B113" s="210"/>
      <c r="C113" s="111" t="s">
        <v>4233</v>
      </c>
      <c r="D113" s="111" t="s">
        <v>7</v>
      </c>
      <c r="E113" s="111">
        <v>3</v>
      </c>
      <c r="F113" s="111">
        <v>1</v>
      </c>
      <c r="G113" s="111">
        <v>7</v>
      </c>
      <c r="H113" s="112">
        <v>2</v>
      </c>
      <c r="I113" s="109">
        <f t="shared" si="1"/>
        <v>13</v>
      </c>
    </row>
    <row r="114" spans="1:9" x14ac:dyDescent="0.25">
      <c r="A114" s="209" t="s">
        <v>194</v>
      </c>
      <c r="B114" s="210"/>
      <c r="C114" s="111" t="s">
        <v>195</v>
      </c>
      <c r="D114" s="111" t="s">
        <v>7</v>
      </c>
      <c r="E114" s="111">
        <v>5</v>
      </c>
      <c r="F114" s="111">
        <v>9</v>
      </c>
      <c r="G114" s="111">
        <v>5</v>
      </c>
      <c r="H114" s="112">
        <v>7</v>
      </c>
      <c r="I114" s="109">
        <f t="shared" si="1"/>
        <v>26</v>
      </c>
    </row>
    <row r="115" spans="1:9" x14ac:dyDescent="0.25">
      <c r="A115" s="209" t="s">
        <v>196</v>
      </c>
      <c r="B115" s="210"/>
      <c r="C115" s="111" t="s">
        <v>197</v>
      </c>
      <c r="D115" s="111" t="s">
        <v>7</v>
      </c>
      <c r="E115" s="111">
        <v>7</v>
      </c>
      <c r="F115" s="111">
        <v>3</v>
      </c>
      <c r="G115" s="111">
        <v>7</v>
      </c>
      <c r="H115" s="112">
        <v>3</v>
      </c>
      <c r="I115" s="109">
        <f t="shared" si="1"/>
        <v>20</v>
      </c>
    </row>
    <row r="116" spans="1:9" x14ac:dyDescent="0.25">
      <c r="A116" s="209" t="s">
        <v>198</v>
      </c>
      <c r="B116" s="210"/>
      <c r="C116" s="111" t="s">
        <v>199</v>
      </c>
      <c r="D116" s="111" t="s">
        <v>7</v>
      </c>
      <c r="E116" s="111">
        <v>2</v>
      </c>
      <c r="F116" s="111">
        <v>1</v>
      </c>
      <c r="G116" s="111">
        <v>1</v>
      </c>
      <c r="H116" s="112">
        <v>1</v>
      </c>
      <c r="I116" s="109">
        <f t="shared" si="1"/>
        <v>5</v>
      </c>
    </row>
    <row r="117" spans="1:9" x14ac:dyDescent="0.25">
      <c r="A117" s="209" t="s">
        <v>200</v>
      </c>
      <c r="B117" s="210"/>
      <c r="C117" s="111" t="s">
        <v>201</v>
      </c>
      <c r="D117" s="111" t="s">
        <v>7</v>
      </c>
      <c r="E117" s="111">
        <v>4</v>
      </c>
      <c r="F117" s="111">
        <v>3</v>
      </c>
      <c r="G117" s="111"/>
      <c r="H117" s="112">
        <v>2</v>
      </c>
      <c r="I117" s="109">
        <f t="shared" si="1"/>
        <v>9</v>
      </c>
    </row>
    <row r="118" spans="1:9" x14ac:dyDescent="0.25">
      <c r="A118" s="209" t="s">
        <v>202</v>
      </c>
      <c r="B118" s="210"/>
      <c r="C118" s="111" t="s">
        <v>203</v>
      </c>
      <c r="D118" s="111" t="s">
        <v>7</v>
      </c>
      <c r="E118" s="111">
        <v>2</v>
      </c>
      <c r="F118" s="111">
        <v>3</v>
      </c>
      <c r="G118" s="111"/>
      <c r="H118" s="112"/>
      <c r="I118" s="109">
        <f t="shared" si="1"/>
        <v>5</v>
      </c>
    </row>
    <row r="119" spans="1:9" x14ac:dyDescent="0.25">
      <c r="A119" s="209" t="s">
        <v>204</v>
      </c>
      <c r="B119" s="210"/>
      <c r="C119" s="111" t="s">
        <v>4234</v>
      </c>
      <c r="D119" s="111" t="s">
        <v>7</v>
      </c>
      <c r="E119" s="111">
        <v>4</v>
      </c>
      <c r="F119" s="111">
        <v>6</v>
      </c>
      <c r="G119" s="111">
        <v>6</v>
      </c>
      <c r="H119" s="112">
        <v>5</v>
      </c>
      <c r="I119" s="109">
        <f t="shared" si="1"/>
        <v>21</v>
      </c>
    </row>
    <row r="120" spans="1:9" x14ac:dyDescent="0.25">
      <c r="A120" s="209" t="s">
        <v>208</v>
      </c>
      <c r="B120" s="210"/>
      <c r="C120" s="111" t="s">
        <v>209</v>
      </c>
      <c r="D120" s="111" t="s">
        <v>7</v>
      </c>
      <c r="E120" s="111">
        <v>2</v>
      </c>
      <c r="F120" s="111">
        <v>3</v>
      </c>
      <c r="G120" s="111">
        <v>5</v>
      </c>
      <c r="H120" s="112">
        <v>3</v>
      </c>
      <c r="I120" s="109">
        <f t="shared" si="1"/>
        <v>13</v>
      </c>
    </row>
    <row r="121" spans="1:9" x14ac:dyDescent="0.25">
      <c r="A121" s="209" t="s">
        <v>212</v>
      </c>
      <c r="B121" s="210"/>
      <c r="C121" s="111" t="s">
        <v>213</v>
      </c>
      <c r="D121" s="111" t="s">
        <v>7</v>
      </c>
      <c r="E121" s="111">
        <v>5</v>
      </c>
      <c r="F121" s="111">
        <v>2</v>
      </c>
      <c r="G121" s="111">
        <v>1</v>
      </c>
      <c r="H121" s="112">
        <v>1</v>
      </c>
      <c r="I121" s="109">
        <f t="shared" si="1"/>
        <v>9</v>
      </c>
    </row>
    <row r="122" spans="1:9" x14ac:dyDescent="0.25">
      <c r="A122" s="209" t="s">
        <v>214</v>
      </c>
      <c r="B122" s="210"/>
      <c r="C122" s="111" t="s">
        <v>4601</v>
      </c>
      <c r="D122" s="111" t="s">
        <v>7</v>
      </c>
      <c r="E122" s="111">
        <v>2</v>
      </c>
      <c r="F122" s="111">
        <v>8</v>
      </c>
      <c r="G122" s="111">
        <v>2</v>
      </c>
      <c r="H122" s="112">
        <v>4</v>
      </c>
      <c r="I122" s="109">
        <f t="shared" si="1"/>
        <v>16</v>
      </c>
    </row>
    <row r="123" spans="1:9" x14ac:dyDescent="0.25">
      <c r="A123" s="209" t="s">
        <v>216</v>
      </c>
      <c r="B123" s="210"/>
      <c r="C123" s="111" t="s">
        <v>4237</v>
      </c>
      <c r="D123" s="111" t="s">
        <v>7</v>
      </c>
      <c r="E123" s="111">
        <v>4</v>
      </c>
      <c r="F123" s="111">
        <v>4</v>
      </c>
      <c r="G123" s="111">
        <v>3</v>
      </c>
      <c r="H123" s="112">
        <v>2</v>
      </c>
      <c r="I123" s="109">
        <f t="shared" si="1"/>
        <v>13</v>
      </c>
    </row>
    <row r="124" spans="1:9" x14ac:dyDescent="0.25">
      <c r="A124" s="209" t="s">
        <v>2086</v>
      </c>
      <c r="B124" s="210"/>
      <c r="C124" s="111" t="s">
        <v>2087</v>
      </c>
      <c r="D124" s="111" t="s">
        <v>7</v>
      </c>
      <c r="E124" s="111">
        <v>3</v>
      </c>
      <c r="F124" s="111">
        <v>5</v>
      </c>
      <c r="G124" s="111">
        <v>2</v>
      </c>
      <c r="H124" s="112"/>
      <c r="I124" s="109">
        <f t="shared" si="1"/>
        <v>10</v>
      </c>
    </row>
    <row r="125" spans="1:9" x14ac:dyDescent="0.25">
      <c r="A125" s="209" t="s">
        <v>218</v>
      </c>
      <c r="B125" s="210"/>
      <c r="C125" s="111" t="s">
        <v>1199</v>
      </c>
      <c r="D125" s="111" t="s">
        <v>7</v>
      </c>
      <c r="E125" s="111">
        <v>3</v>
      </c>
      <c r="F125" s="111">
        <v>4</v>
      </c>
      <c r="G125" s="111">
        <v>3</v>
      </c>
      <c r="H125" s="112">
        <v>6</v>
      </c>
      <c r="I125" s="109">
        <f t="shared" si="1"/>
        <v>16</v>
      </c>
    </row>
    <row r="126" spans="1:9" x14ac:dyDescent="0.25">
      <c r="A126" s="209" t="s">
        <v>220</v>
      </c>
      <c r="B126" s="210"/>
      <c r="C126" s="111" t="s">
        <v>221</v>
      </c>
      <c r="D126" s="111" t="s">
        <v>7</v>
      </c>
      <c r="E126" s="111">
        <v>2</v>
      </c>
      <c r="F126" s="111">
        <v>1</v>
      </c>
      <c r="G126" s="111"/>
      <c r="H126" s="112">
        <v>4</v>
      </c>
      <c r="I126" s="109">
        <f t="shared" si="1"/>
        <v>7</v>
      </c>
    </row>
    <row r="127" spans="1:9" x14ac:dyDescent="0.25">
      <c r="A127" s="209" t="s">
        <v>222</v>
      </c>
      <c r="B127" s="210"/>
      <c r="C127" s="111" t="s">
        <v>223</v>
      </c>
      <c r="D127" s="111" t="s">
        <v>7</v>
      </c>
      <c r="E127" s="111">
        <v>2</v>
      </c>
      <c r="F127" s="111">
        <v>1</v>
      </c>
      <c r="G127" s="111">
        <v>3</v>
      </c>
      <c r="H127" s="112">
        <v>5</v>
      </c>
      <c r="I127" s="109">
        <f t="shared" si="1"/>
        <v>11</v>
      </c>
    </row>
    <row r="128" spans="1:9" x14ac:dyDescent="0.25">
      <c r="A128" s="209" t="s">
        <v>226</v>
      </c>
      <c r="B128" s="210"/>
      <c r="C128" s="111" t="s">
        <v>227</v>
      </c>
      <c r="D128" s="111" t="s">
        <v>7</v>
      </c>
      <c r="E128" s="111">
        <v>4</v>
      </c>
      <c r="F128" s="111">
        <v>2</v>
      </c>
      <c r="G128" s="111">
        <v>5</v>
      </c>
      <c r="H128" s="112">
        <v>2</v>
      </c>
      <c r="I128" s="109">
        <f t="shared" si="1"/>
        <v>13</v>
      </c>
    </row>
    <row r="129" spans="1:9" x14ac:dyDescent="0.25">
      <c r="A129" s="209" t="s">
        <v>228</v>
      </c>
      <c r="B129" s="210"/>
      <c r="C129" s="111" t="s">
        <v>4602</v>
      </c>
      <c r="D129" s="111" t="s">
        <v>7</v>
      </c>
      <c r="E129" s="111"/>
      <c r="F129" s="111">
        <v>3</v>
      </c>
      <c r="G129" s="111"/>
      <c r="H129" s="112">
        <v>2</v>
      </c>
      <c r="I129" s="109">
        <f t="shared" si="1"/>
        <v>5</v>
      </c>
    </row>
    <row r="130" spans="1:9" x14ac:dyDescent="0.25">
      <c r="A130" s="211" t="s">
        <v>4596</v>
      </c>
      <c r="B130" s="210"/>
      <c r="C130" s="110" t="s">
        <v>4603</v>
      </c>
      <c r="D130" s="110" t="s">
        <v>4593</v>
      </c>
      <c r="E130" s="110">
        <f>SUM(E13:E129)</f>
        <v>473</v>
      </c>
      <c r="F130" s="110">
        <f t="shared" ref="F130:H130" si="2">SUM(F13:F129)</f>
        <v>440</v>
      </c>
      <c r="G130" s="110">
        <f t="shared" si="2"/>
        <v>491</v>
      </c>
      <c r="H130" s="113">
        <f t="shared" si="2"/>
        <v>554</v>
      </c>
      <c r="I130" s="109">
        <f t="shared" si="1"/>
        <v>1958</v>
      </c>
    </row>
    <row r="131" spans="1:9" x14ac:dyDescent="0.25">
      <c r="A131" s="211" t="s">
        <v>230</v>
      </c>
      <c r="B131" s="210"/>
      <c r="C131" s="110" t="s">
        <v>4593</v>
      </c>
      <c r="D131" s="110" t="s">
        <v>4593</v>
      </c>
      <c r="E131" s="107" t="s">
        <v>4593</v>
      </c>
      <c r="F131" s="107" t="s">
        <v>4593</v>
      </c>
      <c r="G131" s="107" t="s">
        <v>4593</v>
      </c>
      <c r="H131" s="108" t="s">
        <v>4593</v>
      </c>
      <c r="I131" s="109"/>
    </row>
    <row r="132" spans="1:9" x14ac:dyDescent="0.25">
      <c r="A132" s="209" t="s">
        <v>231</v>
      </c>
      <c r="B132" s="210"/>
      <c r="C132" s="111" t="s">
        <v>4268</v>
      </c>
      <c r="D132" s="111" t="s">
        <v>7</v>
      </c>
      <c r="E132" s="111">
        <v>3</v>
      </c>
      <c r="F132" s="111">
        <v>3</v>
      </c>
      <c r="G132" s="111">
        <v>1</v>
      </c>
      <c r="H132" s="112">
        <v>3</v>
      </c>
      <c r="I132" s="109">
        <f t="shared" si="1"/>
        <v>10</v>
      </c>
    </row>
    <row r="133" spans="1:9" x14ac:dyDescent="0.25">
      <c r="A133" s="209" t="s">
        <v>233</v>
      </c>
      <c r="B133" s="210"/>
      <c r="C133" s="111" t="s">
        <v>4269</v>
      </c>
      <c r="D133" s="111" t="s">
        <v>7</v>
      </c>
      <c r="E133" s="111">
        <v>4</v>
      </c>
      <c r="F133" s="111">
        <v>3</v>
      </c>
      <c r="G133" s="111">
        <v>2</v>
      </c>
      <c r="H133" s="112">
        <v>4</v>
      </c>
      <c r="I133" s="109">
        <f t="shared" si="1"/>
        <v>13</v>
      </c>
    </row>
    <row r="134" spans="1:9" x14ac:dyDescent="0.25">
      <c r="A134" s="209" t="s">
        <v>235</v>
      </c>
      <c r="B134" s="210"/>
      <c r="C134" s="111" t="s">
        <v>236</v>
      </c>
      <c r="D134" s="111" t="s">
        <v>7</v>
      </c>
      <c r="E134" s="111">
        <v>4</v>
      </c>
      <c r="F134" s="111">
        <v>2</v>
      </c>
      <c r="G134" s="111">
        <v>1</v>
      </c>
      <c r="H134" s="112">
        <v>4</v>
      </c>
      <c r="I134" s="109">
        <f t="shared" si="1"/>
        <v>11</v>
      </c>
    </row>
    <row r="135" spans="1:9" x14ac:dyDescent="0.25">
      <c r="A135" s="209" t="s">
        <v>4270</v>
      </c>
      <c r="B135" s="210"/>
      <c r="C135" s="111" t="s">
        <v>4271</v>
      </c>
      <c r="D135" s="111" t="s">
        <v>7</v>
      </c>
      <c r="E135" s="111">
        <v>1</v>
      </c>
      <c r="F135" s="111"/>
      <c r="G135" s="111">
        <v>1</v>
      </c>
      <c r="H135" s="112">
        <v>1</v>
      </c>
      <c r="I135" s="109">
        <f t="shared" si="1"/>
        <v>3</v>
      </c>
    </row>
    <row r="136" spans="1:9" x14ac:dyDescent="0.25">
      <c r="A136" s="209" t="s">
        <v>237</v>
      </c>
      <c r="B136" s="210"/>
      <c r="C136" s="111" t="s">
        <v>4604</v>
      </c>
      <c r="D136" s="111" t="s">
        <v>7</v>
      </c>
      <c r="E136" s="111">
        <v>2</v>
      </c>
      <c r="F136" s="111">
        <v>1</v>
      </c>
      <c r="G136" s="111">
        <v>3</v>
      </c>
      <c r="H136" s="112">
        <v>8</v>
      </c>
      <c r="I136" s="109">
        <f t="shared" si="1"/>
        <v>14</v>
      </c>
    </row>
    <row r="137" spans="1:9" x14ac:dyDescent="0.25">
      <c r="A137" s="209" t="s">
        <v>1213</v>
      </c>
      <c r="B137" s="210"/>
      <c r="C137" s="111" t="s">
        <v>4272</v>
      </c>
      <c r="D137" s="111" t="s">
        <v>7</v>
      </c>
      <c r="E137" s="111">
        <v>5</v>
      </c>
      <c r="F137" s="111">
        <v>1</v>
      </c>
      <c r="G137" s="111">
        <v>3</v>
      </c>
      <c r="H137" s="112">
        <v>1</v>
      </c>
      <c r="I137" s="109">
        <f t="shared" si="1"/>
        <v>10</v>
      </c>
    </row>
    <row r="138" spans="1:9" x14ac:dyDescent="0.25">
      <c r="A138" s="209" t="s">
        <v>239</v>
      </c>
      <c r="B138" s="210"/>
      <c r="C138" s="111" t="s">
        <v>4273</v>
      </c>
      <c r="D138" s="111" t="s">
        <v>7</v>
      </c>
      <c r="E138" s="111">
        <v>1</v>
      </c>
      <c r="F138" s="111">
        <v>2</v>
      </c>
      <c r="G138" s="111"/>
      <c r="H138" s="112">
        <v>2</v>
      </c>
      <c r="I138" s="109">
        <f t="shared" si="1"/>
        <v>5</v>
      </c>
    </row>
    <row r="139" spans="1:9" x14ac:dyDescent="0.25">
      <c r="A139" s="209" t="s">
        <v>1215</v>
      </c>
      <c r="B139" s="210"/>
      <c r="C139" s="111" t="s">
        <v>4274</v>
      </c>
      <c r="D139" s="111" t="s">
        <v>7</v>
      </c>
      <c r="E139" s="111">
        <v>6</v>
      </c>
      <c r="F139" s="111">
        <v>3</v>
      </c>
      <c r="G139" s="111">
        <v>7</v>
      </c>
      <c r="H139" s="112">
        <v>6</v>
      </c>
      <c r="I139" s="109">
        <f t="shared" si="1"/>
        <v>22</v>
      </c>
    </row>
    <row r="140" spans="1:9" x14ac:dyDescent="0.25">
      <c r="A140" s="209" t="s">
        <v>4275</v>
      </c>
      <c r="B140" s="210"/>
      <c r="C140" s="111" t="s">
        <v>4276</v>
      </c>
      <c r="D140" s="111" t="s">
        <v>7</v>
      </c>
      <c r="E140" s="111">
        <v>1</v>
      </c>
      <c r="F140" s="111">
        <v>3</v>
      </c>
      <c r="G140" s="111">
        <v>2</v>
      </c>
      <c r="H140" s="112">
        <v>5</v>
      </c>
      <c r="I140" s="109">
        <f t="shared" si="1"/>
        <v>11</v>
      </c>
    </row>
    <row r="141" spans="1:9" x14ac:dyDescent="0.25">
      <c r="A141" s="209" t="s">
        <v>243</v>
      </c>
      <c r="B141" s="210"/>
      <c r="C141" s="111" t="s">
        <v>4278</v>
      </c>
      <c r="D141" s="111" t="s">
        <v>7</v>
      </c>
      <c r="E141" s="111">
        <v>3</v>
      </c>
      <c r="F141" s="111">
        <v>5</v>
      </c>
      <c r="G141" s="111">
        <v>1</v>
      </c>
      <c r="H141" s="112">
        <v>1</v>
      </c>
      <c r="I141" s="109">
        <f t="shared" si="1"/>
        <v>10</v>
      </c>
    </row>
    <row r="142" spans="1:9" x14ac:dyDescent="0.25">
      <c r="A142" s="209" t="s">
        <v>245</v>
      </c>
      <c r="B142" s="210"/>
      <c r="C142" s="111" t="s">
        <v>4279</v>
      </c>
      <c r="D142" s="111" t="s">
        <v>7</v>
      </c>
      <c r="E142" s="111"/>
      <c r="F142" s="111"/>
      <c r="G142" s="111">
        <v>3</v>
      </c>
      <c r="H142" s="112">
        <v>5</v>
      </c>
      <c r="I142" s="109">
        <f t="shared" ref="I142:I205" si="3">SUM(E142:H142)</f>
        <v>8</v>
      </c>
    </row>
    <row r="143" spans="1:9" x14ac:dyDescent="0.25">
      <c r="A143" s="209" t="s">
        <v>247</v>
      </c>
      <c r="B143" s="210"/>
      <c r="C143" s="111" t="s">
        <v>4280</v>
      </c>
      <c r="D143" s="111" t="s">
        <v>7</v>
      </c>
      <c r="E143" s="111">
        <v>3</v>
      </c>
      <c r="F143" s="111">
        <v>2</v>
      </c>
      <c r="G143" s="111">
        <v>3</v>
      </c>
      <c r="H143" s="112">
        <v>3</v>
      </c>
      <c r="I143" s="109">
        <f t="shared" si="3"/>
        <v>11</v>
      </c>
    </row>
    <row r="144" spans="1:9" x14ac:dyDescent="0.25">
      <c r="A144" s="209" t="s">
        <v>4281</v>
      </c>
      <c r="B144" s="210"/>
      <c r="C144" s="111" t="s">
        <v>4282</v>
      </c>
      <c r="D144" s="111" t="s">
        <v>7</v>
      </c>
      <c r="E144" s="111"/>
      <c r="F144" s="111"/>
      <c r="G144" s="111">
        <v>4</v>
      </c>
      <c r="H144" s="112">
        <v>2</v>
      </c>
      <c r="I144" s="109">
        <f t="shared" si="3"/>
        <v>6</v>
      </c>
    </row>
    <row r="145" spans="1:9" x14ac:dyDescent="0.25">
      <c r="A145" s="209" t="s">
        <v>249</v>
      </c>
      <c r="B145" s="210"/>
      <c r="C145" s="111" t="s">
        <v>4283</v>
      </c>
      <c r="D145" s="111" t="s">
        <v>7</v>
      </c>
      <c r="E145" s="111">
        <v>1</v>
      </c>
      <c r="F145" s="111">
        <v>2</v>
      </c>
      <c r="G145" s="111">
        <v>3</v>
      </c>
      <c r="H145" s="112">
        <v>3</v>
      </c>
      <c r="I145" s="109">
        <f t="shared" si="3"/>
        <v>9</v>
      </c>
    </row>
    <row r="146" spans="1:9" x14ac:dyDescent="0.25">
      <c r="A146" s="209" t="s">
        <v>253</v>
      </c>
      <c r="B146" s="210"/>
      <c r="C146" s="111" t="s">
        <v>254</v>
      </c>
      <c r="D146" s="111" t="s">
        <v>7</v>
      </c>
      <c r="E146" s="111">
        <v>5</v>
      </c>
      <c r="F146" s="111">
        <v>5</v>
      </c>
      <c r="G146" s="111">
        <v>5</v>
      </c>
      <c r="H146" s="112">
        <v>3</v>
      </c>
      <c r="I146" s="109">
        <f t="shared" si="3"/>
        <v>18</v>
      </c>
    </row>
    <row r="147" spans="1:9" x14ac:dyDescent="0.25">
      <c r="A147" s="209" t="s">
        <v>255</v>
      </c>
      <c r="B147" s="210"/>
      <c r="C147" s="111" t="s">
        <v>4285</v>
      </c>
      <c r="D147" s="111" t="s">
        <v>7</v>
      </c>
      <c r="E147" s="111">
        <v>4</v>
      </c>
      <c r="F147" s="111">
        <v>4</v>
      </c>
      <c r="G147" s="111">
        <v>3</v>
      </c>
      <c r="H147" s="112">
        <v>3</v>
      </c>
      <c r="I147" s="109">
        <f t="shared" si="3"/>
        <v>14</v>
      </c>
    </row>
    <row r="148" spans="1:9" x14ac:dyDescent="0.25">
      <c r="A148" s="209" t="s">
        <v>2201</v>
      </c>
      <c r="B148" s="210"/>
      <c r="C148" s="111" t="s">
        <v>4323</v>
      </c>
      <c r="D148" s="111" t="s">
        <v>7</v>
      </c>
      <c r="E148" s="111">
        <v>3</v>
      </c>
      <c r="F148" s="111">
        <v>2</v>
      </c>
      <c r="G148" s="111">
        <v>1</v>
      </c>
      <c r="H148" s="112">
        <v>2</v>
      </c>
      <c r="I148" s="109">
        <f t="shared" si="3"/>
        <v>8</v>
      </c>
    </row>
    <row r="149" spans="1:9" x14ac:dyDescent="0.25">
      <c r="A149" s="209" t="s">
        <v>257</v>
      </c>
      <c r="B149" s="210"/>
      <c r="C149" s="111" t="s">
        <v>4286</v>
      </c>
      <c r="D149" s="111" t="s">
        <v>7</v>
      </c>
      <c r="E149" s="111">
        <v>1</v>
      </c>
      <c r="F149" s="111">
        <v>5</v>
      </c>
      <c r="G149" s="111">
        <v>1</v>
      </c>
      <c r="H149" s="112">
        <v>1</v>
      </c>
      <c r="I149" s="109">
        <f t="shared" si="3"/>
        <v>8</v>
      </c>
    </row>
    <row r="150" spans="1:9" x14ac:dyDescent="0.25">
      <c r="A150" s="209" t="s">
        <v>259</v>
      </c>
      <c r="B150" s="210"/>
      <c r="C150" s="111" t="s">
        <v>4287</v>
      </c>
      <c r="D150" s="111" t="s">
        <v>7</v>
      </c>
      <c r="E150" s="111">
        <v>2</v>
      </c>
      <c r="F150" s="111">
        <v>3</v>
      </c>
      <c r="G150" s="111">
        <v>2</v>
      </c>
      <c r="H150" s="112">
        <v>2</v>
      </c>
      <c r="I150" s="109">
        <f t="shared" si="3"/>
        <v>9</v>
      </c>
    </row>
    <row r="151" spans="1:9" x14ac:dyDescent="0.25">
      <c r="A151" s="209" t="s">
        <v>261</v>
      </c>
      <c r="B151" s="210"/>
      <c r="C151" s="111" t="s">
        <v>4288</v>
      </c>
      <c r="D151" s="111" t="s">
        <v>7</v>
      </c>
      <c r="E151" s="111">
        <v>3</v>
      </c>
      <c r="F151" s="111">
        <v>4</v>
      </c>
      <c r="G151" s="111">
        <v>2</v>
      </c>
      <c r="H151" s="112">
        <v>7</v>
      </c>
      <c r="I151" s="109">
        <f t="shared" si="3"/>
        <v>16</v>
      </c>
    </row>
    <row r="152" spans="1:9" x14ac:dyDescent="0.25">
      <c r="A152" s="209" t="s">
        <v>263</v>
      </c>
      <c r="B152" s="210"/>
      <c r="C152" s="111" t="s">
        <v>4605</v>
      </c>
      <c r="D152" s="111" t="s">
        <v>7</v>
      </c>
      <c r="E152" s="111">
        <v>4</v>
      </c>
      <c r="F152" s="111">
        <v>1</v>
      </c>
      <c r="G152" s="111">
        <v>2</v>
      </c>
      <c r="H152" s="112">
        <v>5</v>
      </c>
      <c r="I152" s="109">
        <f t="shared" si="3"/>
        <v>12</v>
      </c>
    </row>
    <row r="153" spans="1:9" x14ac:dyDescent="0.25">
      <c r="A153" s="209" t="s">
        <v>265</v>
      </c>
      <c r="B153" s="210"/>
      <c r="C153" s="111" t="s">
        <v>4289</v>
      </c>
      <c r="D153" s="111" t="s">
        <v>7</v>
      </c>
      <c r="E153" s="111">
        <v>7</v>
      </c>
      <c r="F153" s="111">
        <v>5</v>
      </c>
      <c r="G153" s="111">
        <v>2</v>
      </c>
      <c r="H153" s="112">
        <v>7</v>
      </c>
      <c r="I153" s="109">
        <f t="shared" si="3"/>
        <v>21</v>
      </c>
    </row>
    <row r="154" spans="1:9" x14ac:dyDescent="0.25">
      <c r="A154" s="209" t="s">
        <v>267</v>
      </c>
      <c r="B154" s="210"/>
      <c r="C154" s="111" t="s">
        <v>4290</v>
      </c>
      <c r="D154" s="111" t="s">
        <v>7</v>
      </c>
      <c r="E154" s="111">
        <v>2</v>
      </c>
      <c r="F154" s="111">
        <v>9</v>
      </c>
      <c r="G154" s="111">
        <v>4</v>
      </c>
      <c r="H154" s="112">
        <v>6</v>
      </c>
      <c r="I154" s="109">
        <f t="shared" si="3"/>
        <v>21</v>
      </c>
    </row>
    <row r="155" spans="1:9" x14ac:dyDescent="0.25">
      <c r="A155" s="209" t="s">
        <v>269</v>
      </c>
      <c r="B155" s="210"/>
      <c r="C155" s="111" t="s">
        <v>4291</v>
      </c>
      <c r="D155" s="111" t="s">
        <v>7</v>
      </c>
      <c r="E155" s="111">
        <v>7</v>
      </c>
      <c r="F155" s="111">
        <v>1</v>
      </c>
      <c r="G155" s="111">
        <v>7</v>
      </c>
      <c r="H155" s="112">
        <v>7</v>
      </c>
      <c r="I155" s="109">
        <f t="shared" si="3"/>
        <v>22</v>
      </c>
    </row>
    <row r="156" spans="1:9" x14ac:dyDescent="0.25">
      <c r="A156" s="209" t="s">
        <v>271</v>
      </c>
      <c r="B156" s="210"/>
      <c r="C156" s="111" t="s">
        <v>4292</v>
      </c>
      <c r="D156" s="111" t="s">
        <v>7</v>
      </c>
      <c r="E156" s="111">
        <v>3</v>
      </c>
      <c r="F156" s="111">
        <v>3</v>
      </c>
      <c r="G156" s="111">
        <v>4</v>
      </c>
      <c r="H156" s="112">
        <v>5</v>
      </c>
      <c r="I156" s="109">
        <f t="shared" si="3"/>
        <v>15</v>
      </c>
    </row>
    <row r="157" spans="1:9" x14ac:dyDescent="0.25">
      <c r="A157" s="209" t="s">
        <v>273</v>
      </c>
      <c r="B157" s="210"/>
      <c r="C157" s="111" t="s">
        <v>4293</v>
      </c>
      <c r="D157" s="111" t="s">
        <v>7</v>
      </c>
      <c r="E157" s="111"/>
      <c r="F157" s="111">
        <v>3</v>
      </c>
      <c r="G157" s="111">
        <v>2</v>
      </c>
      <c r="H157" s="112">
        <v>3</v>
      </c>
      <c r="I157" s="109">
        <f t="shared" si="3"/>
        <v>8</v>
      </c>
    </row>
    <row r="158" spans="1:9" x14ac:dyDescent="0.25">
      <c r="A158" s="209" t="s">
        <v>275</v>
      </c>
      <c r="B158" s="210"/>
      <c r="C158" s="111" t="s">
        <v>4294</v>
      </c>
      <c r="D158" s="111" t="s">
        <v>7</v>
      </c>
      <c r="E158" s="111">
        <v>3</v>
      </c>
      <c r="F158" s="111">
        <v>8</v>
      </c>
      <c r="G158" s="111">
        <v>2</v>
      </c>
      <c r="H158" s="112">
        <v>3</v>
      </c>
      <c r="I158" s="109">
        <f t="shared" si="3"/>
        <v>16</v>
      </c>
    </row>
    <row r="159" spans="1:9" x14ac:dyDescent="0.25">
      <c r="A159" s="209" t="s">
        <v>277</v>
      </c>
      <c r="B159" s="210"/>
      <c r="C159" s="111" t="s">
        <v>4295</v>
      </c>
      <c r="D159" s="111" t="s">
        <v>7</v>
      </c>
      <c r="E159" s="111">
        <v>1</v>
      </c>
      <c r="F159" s="111">
        <v>4</v>
      </c>
      <c r="G159" s="111">
        <v>3</v>
      </c>
      <c r="H159" s="112">
        <v>3</v>
      </c>
      <c r="I159" s="109">
        <f t="shared" si="3"/>
        <v>11</v>
      </c>
    </row>
    <row r="160" spans="1:9" x14ac:dyDescent="0.25">
      <c r="A160" s="209" t="s">
        <v>279</v>
      </c>
      <c r="B160" s="210"/>
      <c r="C160" s="111" t="s">
        <v>4296</v>
      </c>
      <c r="D160" s="111" t="s">
        <v>7</v>
      </c>
      <c r="E160" s="111">
        <v>5</v>
      </c>
      <c r="F160" s="111">
        <v>4</v>
      </c>
      <c r="G160" s="111">
        <v>3</v>
      </c>
      <c r="H160" s="112">
        <v>5</v>
      </c>
      <c r="I160" s="109">
        <f t="shared" si="3"/>
        <v>17</v>
      </c>
    </row>
    <row r="161" spans="1:9" x14ac:dyDescent="0.25">
      <c r="A161" s="209" t="s">
        <v>2203</v>
      </c>
      <c r="B161" s="210"/>
      <c r="C161" s="111" t="s">
        <v>4297</v>
      </c>
      <c r="D161" s="111" t="s">
        <v>7</v>
      </c>
      <c r="E161" s="111"/>
      <c r="F161" s="111"/>
      <c r="G161" s="111"/>
      <c r="H161" s="112">
        <v>3</v>
      </c>
      <c r="I161" s="109">
        <f t="shared" si="3"/>
        <v>3</v>
      </c>
    </row>
    <row r="162" spans="1:9" x14ac:dyDescent="0.25">
      <c r="A162" s="209" t="s">
        <v>281</v>
      </c>
      <c r="B162" s="210"/>
      <c r="C162" s="111" t="s">
        <v>4298</v>
      </c>
      <c r="D162" s="111" t="s">
        <v>7</v>
      </c>
      <c r="E162" s="111">
        <v>1</v>
      </c>
      <c r="F162" s="111">
        <v>4</v>
      </c>
      <c r="G162" s="111">
        <v>1</v>
      </c>
      <c r="H162" s="112">
        <v>5</v>
      </c>
      <c r="I162" s="109">
        <f t="shared" si="3"/>
        <v>11</v>
      </c>
    </row>
    <row r="163" spans="1:9" x14ac:dyDescent="0.25">
      <c r="A163" s="209" t="s">
        <v>285</v>
      </c>
      <c r="B163" s="210"/>
      <c r="C163" s="111" t="s">
        <v>4299</v>
      </c>
      <c r="D163" s="111" t="s">
        <v>7</v>
      </c>
      <c r="E163" s="111">
        <v>2</v>
      </c>
      <c r="F163" s="111">
        <v>3</v>
      </c>
      <c r="G163" s="111">
        <v>1</v>
      </c>
      <c r="H163" s="112">
        <v>1</v>
      </c>
      <c r="I163" s="109">
        <f t="shared" si="3"/>
        <v>7</v>
      </c>
    </row>
    <row r="164" spans="1:9" x14ac:dyDescent="0.25">
      <c r="A164" s="209" t="s">
        <v>287</v>
      </c>
      <c r="B164" s="210"/>
      <c r="C164" s="111" t="s">
        <v>4300</v>
      </c>
      <c r="D164" s="111" t="s">
        <v>7</v>
      </c>
      <c r="E164" s="111">
        <v>7</v>
      </c>
      <c r="F164" s="111">
        <v>4</v>
      </c>
      <c r="G164" s="111">
        <v>2</v>
      </c>
      <c r="H164" s="112">
        <v>7</v>
      </c>
      <c r="I164" s="109">
        <f t="shared" si="3"/>
        <v>20</v>
      </c>
    </row>
    <row r="165" spans="1:9" x14ac:dyDescent="0.25">
      <c r="A165" s="209" t="s">
        <v>289</v>
      </c>
      <c r="B165" s="210"/>
      <c r="C165" s="111" t="s">
        <v>4301</v>
      </c>
      <c r="D165" s="111" t="s">
        <v>7</v>
      </c>
      <c r="E165" s="111">
        <v>4</v>
      </c>
      <c r="F165" s="111">
        <v>1</v>
      </c>
      <c r="G165" s="111">
        <v>4</v>
      </c>
      <c r="H165" s="112">
        <v>5</v>
      </c>
      <c r="I165" s="109">
        <f t="shared" si="3"/>
        <v>14</v>
      </c>
    </row>
    <row r="166" spans="1:9" x14ac:dyDescent="0.25">
      <c r="A166" s="209" t="s">
        <v>1222</v>
      </c>
      <c r="B166" s="210"/>
      <c r="C166" s="111" t="s">
        <v>4302</v>
      </c>
      <c r="D166" s="111" t="s">
        <v>7</v>
      </c>
      <c r="E166" s="111"/>
      <c r="F166" s="111">
        <v>3</v>
      </c>
      <c r="G166" s="111">
        <v>2</v>
      </c>
      <c r="H166" s="112">
        <v>3</v>
      </c>
      <c r="I166" s="109">
        <f t="shared" si="3"/>
        <v>8</v>
      </c>
    </row>
    <row r="167" spans="1:9" x14ac:dyDescent="0.25">
      <c r="A167" s="209" t="s">
        <v>291</v>
      </c>
      <c r="B167" s="210"/>
      <c r="C167" s="111" t="s">
        <v>4303</v>
      </c>
      <c r="D167" s="111" t="s">
        <v>7</v>
      </c>
      <c r="E167" s="111">
        <v>4</v>
      </c>
      <c r="F167" s="111">
        <v>7</v>
      </c>
      <c r="G167" s="111">
        <v>4</v>
      </c>
      <c r="H167" s="112">
        <v>7</v>
      </c>
      <c r="I167" s="109">
        <f t="shared" si="3"/>
        <v>22</v>
      </c>
    </row>
    <row r="168" spans="1:9" x14ac:dyDescent="0.25">
      <c r="A168" s="209" t="s">
        <v>292</v>
      </c>
      <c r="B168" s="210"/>
      <c r="C168" s="111" t="s">
        <v>4606</v>
      </c>
      <c r="D168" s="111" t="s">
        <v>7</v>
      </c>
      <c r="E168" s="111"/>
      <c r="F168" s="111"/>
      <c r="G168" s="111"/>
      <c r="H168" s="112"/>
      <c r="I168" s="109">
        <f t="shared" si="3"/>
        <v>0</v>
      </c>
    </row>
    <row r="169" spans="1:9" x14ac:dyDescent="0.25">
      <c r="A169" s="209" t="s">
        <v>294</v>
      </c>
      <c r="B169" s="210"/>
      <c r="C169" s="111" t="s">
        <v>4304</v>
      </c>
      <c r="D169" s="111" t="s">
        <v>7</v>
      </c>
      <c r="E169" s="111">
        <v>6</v>
      </c>
      <c r="F169" s="111">
        <v>3</v>
      </c>
      <c r="G169" s="111">
        <v>5</v>
      </c>
      <c r="H169" s="112">
        <v>2</v>
      </c>
      <c r="I169" s="109">
        <f t="shared" si="3"/>
        <v>16</v>
      </c>
    </row>
    <row r="170" spans="1:9" x14ac:dyDescent="0.25">
      <c r="A170" s="209" t="s">
        <v>1228</v>
      </c>
      <c r="B170" s="210"/>
      <c r="C170" s="111" t="s">
        <v>4305</v>
      </c>
      <c r="D170" s="111" t="s">
        <v>7</v>
      </c>
      <c r="E170" s="111">
        <v>6</v>
      </c>
      <c r="F170" s="111">
        <v>6</v>
      </c>
      <c r="G170" s="111">
        <v>7</v>
      </c>
      <c r="H170" s="112">
        <v>6</v>
      </c>
      <c r="I170" s="109">
        <f t="shared" si="3"/>
        <v>25</v>
      </c>
    </row>
    <row r="171" spans="1:9" x14ac:dyDescent="0.25">
      <c r="A171" s="209" t="s">
        <v>295</v>
      </c>
      <c r="B171" s="210"/>
      <c r="C171" s="111" t="s">
        <v>4306</v>
      </c>
      <c r="D171" s="111" t="s">
        <v>7</v>
      </c>
      <c r="E171" s="111">
        <v>3</v>
      </c>
      <c r="F171" s="111">
        <v>2</v>
      </c>
      <c r="G171" s="111">
        <v>1</v>
      </c>
      <c r="H171" s="112">
        <v>2</v>
      </c>
      <c r="I171" s="109">
        <f t="shared" si="3"/>
        <v>8</v>
      </c>
    </row>
    <row r="172" spans="1:9" x14ac:dyDescent="0.25">
      <c r="A172" s="209" t="s">
        <v>1230</v>
      </c>
      <c r="B172" s="210"/>
      <c r="C172" s="111" t="s">
        <v>4307</v>
      </c>
      <c r="D172" s="111" t="s">
        <v>7</v>
      </c>
      <c r="E172" s="111">
        <v>6</v>
      </c>
      <c r="F172" s="111">
        <v>5</v>
      </c>
      <c r="G172" s="111">
        <v>9</v>
      </c>
      <c r="H172" s="112">
        <v>4</v>
      </c>
      <c r="I172" s="109">
        <f t="shared" si="3"/>
        <v>24</v>
      </c>
    </row>
    <row r="173" spans="1:9" x14ac:dyDescent="0.25">
      <c r="A173" s="209" t="s">
        <v>1233</v>
      </c>
      <c r="B173" s="210"/>
      <c r="C173" s="111" t="s">
        <v>4308</v>
      </c>
      <c r="D173" s="111" t="s">
        <v>7</v>
      </c>
      <c r="E173" s="111">
        <v>3</v>
      </c>
      <c r="F173" s="111">
        <v>1</v>
      </c>
      <c r="G173" s="111">
        <v>1</v>
      </c>
      <c r="H173" s="112"/>
      <c r="I173" s="109">
        <f t="shared" si="3"/>
        <v>5</v>
      </c>
    </row>
    <row r="174" spans="1:9" x14ac:dyDescent="0.25">
      <c r="A174" s="209" t="s">
        <v>1588</v>
      </c>
      <c r="B174" s="210"/>
      <c r="C174" s="111" t="s">
        <v>4309</v>
      </c>
      <c r="D174" s="111" t="s">
        <v>7</v>
      </c>
      <c r="E174" s="111">
        <v>1</v>
      </c>
      <c r="F174" s="111">
        <v>3</v>
      </c>
      <c r="G174" s="111">
        <v>2</v>
      </c>
      <c r="H174" s="112">
        <v>5</v>
      </c>
      <c r="I174" s="109">
        <f t="shared" si="3"/>
        <v>11</v>
      </c>
    </row>
    <row r="175" spans="1:9" x14ac:dyDescent="0.25">
      <c r="A175" s="209" t="s">
        <v>296</v>
      </c>
      <c r="B175" s="210"/>
      <c r="C175" s="111" t="s">
        <v>4310</v>
      </c>
      <c r="D175" s="111" t="s">
        <v>7</v>
      </c>
      <c r="E175" s="111">
        <v>1</v>
      </c>
      <c r="F175" s="111">
        <v>2</v>
      </c>
      <c r="G175" s="111">
        <v>5</v>
      </c>
      <c r="H175" s="112">
        <v>4</v>
      </c>
      <c r="I175" s="109">
        <f t="shared" si="3"/>
        <v>12</v>
      </c>
    </row>
    <row r="176" spans="1:9" x14ac:dyDescent="0.25">
      <c r="A176" s="209" t="s">
        <v>2088</v>
      </c>
      <c r="B176" s="210"/>
      <c r="C176" s="111" t="s">
        <v>4312</v>
      </c>
      <c r="D176" s="111" t="s">
        <v>7</v>
      </c>
      <c r="E176" s="111">
        <v>3</v>
      </c>
      <c r="F176" s="111">
        <v>2</v>
      </c>
      <c r="G176" s="111">
        <v>1</v>
      </c>
      <c r="H176" s="112">
        <v>5</v>
      </c>
      <c r="I176" s="109">
        <f t="shared" si="3"/>
        <v>11</v>
      </c>
    </row>
    <row r="177" spans="1:9" x14ac:dyDescent="0.25">
      <c r="A177" s="209" t="s">
        <v>1235</v>
      </c>
      <c r="B177" s="210"/>
      <c r="C177" s="111" t="s">
        <v>4313</v>
      </c>
      <c r="D177" s="111" t="s">
        <v>7</v>
      </c>
      <c r="E177" s="111">
        <v>3</v>
      </c>
      <c r="F177" s="111">
        <v>1</v>
      </c>
      <c r="G177" s="111">
        <v>8</v>
      </c>
      <c r="H177" s="112">
        <v>1</v>
      </c>
      <c r="I177" s="109">
        <f t="shared" si="3"/>
        <v>13</v>
      </c>
    </row>
    <row r="178" spans="1:9" x14ac:dyDescent="0.25">
      <c r="A178" s="209" t="s">
        <v>1238</v>
      </c>
      <c r="B178" s="210"/>
      <c r="C178" s="111" t="s">
        <v>4314</v>
      </c>
      <c r="D178" s="111" t="s">
        <v>7</v>
      </c>
      <c r="E178" s="111">
        <v>4</v>
      </c>
      <c r="F178" s="111">
        <v>4</v>
      </c>
      <c r="G178" s="111">
        <v>5</v>
      </c>
      <c r="H178" s="112">
        <v>4</v>
      </c>
      <c r="I178" s="109">
        <f t="shared" si="3"/>
        <v>17</v>
      </c>
    </row>
    <row r="179" spans="1:9" x14ac:dyDescent="0.25">
      <c r="A179" s="209" t="s">
        <v>1240</v>
      </c>
      <c r="B179" s="210"/>
      <c r="C179" s="111" t="s">
        <v>4315</v>
      </c>
      <c r="D179" s="111" t="s">
        <v>7</v>
      </c>
      <c r="E179" s="111">
        <v>5</v>
      </c>
      <c r="F179" s="111">
        <v>4</v>
      </c>
      <c r="G179" s="111">
        <v>1</v>
      </c>
      <c r="H179" s="112">
        <v>1</v>
      </c>
      <c r="I179" s="109">
        <f t="shared" si="3"/>
        <v>11</v>
      </c>
    </row>
    <row r="180" spans="1:9" x14ac:dyDescent="0.25">
      <c r="A180" s="209" t="s">
        <v>2092</v>
      </c>
      <c r="B180" s="210"/>
      <c r="C180" s="111" t="s">
        <v>4321</v>
      </c>
      <c r="D180" s="111" t="s">
        <v>7</v>
      </c>
      <c r="E180" s="111">
        <v>3</v>
      </c>
      <c r="F180" s="111">
        <v>1</v>
      </c>
      <c r="G180" s="111">
        <v>1</v>
      </c>
      <c r="H180" s="112">
        <v>2</v>
      </c>
      <c r="I180" s="109">
        <f t="shared" si="3"/>
        <v>7</v>
      </c>
    </row>
    <row r="181" spans="1:9" x14ac:dyDescent="0.25">
      <c r="A181" s="209" t="s">
        <v>2220</v>
      </c>
      <c r="B181" s="210"/>
      <c r="C181" s="111" t="s">
        <v>4322</v>
      </c>
      <c r="D181" s="111" t="s">
        <v>7</v>
      </c>
      <c r="E181" s="111"/>
      <c r="F181" s="111">
        <v>2</v>
      </c>
      <c r="G181" s="111">
        <v>2</v>
      </c>
      <c r="H181" s="112"/>
      <c r="I181" s="109">
        <f t="shared" si="3"/>
        <v>4</v>
      </c>
    </row>
    <row r="182" spans="1:9" x14ac:dyDescent="0.25">
      <c r="A182" s="209" t="s">
        <v>1242</v>
      </c>
      <c r="B182" s="210"/>
      <c r="C182" s="111" t="s">
        <v>4324</v>
      </c>
      <c r="D182" s="111" t="s">
        <v>7</v>
      </c>
      <c r="E182" s="111">
        <v>8</v>
      </c>
      <c r="F182" s="111">
        <v>11</v>
      </c>
      <c r="G182" s="111">
        <v>10</v>
      </c>
      <c r="H182" s="112">
        <v>18</v>
      </c>
      <c r="I182" s="109">
        <f t="shared" si="3"/>
        <v>47</v>
      </c>
    </row>
    <row r="183" spans="1:9" x14ac:dyDescent="0.25">
      <c r="A183" s="209" t="s">
        <v>301</v>
      </c>
      <c r="B183" s="210"/>
      <c r="C183" s="111" t="s">
        <v>4325</v>
      </c>
      <c r="D183" s="111" t="s">
        <v>7</v>
      </c>
      <c r="E183" s="111">
        <v>15</v>
      </c>
      <c r="F183" s="111">
        <v>7</v>
      </c>
      <c r="G183" s="111">
        <v>6</v>
      </c>
      <c r="H183" s="112">
        <v>8</v>
      </c>
      <c r="I183" s="109">
        <f t="shared" si="3"/>
        <v>36</v>
      </c>
    </row>
    <row r="184" spans="1:9" x14ac:dyDescent="0.25">
      <c r="A184" s="209" t="s">
        <v>1590</v>
      </c>
      <c r="B184" s="210"/>
      <c r="C184" s="111" t="s">
        <v>4327</v>
      </c>
      <c r="D184" s="111" t="s">
        <v>7</v>
      </c>
      <c r="E184" s="111">
        <v>8</v>
      </c>
      <c r="F184" s="111">
        <v>12</v>
      </c>
      <c r="G184" s="111">
        <v>11</v>
      </c>
      <c r="H184" s="112">
        <v>12</v>
      </c>
      <c r="I184" s="109">
        <f t="shared" si="3"/>
        <v>43</v>
      </c>
    </row>
    <row r="185" spans="1:9" x14ac:dyDescent="0.25">
      <c r="A185" s="209" t="s">
        <v>1256</v>
      </c>
      <c r="B185" s="210"/>
      <c r="C185" s="111" t="s">
        <v>4329</v>
      </c>
      <c r="D185" s="111" t="s">
        <v>7</v>
      </c>
      <c r="E185" s="111">
        <v>13</v>
      </c>
      <c r="F185" s="111">
        <v>17</v>
      </c>
      <c r="G185" s="111">
        <v>11</v>
      </c>
      <c r="H185" s="112">
        <v>15</v>
      </c>
      <c r="I185" s="109">
        <f t="shared" si="3"/>
        <v>56</v>
      </c>
    </row>
    <row r="186" spans="1:9" x14ac:dyDescent="0.25">
      <c r="A186" s="209" t="s">
        <v>2099</v>
      </c>
      <c r="B186" s="210"/>
      <c r="C186" s="111" t="s">
        <v>4330</v>
      </c>
      <c r="D186" s="111" t="s">
        <v>7</v>
      </c>
      <c r="E186" s="111">
        <v>2</v>
      </c>
      <c r="F186" s="111">
        <v>3</v>
      </c>
      <c r="G186" s="111">
        <v>3</v>
      </c>
      <c r="H186" s="112"/>
      <c r="I186" s="109">
        <f t="shared" si="3"/>
        <v>8</v>
      </c>
    </row>
    <row r="187" spans="1:9" x14ac:dyDescent="0.25">
      <c r="A187" s="209" t="s">
        <v>1260</v>
      </c>
      <c r="B187" s="210"/>
      <c r="C187" s="111" t="s">
        <v>4331</v>
      </c>
      <c r="D187" s="111" t="s">
        <v>7</v>
      </c>
      <c r="E187" s="111">
        <v>5</v>
      </c>
      <c r="F187" s="111">
        <v>1</v>
      </c>
      <c r="G187" s="111">
        <v>5</v>
      </c>
      <c r="H187" s="112">
        <v>3</v>
      </c>
      <c r="I187" s="109">
        <f t="shared" si="3"/>
        <v>14</v>
      </c>
    </row>
    <row r="188" spans="1:9" x14ac:dyDescent="0.25">
      <c r="A188" s="209" t="s">
        <v>307</v>
      </c>
      <c r="B188" s="210"/>
      <c r="C188" s="111" t="s">
        <v>4332</v>
      </c>
      <c r="D188" s="111" t="s">
        <v>7</v>
      </c>
      <c r="E188" s="111">
        <v>4</v>
      </c>
      <c r="F188" s="111">
        <v>3</v>
      </c>
      <c r="G188" s="111"/>
      <c r="H188" s="112">
        <v>3</v>
      </c>
      <c r="I188" s="109">
        <f t="shared" si="3"/>
        <v>10</v>
      </c>
    </row>
    <row r="189" spans="1:9" x14ac:dyDescent="0.25">
      <c r="A189" s="209" t="s">
        <v>1263</v>
      </c>
      <c r="B189" s="210"/>
      <c r="C189" s="111" t="s">
        <v>4333</v>
      </c>
      <c r="D189" s="111" t="s">
        <v>7</v>
      </c>
      <c r="E189" s="111">
        <v>6</v>
      </c>
      <c r="F189" s="111">
        <v>8</v>
      </c>
      <c r="G189" s="111">
        <v>5</v>
      </c>
      <c r="H189" s="112">
        <v>9</v>
      </c>
      <c r="I189" s="109">
        <f t="shared" si="3"/>
        <v>28</v>
      </c>
    </row>
    <row r="190" spans="1:9" x14ac:dyDescent="0.25">
      <c r="A190" s="209" t="s">
        <v>1266</v>
      </c>
      <c r="B190" s="210"/>
      <c r="C190" s="111" t="s">
        <v>4334</v>
      </c>
      <c r="D190" s="111" t="s">
        <v>7</v>
      </c>
      <c r="E190" s="111">
        <v>5</v>
      </c>
      <c r="F190" s="111">
        <v>3</v>
      </c>
      <c r="G190" s="111">
        <v>1</v>
      </c>
      <c r="H190" s="112">
        <v>1</v>
      </c>
      <c r="I190" s="109">
        <f t="shared" si="3"/>
        <v>10</v>
      </c>
    </row>
    <row r="191" spans="1:9" x14ac:dyDescent="0.25">
      <c r="A191" s="209" t="s">
        <v>309</v>
      </c>
      <c r="B191" s="210"/>
      <c r="C191" s="111" t="s">
        <v>4335</v>
      </c>
      <c r="D191" s="111" t="s">
        <v>7</v>
      </c>
      <c r="E191" s="111">
        <v>5</v>
      </c>
      <c r="F191" s="111"/>
      <c r="G191" s="111">
        <v>6</v>
      </c>
      <c r="H191" s="112">
        <v>6</v>
      </c>
      <c r="I191" s="109">
        <f t="shared" si="3"/>
        <v>17</v>
      </c>
    </row>
    <row r="192" spans="1:9" x14ac:dyDescent="0.25">
      <c r="A192" s="209" t="s">
        <v>311</v>
      </c>
      <c r="B192" s="210"/>
      <c r="C192" s="111" t="s">
        <v>4336</v>
      </c>
      <c r="D192" s="111" t="s">
        <v>7</v>
      </c>
      <c r="E192" s="111">
        <v>8</v>
      </c>
      <c r="F192" s="111">
        <v>12</v>
      </c>
      <c r="G192" s="111">
        <v>4</v>
      </c>
      <c r="H192" s="112">
        <v>7</v>
      </c>
      <c r="I192" s="109">
        <f t="shared" si="3"/>
        <v>31</v>
      </c>
    </row>
    <row r="193" spans="1:9" x14ac:dyDescent="0.25">
      <c r="A193" s="209" t="s">
        <v>1270</v>
      </c>
      <c r="B193" s="210"/>
      <c r="C193" s="111" t="s">
        <v>4337</v>
      </c>
      <c r="D193" s="111" t="s">
        <v>7</v>
      </c>
      <c r="E193" s="111">
        <v>9</v>
      </c>
      <c r="F193" s="111">
        <v>9</v>
      </c>
      <c r="G193" s="111">
        <v>8</v>
      </c>
      <c r="H193" s="112">
        <v>9</v>
      </c>
      <c r="I193" s="109">
        <f t="shared" si="3"/>
        <v>35</v>
      </c>
    </row>
    <row r="194" spans="1:9" x14ac:dyDescent="0.25">
      <c r="A194" s="209" t="s">
        <v>1273</v>
      </c>
      <c r="B194" s="210"/>
      <c r="C194" s="111" t="s">
        <v>4338</v>
      </c>
      <c r="D194" s="111" t="s">
        <v>7</v>
      </c>
      <c r="E194" s="111">
        <v>6</v>
      </c>
      <c r="F194" s="111">
        <v>13</v>
      </c>
      <c r="G194" s="111">
        <v>3</v>
      </c>
      <c r="H194" s="112">
        <v>4</v>
      </c>
      <c r="I194" s="109">
        <f t="shared" si="3"/>
        <v>26</v>
      </c>
    </row>
    <row r="195" spans="1:9" x14ac:dyDescent="0.25">
      <c r="A195" s="209" t="s">
        <v>1280</v>
      </c>
      <c r="B195" s="210"/>
      <c r="C195" s="111" t="s">
        <v>4340</v>
      </c>
      <c r="D195" s="111" t="s">
        <v>7</v>
      </c>
      <c r="E195" s="111">
        <v>5</v>
      </c>
      <c r="F195" s="111">
        <v>5</v>
      </c>
      <c r="G195" s="111">
        <v>1</v>
      </c>
      <c r="H195" s="112">
        <v>6</v>
      </c>
      <c r="I195" s="109">
        <f t="shared" si="3"/>
        <v>17</v>
      </c>
    </row>
    <row r="196" spans="1:9" x14ac:dyDescent="0.25">
      <c r="A196" s="209" t="s">
        <v>1285</v>
      </c>
      <c r="B196" s="210"/>
      <c r="C196" s="111" t="s">
        <v>4342</v>
      </c>
      <c r="D196" s="111" t="s">
        <v>7</v>
      </c>
      <c r="E196" s="111">
        <v>7</v>
      </c>
      <c r="F196" s="111">
        <v>8</v>
      </c>
      <c r="G196" s="111">
        <v>4</v>
      </c>
      <c r="H196" s="112">
        <v>5</v>
      </c>
      <c r="I196" s="109">
        <f t="shared" si="3"/>
        <v>24</v>
      </c>
    </row>
    <row r="197" spans="1:9" x14ac:dyDescent="0.25">
      <c r="A197" s="209" t="s">
        <v>1289</v>
      </c>
      <c r="B197" s="210"/>
      <c r="C197" s="111" t="s">
        <v>4344</v>
      </c>
      <c r="D197" s="111" t="s">
        <v>7</v>
      </c>
      <c r="E197" s="111">
        <v>3</v>
      </c>
      <c r="F197" s="111">
        <v>8</v>
      </c>
      <c r="G197" s="111">
        <v>4</v>
      </c>
      <c r="H197" s="112">
        <v>7</v>
      </c>
      <c r="I197" s="109">
        <f t="shared" si="3"/>
        <v>22</v>
      </c>
    </row>
    <row r="198" spans="1:9" x14ac:dyDescent="0.25">
      <c r="A198" s="209" t="s">
        <v>1295</v>
      </c>
      <c r="B198" s="210"/>
      <c r="C198" s="111" t="s">
        <v>4346</v>
      </c>
      <c r="D198" s="111" t="s">
        <v>7</v>
      </c>
      <c r="E198" s="111">
        <v>14</v>
      </c>
      <c r="F198" s="111">
        <v>13</v>
      </c>
      <c r="G198" s="111">
        <v>13</v>
      </c>
      <c r="H198" s="112">
        <v>12</v>
      </c>
      <c r="I198" s="109">
        <f t="shared" si="3"/>
        <v>52</v>
      </c>
    </row>
    <row r="199" spans="1:9" x14ac:dyDescent="0.25">
      <c r="A199" s="209" t="s">
        <v>317</v>
      </c>
      <c r="B199" s="210"/>
      <c r="C199" s="111" t="s">
        <v>4347</v>
      </c>
      <c r="D199" s="111" t="s">
        <v>7</v>
      </c>
      <c r="E199" s="111"/>
      <c r="F199" s="111">
        <v>2</v>
      </c>
      <c r="G199" s="111">
        <v>2</v>
      </c>
      <c r="H199" s="112">
        <v>5</v>
      </c>
      <c r="I199" s="109">
        <f t="shared" si="3"/>
        <v>9</v>
      </c>
    </row>
    <row r="200" spans="1:9" x14ac:dyDescent="0.25">
      <c r="A200" s="209" t="s">
        <v>2102</v>
      </c>
      <c r="B200" s="210"/>
      <c r="C200" s="111" t="s">
        <v>4348</v>
      </c>
      <c r="D200" s="111" t="s">
        <v>7</v>
      </c>
      <c r="E200" s="111">
        <v>9</v>
      </c>
      <c r="F200" s="111">
        <v>5</v>
      </c>
      <c r="G200" s="111">
        <v>2</v>
      </c>
      <c r="H200" s="112">
        <v>4</v>
      </c>
      <c r="I200" s="109">
        <f t="shared" si="3"/>
        <v>20</v>
      </c>
    </row>
    <row r="201" spans="1:9" x14ac:dyDescent="0.25">
      <c r="A201" s="209" t="s">
        <v>1298</v>
      </c>
      <c r="B201" s="210"/>
      <c r="C201" s="111" t="s">
        <v>4350</v>
      </c>
      <c r="D201" s="111" t="s">
        <v>7</v>
      </c>
      <c r="E201" s="111">
        <v>5</v>
      </c>
      <c r="F201" s="111">
        <v>7</v>
      </c>
      <c r="G201" s="111">
        <v>6</v>
      </c>
      <c r="H201" s="112">
        <v>7</v>
      </c>
      <c r="I201" s="109">
        <f t="shared" si="3"/>
        <v>25</v>
      </c>
    </row>
    <row r="202" spans="1:9" x14ac:dyDescent="0.25">
      <c r="A202" s="209" t="s">
        <v>1301</v>
      </c>
      <c r="B202" s="210"/>
      <c r="C202" s="111" t="s">
        <v>4351</v>
      </c>
      <c r="D202" s="111" t="s">
        <v>7</v>
      </c>
      <c r="E202" s="111">
        <v>3</v>
      </c>
      <c r="F202" s="111">
        <v>1</v>
      </c>
      <c r="G202" s="111">
        <v>1</v>
      </c>
      <c r="H202" s="112">
        <v>2</v>
      </c>
      <c r="I202" s="109">
        <f t="shared" si="3"/>
        <v>7</v>
      </c>
    </row>
    <row r="203" spans="1:9" x14ac:dyDescent="0.25">
      <c r="A203" s="209" t="s">
        <v>2104</v>
      </c>
      <c r="B203" s="210"/>
      <c r="C203" s="111" t="s">
        <v>4352</v>
      </c>
      <c r="D203" s="111" t="s">
        <v>7</v>
      </c>
      <c r="E203" s="111"/>
      <c r="F203" s="111">
        <v>1</v>
      </c>
      <c r="G203" s="111">
        <v>3</v>
      </c>
      <c r="H203" s="112"/>
      <c r="I203" s="109">
        <f t="shared" si="3"/>
        <v>4</v>
      </c>
    </row>
    <row r="204" spans="1:9" x14ac:dyDescent="0.25">
      <c r="A204" s="209" t="s">
        <v>325</v>
      </c>
      <c r="B204" s="210"/>
      <c r="C204" s="111" t="s">
        <v>4354</v>
      </c>
      <c r="D204" s="111" t="s">
        <v>7</v>
      </c>
      <c r="E204" s="111">
        <v>5</v>
      </c>
      <c r="F204" s="111">
        <v>1</v>
      </c>
      <c r="G204" s="111">
        <v>2</v>
      </c>
      <c r="H204" s="112">
        <v>4</v>
      </c>
      <c r="I204" s="109">
        <f t="shared" si="3"/>
        <v>12</v>
      </c>
    </row>
    <row r="205" spans="1:9" x14ac:dyDescent="0.25">
      <c r="A205" s="209" t="s">
        <v>1307</v>
      </c>
      <c r="B205" s="210"/>
      <c r="C205" s="111" t="s">
        <v>4356</v>
      </c>
      <c r="D205" s="111" t="s">
        <v>7</v>
      </c>
      <c r="E205" s="111">
        <v>9</v>
      </c>
      <c r="F205" s="111">
        <v>10</v>
      </c>
      <c r="G205" s="111">
        <v>7</v>
      </c>
      <c r="H205" s="112">
        <v>4</v>
      </c>
      <c r="I205" s="109">
        <f t="shared" si="3"/>
        <v>30</v>
      </c>
    </row>
    <row r="206" spans="1:9" x14ac:dyDescent="0.25">
      <c r="A206" s="209" t="s">
        <v>1309</v>
      </c>
      <c r="B206" s="210"/>
      <c r="C206" s="111" t="s">
        <v>4357</v>
      </c>
      <c r="D206" s="111" t="s">
        <v>7</v>
      </c>
      <c r="E206" s="111">
        <v>2</v>
      </c>
      <c r="F206" s="111">
        <v>7</v>
      </c>
      <c r="G206" s="111">
        <v>2</v>
      </c>
      <c r="H206" s="112">
        <v>1</v>
      </c>
      <c r="I206" s="109">
        <f t="shared" ref="I206:I269" si="4">SUM(E206:H206)</f>
        <v>12</v>
      </c>
    </row>
    <row r="207" spans="1:9" x14ac:dyDescent="0.25">
      <c r="A207" s="209" t="s">
        <v>329</v>
      </c>
      <c r="B207" s="210"/>
      <c r="C207" s="111" t="s">
        <v>4359</v>
      </c>
      <c r="D207" s="111" t="s">
        <v>7</v>
      </c>
      <c r="E207" s="111">
        <v>5</v>
      </c>
      <c r="F207" s="111">
        <v>4</v>
      </c>
      <c r="G207" s="111">
        <v>8</v>
      </c>
      <c r="H207" s="112">
        <v>3</v>
      </c>
      <c r="I207" s="109">
        <f t="shared" si="4"/>
        <v>20</v>
      </c>
    </row>
    <row r="208" spans="1:9" x14ac:dyDescent="0.25">
      <c r="A208" s="209" t="s">
        <v>1318</v>
      </c>
      <c r="B208" s="210"/>
      <c r="C208" s="111" t="s">
        <v>4360</v>
      </c>
      <c r="D208" s="111" t="s">
        <v>7</v>
      </c>
      <c r="E208" s="111">
        <v>10</v>
      </c>
      <c r="F208" s="111">
        <v>6</v>
      </c>
      <c r="G208" s="111">
        <v>11</v>
      </c>
      <c r="H208" s="112">
        <v>12</v>
      </c>
      <c r="I208" s="109">
        <f t="shared" si="4"/>
        <v>39</v>
      </c>
    </row>
    <row r="209" spans="1:9" x14ac:dyDescent="0.25">
      <c r="A209" s="209" t="s">
        <v>1320</v>
      </c>
      <c r="B209" s="210"/>
      <c r="C209" s="111" t="s">
        <v>4361</v>
      </c>
      <c r="D209" s="111" t="s">
        <v>7</v>
      </c>
      <c r="E209" s="111">
        <v>5</v>
      </c>
      <c r="F209" s="111">
        <v>4</v>
      </c>
      <c r="G209" s="111">
        <v>4</v>
      </c>
      <c r="H209" s="112">
        <v>5</v>
      </c>
      <c r="I209" s="109">
        <f t="shared" si="4"/>
        <v>18</v>
      </c>
    </row>
    <row r="210" spans="1:9" x14ac:dyDescent="0.25">
      <c r="A210" s="209" t="s">
        <v>331</v>
      </c>
      <c r="B210" s="210"/>
      <c r="C210" s="111" t="s">
        <v>4362</v>
      </c>
      <c r="D210" s="111" t="s">
        <v>7</v>
      </c>
      <c r="E210" s="111"/>
      <c r="F210" s="111">
        <v>3</v>
      </c>
      <c r="G210" s="111">
        <v>1</v>
      </c>
      <c r="H210" s="112">
        <v>3</v>
      </c>
      <c r="I210" s="109">
        <f t="shared" si="4"/>
        <v>7</v>
      </c>
    </row>
    <row r="211" spans="1:9" x14ac:dyDescent="0.25">
      <c r="A211" s="209" t="s">
        <v>2108</v>
      </c>
      <c r="B211" s="210"/>
      <c r="C211" s="111" t="s">
        <v>4363</v>
      </c>
      <c r="D211" s="111" t="s">
        <v>7</v>
      </c>
      <c r="E211" s="111">
        <v>3</v>
      </c>
      <c r="F211" s="111">
        <v>4</v>
      </c>
      <c r="G211" s="111">
        <v>8</v>
      </c>
      <c r="H211" s="112">
        <v>6</v>
      </c>
      <c r="I211" s="109">
        <f t="shared" si="4"/>
        <v>21</v>
      </c>
    </row>
    <row r="212" spans="1:9" x14ac:dyDescent="0.25">
      <c r="A212" s="209" t="s">
        <v>333</v>
      </c>
      <c r="B212" s="210"/>
      <c r="C212" s="111" t="s">
        <v>4364</v>
      </c>
      <c r="D212" s="111" t="s">
        <v>7</v>
      </c>
      <c r="E212" s="111"/>
      <c r="F212" s="111">
        <v>1</v>
      </c>
      <c r="G212" s="111"/>
      <c r="H212" s="112">
        <v>2</v>
      </c>
      <c r="I212" s="109">
        <f t="shared" si="4"/>
        <v>3</v>
      </c>
    </row>
    <row r="213" spans="1:9" x14ac:dyDescent="0.25">
      <c r="A213" s="209" t="s">
        <v>2112</v>
      </c>
      <c r="B213" s="210"/>
      <c r="C213" s="111" t="s">
        <v>4367</v>
      </c>
      <c r="D213" s="111" t="s">
        <v>7</v>
      </c>
      <c r="E213" s="111">
        <v>5</v>
      </c>
      <c r="F213" s="111">
        <v>12</v>
      </c>
      <c r="G213" s="111">
        <v>10</v>
      </c>
      <c r="H213" s="112">
        <v>10</v>
      </c>
      <c r="I213" s="109">
        <f t="shared" si="4"/>
        <v>37</v>
      </c>
    </row>
    <row r="214" spans="1:9" x14ac:dyDescent="0.25">
      <c r="A214" s="209" t="s">
        <v>2204</v>
      </c>
      <c r="B214" s="210"/>
      <c r="C214" s="111" t="s">
        <v>4368</v>
      </c>
      <c r="D214" s="111" t="s">
        <v>7</v>
      </c>
      <c r="E214" s="111">
        <v>3</v>
      </c>
      <c r="F214" s="111">
        <v>2</v>
      </c>
      <c r="G214" s="111">
        <v>5</v>
      </c>
      <c r="H214" s="112">
        <v>8</v>
      </c>
      <c r="I214" s="109">
        <f t="shared" si="4"/>
        <v>18</v>
      </c>
    </row>
    <row r="215" spans="1:9" x14ac:dyDescent="0.25">
      <c r="A215" s="209" t="s">
        <v>2114</v>
      </c>
      <c r="B215" s="210"/>
      <c r="C215" s="111" t="s">
        <v>4369</v>
      </c>
      <c r="D215" s="111" t="s">
        <v>7</v>
      </c>
      <c r="E215" s="111">
        <v>2</v>
      </c>
      <c r="F215" s="111">
        <v>4</v>
      </c>
      <c r="G215" s="111">
        <v>6</v>
      </c>
      <c r="H215" s="112">
        <v>2</v>
      </c>
      <c r="I215" s="109">
        <f t="shared" si="4"/>
        <v>14</v>
      </c>
    </row>
    <row r="216" spans="1:9" x14ac:dyDescent="0.25">
      <c r="A216" s="209" t="s">
        <v>337</v>
      </c>
      <c r="B216" s="210"/>
      <c r="C216" s="111" t="s">
        <v>338</v>
      </c>
      <c r="D216" s="111" t="s">
        <v>7</v>
      </c>
      <c r="E216" s="111"/>
      <c r="F216" s="111">
        <v>4</v>
      </c>
      <c r="G216" s="111">
        <v>1</v>
      </c>
      <c r="H216" s="112">
        <v>1</v>
      </c>
      <c r="I216" s="109">
        <f t="shared" si="4"/>
        <v>6</v>
      </c>
    </row>
    <row r="217" spans="1:9" x14ac:dyDescent="0.25">
      <c r="A217" s="209" t="s">
        <v>2118</v>
      </c>
      <c r="B217" s="210"/>
      <c r="C217" s="111" t="s">
        <v>4371</v>
      </c>
      <c r="D217" s="111" t="s">
        <v>7</v>
      </c>
      <c r="E217" s="111">
        <v>9</v>
      </c>
      <c r="F217" s="111">
        <v>16</v>
      </c>
      <c r="G217" s="111">
        <v>12</v>
      </c>
      <c r="H217" s="112">
        <v>11</v>
      </c>
      <c r="I217" s="109">
        <f t="shared" si="4"/>
        <v>48</v>
      </c>
    </row>
    <row r="218" spans="1:9" x14ac:dyDescent="0.25">
      <c r="A218" s="209" t="s">
        <v>2120</v>
      </c>
      <c r="B218" s="210"/>
      <c r="C218" s="111" t="s">
        <v>2121</v>
      </c>
      <c r="D218" s="111" t="s">
        <v>7</v>
      </c>
      <c r="E218" s="111">
        <v>4</v>
      </c>
      <c r="F218" s="111">
        <v>6</v>
      </c>
      <c r="G218" s="111">
        <v>3</v>
      </c>
      <c r="H218" s="112">
        <v>1</v>
      </c>
      <c r="I218" s="109">
        <f t="shared" si="4"/>
        <v>14</v>
      </c>
    </row>
    <row r="219" spans="1:9" x14ac:dyDescent="0.25">
      <c r="A219" s="211" t="s">
        <v>4596</v>
      </c>
      <c r="B219" s="210"/>
      <c r="C219" s="110" t="s">
        <v>4607</v>
      </c>
      <c r="D219" s="110" t="s">
        <v>4593</v>
      </c>
      <c r="E219" s="110">
        <f>SUM(E132:E218)</f>
        <v>348</v>
      </c>
      <c r="F219" s="110">
        <f t="shared" ref="F219:H219" si="5">SUM(F132:F218)</f>
        <v>379</v>
      </c>
      <c r="G219" s="110">
        <f t="shared" si="5"/>
        <v>328</v>
      </c>
      <c r="H219" s="113">
        <f t="shared" si="5"/>
        <v>393</v>
      </c>
      <c r="I219" s="109">
        <f t="shared" si="4"/>
        <v>1448</v>
      </c>
    </row>
    <row r="220" spans="1:9" x14ac:dyDescent="0.25">
      <c r="A220" s="211" t="s">
        <v>339</v>
      </c>
      <c r="B220" s="210"/>
      <c r="C220" s="110" t="s">
        <v>4593</v>
      </c>
      <c r="D220" s="110" t="s">
        <v>4593</v>
      </c>
      <c r="E220" s="107" t="s">
        <v>4593</v>
      </c>
      <c r="F220" s="107" t="s">
        <v>4593</v>
      </c>
      <c r="G220" s="107" t="s">
        <v>4593</v>
      </c>
      <c r="H220" s="108" t="s">
        <v>4593</v>
      </c>
      <c r="I220" s="109"/>
    </row>
    <row r="221" spans="1:9" x14ac:dyDescent="0.25">
      <c r="A221" s="209" t="s">
        <v>4570</v>
      </c>
      <c r="B221" s="210"/>
      <c r="C221" s="111" t="s">
        <v>340</v>
      </c>
      <c r="D221" s="111" t="s">
        <v>7</v>
      </c>
      <c r="E221" s="111">
        <v>1</v>
      </c>
      <c r="F221" s="111">
        <v>2</v>
      </c>
      <c r="G221" s="111">
        <v>4</v>
      </c>
      <c r="H221" s="112">
        <v>1</v>
      </c>
      <c r="I221" s="109">
        <f t="shared" si="4"/>
        <v>8</v>
      </c>
    </row>
    <row r="222" spans="1:9" x14ac:dyDescent="0.25">
      <c r="A222" s="209" t="s">
        <v>342</v>
      </c>
      <c r="B222" s="210"/>
      <c r="C222" s="111" t="s">
        <v>4382</v>
      </c>
      <c r="D222" s="111" t="s">
        <v>7</v>
      </c>
      <c r="E222" s="111">
        <v>2</v>
      </c>
      <c r="F222" s="111">
        <v>2</v>
      </c>
      <c r="G222" s="111"/>
      <c r="H222" s="112">
        <v>1</v>
      </c>
      <c r="I222" s="109">
        <f t="shared" si="4"/>
        <v>5</v>
      </c>
    </row>
    <row r="223" spans="1:9" x14ac:dyDescent="0.25">
      <c r="A223" s="209" t="s">
        <v>344</v>
      </c>
      <c r="B223" s="210"/>
      <c r="C223" s="111" t="s">
        <v>4443</v>
      </c>
      <c r="D223" s="111" t="s">
        <v>7</v>
      </c>
      <c r="E223" s="111">
        <v>4</v>
      </c>
      <c r="F223" s="111">
        <v>2</v>
      </c>
      <c r="G223" s="111">
        <v>8</v>
      </c>
      <c r="H223" s="112">
        <v>5</v>
      </c>
      <c r="I223" s="109">
        <f t="shared" si="4"/>
        <v>19</v>
      </c>
    </row>
    <row r="224" spans="1:9" x14ac:dyDescent="0.25">
      <c r="A224" s="209" t="s">
        <v>346</v>
      </c>
      <c r="B224" s="210"/>
      <c r="C224" s="111" t="s">
        <v>4444</v>
      </c>
      <c r="D224" s="111" t="s">
        <v>7</v>
      </c>
      <c r="E224" s="111">
        <v>4</v>
      </c>
      <c r="F224" s="111">
        <v>3</v>
      </c>
      <c r="G224" s="111">
        <v>4</v>
      </c>
      <c r="H224" s="112">
        <v>1</v>
      </c>
      <c r="I224" s="109">
        <f t="shared" si="4"/>
        <v>12</v>
      </c>
    </row>
    <row r="225" spans="1:9" x14ac:dyDescent="0.25">
      <c r="A225" s="209" t="s">
        <v>348</v>
      </c>
      <c r="B225" s="210"/>
      <c r="C225" s="111" t="s">
        <v>4373</v>
      </c>
      <c r="D225" s="111" t="s">
        <v>7</v>
      </c>
      <c r="E225" s="111"/>
      <c r="F225" s="111">
        <v>3</v>
      </c>
      <c r="G225" s="111">
        <v>4</v>
      </c>
      <c r="H225" s="112"/>
      <c r="I225" s="109">
        <f t="shared" si="4"/>
        <v>7</v>
      </c>
    </row>
    <row r="226" spans="1:9" x14ac:dyDescent="0.25">
      <c r="A226" s="209" t="s">
        <v>350</v>
      </c>
      <c r="B226" s="210"/>
      <c r="C226" s="111" t="s">
        <v>4374</v>
      </c>
      <c r="D226" s="111" t="s">
        <v>7</v>
      </c>
      <c r="E226" s="111">
        <v>2</v>
      </c>
      <c r="F226" s="111">
        <v>5</v>
      </c>
      <c r="G226" s="111">
        <v>1</v>
      </c>
      <c r="H226" s="112">
        <v>3</v>
      </c>
      <c r="I226" s="109">
        <f t="shared" si="4"/>
        <v>11</v>
      </c>
    </row>
    <row r="227" spans="1:9" x14ac:dyDescent="0.25">
      <c r="A227" s="209" t="s">
        <v>352</v>
      </c>
      <c r="B227" s="210"/>
      <c r="C227" s="111" t="s">
        <v>4375</v>
      </c>
      <c r="D227" s="111" t="s">
        <v>7</v>
      </c>
      <c r="E227" s="111">
        <v>3</v>
      </c>
      <c r="F227" s="111">
        <v>4</v>
      </c>
      <c r="G227" s="111">
        <v>6</v>
      </c>
      <c r="H227" s="112">
        <v>5</v>
      </c>
      <c r="I227" s="109">
        <f t="shared" si="4"/>
        <v>18</v>
      </c>
    </row>
    <row r="228" spans="1:9" x14ac:dyDescent="0.25">
      <c r="A228" s="209" t="s">
        <v>354</v>
      </c>
      <c r="B228" s="210"/>
      <c r="C228" s="111" t="s">
        <v>355</v>
      </c>
      <c r="D228" s="111" t="s">
        <v>7</v>
      </c>
      <c r="E228" s="111"/>
      <c r="F228" s="111">
        <v>3</v>
      </c>
      <c r="G228" s="111">
        <v>6</v>
      </c>
      <c r="H228" s="112">
        <v>4</v>
      </c>
      <c r="I228" s="109">
        <f t="shared" si="4"/>
        <v>13</v>
      </c>
    </row>
    <row r="229" spans="1:9" x14ac:dyDescent="0.25">
      <c r="A229" s="209" t="s">
        <v>358</v>
      </c>
      <c r="B229" s="210"/>
      <c r="C229" s="111" t="s">
        <v>359</v>
      </c>
      <c r="D229" s="111" t="s">
        <v>7</v>
      </c>
      <c r="E229" s="111">
        <v>2</v>
      </c>
      <c r="F229" s="111">
        <v>2</v>
      </c>
      <c r="G229" s="111">
        <v>1</v>
      </c>
      <c r="H229" s="112">
        <v>4</v>
      </c>
      <c r="I229" s="109">
        <f t="shared" si="4"/>
        <v>9</v>
      </c>
    </row>
    <row r="230" spans="1:9" x14ac:dyDescent="0.25">
      <c r="A230" s="209" t="s">
        <v>360</v>
      </c>
      <c r="B230" s="210"/>
      <c r="C230" s="111" t="s">
        <v>361</v>
      </c>
      <c r="D230" s="111" t="s">
        <v>7</v>
      </c>
      <c r="E230" s="111">
        <v>8</v>
      </c>
      <c r="F230" s="111">
        <v>3</v>
      </c>
      <c r="G230" s="111">
        <v>4</v>
      </c>
      <c r="H230" s="112">
        <v>4</v>
      </c>
      <c r="I230" s="109">
        <f t="shared" si="4"/>
        <v>19</v>
      </c>
    </row>
    <row r="231" spans="1:9" x14ac:dyDescent="0.25">
      <c r="A231" s="209" t="s">
        <v>362</v>
      </c>
      <c r="B231" s="210"/>
      <c r="C231" s="111" t="s">
        <v>363</v>
      </c>
      <c r="D231" s="111" t="s">
        <v>7</v>
      </c>
      <c r="E231" s="111">
        <v>4</v>
      </c>
      <c r="F231" s="111">
        <v>3</v>
      </c>
      <c r="G231" s="111">
        <v>3</v>
      </c>
      <c r="H231" s="112">
        <v>2</v>
      </c>
      <c r="I231" s="109">
        <f t="shared" si="4"/>
        <v>12</v>
      </c>
    </row>
    <row r="232" spans="1:9" x14ac:dyDescent="0.25">
      <c r="A232" s="209" t="s">
        <v>364</v>
      </c>
      <c r="B232" s="210"/>
      <c r="C232" s="111" t="s">
        <v>4376</v>
      </c>
      <c r="D232" s="111" t="s">
        <v>7</v>
      </c>
      <c r="E232" s="111">
        <v>4</v>
      </c>
      <c r="F232" s="111">
        <v>3</v>
      </c>
      <c r="G232" s="111">
        <v>2</v>
      </c>
      <c r="H232" s="112">
        <v>4</v>
      </c>
      <c r="I232" s="109">
        <f t="shared" si="4"/>
        <v>13</v>
      </c>
    </row>
    <row r="233" spans="1:9" x14ac:dyDescent="0.25">
      <c r="A233" s="209" t="s">
        <v>368</v>
      </c>
      <c r="B233" s="210"/>
      <c r="C233" s="111" t="s">
        <v>369</v>
      </c>
      <c r="D233" s="111" t="s">
        <v>7</v>
      </c>
      <c r="E233" s="111">
        <v>3</v>
      </c>
      <c r="F233" s="111">
        <v>1</v>
      </c>
      <c r="G233" s="111">
        <v>3</v>
      </c>
      <c r="H233" s="112">
        <v>1</v>
      </c>
      <c r="I233" s="109">
        <f t="shared" si="4"/>
        <v>8</v>
      </c>
    </row>
    <row r="234" spans="1:9" x14ac:dyDescent="0.25">
      <c r="A234" s="209" t="s">
        <v>374</v>
      </c>
      <c r="B234" s="210"/>
      <c r="C234" s="111" t="s">
        <v>375</v>
      </c>
      <c r="D234" s="111" t="s">
        <v>7</v>
      </c>
      <c r="E234" s="111">
        <v>3</v>
      </c>
      <c r="F234" s="111">
        <v>4</v>
      </c>
      <c r="G234" s="111">
        <v>1</v>
      </c>
      <c r="H234" s="112">
        <v>1</v>
      </c>
      <c r="I234" s="109">
        <f t="shared" si="4"/>
        <v>9</v>
      </c>
    </row>
    <row r="235" spans="1:9" x14ac:dyDescent="0.25">
      <c r="A235" s="209" t="s">
        <v>376</v>
      </c>
      <c r="B235" s="210"/>
      <c r="C235" s="111" t="s">
        <v>377</v>
      </c>
      <c r="D235" s="111" t="s">
        <v>7</v>
      </c>
      <c r="E235" s="111">
        <v>3</v>
      </c>
      <c r="F235" s="111">
        <v>4</v>
      </c>
      <c r="G235" s="111">
        <v>4</v>
      </c>
      <c r="H235" s="112">
        <v>6</v>
      </c>
      <c r="I235" s="109">
        <f t="shared" si="4"/>
        <v>17</v>
      </c>
    </row>
    <row r="236" spans="1:9" x14ac:dyDescent="0.25">
      <c r="A236" s="209" t="s">
        <v>378</v>
      </c>
      <c r="B236" s="210"/>
      <c r="C236" s="111" t="s">
        <v>4378</v>
      </c>
      <c r="D236" s="111" t="s">
        <v>7</v>
      </c>
      <c r="E236" s="111">
        <v>11</v>
      </c>
      <c r="F236" s="111">
        <v>9</v>
      </c>
      <c r="G236" s="111"/>
      <c r="H236" s="112">
        <v>9</v>
      </c>
      <c r="I236" s="109">
        <f t="shared" si="4"/>
        <v>29</v>
      </c>
    </row>
    <row r="237" spans="1:9" x14ac:dyDescent="0.25">
      <c r="A237" s="209" t="s">
        <v>2124</v>
      </c>
      <c r="B237" s="210"/>
      <c r="C237" s="111" t="s">
        <v>4379</v>
      </c>
      <c r="D237" s="111" t="s">
        <v>7</v>
      </c>
      <c r="E237" s="111">
        <v>5</v>
      </c>
      <c r="F237" s="111">
        <v>2</v>
      </c>
      <c r="G237" s="111">
        <v>2</v>
      </c>
      <c r="H237" s="112">
        <v>5</v>
      </c>
      <c r="I237" s="109">
        <f t="shared" si="4"/>
        <v>14</v>
      </c>
    </row>
    <row r="238" spans="1:9" x14ac:dyDescent="0.25">
      <c r="A238" s="209" t="s">
        <v>380</v>
      </c>
      <c r="B238" s="210"/>
      <c r="C238" s="111" t="s">
        <v>381</v>
      </c>
      <c r="D238" s="111" t="s">
        <v>7</v>
      </c>
      <c r="E238" s="111">
        <v>2</v>
      </c>
      <c r="F238" s="111">
        <v>2</v>
      </c>
      <c r="G238" s="111">
        <v>2</v>
      </c>
      <c r="H238" s="112">
        <v>4</v>
      </c>
      <c r="I238" s="109">
        <f t="shared" si="4"/>
        <v>10</v>
      </c>
    </row>
    <row r="239" spans="1:9" x14ac:dyDescent="0.25">
      <c r="A239" s="209" t="s">
        <v>382</v>
      </c>
      <c r="B239" s="210"/>
      <c r="C239" s="111" t="s">
        <v>383</v>
      </c>
      <c r="D239" s="111" t="s">
        <v>7</v>
      </c>
      <c r="E239" s="111">
        <v>6</v>
      </c>
      <c r="F239" s="111">
        <v>4</v>
      </c>
      <c r="G239" s="111">
        <v>2</v>
      </c>
      <c r="H239" s="112">
        <v>2</v>
      </c>
      <c r="I239" s="109">
        <f t="shared" si="4"/>
        <v>14</v>
      </c>
    </row>
    <row r="240" spans="1:9" x14ac:dyDescent="0.25">
      <c r="A240" s="209" t="s">
        <v>384</v>
      </c>
      <c r="B240" s="210"/>
      <c r="C240" s="111" t="s">
        <v>385</v>
      </c>
      <c r="D240" s="111" t="s">
        <v>7</v>
      </c>
      <c r="E240" s="111">
        <v>6</v>
      </c>
      <c r="F240" s="111"/>
      <c r="G240" s="111">
        <v>6</v>
      </c>
      <c r="H240" s="112">
        <v>2</v>
      </c>
      <c r="I240" s="109">
        <f t="shared" si="4"/>
        <v>14</v>
      </c>
    </row>
    <row r="241" spans="1:9" x14ac:dyDescent="0.25">
      <c r="A241" s="209" t="s">
        <v>386</v>
      </c>
      <c r="B241" s="210"/>
      <c r="C241" s="111" t="s">
        <v>387</v>
      </c>
      <c r="D241" s="111" t="s">
        <v>7</v>
      </c>
      <c r="E241" s="111">
        <v>4</v>
      </c>
      <c r="F241" s="111"/>
      <c r="G241" s="111">
        <v>1</v>
      </c>
      <c r="H241" s="112">
        <v>2</v>
      </c>
      <c r="I241" s="109">
        <f t="shared" si="4"/>
        <v>7</v>
      </c>
    </row>
    <row r="242" spans="1:9" x14ac:dyDescent="0.25">
      <c r="A242" s="209" t="s">
        <v>388</v>
      </c>
      <c r="B242" s="210"/>
      <c r="C242" s="111" t="s">
        <v>4380</v>
      </c>
      <c r="D242" s="111" t="s">
        <v>7</v>
      </c>
      <c r="E242" s="111">
        <v>2</v>
      </c>
      <c r="F242" s="111">
        <v>1</v>
      </c>
      <c r="G242" s="111">
        <v>5</v>
      </c>
      <c r="H242" s="112">
        <v>3</v>
      </c>
      <c r="I242" s="109">
        <f t="shared" si="4"/>
        <v>11</v>
      </c>
    </row>
    <row r="243" spans="1:9" x14ac:dyDescent="0.25">
      <c r="A243" s="209" t="s">
        <v>2126</v>
      </c>
      <c r="B243" s="210"/>
      <c r="C243" s="111" t="s">
        <v>2127</v>
      </c>
      <c r="D243" s="111" t="s">
        <v>7</v>
      </c>
      <c r="E243" s="111">
        <v>1</v>
      </c>
      <c r="F243" s="111">
        <v>2</v>
      </c>
      <c r="G243" s="111">
        <v>1</v>
      </c>
      <c r="H243" s="112">
        <v>3</v>
      </c>
      <c r="I243" s="109">
        <f t="shared" si="4"/>
        <v>7</v>
      </c>
    </row>
    <row r="244" spans="1:9" x14ac:dyDescent="0.25">
      <c r="A244" s="209" t="s">
        <v>394</v>
      </c>
      <c r="B244" s="210"/>
      <c r="C244" s="111" t="s">
        <v>395</v>
      </c>
      <c r="D244" s="111" t="s">
        <v>7</v>
      </c>
      <c r="E244" s="111">
        <v>2</v>
      </c>
      <c r="F244" s="111">
        <v>2</v>
      </c>
      <c r="G244" s="111">
        <v>3</v>
      </c>
      <c r="H244" s="112">
        <v>2</v>
      </c>
      <c r="I244" s="109">
        <f t="shared" si="4"/>
        <v>9</v>
      </c>
    </row>
    <row r="245" spans="1:9" x14ac:dyDescent="0.25">
      <c r="A245" s="209" t="s">
        <v>396</v>
      </c>
      <c r="B245" s="210"/>
      <c r="C245" s="111" t="s">
        <v>4383</v>
      </c>
      <c r="D245" s="111" t="s">
        <v>7</v>
      </c>
      <c r="E245" s="111">
        <v>3</v>
      </c>
      <c r="F245" s="111">
        <v>3</v>
      </c>
      <c r="G245" s="111">
        <v>2</v>
      </c>
      <c r="H245" s="112"/>
      <c r="I245" s="109">
        <f t="shared" si="4"/>
        <v>8</v>
      </c>
    </row>
    <row r="246" spans="1:9" x14ac:dyDescent="0.25">
      <c r="A246" s="209" t="s">
        <v>398</v>
      </c>
      <c r="B246" s="210"/>
      <c r="C246" s="111" t="s">
        <v>399</v>
      </c>
      <c r="D246" s="111" t="s">
        <v>7</v>
      </c>
      <c r="E246" s="111">
        <v>6</v>
      </c>
      <c r="F246" s="111">
        <v>6</v>
      </c>
      <c r="G246" s="111">
        <v>4</v>
      </c>
      <c r="H246" s="112">
        <v>2</v>
      </c>
      <c r="I246" s="109">
        <f t="shared" si="4"/>
        <v>18</v>
      </c>
    </row>
    <row r="247" spans="1:9" x14ac:dyDescent="0.25">
      <c r="A247" s="209" t="s">
        <v>400</v>
      </c>
      <c r="B247" s="210"/>
      <c r="C247" s="111" t="s">
        <v>401</v>
      </c>
      <c r="D247" s="111" t="s">
        <v>7</v>
      </c>
      <c r="E247" s="111">
        <v>1</v>
      </c>
      <c r="F247" s="111">
        <v>6</v>
      </c>
      <c r="G247" s="111">
        <v>2</v>
      </c>
      <c r="H247" s="112">
        <v>2</v>
      </c>
      <c r="I247" s="109">
        <f t="shared" si="4"/>
        <v>11</v>
      </c>
    </row>
    <row r="248" spans="1:9" x14ac:dyDescent="0.25">
      <c r="A248" s="209" t="s">
        <v>1331</v>
      </c>
      <c r="B248" s="210"/>
      <c r="C248" s="111" t="s">
        <v>4385</v>
      </c>
      <c r="D248" s="111" t="s">
        <v>7</v>
      </c>
      <c r="E248" s="111"/>
      <c r="F248" s="111"/>
      <c r="G248" s="111"/>
      <c r="H248" s="112">
        <v>3</v>
      </c>
      <c r="I248" s="109">
        <f t="shared" si="4"/>
        <v>3</v>
      </c>
    </row>
    <row r="249" spans="1:9" x14ac:dyDescent="0.25">
      <c r="A249" s="209" t="s">
        <v>406</v>
      </c>
      <c r="B249" s="210"/>
      <c r="C249" s="111" t="s">
        <v>4386</v>
      </c>
      <c r="D249" s="111" t="s">
        <v>7</v>
      </c>
      <c r="E249" s="111">
        <v>2</v>
      </c>
      <c r="F249" s="111">
        <v>3</v>
      </c>
      <c r="G249" s="111">
        <v>6</v>
      </c>
      <c r="H249" s="112">
        <v>3</v>
      </c>
      <c r="I249" s="109">
        <f t="shared" si="4"/>
        <v>14</v>
      </c>
    </row>
    <row r="250" spans="1:9" x14ac:dyDescent="0.25">
      <c r="A250" s="209" t="s">
        <v>412</v>
      </c>
      <c r="B250" s="210"/>
      <c r="C250" s="111" t="s">
        <v>4390</v>
      </c>
      <c r="D250" s="111" t="s">
        <v>7</v>
      </c>
      <c r="E250" s="111">
        <v>2</v>
      </c>
      <c r="F250" s="111">
        <v>1</v>
      </c>
      <c r="G250" s="111">
        <v>6</v>
      </c>
      <c r="H250" s="112">
        <v>2</v>
      </c>
      <c r="I250" s="109">
        <f t="shared" si="4"/>
        <v>11</v>
      </c>
    </row>
    <row r="251" spans="1:9" x14ac:dyDescent="0.25">
      <c r="A251" s="209" t="s">
        <v>4661</v>
      </c>
      <c r="B251" s="210"/>
      <c r="C251" s="111" t="s">
        <v>4662</v>
      </c>
      <c r="D251" s="111" t="s">
        <v>7</v>
      </c>
      <c r="E251" s="111">
        <v>2</v>
      </c>
      <c r="F251" s="111">
        <v>8</v>
      </c>
      <c r="G251" s="111"/>
      <c r="H251" s="112">
        <v>2</v>
      </c>
      <c r="I251" s="109">
        <f t="shared" si="4"/>
        <v>12</v>
      </c>
    </row>
    <row r="252" spans="1:9" x14ac:dyDescent="0.25">
      <c r="A252" s="209" t="s">
        <v>414</v>
      </c>
      <c r="B252" s="210"/>
      <c r="C252" s="111" t="s">
        <v>415</v>
      </c>
      <c r="D252" s="111" t="s">
        <v>7</v>
      </c>
      <c r="E252" s="111"/>
      <c r="F252" s="111"/>
      <c r="G252" s="111"/>
      <c r="H252" s="112"/>
      <c r="I252" s="109">
        <f t="shared" si="4"/>
        <v>0</v>
      </c>
    </row>
    <row r="253" spans="1:9" x14ac:dyDescent="0.25">
      <c r="A253" s="209" t="s">
        <v>416</v>
      </c>
      <c r="B253" s="210"/>
      <c r="C253" s="111" t="s">
        <v>417</v>
      </c>
      <c r="D253" s="111" t="s">
        <v>7</v>
      </c>
      <c r="E253" s="111">
        <v>19</v>
      </c>
      <c r="F253" s="111">
        <v>22</v>
      </c>
      <c r="G253" s="111">
        <v>23</v>
      </c>
      <c r="H253" s="112">
        <v>12</v>
      </c>
      <c r="I253" s="109">
        <f t="shared" si="4"/>
        <v>76</v>
      </c>
    </row>
    <row r="254" spans="1:9" x14ac:dyDescent="0.25">
      <c r="A254" s="209" t="s">
        <v>420</v>
      </c>
      <c r="B254" s="210"/>
      <c r="C254" s="111" t="s">
        <v>4391</v>
      </c>
      <c r="D254" s="111" t="s">
        <v>7</v>
      </c>
      <c r="E254" s="111">
        <v>11</v>
      </c>
      <c r="F254" s="111">
        <v>14</v>
      </c>
      <c r="G254" s="111">
        <v>10</v>
      </c>
      <c r="H254" s="112">
        <v>19</v>
      </c>
      <c r="I254" s="109">
        <f t="shared" si="4"/>
        <v>54</v>
      </c>
    </row>
    <row r="255" spans="1:9" x14ac:dyDescent="0.25">
      <c r="A255" s="209" t="s">
        <v>422</v>
      </c>
      <c r="B255" s="210"/>
      <c r="C255" s="111" t="s">
        <v>423</v>
      </c>
      <c r="D255" s="111" t="s">
        <v>7</v>
      </c>
      <c r="E255" s="111">
        <v>17</v>
      </c>
      <c r="F255" s="111">
        <v>23</v>
      </c>
      <c r="G255" s="111">
        <v>25</v>
      </c>
      <c r="H255" s="112">
        <v>22</v>
      </c>
      <c r="I255" s="109">
        <f t="shared" si="4"/>
        <v>87</v>
      </c>
    </row>
    <row r="256" spans="1:9" x14ac:dyDescent="0.25">
      <c r="A256" s="209" t="s">
        <v>424</v>
      </c>
      <c r="B256" s="210"/>
      <c r="C256" s="111" t="s">
        <v>4392</v>
      </c>
      <c r="D256" s="111" t="s">
        <v>7</v>
      </c>
      <c r="E256" s="111">
        <v>19</v>
      </c>
      <c r="F256" s="111">
        <v>12</v>
      </c>
      <c r="G256" s="111">
        <v>18</v>
      </c>
      <c r="H256" s="112">
        <v>21</v>
      </c>
      <c r="I256" s="109">
        <f t="shared" si="4"/>
        <v>70</v>
      </c>
    </row>
    <row r="257" spans="1:9" x14ac:dyDescent="0.25">
      <c r="A257" s="209" t="s">
        <v>426</v>
      </c>
      <c r="B257" s="210"/>
      <c r="C257" s="111" t="s">
        <v>427</v>
      </c>
      <c r="D257" s="111" t="s">
        <v>7</v>
      </c>
      <c r="E257" s="111">
        <v>1</v>
      </c>
      <c r="F257" s="111">
        <v>2</v>
      </c>
      <c r="G257" s="111">
        <v>3</v>
      </c>
      <c r="H257" s="112">
        <v>1</v>
      </c>
      <c r="I257" s="109">
        <f t="shared" si="4"/>
        <v>7</v>
      </c>
    </row>
    <row r="258" spans="1:9" x14ac:dyDescent="0.25">
      <c r="A258" s="209" t="s">
        <v>428</v>
      </c>
      <c r="B258" s="210"/>
      <c r="C258" s="111" t="s">
        <v>429</v>
      </c>
      <c r="D258" s="111" t="s">
        <v>7</v>
      </c>
      <c r="E258" s="111">
        <v>6</v>
      </c>
      <c r="F258" s="111">
        <v>5</v>
      </c>
      <c r="G258" s="111">
        <v>7</v>
      </c>
      <c r="H258" s="112">
        <v>5</v>
      </c>
      <c r="I258" s="109">
        <f t="shared" si="4"/>
        <v>23</v>
      </c>
    </row>
    <row r="259" spans="1:9" x14ac:dyDescent="0.25">
      <c r="A259" s="209" t="s">
        <v>430</v>
      </c>
      <c r="B259" s="210"/>
      <c r="C259" s="111" t="s">
        <v>4393</v>
      </c>
      <c r="D259" s="111" t="s">
        <v>7</v>
      </c>
      <c r="E259" s="111">
        <v>16</v>
      </c>
      <c r="F259" s="111">
        <v>26</v>
      </c>
      <c r="G259" s="111">
        <v>26</v>
      </c>
      <c r="H259" s="112">
        <v>25</v>
      </c>
      <c r="I259" s="109">
        <f t="shared" si="4"/>
        <v>93</v>
      </c>
    </row>
    <row r="260" spans="1:9" x14ac:dyDescent="0.25">
      <c r="A260" s="209" t="s">
        <v>432</v>
      </c>
      <c r="B260" s="210"/>
      <c r="C260" s="111" t="s">
        <v>433</v>
      </c>
      <c r="D260" s="111" t="s">
        <v>7</v>
      </c>
      <c r="E260" s="111">
        <v>5</v>
      </c>
      <c r="F260" s="111">
        <v>6</v>
      </c>
      <c r="G260" s="111">
        <v>9</v>
      </c>
      <c r="H260" s="112">
        <v>4</v>
      </c>
      <c r="I260" s="109">
        <f t="shared" si="4"/>
        <v>24</v>
      </c>
    </row>
    <row r="261" spans="1:9" x14ac:dyDescent="0.25">
      <c r="A261" s="209" t="s">
        <v>434</v>
      </c>
      <c r="B261" s="210"/>
      <c r="C261" s="111" t="s">
        <v>4394</v>
      </c>
      <c r="D261" s="111" t="s">
        <v>7</v>
      </c>
      <c r="E261" s="111">
        <v>7</v>
      </c>
      <c r="F261" s="111">
        <v>8</v>
      </c>
      <c r="G261" s="111">
        <v>14</v>
      </c>
      <c r="H261" s="112">
        <v>6</v>
      </c>
      <c r="I261" s="109">
        <f t="shared" si="4"/>
        <v>35</v>
      </c>
    </row>
    <row r="262" spans="1:9" x14ac:dyDescent="0.25">
      <c r="A262" s="209" t="s">
        <v>436</v>
      </c>
      <c r="B262" s="210"/>
      <c r="C262" s="111" t="s">
        <v>4395</v>
      </c>
      <c r="D262" s="111" t="s">
        <v>7</v>
      </c>
      <c r="E262" s="111">
        <v>10</v>
      </c>
      <c r="F262" s="111">
        <v>18</v>
      </c>
      <c r="G262" s="111">
        <v>11</v>
      </c>
      <c r="H262" s="112">
        <v>22</v>
      </c>
      <c r="I262" s="109">
        <f t="shared" si="4"/>
        <v>61</v>
      </c>
    </row>
    <row r="263" spans="1:9" ht="25.5" x14ac:dyDescent="0.25">
      <c r="A263" s="209" t="s">
        <v>438</v>
      </c>
      <c r="B263" s="210"/>
      <c r="C263" s="111" t="s">
        <v>4663</v>
      </c>
      <c r="D263" s="111" t="s">
        <v>7</v>
      </c>
      <c r="E263" s="111">
        <v>13</v>
      </c>
      <c r="F263" s="111">
        <v>19</v>
      </c>
      <c r="G263" s="111">
        <v>14</v>
      </c>
      <c r="H263" s="112">
        <v>16</v>
      </c>
      <c r="I263" s="109">
        <f t="shared" si="4"/>
        <v>62</v>
      </c>
    </row>
    <row r="264" spans="1:9" x14ac:dyDescent="0.25">
      <c r="A264" s="209" t="s">
        <v>440</v>
      </c>
      <c r="B264" s="210"/>
      <c r="C264" s="111" t="s">
        <v>441</v>
      </c>
      <c r="D264" s="111" t="s">
        <v>7</v>
      </c>
      <c r="E264" s="111">
        <v>29</v>
      </c>
      <c r="F264" s="111">
        <v>27</v>
      </c>
      <c r="G264" s="111">
        <v>32</v>
      </c>
      <c r="H264" s="112">
        <v>30</v>
      </c>
      <c r="I264" s="109">
        <f t="shared" si="4"/>
        <v>118</v>
      </c>
    </row>
    <row r="265" spans="1:9" x14ac:dyDescent="0.25">
      <c r="A265" s="209" t="s">
        <v>442</v>
      </c>
      <c r="B265" s="210"/>
      <c r="C265" s="111" t="s">
        <v>443</v>
      </c>
      <c r="D265" s="111" t="s">
        <v>7</v>
      </c>
      <c r="E265" s="111">
        <v>10</v>
      </c>
      <c r="F265" s="111">
        <v>16</v>
      </c>
      <c r="G265" s="111">
        <v>7</v>
      </c>
      <c r="H265" s="112">
        <v>13</v>
      </c>
      <c r="I265" s="109">
        <f t="shared" si="4"/>
        <v>46</v>
      </c>
    </row>
    <row r="266" spans="1:9" x14ac:dyDescent="0.25">
      <c r="A266" s="209" t="s">
        <v>444</v>
      </c>
      <c r="B266" s="210"/>
      <c r="C266" s="111" t="s">
        <v>445</v>
      </c>
      <c r="D266" s="111" t="s">
        <v>7</v>
      </c>
      <c r="E266" s="111">
        <v>5</v>
      </c>
      <c r="F266" s="111">
        <v>9</v>
      </c>
      <c r="G266" s="111">
        <v>5</v>
      </c>
      <c r="H266" s="112">
        <v>10</v>
      </c>
      <c r="I266" s="109">
        <f t="shared" si="4"/>
        <v>29</v>
      </c>
    </row>
    <row r="267" spans="1:9" x14ac:dyDescent="0.25">
      <c r="A267" s="209" t="s">
        <v>446</v>
      </c>
      <c r="B267" s="210"/>
      <c r="C267" s="111" t="s">
        <v>4561</v>
      </c>
      <c r="D267" s="111" t="s">
        <v>7</v>
      </c>
      <c r="E267" s="111">
        <v>2</v>
      </c>
      <c r="F267" s="111">
        <v>4</v>
      </c>
      <c r="G267" s="111">
        <v>2</v>
      </c>
      <c r="H267" s="112">
        <v>2</v>
      </c>
      <c r="I267" s="109">
        <f t="shared" si="4"/>
        <v>10</v>
      </c>
    </row>
    <row r="268" spans="1:9" x14ac:dyDescent="0.25">
      <c r="A268" s="209" t="s">
        <v>450</v>
      </c>
      <c r="B268" s="210"/>
      <c r="C268" s="111" t="s">
        <v>451</v>
      </c>
      <c r="D268" s="111" t="s">
        <v>7</v>
      </c>
      <c r="E268" s="111">
        <v>29</v>
      </c>
      <c r="F268" s="111">
        <v>23</v>
      </c>
      <c r="G268" s="111">
        <v>29</v>
      </c>
      <c r="H268" s="112">
        <v>24</v>
      </c>
      <c r="I268" s="109">
        <f t="shared" si="4"/>
        <v>105</v>
      </c>
    </row>
    <row r="269" spans="1:9" x14ac:dyDescent="0.25">
      <c r="A269" s="209" t="s">
        <v>452</v>
      </c>
      <c r="B269" s="210"/>
      <c r="C269" s="111" t="s">
        <v>453</v>
      </c>
      <c r="D269" s="111" t="s">
        <v>7</v>
      </c>
      <c r="E269" s="111">
        <v>1</v>
      </c>
      <c r="F269" s="111">
        <v>2</v>
      </c>
      <c r="G269" s="111">
        <v>4</v>
      </c>
      <c r="H269" s="112">
        <v>2</v>
      </c>
      <c r="I269" s="109">
        <f t="shared" si="4"/>
        <v>9</v>
      </c>
    </row>
    <row r="270" spans="1:9" x14ac:dyDescent="0.25">
      <c r="A270" s="209" t="s">
        <v>454</v>
      </c>
      <c r="B270" s="210"/>
      <c r="C270" s="111" t="s">
        <v>455</v>
      </c>
      <c r="D270" s="111" t="s">
        <v>7</v>
      </c>
      <c r="E270" s="111">
        <v>4</v>
      </c>
      <c r="F270" s="111">
        <v>5</v>
      </c>
      <c r="G270" s="111">
        <v>4</v>
      </c>
      <c r="H270" s="112">
        <v>3</v>
      </c>
      <c r="I270" s="109">
        <f t="shared" ref="I270:I333" si="6">SUM(E270:H270)</f>
        <v>16</v>
      </c>
    </row>
    <row r="271" spans="1:9" x14ac:dyDescent="0.25">
      <c r="A271" s="209" t="s">
        <v>456</v>
      </c>
      <c r="B271" s="210"/>
      <c r="C271" s="111" t="s">
        <v>4396</v>
      </c>
      <c r="D271" s="111" t="s">
        <v>7</v>
      </c>
      <c r="E271" s="111">
        <v>5</v>
      </c>
      <c r="F271" s="111"/>
      <c r="G271" s="111">
        <v>7</v>
      </c>
      <c r="H271" s="112">
        <v>6</v>
      </c>
      <c r="I271" s="109">
        <f t="shared" si="6"/>
        <v>18</v>
      </c>
    </row>
    <row r="272" spans="1:9" x14ac:dyDescent="0.25">
      <c r="A272" s="209" t="s">
        <v>458</v>
      </c>
      <c r="B272" s="210"/>
      <c r="C272" s="111" t="s">
        <v>459</v>
      </c>
      <c r="D272" s="111" t="s">
        <v>7</v>
      </c>
      <c r="E272" s="111">
        <v>1</v>
      </c>
      <c r="F272" s="111">
        <v>1</v>
      </c>
      <c r="G272" s="111">
        <v>8</v>
      </c>
      <c r="H272" s="112">
        <v>4</v>
      </c>
      <c r="I272" s="109">
        <f t="shared" si="6"/>
        <v>14</v>
      </c>
    </row>
    <row r="273" spans="1:9" x14ac:dyDescent="0.25">
      <c r="A273" s="209" t="s">
        <v>460</v>
      </c>
      <c r="B273" s="210"/>
      <c r="C273" s="111" t="s">
        <v>4397</v>
      </c>
      <c r="D273" s="111" t="s">
        <v>7</v>
      </c>
      <c r="E273" s="111">
        <v>7</v>
      </c>
      <c r="F273" s="111">
        <v>2</v>
      </c>
      <c r="G273" s="111">
        <v>4</v>
      </c>
      <c r="H273" s="112">
        <v>3</v>
      </c>
      <c r="I273" s="109">
        <f t="shared" si="6"/>
        <v>16</v>
      </c>
    </row>
    <row r="274" spans="1:9" x14ac:dyDescent="0.25">
      <c r="A274" s="209" t="s">
        <v>462</v>
      </c>
      <c r="B274" s="210"/>
      <c r="C274" s="111" t="s">
        <v>4398</v>
      </c>
      <c r="D274" s="111" t="s">
        <v>7</v>
      </c>
      <c r="E274" s="111">
        <v>1</v>
      </c>
      <c r="F274" s="111">
        <v>6</v>
      </c>
      <c r="G274" s="111">
        <v>8</v>
      </c>
      <c r="H274" s="112">
        <v>1</v>
      </c>
      <c r="I274" s="109">
        <f t="shared" si="6"/>
        <v>16</v>
      </c>
    </row>
    <row r="275" spans="1:9" x14ac:dyDescent="0.25">
      <c r="A275" s="209" t="s">
        <v>464</v>
      </c>
      <c r="B275" s="210"/>
      <c r="C275" s="111" t="s">
        <v>465</v>
      </c>
      <c r="D275" s="111" t="s">
        <v>7</v>
      </c>
      <c r="E275" s="111">
        <v>2</v>
      </c>
      <c r="F275" s="111">
        <v>1</v>
      </c>
      <c r="G275" s="111">
        <v>4</v>
      </c>
      <c r="H275" s="112">
        <v>2</v>
      </c>
      <c r="I275" s="109">
        <f t="shared" si="6"/>
        <v>9</v>
      </c>
    </row>
    <row r="276" spans="1:9" x14ac:dyDescent="0.25">
      <c r="A276" s="209" t="s">
        <v>466</v>
      </c>
      <c r="B276" s="210"/>
      <c r="C276" s="111" t="s">
        <v>4399</v>
      </c>
      <c r="D276" s="111" t="s">
        <v>7</v>
      </c>
      <c r="E276" s="111">
        <v>4</v>
      </c>
      <c r="F276" s="111">
        <v>1</v>
      </c>
      <c r="G276" s="111">
        <v>1</v>
      </c>
      <c r="H276" s="112">
        <v>1</v>
      </c>
      <c r="I276" s="109">
        <f t="shared" si="6"/>
        <v>7</v>
      </c>
    </row>
    <row r="277" spans="1:9" x14ac:dyDescent="0.25">
      <c r="A277" s="209" t="s">
        <v>470</v>
      </c>
      <c r="B277" s="210"/>
      <c r="C277" s="111" t="s">
        <v>471</v>
      </c>
      <c r="D277" s="111" t="s">
        <v>7</v>
      </c>
      <c r="E277" s="111">
        <v>1</v>
      </c>
      <c r="F277" s="111">
        <v>2</v>
      </c>
      <c r="G277" s="111"/>
      <c r="H277" s="112">
        <v>1</v>
      </c>
      <c r="I277" s="109">
        <f t="shared" si="6"/>
        <v>4</v>
      </c>
    </row>
    <row r="278" spans="1:9" x14ac:dyDescent="0.25">
      <c r="A278" s="209" t="s">
        <v>472</v>
      </c>
      <c r="B278" s="210"/>
      <c r="C278" s="111" t="s">
        <v>4400</v>
      </c>
      <c r="D278" s="111" t="s">
        <v>7</v>
      </c>
      <c r="E278" s="111"/>
      <c r="F278" s="111">
        <v>4</v>
      </c>
      <c r="G278" s="111">
        <v>1</v>
      </c>
      <c r="H278" s="112"/>
      <c r="I278" s="109">
        <f t="shared" si="6"/>
        <v>5</v>
      </c>
    </row>
    <row r="279" spans="1:9" x14ac:dyDescent="0.25">
      <c r="A279" s="209" t="s">
        <v>474</v>
      </c>
      <c r="B279" s="210"/>
      <c r="C279" s="111" t="s">
        <v>475</v>
      </c>
      <c r="D279" s="111" t="s">
        <v>7</v>
      </c>
      <c r="E279" s="111">
        <v>4</v>
      </c>
      <c r="F279" s="111">
        <v>12</v>
      </c>
      <c r="G279" s="111">
        <v>5</v>
      </c>
      <c r="H279" s="112">
        <v>13</v>
      </c>
      <c r="I279" s="109">
        <f t="shared" si="6"/>
        <v>34</v>
      </c>
    </row>
    <row r="280" spans="1:9" x14ac:dyDescent="0.25">
      <c r="A280" s="209" t="s">
        <v>476</v>
      </c>
      <c r="B280" s="210"/>
      <c r="C280" s="111" t="s">
        <v>477</v>
      </c>
      <c r="D280" s="111" t="s">
        <v>7</v>
      </c>
      <c r="E280" s="111">
        <v>1</v>
      </c>
      <c r="F280" s="111">
        <v>1</v>
      </c>
      <c r="G280" s="111">
        <v>1</v>
      </c>
      <c r="H280" s="112"/>
      <c r="I280" s="109">
        <f t="shared" si="6"/>
        <v>3</v>
      </c>
    </row>
    <row r="281" spans="1:9" x14ac:dyDescent="0.25">
      <c r="A281" s="209" t="s">
        <v>478</v>
      </c>
      <c r="B281" s="210"/>
      <c r="C281" s="111" t="s">
        <v>479</v>
      </c>
      <c r="D281" s="111" t="s">
        <v>7</v>
      </c>
      <c r="E281" s="111">
        <v>3</v>
      </c>
      <c r="F281" s="111">
        <v>2</v>
      </c>
      <c r="G281" s="111">
        <v>1</v>
      </c>
      <c r="H281" s="112">
        <v>3</v>
      </c>
      <c r="I281" s="109">
        <f t="shared" si="6"/>
        <v>9</v>
      </c>
    </row>
    <row r="282" spans="1:9" x14ac:dyDescent="0.25">
      <c r="A282" s="209" t="s">
        <v>480</v>
      </c>
      <c r="B282" s="210"/>
      <c r="C282" s="111" t="s">
        <v>481</v>
      </c>
      <c r="D282" s="111" t="s">
        <v>7</v>
      </c>
      <c r="E282" s="111">
        <v>3</v>
      </c>
      <c r="F282" s="111">
        <v>2</v>
      </c>
      <c r="G282" s="111">
        <v>2</v>
      </c>
      <c r="H282" s="112">
        <v>2</v>
      </c>
      <c r="I282" s="109">
        <f t="shared" si="6"/>
        <v>9</v>
      </c>
    </row>
    <row r="283" spans="1:9" x14ac:dyDescent="0.25">
      <c r="A283" s="209" t="s">
        <v>1357</v>
      </c>
      <c r="B283" s="210"/>
      <c r="C283" s="111" t="s">
        <v>1358</v>
      </c>
      <c r="D283" s="111" t="s">
        <v>7</v>
      </c>
      <c r="E283" s="111">
        <v>4</v>
      </c>
      <c r="F283" s="111">
        <v>3</v>
      </c>
      <c r="G283" s="111">
        <v>5</v>
      </c>
      <c r="H283" s="112">
        <v>7</v>
      </c>
      <c r="I283" s="109">
        <f t="shared" si="6"/>
        <v>19</v>
      </c>
    </row>
    <row r="284" spans="1:9" x14ac:dyDescent="0.25">
      <c r="A284" s="209" t="s">
        <v>484</v>
      </c>
      <c r="B284" s="210"/>
      <c r="C284" s="111" t="s">
        <v>485</v>
      </c>
      <c r="D284" s="111" t="s">
        <v>7</v>
      </c>
      <c r="E284" s="111">
        <v>4</v>
      </c>
      <c r="F284" s="111">
        <v>4</v>
      </c>
      <c r="G284" s="111">
        <v>7</v>
      </c>
      <c r="H284" s="112">
        <v>8</v>
      </c>
      <c r="I284" s="109">
        <f t="shared" si="6"/>
        <v>23</v>
      </c>
    </row>
    <row r="285" spans="1:9" x14ac:dyDescent="0.25">
      <c r="A285" s="209" t="s">
        <v>488</v>
      </c>
      <c r="B285" s="210"/>
      <c r="C285" s="111" t="s">
        <v>489</v>
      </c>
      <c r="D285" s="111" t="s">
        <v>7</v>
      </c>
      <c r="E285" s="111">
        <v>3</v>
      </c>
      <c r="F285" s="111">
        <v>2</v>
      </c>
      <c r="G285" s="111">
        <v>5</v>
      </c>
      <c r="H285" s="112">
        <v>5</v>
      </c>
      <c r="I285" s="109">
        <f t="shared" si="6"/>
        <v>15</v>
      </c>
    </row>
    <row r="286" spans="1:9" x14ac:dyDescent="0.25">
      <c r="A286" s="209" t="s">
        <v>490</v>
      </c>
      <c r="B286" s="210"/>
      <c r="C286" s="111" t="s">
        <v>4403</v>
      </c>
      <c r="D286" s="111" t="s">
        <v>7</v>
      </c>
      <c r="E286" s="111">
        <v>1</v>
      </c>
      <c r="F286" s="111"/>
      <c r="G286" s="111">
        <v>9</v>
      </c>
      <c r="H286" s="112">
        <v>6</v>
      </c>
      <c r="I286" s="109">
        <f t="shared" si="6"/>
        <v>16</v>
      </c>
    </row>
    <row r="287" spans="1:9" x14ac:dyDescent="0.25">
      <c r="A287" s="209" t="s">
        <v>494</v>
      </c>
      <c r="B287" s="210"/>
      <c r="C287" s="111" t="s">
        <v>495</v>
      </c>
      <c r="D287" s="111" t="s">
        <v>7</v>
      </c>
      <c r="E287" s="111">
        <v>8</v>
      </c>
      <c r="F287" s="111">
        <v>4</v>
      </c>
      <c r="G287" s="111">
        <v>5</v>
      </c>
      <c r="H287" s="112">
        <v>7</v>
      </c>
      <c r="I287" s="109">
        <f t="shared" si="6"/>
        <v>24</v>
      </c>
    </row>
    <row r="288" spans="1:9" x14ac:dyDescent="0.25">
      <c r="A288" s="209" t="s">
        <v>496</v>
      </c>
      <c r="B288" s="210"/>
      <c r="C288" s="111" t="s">
        <v>497</v>
      </c>
      <c r="D288" s="111" t="s">
        <v>7</v>
      </c>
      <c r="E288" s="111">
        <v>2</v>
      </c>
      <c r="F288" s="111">
        <v>4</v>
      </c>
      <c r="G288" s="111">
        <v>2</v>
      </c>
      <c r="H288" s="112">
        <v>1</v>
      </c>
      <c r="I288" s="109">
        <f t="shared" si="6"/>
        <v>9</v>
      </c>
    </row>
    <row r="289" spans="1:9" x14ac:dyDescent="0.25">
      <c r="A289" s="209" t="s">
        <v>498</v>
      </c>
      <c r="B289" s="210"/>
      <c r="C289" s="111" t="s">
        <v>499</v>
      </c>
      <c r="D289" s="111" t="s">
        <v>7</v>
      </c>
      <c r="E289" s="111">
        <v>5</v>
      </c>
      <c r="F289" s="111">
        <v>1</v>
      </c>
      <c r="G289" s="111">
        <v>3</v>
      </c>
      <c r="H289" s="112">
        <v>1</v>
      </c>
      <c r="I289" s="109">
        <f t="shared" si="6"/>
        <v>10</v>
      </c>
    </row>
    <row r="290" spans="1:9" x14ac:dyDescent="0.25">
      <c r="A290" s="209" t="s">
        <v>502</v>
      </c>
      <c r="B290" s="210"/>
      <c r="C290" s="111" t="s">
        <v>4406</v>
      </c>
      <c r="D290" s="111" t="s">
        <v>7</v>
      </c>
      <c r="E290" s="111"/>
      <c r="F290" s="111"/>
      <c r="G290" s="111">
        <v>2</v>
      </c>
      <c r="H290" s="112">
        <v>1</v>
      </c>
      <c r="I290" s="109">
        <f t="shared" si="6"/>
        <v>3</v>
      </c>
    </row>
    <row r="291" spans="1:9" x14ac:dyDescent="0.25">
      <c r="A291" s="209" t="s">
        <v>1370</v>
      </c>
      <c r="B291" s="210"/>
      <c r="C291" s="111" t="s">
        <v>1371</v>
      </c>
      <c r="D291" s="111" t="s">
        <v>7</v>
      </c>
      <c r="E291" s="111">
        <v>2</v>
      </c>
      <c r="F291" s="111"/>
      <c r="G291" s="111">
        <v>2</v>
      </c>
      <c r="H291" s="112">
        <v>6</v>
      </c>
      <c r="I291" s="109">
        <f t="shared" si="6"/>
        <v>10</v>
      </c>
    </row>
    <row r="292" spans="1:9" x14ac:dyDescent="0.25">
      <c r="A292" s="209" t="s">
        <v>504</v>
      </c>
      <c r="B292" s="210"/>
      <c r="C292" s="111" t="s">
        <v>505</v>
      </c>
      <c r="D292" s="111" t="s">
        <v>7</v>
      </c>
      <c r="E292" s="111">
        <v>2</v>
      </c>
      <c r="F292" s="111">
        <v>3</v>
      </c>
      <c r="G292" s="111">
        <v>2</v>
      </c>
      <c r="H292" s="112">
        <v>1</v>
      </c>
      <c r="I292" s="109">
        <f t="shared" si="6"/>
        <v>8</v>
      </c>
    </row>
    <row r="293" spans="1:9" x14ac:dyDescent="0.25">
      <c r="A293" s="209" t="s">
        <v>506</v>
      </c>
      <c r="B293" s="210"/>
      <c r="C293" s="111" t="s">
        <v>4407</v>
      </c>
      <c r="D293" s="111" t="s">
        <v>7</v>
      </c>
      <c r="E293" s="111">
        <v>4</v>
      </c>
      <c r="F293" s="111">
        <v>1</v>
      </c>
      <c r="G293" s="111">
        <v>6</v>
      </c>
      <c r="H293" s="112"/>
      <c r="I293" s="109">
        <f t="shared" si="6"/>
        <v>11</v>
      </c>
    </row>
    <row r="294" spans="1:9" x14ac:dyDescent="0.25">
      <c r="A294" s="209" t="s">
        <v>508</v>
      </c>
      <c r="B294" s="210"/>
      <c r="C294" s="111" t="s">
        <v>509</v>
      </c>
      <c r="D294" s="111" t="s">
        <v>7</v>
      </c>
      <c r="E294" s="111">
        <v>1</v>
      </c>
      <c r="F294" s="111">
        <v>3</v>
      </c>
      <c r="G294" s="111">
        <v>1</v>
      </c>
      <c r="H294" s="112">
        <v>2</v>
      </c>
      <c r="I294" s="109">
        <f t="shared" si="6"/>
        <v>7</v>
      </c>
    </row>
    <row r="295" spans="1:9" x14ac:dyDescent="0.25">
      <c r="A295" s="209" t="s">
        <v>510</v>
      </c>
      <c r="B295" s="210"/>
      <c r="C295" s="111" t="s">
        <v>4408</v>
      </c>
      <c r="D295" s="111" t="s">
        <v>7</v>
      </c>
      <c r="E295" s="111">
        <v>1</v>
      </c>
      <c r="F295" s="111">
        <v>1</v>
      </c>
      <c r="G295" s="111"/>
      <c r="H295" s="112"/>
      <c r="I295" s="109">
        <f t="shared" si="6"/>
        <v>2</v>
      </c>
    </row>
    <row r="296" spans="1:9" x14ac:dyDescent="0.25">
      <c r="A296" s="209" t="s">
        <v>512</v>
      </c>
      <c r="B296" s="210"/>
      <c r="C296" s="111" t="s">
        <v>4409</v>
      </c>
      <c r="D296" s="111" t="s">
        <v>7</v>
      </c>
      <c r="E296" s="111">
        <v>5</v>
      </c>
      <c r="F296" s="111">
        <v>6</v>
      </c>
      <c r="G296" s="111">
        <v>4</v>
      </c>
      <c r="H296" s="112">
        <v>1</v>
      </c>
      <c r="I296" s="109">
        <f t="shared" si="6"/>
        <v>16</v>
      </c>
    </row>
    <row r="297" spans="1:9" x14ac:dyDescent="0.25">
      <c r="A297" s="209" t="s">
        <v>1376</v>
      </c>
      <c r="B297" s="210"/>
      <c r="C297" s="111" t="s">
        <v>1377</v>
      </c>
      <c r="D297" s="111" t="s">
        <v>7</v>
      </c>
      <c r="E297" s="111">
        <v>2</v>
      </c>
      <c r="F297" s="111">
        <v>1</v>
      </c>
      <c r="G297" s="111">
        <v>2</v>
      </c>
      <c r="H297" s="112">
        <v>4</v>
      </c>
      <c r="I297" s="109">
        <f t="shared" si="6"/>
        <v>9</v>
      </c>
    </row>
    <row r="298" spans="1:9" x14ac:dyDescent="0.25">
      <c r="A298" s="209" t="s">
        <v>514</v>
      </c>
      <c r="B298" s="210"/>
      <c r="C298" s="111" t="s">
        <v>515</v>
      </c>
      <c r="D298" s="111" t="s">
        <v>7</v>
      </c>
      <c r="E298" s="111">
        <v>7</v>
      </c>
      <c r="F298" s="111">
        <v>8</v>
      </c>
      <c r="G298" s="111">
        <v>7</v>
      </c>
      <c r="H298" s="112">
        <v>12</v>
      </c>
      <c r="I298" s="109">
        <f t="shared" si="6"/>
        <v>34</v>
      </c>
    </row>
    <row r="299" spans="1:9" x14ac:dyDescent="0.25">
      <c r="A299" s="209" t="s">
        <v>518</v>
      </c>
      <c r="B299" s="210"/>
      <c r="C299" s="111" t="s">
        <v>519</v>
      </c>
      <c r="D299" s="111" t="s">
        <v>7</v>
      </c>
      <c r="E299" s="111">
        <v>8</v>
      </c>
      <c r="F299" s="111">
        <v>9</v>
      </c>
      <c r="G299" s="111">
        <v>10</v>
      </c>
      <c r="H299" s="112">
        <v>8</v>
      </c>
      <c r="I299" s="109">
        <f t="shared" si="6"/>
        <v>35</v>
      </c>
    </row>
    <row r="300" spans="1:9" x14ac:dyDescent="0.25">
      <c r="A300" s="209" t="s">
        <v>522</v>
      </c>
      <c r="B300" s="210"/>
      <c r="C300" s="111" t="s">
        <v>4412</v>
      </c>
      <c r="D300" s="111" t="s">
        <v>7</v>
      </c>
      <c r="E300" s="111">
        <v>3</v>
      </c>
      <c r="F300" s="111">
        <v>1</v>
      </c>
      <c r="G300" s="111">
        <v>5</v>
      </c>
      <c r="H300" s="112"/>
      <c r="I300" s="109">
        <f t="shared" si="6"/>
        <v>9</v>
      </c>
    </row>
    <row r="301" spans="1:9" x14ac:dyDescent="0.25">
      <c r="A301" s="209" t="s">
        <v>524</v>
      </c>
      <c r="B301" s="210"/>
      <c r="C301" s="111" t="s">
        <v>525</v>
      </c>
      <c r="D301" s="111" t="s">
        <v>7</v>
      </c>
      <c r="E301" s="111">
        <v>1</v>
      </c>
      <c r="F301" s="111">
        <v>5</v>
      </c>
      <c r="G301" s="111"/>
      <c r="H301" s="112"/>
      <c r="I301" s="109">
        <f t="shared" si="6"/>
        <v>6</v>
      </c>
    </row>
    <row r="302" spans="1:9" x14ac:dyDescent="0.25">
      <c r="A302" s="209" t="s">
        <v>528</v>
      </c>
      <c r="B302" s="210"/>
      <c r="C302" s="111" t="s">
        <v>4413</v>
      </c>
      <c r="D302" s="111" t="s">
        <v>7</v>
      </c>
      <c r="E302" s="111"/>
      <c r="F302" s="111"/>
      <c r="G302" s="111"/>
      <c r="H302" s="112">
        <v>2</v>
      </c>
      <c r="I302" s="109">
        <f t="shared" si="6"/>
        <v>2</v>
      </c>
    </row>
    <row r="303" spans="1:9" x14ac:dyDescent="0.25">
      <c r="A303" s="209" t="s">
        <v>1382</v>
      </c>
      <c r="B303" s="210"/>
      <c r="C303" s="111" t="s">
        <v>4414</v>
      </c>
      <c r="D303" s="111" t="s">
        <v>7</v>
      </c>
      <c r="E303" s="111">
        <v>3</v>
      </c>
      <c r="F303" s="111">
        <v>3</v>
      </c>
      <c r="G303" s="111">
        <v>2</v>
      </c>
      <c r="H303" s="112">
        <v>1</v>
      </c>
      <c r="I303" s="109">
        <f t="shared" si="6"/>
        <v>9</v>
      </c>
    </row>
    <row r="304" spans="1:9" x14ac:dyDescent="0.25">
      <c r="A304" s="209" t="s">
        <v>530</v>
      </c>
      <c r="B304" s="210"/>
      <c r="C304" s="111" t="s">
        <v>4415</v>
      </c>
      <c r="D304" s="111" t="s">
        <v>7</v>
      </c>
      <c r="E304" s="111">
        <v>18</v>
      </c>
      <c r="F304" s="111">
        <v>6</v>
      </c>
      <c r="G304" s="111">
        <v>12</v>
      </c>
      <c r="H304" s="112">
        <v>22</v>
      </c>
      <c r="I304" s="109">
        <f t="shared" si="6"/>
        <v>58</v>
      </c>
    </row>
    <row r="305" spans="1:9" x14ac:dyDescent="0.25">
      <c r="A305" s="209" t="s">
        <v>534</v>
      </c>
      <c r="B305" s="210"/>
      <c r="C305" s="111" t="s">
        <v>535</v>
      </c>
      <c r="D305" s="111" t="s">
        <v>7</v>
      </c>
      <c r="E305" s="111">
        <v>4</v>
      </c>
      <c r="F305" s="111">
        <v>6</v>
      </c>
      <c r="G305" s="111">
        <v>4</v>
      </c>
      <c r="H305" s="112">
        <v>4</v>
      </c>
      <c r="I305" s="109">
        <f t="shared" si="6"/>
        <v>18</v>
      </c>
    </row>
    <row r="306" spans="1:9" x14ac:dyDescent="0.25">
      <c r="A306" s="209" t="s">
        <v>536</v>
      </c>
      <c r="B306" s="210"/>
      <c r="C306" s="111" t="s">
        <v>537</v>
      </c>
      <c r="D306" s="111" t="s">
        <v>7</v>
      </c>
      <c r="E306" s="111">
        <v>2</v>
      </c>
      <c r="F306" s="111">
        <v>2</v>
      </c>
      <c r="G306" s="111"/>
      <c r="H306" s="112">
        <v>1</v>
      </c>
      <c r="I306" s="109">
        <f t="shared" si="6"/>
        <v>5</v>
      </c>
    </row>
    <row r="307" spans="1:9" x14ac:dyDescent="0.25">
      <c r="A307" s="209" t="s">
        <v>2139</v>
      </c>
      <c r="B307" s="210"/>
      <c r="C307" s="111" t="s">
        <v>1812</v>
      </c>
      <c r="D307" s="111" t="s">
        <v>7</v>
      </c>
      <c r="E307" s="111"/>
      <c r="F307" s="111"/>
      <c r="G307" s="111">
        <v>1</v>
      </c>
      <c r="H307" s="112">
        <v>2</v>
      </c>
      <c r="I307" s="109">
        <f t="shared" si="6"/>
        <v>3</v>
      </c>
    </row>
    <row r="308" spans="1:9" x14ac:dyDescent="0.25">
      <c r="A308" s="209" t="s">
        <v>538</v>
      </c>
      <c r="B308" s="210"/>
      <c r="C308" s="111" t="s">
        <v>539</v>
      </c>
      <c r="D308" s="111" t="s">
        <v>7</v>
      </c>
      <c r="E308" s="111">
        <v>1</v>
      </c>
      <c r="F308" s="111">
        <v>2</v>
      </c>
      <c r="G308" s="111">
        <v>2</v>
      </c>
      <c r="H308" s="112"/>
      <c r="I308" s="109">
        <f t="shared" si="6"/>
        <v>5</v>
      </c>
    </row>
    <row r="309" spans="1:9" x14ac:dyDescent="0.25">
      <c r="A309" s="209" t="s">
        <v>540</v>
      </c>
      <c r="B309" s="210"/>
      <c r="C309" s="111" t="s">
        <v>541</v>
      </c>
      <c r="D309" s="111" t="s">
        <v>7</v>
      </c>
      <c r="E309" s="111">
        <v>2</v>
      </c>
      <c r="F309" s="111">
        <v>3</v>
      </c>
      <c r="G309" s="111">
        <v>2</v>
      </c>
      <c r="H309" s="112">
        <v>1</v>
      </c>
      <c r="I309" s="109">
        <f t="shared" si="6"/>
        <v>8</v>
      </c>
    </row>
    <row r="310" spans="1:9" x14ac:dyDescent="0.25">
      <c r="A310" s="209" t="s">
        <v>4418</v>
      </c>
      <c r="B310" s="210"/>
      <c r="C310" s="111" t="s">
        <v>4419</v>
      </c>
      <c r="D310" s="111" t="s">
        <v>7</v>
      </c>
      <c r="E310" s="111">
        <v>1</v>
      </c>
      <c r="F310" s="111">
        <v>3</v>
      </c>
      <c r="G310" s="111">
        <v>7</v>
      </c>
      <c r="H310" s="112">
        <v>5</v>
      </c>
      <c r="I310" s="109">
        <f t="shared" si="6"/>
        <v>16</v>
      </c>
    </row>
    <row r="311" spans="1:9" x14ac:dyDescent="0.25">
      <c r="A311" s="209" t="s">
        <v>2140</v>
      </c>
      <c r="B311" s="210"/>
      <c r="C311" s="111" t="s">
        <v>4420</v>
      </c>
      <c r="D311" s="111" t="s">
        <v>7</v>
      </c>
      <c r="E311" s="111">
        <v>7</v>
      </c>
      <c r="F311" s="111">
        <v>9</v>
      </c>
      <c r="G311" s="111">
        <v>8</v>
      </c>
      <c r="H311" s="112">
        <v>4</v>
      </c>
      <c r="I311" s="109">
        <f t="shared" si="6"/>
        <v>28</v>
      </c>
    </row>
    <row r="312" spans="1:9" x14ac:dyDescent="0.25">
      <c r="A312" s="209" t="s">
        <v>542</v>
      </c>
      <c r="B312" s="210"/>
      <c r="C312" s="111" t="s">
        <v>4664</v>
      </c>
      <c r="D312" s="111" t="s">
        <v>7</v>
      </c>
      <c r="E312" s="111">
        <v>4</v>
      </c>
      <c r="F312" s="111">
        <v>7</v>
      </c>
      <c r="G312" s="111">
        <v>7</v>
      </c>
      <c r="H312" s="112">
        <v>5</v>
      </c>
      <c r="I312" s="109">
        <f t="shared" si="6"/>
        <v>23</v>
      </c>
    </row>
    <row r="313" spans="1:9" x14ac:dyDescent="0.25">
      <c r="A313" s="209" t="s">
        <v>546</v>
      </c>
      <c r="B313" s="210"/>
      <c r="C313" s="111" t="s">
        <v>547</v>
      </c>
      <c r="D313" s="111" t="s">
        <v>7</v>
      </c>
      <c r="E313" s="111">
        <v>3</v>
      </c>
      <c r="F313" s="111">
        <v>3</v>
      </c>
      <c r="G313" s="111">
        <v>3</v>
      </c>
      <c r="H313" s="112">
        <v>2</v>
      </c>
      <c r="I313" s="109">
        <f t="shared" si="6"/>
        <v>11</v>
      </c>
    </row>
    <row r="314" spans="1:9" x14ac:dyDescent="0.25">
      <c r="A314" s="209" t="s">
        <v>551</v>
      </c>
      <c r="B314" s="210"/>
      <c r="C314" s="111" t="s">
        <v>552</v>
      </c>
      <c r="D314" s="111" t="s">
        <v>7</v>
      </c>
      <c r="E314" s="111">
        <v>3</v>
      </c>
      <c r="F314" s="111">
        <v>1</v>
      </c>
      <c r="G314" s="111">
        <v>2</v>
      </c>
      <c r="H314" s="112">
        <v>4</v>
      </c>
      <c r="I314" s="109">
        <f t="shared" si="6"/>
        <v>10</v>
      </c>
    </row>
    <row r="315" spans="1:9" x14ac:dyDescent="0.25">
      <c r="A315" s="209" t="s">
        <v>1389</v>
      </c>
      <c r="B315" s="210"/>
      <c r="C315" s="111" t="s">
        <v>4425</v>
      </c>
      <c r="D315" s="111" t="s">
        <v>7</v>
      </c>
      <c r="E315" s="111">
        <v>7</v>
      </c>
      <c r="F315" s="111">
        <v>6</v>
      </c>
      <c r="G315" s="111">
        <v>9</v>
      </c>
      <c r="H315" s="112">
        <v>7</v>
      </c>
      <c r="I315" s="109">
        <f t="shared" si="6"/>
        <v>29</v>
      </c>
    </row>
    <row r="316" spans="1:9" x14ac:dyDescent="0.25">
      <c r="A316" s="209" t="s">
        <v>553</v>
      </c>
      <c r="B316" s="210"/>
      <c r="C316" s="111" t="s">
        <v>4428</v>
      </c>
      <c r="D316" s="111" t="s">
        <v>7</v>
      </c>
      <c r="E316" s="111">
        <v>5</v>
      </c>
      <c r="F316" s="111">
        <v>4</v>
      </c>
      <c r="G316" s="111">
        <v>7</v>
      </c>
      <c r="H316" s="112">
        <v>2</v>
      </c>
      <c r="I316" s="109">
        <f t="shared" si="6"/>
        <v>18</v>
      </c>
    </row>
    <row r="317" spans="1:9" x14ac:dyDescent="0.25">
      <c r="A317" s="209" t="s">
        <v>2142</v>
      </c>
      <c r="B317" s="210"/>
      <c r="C317" s="111" t="s">
        <v>4429</v>
      </c>
      <c r="D317" s="111" t="s">
        <v>7</v>
      </c>
      <c r="E317" s="111"/>
      <c r="F317" s="111"/>
      <c r="G317" s="111">
        <v>4</v>
      </c>
      <c r="H317" s="112">
        <v>3</v>
      </c>
      <c r="I317" s="109">
        <f t="shared" si="6"/>
        <v>7</v>
      </c>
    </row>
    <row r="318" spans="1:9" x14ac:dyDescent="0.25">
      <c r="A318" s="209" t="s">
        <v>1392</v>
      </c>
      <c r="B318" s="210"/>
      <c r="C318" s="111" t="s">
        <v>1393</v>
      </c>
      <c r="D318" s="111" t="s">
        <v>7</v>
      </c>
      <c r="E318" s="111">
        <v>2</v>
      </c>
      <c r="F318" s="111">
        <v>2</v>
      </c>
      <c r="G318" s="111">
        <v>1</v>
      </c>
      <c r="H318" s="112">
        <v>1</v>
      </c>
      <c r="I318" s="109">
        <f t="shared" si="6"/>
        <v>6</v>
      </c>
    </row>
    <row r="319" spans="1:9" x14ac:dyDescent="0.25">
      <c r="A319" s="209" t="s">
        <v>1399</v>
      </c>
      <c r="B319" s="210"/>
      <c r="C319" s="111" t="s">
        <v>1400</v>
      </c>
      <c r="D319" s="111" t="s">
        <v>7</v>
      </c>
      <c r="E319" s="111"/>
      <c r="F319" s="111"/>
      <c r="G319" s="111">
        <v>5</v>
      </c>
      <c r="H319" s="112">
        <v>3</v>
      </c>
      <c r="I319" s="109">
        <f t="shared" si="6"/>
        <v>8</v>
      </c>
    </row>
    <row r="320" spans="1:9" x14ac:dyDescent="0.25">
      <c r="A320" s="209" t="s">
        <v>555</v>
      </c>
      <c r="B320" s="210"/>
      <c r="C320" s="111" t="s">
        <v>556</v>
      </c>
      <c r="D320" s="111" t="s">
        <v>7</v>
      </c>
      <c r="E320" s="111">
        <v>1</v>
      </c>
      <c r="F320" s="111"/>
      <c r="G320" s="111">
        <v>4</v>
      </c>
      <c r="H320" s="112">
        <v>8</v>
      </c>
      <c r="I320" s="109">
        <f t="shared" si="6"/>
        <v>13</v>
      </c>
    </row>
    <row r="321" spans="1:9" x14ac:dyDescent="0.25">
      <c r="A321" s="209" t="s">
        <v>2144</v>
      </c>
      <c r="B321" s="210"/>
      <c r="C321" s="111" t="s">
        <v>4665</v>
      </c>
      <c r="D321" s="111" t="s">
        <v>7</v>
      </c>
      <c r="E321" s="111">
        <v>1</v>
      </c>
      <c r="F321" s="111"/>
      <c r="G321" s="111">
        <v>1</v>
      </c>
      <c r="H321" s="112">
        <v>6</v>
      </c>
      <c r="I321" s="109">
        <f t="shared" si="6"/>
        <v>8</v>
      </c>
    </row>
    <row r="322" spans="1:9" x14ac:dyDescent="0.25">
      <c r="A322" s="209" t="s">
        <v>4433</v>
      </c>
      <c r="B322" s="210"/>
      <c r="C322" s="111" t="s">
        <v>4434</v>
      </c>
      <c r="D322" s="111" t="s">
        <v>7</v>
      </c>
      <c r="E322" s="111">
        <v>2</v>
      </c>
      <c r="F322" s="111">
        <v>1</v>
      </c>
      <c r="G322" s="111"/>
      <c r="H322" s="112">
        <v>1</v>
      </c>
      <c r="I322" s="109">
        <f t="shared" si="6"/>
        <v>4</v>
      </c>
    </row>
    <row r="323" spans="1:9" x14ac:dyDescent="0.25">
      <c r="A323" s="209" t="s">
        <v>564</v>
      </c>
      <c r="B323" s="210"/>
      <c r="C323" s="111" t="s">
        <v>565</v>
      </c>
      <c r="D323" s="111" t="s">
        <v>7</v>
      </c>
      <c r="E323" s="111">
        <v>2</v>
      </c>
      <c r="F323" s="111">
        <v>1</v>
      </c>
      <c r="G323" s="111">
        <v>8</v>
      </c>
      <c r="H323" s="112">
        <v>6</v>
      </c>
      <c r="I323" s="109">
        <f t="shared" si="6"/>
        <v>17</v>
      </c>
    </row>
    <row r="324" spans="1:9" x14ac:dyDescent="0.25">
      <c r="A324" s="209" t="s">
        <v>566</v>
      </c>
      <c r="B324" s="210"/>
      <c r="C324" s="111" t="s">
        <v>567</v>
      </c>
      <c r="D324" s="111" t="s">
        <v>7</v>
      </c>
      <c r="E324" s="111">
        <v>1</v>
      </c>
      <c r="F324" s="111"/>
      <c r="G324" s="111">
        <v>2</v>
      </c>
      <c r="H324" s="112">
        <v>2</v>
      </c>
      <c r="I324" s="109">
        <f t="shared" si="6"/>
        <v>5</v>
      </c>
    </row>
    <row r="325" spans="1:9" x14ac:dyDescent="0.25">
      <c r="A325" s="209" t="s">
        <v>568</v>
      </c>
      <c r="B325" s="210"/>
      <c r="C325" s="111" t="s">
        <v>569</v>
      </c>
      <c r="D325" s="111" t="s">
        <v>7</v>
      </c>
      <c r="E325" s="111">
        <v>10</v>
      </c>
      <c r="F325" s="111">
        <v>12</v>
      </c>
      <c r="G325" s="111">
        <v>9</v>
      </c>
      <c r="H325" s="112">
        <v>10</v>
      </c>
      <c r="I325" s="109">
        <f t="shared" si="6"/>
        <v>41</v>
      </c>
    </row>
    <row r="326" spans="1:9" x14ac:dyDescent="0.25">
      <c r="A326" s="209" t="s">
        <v>570</v>
      </c>
      <c r="B326" s="210"/>
      <c r="C326" s="111" t="s">
        <v>4435</v>
      </c>
      <c r="D326" s="111" t="s">
        <v>7</v>
      </c>
      <c r="E326" s="111">
        <v>4</v>
      </c>
      <c r="F326" s="111">
        <v>5</v>
      </c>
      <c r="G326" s="111">
        <v>7</v>
      </c>
      <c r="H326" s="112">
        <v>3</v>
      </c>
      <c r="I326" s="109">
        <f t="shared" si="6"/>
        <v>19</v>
      </c>
    </row>
    <row r="327" spans="1:9" x14ac:dyDescent="0.25">
      <c r="A327" s="209" t="s">
        <v>574</v>
      </c>
      <c r="B327" s="210"/>
      <c r="C327" s="111" t="s">
        <v>575</v>
      </c>
      <c r="D327" s="111" t="s">
        <v>7</v>
      </c>
      <c r="E327" s="111">
        <v>2</v>
      </c>
      <c r="F327" s="111"/>
      <c r="G327" s="111"/>
      <c r="H327" s="112">
        <v>3</v>
      </c>
      <c r="I327" s="109">
        <f t="shared" si="6"/>
        <v>5</v>
      </c>
    </row>
    <row r="328" spans="1:9" x14ac:dyDescent="0.25">
      <c r="A328" s="209" t="s">
        <v>2145</v>
      </c>
      <c r="B328" s="210"/>
      <c r="C328" s="111" t="s">
        <v>2146</v>
      </c>
      <c r="D328" s="111" t="s">
        <v>7</v>
      </c>
      <c r="E328" s="111">
        <v>1</v>
      </c>
      <c r="F328" s="111"/>
      <c r="G328" s="111">
        <v>3</v>
      </c>
      <c r="H328" s="112">
        <v>1</v>
      </c>
      <c r="I328" s="109">
        <f t="shared" si="6"/>
        <v>5</v>
      </c>
    </row>
    <row r="329" spans="1:9" x14ac:dyDescent="0.25">
      <c r="A329" s="209" t="s">
        <v>576</v>
      </c>
      <c r="B329" s="210"/>
      <c r="C329" s="111" t="s">
        <v>4436</v>
      </c>
      <c r="D329" s="111" t="s">
        <v>7</v>
      </c>
      <c r="E329" s="111">
        <v>3</v>
      </c>
      <c r="F329" s="111">
        <v>7</v>
      </c>
      <c r="G329" s="111">
        <v>4</v>
      </c>
      <c r="H329" s="112">
        <v>3</v>
      </c>
      <c r="I329" s="109">
        <f t="shared" si="6"/>
        <v>17</v>
      </c>
    </row>
    <row r="330" spans="1:9" x14ac:dyDescent="0.25">
      <c r="A330" s="209" t="s">
        <v>2207</v>
      </c>
      <c r="B330" s="210"/>
      <c r="C330" s="111" t="s">
        <v>4437</v>
      </c>
      <c r="D330" s="111" t="s">
        <v>7</v>
      </c>
      <c r="E330" s="111">
        <v>2</v>
      </c>
      <c r="F330" s="111">
        <v>3</v>
      </c>
      <c r="G330" s="111">
        <v>4</v>
      </c>
      <c r="H330" s="112">
        <v>2</v>
      </c>
      <c r="I330" s="109">
        <f t="shared" si="6"/>
        <v>11</v>
      </c>
    </row>
    <row r="331" spans="1:9" x14ac:dyDescent="0.25">
      <c r="A331" s="209" t="s">
        <v>578</v>
      </c>
      <c r="B331" s="210"/>
      <c r="C331" s="111" t="s">
        <v>4438</v>
      </c>
      <c r="D331" s="111" t="s">
        <v>7</v>
      </c>
      <c r="E331" s="111">
        <v>9</v>
      </c>
      <c r="F331" s="111">
        <v>8</v>
      </c>
      <c r="G331" s="111">
        <v>7</v>
      </c>
      <c r="H331" s="112">
        <v>10</v>
      </c>
      <c r="I331" s="109">
        <f t="shared" si="6"/>
        <v>34</v>
      </c>
    </row>
    <row r="332" spans="1:9" x14ac:dyDescent="0.25">
      <c r="A332" s="209" t="s">
        <v>2147</v>
      </c>
      <c r="B332" s="210"/>
      <c r="C332" s="111" t="s">
        <v>2148</v>
      </c>
      <c r="D332" s="111" t="s">
        <v>7</v>
      </c>
      <c r="E332" s="111">
        <v>5</v>
      </c>
      <c r="F332" s="111">
        <v>2</v>
      </c>
      <c r="G332" s="111">
        <v>9</v>
      </c>
      <c r="H332" s="112">
        <v>5</v>
      </c>
      <c r="I332" s="109">
        <f t="shared" si="6"/>
        <v>21</v>
      </c>
    </row>
    <row r="333" spans="1:9" x14ac:dyDescent="0.25">
      <c r="A333" s="209" t="s">
        <v>580</v>
      </c>
      <c r="B333" s="210"/>
      <c r="C333" s="111" t="s">
        <v>4439</v>
      </c>
      <c r="D333" s="111" t="s">
        <v>7</v>
      </c>
      <c r="E333" s="111">
        <v>6</v>
      </c>
      <c r="F333" s="111">
        <v>1</v>
      </c>
      <c r="G333" s="111">
        <v>1</v>
      </c>
      <c r="H333" s="112">
        <v>1</v>
      </c>
      <c r="I333" s="109">
        <f t="shared" si="6"/>
        <v>9</v>
      </c>
    </row>
    <row r="334" spans="1:9" x14ac:dyDescent="0.25">
      <c r="A334" s="209" t="s">
        <v>582</v>
      </c>
      <c r="B334" s="210"/>
      <c r="C334" s="111" t="s">
        <v>583</v>
      </c>
      <c r="D334" s="111" t="s">
        <v>7</v>
      </c>
      <c r="E334" s="111">
        <v>1</v>
      </c>
      <c r="F334" s="111">
        <v>3</v>
      </c>
      <c r="G334" s="111">
        <v>4</v>
      </c>
      <c r="H334" s="112"/>
      <c r="I334" s="109">
        <f t="shared" ref="I334:I397" si="7">SUM(E334:H334)</f>
        <v>8</v>
      </c>
    </row>
    <row r="335" spans="1:9" x14ac:dyDescent="0.25">
      <c r="A335" s="209" t="s">
        <v>584</v>
      </c>
      <c r="B335" s="210"/>
      <c r="C335" s="111" t="s">
        <v>4441</v>
      </c>
      <c r="D335" s="111" t="s">
        <v>7</v>
      </c>
      <c r="E335" s="111">
        <v>1</v>
      </c>
      <c r="F335" s="111">
        <v>1</v>
      </c>
      <c r="G335" s="111"/>
      <c r="H335" s="112">
        <v>1</v>
      </c>
      <c r="I335" s="109">
        <f t="shared" si="7"/>
        <v>3</v>
      </c>
    </row>
    <row r="336" spans="1:9" x14ac:dyDescent="0.25">
      <c r="A336" s="209" t="s">
        <v>586</v>
      </c>
      <c r="B336" s="210"/>
      <c r="C336" s="111" t="s">
        <v>587</v>
      </c>
      <c r="D336" s="111" t="s">
        <v>7</v>
      </c>
      <c r="E336" s="111">
        <v>1</v>
      </c>
      <c r="F336" s="111"/>
      <c r="G336" s="111">
        <v>3</v>
      </c>
      <c r="H336" s="112">
        <v>4</v>
      </c>
      <c r="I336" s="109">
        <f t="shared" si="7"/>
        <v>8</v>
      </c>
    </row>
    <row r="337" spans="1:9" x14ac:dyDescent="0.25">
      <c r="A337" s="209" t="s">
        <v>590</v>
      </c>
      <c r="B337" s="210"/>
      <c r="C337" s="111" t="s">
        <v>591</v>
      </c>
      <c r="D337" s="111" t="s">
        <v>7</v>
      </c>
      <c r="E337" s="111">
        <v>3</v>
      </c>
      <c r="F337" s="111">
        <v>5</v>
      </c>
      <c r="G337" s="111">
        <v>5</v>
      </c>
      <c r="H337" s="112">
        <v>5</v>
      </c>
      <c r="I337" s="109">
        <f t="shared" si="7"/>
        <v>18</v>
      </c>
    </row>
    <row r="338" spans="1:9" x14ac:dyDescent="0.25">
      <c r="A338" s="209" t="s">
        <v>4666</v>
      </c>
      <c r="B338" s="210"/>
      <c r="C338" s="111" t="s">
        <v>4667</v>
      </c>
      <c r="D338" s="111" t="s">
        <v>7</v>
      </c>
      <c r="E338" s="111">
        <v>1</v>
      </c>
      <c r="F338" s="111">
        <v>1</v>
      </c>
      <c r="G338" s="111">
        <v>1</v>
      </c>
      <c r="H338" s="112">
        <v>3</v>
      </c>
      <c r="I338" s="109">
        <f t="shared" si="7"/>
        <v>6</v>
      </c>
    </row>
    <row r="339" spans="1:9" x14ac:dyDescent="0.25">
      <c r="A339" s="209" t="s">
        <v>2231</v>
      </c>
      <c r="B339" s="210"/>
      <c r="C339" s="111" t="s">
        <v>2232</v>
      </c>
      <c r="D339" s="111" t="s">
        <v>7</v>
      </c>
      <c r="E339" s="111"/>
      <c r="F339" s="111">
        <v>3</v>
      </c>
      <c r="G339" s="111">
        <v>8</v>
      </c>
      <c r="H339" s="112">
        <v>10</v>
      </c>
      <c r="I339" s="109">
        <f t="shared" si="7"/>
        <v>21</v>
      </c>
    </row>
    <row r="340" spans="1:9" x14ac:dyDescent="0.25">
      <c r="A340" s="209" t="s">
        <v>4611</v>
      </c>
      <c r="B340" s="210"/>
      <c r="C340" s="111" t="s">
        <v>4612</v>
      </c>
      <c r="D340" s="111" t="s">
        <v>7</v>
      </c>
      <c r="E340" s="111">
        <v>1</v>
      </c>
      <c r="F340" s="111">
        <v>2</v>
      </c>
      <c r="G340" s="111">
        <v>3</v>
      </c>
      <c r="H340" s="112">
        <v>2</v>
      </c>
      <c r="I340" s="109">
        <f t="shared" si="7"/>
        <v>8</v>
      </c>
    </row>
    <row r="341" spans="1:9" x14ac:dyDescent="0.25">
      <c r="A341" s="209" t="s">
        <v>4668</v>
      </c>
      <c r="B341" s="210"/>
      <c r="C341" s="111" t="s">
        <v>4669</v>
      </c>
      <c r="D341" s="111" t="s">
        <v>7</v>
      </c>
      <c r="E341" s="111">
        <v>7</v>
      </c>
      <c r="F341" s="111">
        <v>6</v>
      </c>
      <c r="G341" s="111">
        <v>8</v>
      </c>
      <c r="H341" s="112">
        <v>3</v>
      </c>
      <c r="I341" s="109">
        <f t="shared" si="7"/>
        <v>24</v>
      </c>
    </row>
    <row r="342" spans="1:9" x14ac:dyDescent="0.25">
      <c r="A342" s="209" t="s">
        <v>4617</v>
      </c>
      <c r="B342" s="210"/>
      <c r="C342" s="111" t="s">
        <v>4618</v>
      </c>
      <c r="D342" s="111" t="s">
        <v>7</v>
      </c>
      <c r="E342" s="111">
        <v>8</v>
      </c>
      <c r="F342" s="111">
        <v>8</v>
      </c>
      <c r="G342" s="111">
        <v>12</v>
      </c>
      <c r="H342" s="112">
        <v>17</v>
      </c>
      <c r="I342" s="109">
        <f t="shared" si="7"/>
        <v>45</v>
      </c>
    </row>
    <row r="343" spans="1:9" x14ac:dyDescent="0.25">
      <c r="A343" s="209" t="s">
        <v>4670</v>
      </c>
      <c r="B343" s="210"/>
      <c r="C343" s="111" t="s">
        <v>4671</v>
      </c>
      <c r="D343" s="111" t="s">
        <v>7</v>
      </c>
      <c r="E343" s="111">
        <v>12</v>
      </c>
      <c r="F343" s="111">
        <v>7</v>
      </c>
      <c r="G343" s="111">
        <v>10</v>
      </c>
      <c r="H343" s="112">
        <v>10</v>
      </c>
      <c r="I343" s="109">
        <f t="shared" si="7"/>
        <v>39</v>
      </c>
    </row>
    <row r="344" spans="1:9" x14ac:dyDescent="0.25">
      <c r="A344" s="209" t="s">
        <v>4672</v>
      </c>
      <c r="B344" s="210"/>
      <c r="C344" s="111" t="s">
        <v>4673</v>
      </c>
      <c r="D344" s="111" t="s">
        <v>7</v>
      </c>
      <c r="E344" s="111">
        <v>3</v>
      </c>
      <c r="F344" s="111">
        <v>1</v>
      </c>
      <c r="G344" s="111">
        <v>1</v>
      </c>
      <c r="H344" s="112">
        <v>1</v>
      </c>
      <c r="I344" s="109">
        <f t="shared" si="7"/>
        <v>6</v>
      </c>
    </row>
    <row r="345" spans="1:9" x14ac:dyDescent="0.25">
      <c r="A345" s="209" t="s">
        <v>2149</v>
      </c>
      <c r="B345" s="210"/>
      <c r="C345" s="111" t="s">
        <v>4442</v>
      </c>
      <c r="D345" s="111" t="s">
        <v>7</v>
      </c>
      <c r="E345" s="111">
        <v>4</v>
      </c>
      <c r="F345" s="111">
        <v>3</v>
      </c>
      <c r="G345" s="111">
        <v>4</v>
      </c>
      <c r="H345" s="112">
        <v>5</v>
      </c>
      <c r="I345" s="109">
        <f t="shared" si="7"/>
        <v>16</v>
      </c>
    </row>
    <row r="346" spans="1:9" x14ac:dyDescent="0.25">
      <c r="A346" s="211" t="s">
        <v>4596</v>
      </c>
      <c r="B346" s="210"/>
      <c r="C346" s="110" t="s">
        <v>4619</v>
      </c>
      <c r="D346" s="110" t="s">
        <v>4593</v>
      </c>
      <c r="E346" s="110">
        <f>SUM(E221:E345)</f>
        <v>550</v>
      </c>
      <c r="F346" s="110">
        <f t="shared" ref="F346:H346" si="8">SUM(F221:F345)</f>
        <v>561</v>
      </c>
      <c r="G346" s="110">
        <f t="shared" si="8"/>
        <v>649</v>
      </c>
      <c r="H346" s="113">
        <f t="shared" si="8"/>
        <v>622</v>
      </c>
      <c r="I346" s="109">
        <f t="shared" si="7"/>
        <v>2382</v>
      </c>
    </row>
    <row r="347" spans="1:9" x14ac:dyDescent="0.25">
      <c r="A347" s="211" t="s">
        <v>592</v>
      </c>
      <c r="B347" s="210"/>
      <c r="C347" s="110" t="s">
        <v>4593</v>
      </c>
      <c r="D347" s="110" t="s">
        <v>4593</v>
      </c>
      <c r="E347" s="107" t="s">
        <v>4593</v>
      </c>
      <c r="F347" s="107" t="s">
        <v>4593</v>
      </c>
      <c r="G347" s="107" t="s">
        <v>4593</v>
      </c>
      <c r="H347" s="108" t="s">
        <v>4593</v>
      </c>
      <c r="I347" s="109"/>
    </row>
    <row r="348" spans="1:9" x14ac:dyDescent="0.25">
      <c r="A348" s="209" t="s">
        <v>593</v>
      </c>
      <c r="B348" s="210"/>
      <c r="C348" s="111" t="s">
        <v>4500</v>
      </c>
      <c r="D348" s="111" t="s">
        <v>7</v>
      </c>
      <c r="E348" s="111">
        <v>6</v>
      </c>
      <c r="F348" s="111">
        <v>7</v>
      </c>
      <c r="G348" s="111">
        <v>3</v>
      </c>
      <c r="H348" s="112">
        <v>3</v>
      </c>
      <c r="I348" s="109">
        <f t="shared" si="7"/>
        <v>19</v>
      </c>
    </row>
    <row r="349" spans="1:9" x14ac:dyDescent="0.25">
      <c r="A349" s="209" t="s">
        <v>595</v>
      </c>
      <c r="B349" s="210"/>
      <c r="C349" s="111" t="s">
        <v>4501</v>
      </c>
      <c r="D349" s="111" t="s">
        <v>7</v>
      </c>
      <c r="E349" s="111">
        <v>5</v>
      </c>
      <c r="F349" s="111"/>
      <c r="G349" s="111">
        <v>3</v>
      </c>
      <c r="H349" s="112">
        <v>2</v>
      </c>
      <c r="I349" s="109">
        <f t="shared" si="7"/>
        <v>10</v>
      </c>
    </row>
    <row r="350" spans="1:9" x14ac:dyDescent="0.25">
      <c r="A350" s="209" t="s">
        <v>597</v>
      </c>
      <c r="B350" s="210"/>
      <c r="C350" s="111" t="s">
        <v>4502</v>
      </c>
      <c r="D350" s="111" t="s">
        <v>7</v>
      </c>
      <c r="E350" s="111">
        <v>7</v>
      </c>
      <c r="F350" s="111">
        <v>6</v>
      </c>
      <c r="G350" s="111">
        <v>6</v>
      </c>
      <c r="H350" s="112">
        <v>7</v>
      </c>
      <c r="I350" s="109">
        <f t="shared" si="7"/>
        <v>26</v>
      </c>
    </row>
    <row r="351" spans="1:9" x14ac:dyDescent="0.25">
      <c r="A351" s="209" t="s">
        <v>601</v>
      </c>
      <c r="B351" s="210"/>
      <c r="C351" s="111" t="s">
        <v>4504</v>
      </c>
      <c r="D351" s="111" t="s">
        <v>7</v>
      </c>
      <c r="E351" s="111">
        <v>5</v>
      </c>
      <c r="F351" s="111">
        <v>10</v>
      </c>
      <c r="G351" s="111">
        <v>9</v>
      </c>
      <c r="H351" s="112">
        <v>12</v>
      </c>
      <c r="I351" s="109">
        <f t="shared" si="7"/>
        <v>36</v>
      </c>
    </row>
    <row r="352" spans="1:9" x14ac:dyDescent="0.25">
      <c r="A352" s="209" t="s">
        <v>605</v>
      </c>
      <c r="B352" s="210"/>
      <c r="C352" s="111" t="s">
        <v>606</v>
      </c>
      <c r="D352" s="111" t="s">
        <v>7</v>
      </c>
      <c r="E352" s="111">
        <v>6</v>
      </c>
      <c r="F352" s="111">
        <v>7</v>
      </c>
      <c r="G352" s="111">
        <v>1</v>
      </c>
      <c r="H352" s="112">
        <v>6</v>
      </c>
      <c r="I352" s="109">
        <f t="shared" si="7"/>
        <v>20</v>
      </c>
    </row>
    <row r="353" spans="1:9" x14ac:dyDescent="0.25">
      <c r="A353" s="209" t="s">
        <v>607</v>
      </c>
      <c r="B353" s="210"/>
      <c r="C353" s="111" t="s">
        <v>608</v>
      </c>
      <c r="D353" s="111" t="s">
        <v>7</v>
      </c>
      <c r="E353" s="111">
        <v>3</v>
      </c>
      <c r="F353" s="111">
        <v>1</v>
      </c>
      <c r="G353" s="111">
        <v>1</v>
      </c>
      <c r="H353" s="112">
        <v>1</v>
      </c>
      <c r="I353" s="109">
        <f t="shared" si="7"/>
        <v>6</v>
      </c>
    </row>
    <row r="354" spans="1:9" x14ac:dyDescent="0.25">
      <c r="A354" s="209" t="s">
        <v>611</v>
      </c>
      <c r="B354" s="210"/>
      <c r="C354" s="111" t="s">
        <v>4506</v>
      </c>
      <c r="D354" s="111" t="s">
        <v>7</v>
      </c>
      <c r="E354" s="111"/>
      <c r="F354" s="111"/>
      <c r="G354" s="111">
        <v>6</v>
      </c>
      <c r="H354" s="112">
        <v>5</v>
      </c>
      <c r="I354" s="109">
        <f t="shared" si="7"/>
        <v>11</v>
      </c>
    </row>
    <row r="355" spans="1:9" x14ac:dyDescent="0.25">
      <c r="A355" s="209" t="s">
        <v>613</v>
      </c>
      <c r="B355" s="210"/>
      <c r="C355" s="111" t="s">
        <v>614</v>
      </c>
      <c r="D355" s="111" t="s">
        <v>7</v>
      </c>
      <c r="E355" s="111">
        <v>2</v>
      </c>
      <c r="F355" s="111">
        <v>2</v>
      </c>
      <c r="G355" s="111">
        <v>1</v>
      </c>
      <c r="H355" s="112"/>
      <c r="I355" s="109">
        <f t="shared" si="7"/>
        <v>5</v>
      </c>
    </row>
    <row r="356" spans="1:9" x14ac:dyDescent="0.25">
      <c r="A356" s="209" t="s">
        <v>617</v>
      </c>
      <c r="B356" s="210"/>
      <c r="C356" s="111" t="s">
        <v>4507</v>
      </c>
      <c r="D356" s="111" t="s">
        <v>7</v>
      </c>
      <c r="E356" s="111">
        <v>3</v>
      </c>
      <c r="F356" s="111">
        <v>3</v>
      </c>
      <c r="G356" s="111">
        <v>3</v>
      </c>
      <c r="H356" s="112">
        <v>1</v>
      </c>
      <c r="I356" s="109">
        <f t="shared" si="7"/>
        <v>10</v>
      </c>
    </row>
    <row r="357" spans="1:9" x14ac:dyDescent="0.25">
      <c r="A357" s="209" t="s">
        <v>623</v>
      </c>
      <c r="B357" s="210"/>
      <c r="C357" s="111" t="s">
        <v>4509</v>
      </c>
      <c r="D357" s="111" t="s">
        <v>7</v>
      </c>
      <c r="E357" s="111">
        <v>7</v>
      </c>
      <c r="F357" s="111">
        <v>4</v>
      </c>
      <c r="G357" s="111">
        <v>7</v>
      </c>
      <c r="H357" s="112">
        <v>7</v>
      </c>
      <c r="I357" s="109">
        <f t="shared" si="7"/>
        <v>25</v>
      </c>
    </row>
    <row r="358" spans="1:9" x14ac:dyDescent="0.25">
      <c r="A358" s="209" t="s">
        <v>627</v>
      </c>
      <c r="B358" s="210"/>
      <c r="C358" s="111" t="s">
        <v>628</v>
      </c>
      <c r="D358" s="111" t="s">
        <v>7</v>
      </c>
      <c r="E358" s="111"/>
      <c r="F358" s="111">
        <v>1</v>
      </c>
      <c r="G358" s="111">
        <v>4</v>
      </c>
      <c r="H358" s="112">
        <v>6</v>
      </c>
      <c r="I358" s="109">
        <f t="shared" si="7"/>
        <v>11</v>
      </c>
    </row>
    <row r="359" spans="1:9" x14ac:dyDescent="0.25">
      <c r="A359" s="209" t="s">
        <v>629</v>
      </c>
      <c r="B359" s="210"/>
      <c r="C359" s="111" t="s">
        <v>4511</v>
      </c>
      <c r="D359" s="111" t="s">
        <v>7</v>
      </c>
      <c r="E359" s="111">
        <v>8</v>
      </c>
      <c r="F359" s="111">
        <v>3</v>
      </c>
      <c r="G359" s="111">
        <v>5</v>
      </c>
      <c r="H359" s="112">
        <v>3</v>
      </c>
      <c r="I359" s="109">
        <f t="shared" si="7"/>
        <v>19</v>
      </c>
    </row>
    <row r="360" spans="1:9" x14ac:dyDescent="0.25">
      <c r="A360" s="209" t="s">
        <v>2235</v>
      </c>
      <c r="B360" s="210"/>
      <c r="C360" s="111" t="s">
        <v>2236</v>
      </c>
      <c r="D360" s="111" t="s">
        <v>7</v>
      </c>
      <c r="E360" s="111">
        <v>1</v>
      </c>
      <c r="F360" s="111">
        <v>1</v>
      </c>
      <c r="G360" s="111">
        <v>2</v>
      </c>
      <c r="H360" s="112">
        <v>3</v>
      </c>
      <c r="I360" s="109">
        <f t="shared" si="7"/>
        <v>7</v>
      </c>
    </row>
    <row r="361" spans="1:9" x14ac:dyDescent="0.25">
      <c r="A361" s="209" t="s">
        <v>635</v>
      </c>
      <c r="B361" s="210"/>
      <c r="C361" s="111" t="s">
        <v>4523</v>
      </c>
      <c r="D361" s="111" t="s">
        <v>7</v>
      </c>
      <c r="E361" s="111">
        <v>2</v>
      </c>
      <c r="F361" s="111"/>
      <c r="G361" s="111">
        <v>2</v>
      </c>
      <c r="H361" s="112">
        <v>4</v>
      </c>
      <c r="I361" s="109">
        <f t="shared" si="7"/>
        <v>8</v>
      </c>
    </row>
    <row r="362" spans="1:9" x14ac:dyDescent="0.25">
      <c r="A362" s="209" t="s">
        <v>637</v>
      </c>
      <c r="B362" s="210"/>
      <c r="C362" s="111" t="s">
        <v>4524</v>
      </c>
      <c r="D362" s="111" t="s">
        <v>7</v>
      </c>
      <c r="E362" s="111">
        <v>8</v>
      </c>
      <c r="F362" s="111">
        <v>9</v>
      </c>
      <c r="G362" s="111">
        <v>4</v>
      </c>
      <c r="H362" s="112">
        <v>8</v>
      </c>
      <c r="I362" s="109">
        <f t="shared" si="7"/>
        <v>29</v>
      </c>
    </row>
    <row r="363" spans="1:9" x14ac:dyDescent="0.25">
      <c r="A363" s="209" t="s">
        <v>639</v>
      </c>
      <c r="B363" s="210"/>
      <c r="C363" s="111" t="s">
        <v>4525</v>
      </c>
      <c r="D363" s="111" t="s">
        <v>7</v>
      </c>
      <c r="E363" s="111">
        <v>1</v>
      </c>
      <c r="F363" s="111">
        <v>2</v>
      </c>
      <c r="G363" s="111">
        <v>3</v>
      </c>
      <c r="H363" s="112">
        <v>4</v>
      </c>
      <c r="I363" s="109">
        <f t="shared" si="7"/>
        <v>10</v>
      </c>
    </row>
    <row r="364" spans="1:9" x14ac:dyDescent="0.25">
      <c r="A364" s="209" t="s">
        <v>641</v>
      </c>
      <c r="B364" s="210"/>
      <c r="C364" s="111" t="s">
        <v>642</v>
      </c>
      <c r="D364" s="111" t="s">
        <v>7</v>
      </c>
      <c r="E364" s="111">
        <v>4</v>
      </c>
      <c r="F364" s="111">
        <v>4</v>
      </c>
      <c r="G364" s="111">
        <v>2</v>
      </c>
      <c r="H364" s="112">
        <v>4</v>
      </c>
      <c r="I364" s="109">
        <f t="shared" si="7"/>
        <v>14</v>
      </c>
    </row>
    <row r="365" spans="1:9" x14ac:dyDescent="0.25">
      <c r="A365" s="209" t="s">
        <v>643</v>
      </c>
      <c r="B365" s="210"/>
      <c r="C365" s="111" t="s">
        <v>4526</v>
      </c>
      <c r="D365" s="111" t="s">
        <v>7</v>
      </c>
      <c r="E365" s="111">
        <v>5</v>
      </c>
      <c r="F365" s="111">
        <v>6</v>
      </c>
      <c r="G365" s="111">
        <v>3</v>
      </c>
      <c r="H365" s="112">
        <v>5</v>
      </c>
      <c r="I365" s="109">
        <f t="shared" si="7"/>
        <v>19</v>
      </c>
    </row>
    <row r="366" spans="1:9" x14ac:dyDescent="0.25">
      <c r="A366" s="209" t="s">
        <v>2151</v>
      </c>
      <c r="B366" s="210"/>
      <c r="C366" s="111" t="s">
        <v>4528</v>
      </c>
      <c r="D366" s="111" t="s">
        <v>7</v>
      </c>
      <c r="E366" s="111">
        <v>2</v>
      </c>
      <c r="F366" s="111"/>
      <c r="G366" s="111">
        <v>1</v>
      </c>
      <c r="H366" s="112">
        <v>5</v>
      </c>
      <c r="I366" s="109">
        <f t="shared" si="7"/>
        <v>8</v>
      </c>
    </row>
    <row r="367" spans="1:9" x14ac:dyDescent="0.25">
      <c r="A367" s="209" t="s">
        <v>647</v>
      </c>
      <c r="B367" s="210"/>
      <c r="C367" s="111" t="s">
        <v>4522</v>
      </c>
      <c r="D367" s="111" t="s">
        <v>7</v>
      </c>
      <c r="E367" s="111">
        <v>5</v>
      </c>
      <c r="F367" s="111">
        <v>5</v>
      </c>
      <c r="G367" s="111">
        <v>1</v>
      </c>
      <c r="H367" s="112">
        <v>5</v>
      </c>
      <c r="I367" s="109">
        <f t="shared" si="7"/>
        <v>16</v>
      </c>
    </row>
    <row r="368" spans="1:9" x14ac:dyDescent="0.25">
      <c r="A368" s="209" t="s">
        <v>653</v>
      </c>
      <c r="B368" s="210"/>
      <c r="C368" s="111" t="s">
        <v>4497</v>
      </c>
      <c r="D368" s="111" t="s">
        <v>7</v>
      </c>
      <c r="E368" s="111">
        <v>4</v>
      </c>
      <c r="F368" s="111">
        <v>1</v>
      </c>
      <c r="G368" s="111">
        <v>3</v>
      </c>
      <c r="H368" s="112">
        <v>4</v>
      </c>
      <c r="I368" s="109">
        <f t="shared" si="7"/>
        <v>12</v>
      </c>
    </row>
    <row r="369" spans="1:9" x14ac:dyDescent="0.25">
      <c r="A369" s="209" t="s">
        <v>655</v>
      </c>
      <c r="B369" s="210"/>
      <c r="C369" s="111" t="s">
        <v>4516</v>
      </c>
      <c r="D369" s="111" t="s">
        <v>7</v>
      </c>
      <c r="E369" s="111">
        <v>2</v>
      </c>
      <c r="F369" s="111">
        <v>1</v>
      </c>
      <c r="G369" s="111">
        <v>2</v>
      </c>
      <c r="H369" s="112">
        <v>3</v>
      </c>
      <c r="I369" s="109">
        <f t="shared" si="7"/>
        <v>8</v>
      </c>
    </row>
    <row r="370" spans="1:9" x14ac:dyDescent="0.25">
      <c r="A370" s="209" t="s">
        <v>658</v>
      </c>
      <c r="B370" s="210"/>
      <c r="C370" s="111" t="s">
        <v>659</v>
      </c>
      <c r="D370" s="111" t="s">
        <v>7</v>
      </c>
      <c r="E370" s="111">
        <v>8</v>
      </c>
      <c r="F370" s="111">
        <v>3</v>
      </c>
      <c r="G370" s="111">
        <v>3</v>
      </c>
      <c r="H370" s="112">
        <v>1</v>
      </c>
      <c r="I370" s="109">
        <f t="shared" si="7"/>
        <v>15</v>
      </c>
    </row>
    <row r="371" spans="1:9" x14ac:dyDescent="0.25">
      <c r="A371" s="209" t="s">
        <v>660</v>
      </c>
      <c r="B371" s="210"/>
      <c r="C371" s="111" t="s">
        <v>4519</v>
      </c>
      <c r="D371" s="111" t="s">
        <v>7</v>
      </c>
      <c r="E371" s="111">
        <v>3</v>
      </c>
      <c r="F371" s="111"/>
      <c r="G371" s="111"/>
      <c r="H371" s="112">
        <v>2</v>
      </c>
      <c r="I371" s="109">
        <f t="shared" si="7"/>
        <v>5</v>
      </c>
    </row>
    <row r="372" spans="1:9" x14ac:dyDescent="0.25">
      <c r="A372" s="209" t="s">
        <v>662</v>
      </c>
      <c r="B372" s="210"/>
      <c r="C372" s="111" t="s">
        <v>4445</v>
      </c>
      <c r="D372" s="111" t="s">
        <v>7</v>
      </c>
      <c r="E372" s="111">
        <v>3</v>
      </c>
      <c r="F372" s="111">
        <v>2</v>
      </c>
      <c r="G372" s="111">
        <v>3</v>
      </c>
      <c r="H372" s="112">
        <v>5</v>
      </c>
      <c r="I372" s="109">
        <f t="shared" si="7"/>
        <v>13</v>
      </c>
    </row>
    <row r="373" spans="1:9" x14ac:dyDescent="0.25">
      <c r="A373" s="209" t="s">
        <v>664</v>
      </c>
      <c r="B373" s="210"/>
      <c r="C373" s="111" t="s">
        <v>665</v>
      </c>
      <c r="D373" s="111" t="s">
        <v>7</v>
      </c>
      <c r="E373" s="111">
        <v>5</v>
      </c>
      <c r="F373" s="111">
        <v>5</v>
      </c>
      <c r="G373" s="111">
        <v>10</v>
      </c>
      <c r="H373" s="112">
        <v>7</v>
      </c>
      <c r="I373" s="109">
        <f t="shared" si="7"/>
        <v>27</v>
      </c>
    </row>
    <row r="374" spans="1:9" x14ac:dyDescent="0.25">
      <c r="A374" s="209" t="s">
        <v>666</v>
      </c>
      <c r="B374" s="210"/>
      <c r="C374" s="111" t="s">
        <v>4446</v>
      </c>
      <c r="D374" s="111" t="s">
        <v>7</v>
      </c>
      <c r="E374" s="111">
        <v>1</v>
      </c>
      <c r="F374" s="111">
        <v>4</v>
      </c>
      <c r="G374" s="111">
        <v>2</v>
      </c>
      <c r="H374" s="112">
        <v>4</v>
      </c>
      <c r="I374" s="109">
        <f t="shared" si="7"/>
        <v>11</v>
      </c>
    </row>
    <row r="375" spans="1:9" x14ac:dyDescent="0.25">
      <c r="A375" s="209" t="s">
        <v>668</v>
      </c>
      <c r="B375" s="210"/>
      <c r="C375" s="111" t="s">
        <v>4447</v>
      </c>
      <c r="D375" s="111" t="s">
        <v>7</v>
      </c>
      <c r="E375" s="111">
        <v>11</v>
      </c>
      <c r="F375" s="111">
        <v>4</v>
      </c>
      <c r="G375" s="111">
        <v>11</v>
      </c>
      <c r="H375" s="112">
        <v>8</v>
      </c>
      <c r="I375" s="109">
        <f t="shared" si="7"/>
        <v>34</v>
      </c>
    </row>
    <row r="376" spans="1:9" x14ac:dyDescent="0.25">
      <c r="A376" s="209" t="s">
        <v>2152</v>
      </c>
      <c r="B376" s="210"/>
      <c r="C376" s="111" t="s">
        <v>4448</v>
      </c>
      <c r="D376" s="111" t="s">
        <v>7</v>
      </c>
      <c r="E376" s="111">
        <v>10</v>
      </c>
      <c r="F376" s="111">
        <v>10</v>
      </c>
      <c r="G376" s="111">
        <v>13</v>
      </c>
      <c r="H376" s="112">
        <v>9</v>
      </c>
      <c r="I376" s="109">
        <f t="shared" si="7"/>
        <v>42</v>
      </c>
    </row>
    <row r="377" spans="1:9" x14ac:dyDescent="0.25">
      <c r="A377" s="209" t="s">
        <v>670</v>
      </c>
      <c r="B377" s="210"/>
      <c r="C377" s="111" t="s">
        <v>4449</v>
      </c>
      <c r="D377" s="111" t="s">
        <v>7</v>
      </c>
      <c r="E377" s="111">
        <v>15</v>
      </c>
      <c r="F377" s="111">
        <v>12</v>
      </c>
      <c r="G377" s="111">
        <v>4</v>
      </c>
      <c r="H377" s="112">
        <v>7</v>
      </c>
      <c r="I377" s="109">
        <f t="shared" si="7"/>
        <v>38</v>
      </c>
    </row>
    <row r="378" spans="1:9" x14ac:dyDescent="0.25">
      <c r="A378" s="209" t="s">
        <v>672</v>
      </c>
      <c r="B378" s="210"/>
      <c r="C378" s="111" t="s">
        <v>673</v>
      </c>
      <c r="D378" s="111" t="s">
        <v>7</v>
      </c>
      <c r="E378" s="111">
        <v>19</v>
      </c>
      <c r="F378" s="111">
        <v>31</v>
      </c>
      <c r="G378" s="111">
        <v>22</v>
      </c>
      <c r="H378" s="112">
        <v>29</v>
      </c>
      <c r="I378" s="109">
        <f t="shared" si="7"/>
        <v>101</v>
      </c>
    </row>
    <row r="379" spans="1:9" x14ac:dyDescent="0.25">
      <c r="A379" s="209" t="s">
        <v>674</v>
      </c>
      <c r="B379" s="210"/>
      <c r="C379" s="111" t="s">
        <v>675</v>
      </c>
      <c r="D379" s="111" t="s">
        <v>7</v>
      </c>
      <c r="E379" s="111">
        <v>8</v>
      </c>
      <c r="F379" s="111">
        <v>8</v>
      </c>
      <c r="G379" s="111">
        <v>7</v>
      </c>
      <c r="H379" s="112">
        <v>9</v>
      </c>
      <c r="I379" s="109">
        <f t="shared" si="7"/>
        <v>32</v>
      </c>
    </row>
    <row r="380" spans="1:9" x14ac:dyDescent="0.25">
      <c r="A380" s="209" t="s">
        <v>676</v>
      </c>
      <c r="B380" s="210"/>
      <c r="C380" s="111" t="s">
        <v>4450</v>
      </c>
      <c r="D380" s="111" t="s">
        <v>7</v>
      </c>
      <c r="E380" s="111">
        <v>20</v>
      </c>
      <c r="F380" s="111">
        <v>22</v>
      </c>
      <c r="G380" s="111">
        <v>27</v>
      </c>
      <c r="H380" s="112">
        <v>18</v>
      </c>
      <c r="I380" s="109">
        <f t="shared" si="7"/>
        <v>87</v>
      </c>
    </row>
    <row r="381" spans="1:9" x14ac:dyDescent="0.25">
      <c r="A381" s="209" t="s">
        <v>1421</v>
      </c>
      <c r="B381" s="210"/>
      <c r="C381" s="111" t="s">
        <v>4451</v>
      </c>
      <c r="D381" s="111" t="s">
        <v>7</v>
      </c>
      <c r="E381" s="111">
        <v>16</v>
      </c>
      <c r="F381" s="111">
        <v>12</v>
      </c>
      <c r="G381" s="111">
        <v>24</v>
      </c>
      <c r="H381" s="112">
        <v>23</v>
      </c>
      <c r="I381" s="109">
        <f t="shared" si="7"/>
        <v>75</v>
      </c>
    </row>
    <row r="382" spans="1:9" x14ac:dyDescent="0.25">
      <c r="A382" s="209" t="s">
        <v>682</v>
      </c>
      <c r="B382" s="210"/>
      <c r="C382" s="111" t="s">
        <v>4454</v>
      </c>
      <c r="D382" s="111" t="s">
        <v>7</v>
      </c>
      <c r="E382" s="111">
        <v>30</v>
      </c>
      <c r="F382" s="111">
        <v>31</v>
      </c>
      <c r="G382" s="111">
        <v>21</v>
      </c>
      <c r="H382" s="112">
        <v>40</v>
      </c>
      <c r="I382" s="109">
        <f t="shared" si="7"/>
        <v>122</v>
      </c>
    </row>
    <row r="383" spans="1:9" x14ac:dyDescent="0.25">
      <c r="A383" s="209" t="s">
        <v>684</v>
      </c>
      <c r="B383" s="210"/>
      <c r="C383" s="111" t="s">
        <v>685</v>
      </c>
      <c r="D383" s="111" t="s">
        <v>7</v>
      </c>
      <c r="E383" s="111">
        <v>36</v>
      </c>
      <c r="F383" s="111">
        <v>35</v>
      </c>
      <c r="G383" s="111">
        <v>26</v>
      </c>
      <c r="H383" s="112">
        <v>30</v>
      </c>
      <c r="I383" s="109">
        <f t="shared" si="7"/>
        <v>127</v>
      </c>
    </row>
    <row r="384" spans="1:9" x14ac:dyDescent="0.25">
      <c r="A384" s="209" t="s">
        <v>686</v>
      </c>
      <c r="B384" s="210"/>
      <c r="C384" s="111" t="s">
        <v>4455</v>
      </c>
      <c r="D384" s="111" t="s">
        <v>7</v>
      </c>
      <c r="E384" s="111">
        <v>10</v>
      </c>
      <c r="F384" s="111">
        <v>13</v>
      </c>
      <c r="G384" s="111">
        <v>18</v>
      </c>
      <c r="H384" s="112">
        <v>20</v>
      </c>
      <c r="I384" s="109">
        <f t="shared" si="7"/>
        <v>61</v>
      </c>
    </row>
    <row r="385" spans="1:9" x14ac:dyDescent="0.25">
      <c r="A385" s="209" t="s">
        <v>688</v>
      </c>
      <c r="B385" s="210"/>
      <c r="C385" s="111" t="s">
        <v>4456</v>
      </c>
      <c r="D385" s="111" t="s">
        <v>7</v>
      </c>
      <c r="E385" s="111">
        <v>23</v>
      </c>
      <c r="F385" s="111">
        <v>23</v>
      </c>
      <c r="G385" s="111">
        <v>28</v>
      </c>
      <c r="H385" s="112">
        <v>15</v>
      </c>
      <c r="I385" s="109">
        <f t="shared" si="7"/>
        <v>89</v>
      </c>
    </row>
    <row r="386" spans="1:9" x14ac:dyDescent="0.25">
      <c r="A386" s="209" t="s">
        <v>690</v>
      </c>
      <c r="B386" s="210"/>
      <c r="C386" s="111" t="s">
        <v>4457</v>
      </c>
      <c r="D386" s="111" t="s">
        <v>7</v>
      </c>
      <c r="E386" s="111">
        <v>15</v>
      </c>
      <c r="F386" s="111">
        <v>15</v>
      </c>
      <c r="G386" s="111">
        <v>22</v>
      </c>
      <c r="H386" s="112">
        <v>19</v>
      </c>
      <c r="I386" s="109">
        <f t="shared" si="7"/>
        <v>71</v>
      </c>
    </row>
    <row r="387" spans="1:9" x14ac:dyDescent="0.25">
      <c r="A387" s="209" t="s">
        <v>692</v>
      </c>
      <c r="B387" s="210"/>
      <c r="C387" s="111" t="s">
        <v>4458</v>
      </c>
      <c r="D387" s="111" t="s">
        <v>7</v>
      </c>
      <c r="E387" s="111">
        <v>4</v>
      </c>
      <c r="F387" s="111">
        <v>5</v>
      </c>
      <c r="G387" s="111">
        <v>6</v>
      </c>
      <c r="H387" s="112">
        <v>6</v>
      </c>
      <c r="I387" s="109">
        <f t="shared" si="7"/>
        <v>21</v>
      </c>
    </row>
    <row r="388" spans="1:9" x14ac:dyDescent="0.25">
      <c r="A388" s="209" t="s">
        <v>694</v>
      </c>
      <c r="B388" s="210"/>
      <c r="C388" s="111" t="s">
        <v>4459</v>
      </c>
      <c r="D388" s="111" t="s">
        <v>7</v>
      </c>
      <c r="E388" s="111">
        <v>24</v>
      </c>
      <c r="F388" s="111">
        <v>19</v>
      </c>
      <c r="G388" s="111">
        <v>35</v>
      </c>
      <c r="H388" s="112">
        <v>21</v>
      </c>
      <c r="I388" s="109">
        <f t="shared" si="7"/>
        <v>99</v>
      </c>
    </row>
    <row r="389" spans="1:9" x14ac:dyDescent="0.25">
      <c r="A389" s="209" t="s">
        <v>696</v>
      </c>
      <c r="B389" s="210"/>
      <c r="C389" s="111" t="s">
        <v>4460</v>
      </c>
      <c r="D389" s="111" t="s">
        <v>7</v>
      </c>
      <c r="E389" s="111">
        <v>30</v>
      </c>
      <c r="F389" s="111">
        <v>39</v>
      </c>
      <c r="G389" s="111">
        <v>19</v>
      </c>
      <c r="H389" s="112">
        <v>25</v>
      </c>
      <c r="I389" s="109">
        <f t="shared" si="7"/>
        <v>113</v>
      </c>
    </row>
    <row r="390" spans="1:9" x14ac:dyDescent="0.25">
      <c r="A390" s="209" t="s">
        <v>698</v>
      </c>
      <c r="B390" s="210"/>
      <c r="C390" s="111" t="s">
        <v>699</v>
      </c>
      <c r="D390" s="111" t="s">
        <v>7</v>
      </c>
      <c r="E390" s="111">
        <v>3</v>
      </c>
      <c r="F390" s="111">
        <v>5</v>
      </c>
      <c r="G390" s="111">
        <v>4</v>
      </c>
      <c r="H390" s="112">
        <v>4</v>
      </c>
      <c r="I390" s="109">
        <f t="shared" si="7"/>
        <v>16</v>
      </c>
    </row>
    <row r="391" spans="1:9" x14ac:dyDescent="0.25">
      <c r="A391" s="209" t="s">
        <v>700</v>
      </c>
      <c r="B391" s="210"/>
      <c r="C391" s="111" t="s">
        <v>701</v>
      </c>
      <c r="D391" s="111" t="s">
        <v>7</v>
      </c>
      <c r="E391" s="111">
        <v>29</v>
      </c>
      <c r="F391" s="111">
        <v>27</v>
      </c>
      <c r="G391" s="111">
        <v>25</v>
      </c>
      <c r="H391" s="112">
        <v>27</v>
      </c>
      <c r="I391" s="109">
        <f t="shared" si="7"/>
        <v>108</v>
      </c>
    </row>
    <row r="392" spans="1:9" x14ac:dyDescent="0.25">
      <c r="A392" s="209" t="s">
        <v>702</v>
      </c>
      <c r="B392" s="210"/>
      <c r="C392" s="111" t="s">
        <v>4462</v>
      </c>
      <c r="D392" s="111" t="s">
        <v>7</v>
      </c>
      <c r="E392" s="111">
        <v>20</v>
      </c>
      <c r="F392" s="111">
        <v>13</v>
      </c>
      <c r="G392" s="111">
        <v>8</v>
      </c>
      <c r="H392" s="112">
        <v>15</v>
      </c>
      <c r="I392" s="109">
        <f t="shared" si="7"/>
        <v>56</v>
      </c>
    </row>
    <row r="393" spans="1:9" x14ac:dyDescent="0.25">
      <c r="A393" s="209" t="s">
        <v>704</v>
      </c>
      <c r="B393" s="210"/>
      <c r="C393" s="111" t="s">
        <v>4463</v>
      </c>
      <c r="D393" s="111" t="s">
        <v>7</v>
      </c>
      <c r="E393" s="111">
        <v>1</v>
      </c>
      <c r="F393" s="111">
        <v>2</v>
      </c>
      <c r="G393" s="111">
        <v>2</v>
      </c>
      <c r="H393" s="112">
        <v>3</v>
      </c>
      <c r="I393" s="109">
        <f t="shared" si="7"/>
        <v>8</v>
      </c>
    </row>
    <row r="394" spans="1:9" x14ac:dyDescent="0.25">
      <c r="A394" s="209" t="s">
        <v>706</v>
      </c>
      <c r="B394" s="210"/>
      <c r="C394" s="111" t="s">
        <v>4464</v>
      </c>
      <c r="D394" s="111" t="s">
        <v>7</v>
      </c>
      <c r="E394" s="111">
        <v>14</v>
      </c>
      <c r="F394" s="111">
        <v>7</v>
      </c>
      <c r="G394" s="111">
        <v>13</v>
      </c>
      <c r="H394" s="112">
        <v>7</v>
      </c>
      <c r="I394" s="109">
        <f t="shared" si="7"/>
        <v>41</v>
      </c>
    </row>
    <row r="395" spans="1:9" x14ac:dyDescent="0.25">
      <c r="A395" s="209" t="s">
        <v>712</v>
      </c>
      <c r="B395" s="210"/>
      <c r="C395" s="111" t="s">
        <v>4465</v>
      </c>
      <c r="D395" s="111" t="s">
        <v>7</v>
      </c>
      <c r="E395" s="111">
        <v>7</v>
      </c>
      <c r="F395" s="111">
        <v>8</v>
      </c>
      <c r="G395" s="111">
        <v>1</v>
      </c>
      <c r="H395" s="112">
        <v>2</v>
      </c>
      <c r="I395" s="109">
        <f t="shared" si="7"/>
        <v>18</v>
      </c>
    </row>
    <row r="396" spans="1:9" x14ac:dyDescent="0.25">
      <c r="A396" s="209" t="s">
        <v>720</v>
      </c>
      <c r="B396" s="210"/>
      <c r="C396" s="111" t="s">
        <v>4674</v>
      </c>
      <c r="D396" s="111" t="s">
        <v>7</v>
      </c>
      <c r="E396" s="111">
        <v>6</v>
      </c>
      <c r="F396" s="111">
        <v>3</v>
      </c>
      <c r="G396" s="111">
        <v>5</v>
      </c>
      <c r="H396" s="112">
        <v>6</v>
      </c>
      <c r="I396" s="109">
        <f t="shared" si="7"/>
        <v>20</v>
      </c>
    </row>
    <row r="397" spans="1:9" x14ac:dyDescent="0.25">
      <c r="A397" s="209" t="s">
        <v>722</v>
      </c>
      <c r="B397" s="210"/>
      <c r="C397" s="111" t="s">
        <v>4467</v>
      </c>
      <c r="D397" s="111" t="s">
        <v>7</v>
      </c>
      <c r="E397" s="111">
        <v>10</v>
      </c>
      <c r="F397" s="111">
        <v>9</v>
      </c>
      <c r="G397" s="111">
        <v>10</v>
      </c>
      <c r="H397" s="112">
        <v>13</v>
      </c>
      <c r="I397" s="109">
        <f t="shared" si="7"/>
        <v>42</v>
      </c>
    </row>
    <row r="398" spans="1:9" x14ac:dyDescent="0.25">
      <c r="A398" s="209" t="s">
        <v>2208</v>
      </c>
      <c r="B398" s="210"/>
      <c r="C398" s="111" t="s">
        <v>4468</v>
      </c>
      <c r="D398" s="111" t="s">
        <v>7</v>
      </c>
      <c r="E398" s="111">
        <v>11</v>
      </c>
      <c r="F398" s="111">
        <v>9</v>
      </c>
      <c r="G398" s="111">
        <v>14</v>
      </c>
      <c r="H398" s="112">
        <v>7</v>
      </c>
      <c r="I398" s="109">
        <f t="shared" ref="I398:I461" si="9">SUM(E398:H398)</f>
        <v>41</v>
      </c>
    </row>
    <row r="399" spans="1:9" x14ac:dyDescent="0.25">
      <c r="A399" s="209" t="s">
        <v>2153</v>
      </c>
      <c r="B399" s="210"/>
      <c r="C399" s="111" t="s">
        <v>4469</v>
      </c>
      <c r="D399" s="111" t="s">
        <v>7</v>
      </c>
      <c r="E399" s="111">
        <v>1</v>
      </c>
      <c r="F399" s="111"/>
      <c r="G399" s="111"/>
      <c r="H399" s="112"/>
      <c r="I399" s="109">
        <f t="shared" si="9"/>
        <v>1</v>
      </c>
    </row>
    <row r="400" spans="1:9" x14ac:dyDescent="0.25">
      <c r="A400" s="209" t="s">
        <v>724</v>
      </c>
      <c r="B400" s="210"/>
      <c r="C400" s="111" t="s">
        <v>4470</v>
      </c>
      <c r="D400" s="111" t="s">
        <v>7</v>
      </c>
      <c r="E400" s="111">
        <v>27</v>
      </c>
      <c r="F400" s="111">
        <v>18</v>
      </c>
      <c r="G400" s="111">
        <v>37</v>
      </c>
      <c r="H400" s="112">
        <v>44</v>
      </c>
      <c r="I400" s="109">
        <f t="shared" si="9"/>
        <v>126</v>
      </c>
    </row>
    <row r="401" spans="1:9" x14ac:dyDescent="0.25">
      <c r="A401" s="209" t="s">
        <v>730</v>
      </c>
      <c r="B401" s="210"/>
      <c r="C401" s="111" t="s">
        <v>4473</v>
      </c>
      <c r="D401" s="111" t="s">
        <v>7</v>
      </c>
      <c r="E401" s="111">
        <v>10</v>
      </c>
      <c r="F401" s="111">
        <v>5</v>
      </c>
      <c r="G401" s="111">
        <v>4</v>
      </c>
      <c r="H401" s="112">
        <v>6</v>
      </c>
      <c r="I401" s="109">
        <f t="shared" si="9"/>
        <v>25</v>
      </c>
    </row>
    <row r="402" spans="1:9" x14ac:dyDescent="0.25">
      <c r="A402" s="209" t="s">
        <v>1432</v>
      </c>
      <c r="B402" s="210"/>
      <c r="C402" s="111" t="s">
        <v>4621</v>
      </c>
      <c r="D402" s="111" t="s">
        <v>7</v>
      </c>
      <c r="E402" s="111">
        <v>15</v>
      </c>
      <c r="F402" s="111">
        <v>16</v>
      </c>
      <c r="G402" s="111">
        <v>11</v>
      </c>
      <c r="H402" s="112">
        <v>23</v>
      </c>
      <c r="I402" s="109">
        <f t="shared" si="9"/>
        <v>65</v>
      </c>
    </row>
    <row r="403" spans="1:9" x14ac:dyDescent="0.25">
      <c r="A403" s="209" t="s">
        <v>734</v>
      </c>
      <c r="B403" s="210"/>
      <c r="C403" s="111" t="s">
        <v>4475</v>
      </c>
      <c r="D403" s="111" t="s">
        <v>7</v>
      </c>
      <c r="E403" s="111">
        <v>4</v>
      </c>
      <c r="F403" s="111">
        <v>3</v>
      </c>
      <c r="G403" s="111">
        <v>6</v>
      </c>
      <c r="H403" s="112">
        <v>1</v>
      </c>
      <c r="I403" s="109">
        <f t="shared" si="9"/>
        <v>14</v>
      </c>
    </row>
    <row r="404" spans="1:9" x14ac:dyDescent="0.25">
      <c r="A404" s="209" t="s">
        <v>736</v>
      </c>
      <c r="B404" s="210"/>
      <c r="C404" s="111" t="s">
        <v>4476</v>
      </c>
      <c r="D404" s="111" t="s">
        <v>7</v>
      </c>
      <c r="E404" s="111">
        <v>5</v>
      </c>
      <c r="F404" s="111">
        <v>10</v>
      </c>
      <c r="G404" s="111">
        <v>3</v>
      </c>
      <c r="H404" s="112">
        <v>7</v>
      </c>
      <c r="I404" s="109">
        <f t="shared" si="9"/>
        <v>25</v>
      </c>
    </row>
    <row r="405" spans="1:9" x14ac:dyDescent="0.25">
      <c r="A405" s="209" t="s">
        <v>738</v>
      </c>
      <c r="B405" s="210"/>
      <c r="C405" s="111" t="s">
        <v>4477</v>
      </c>
      <c r="D405" s="111" t="s">
        <v>7</v>
      </c>
      <c r="E405" s="111">
        <v>2</v>
      </c>
      <c r="F405" s="111">
        <v>5</v>
      </c>
      <c r="G405" s="111">
        <v>4</v>
      </c>
      <c r="H405" s="112">
        <v>3</v>
      </c>
      <c r="I405" s="109">
        <f t="shared" si="9"/>
        <v>14</v>
      </c>
    </row>
    <row r="406" spans="1:9" x14ac:dyDescent="0.25">
      <c r="A406" s="209" t="s">
        <v>740</v>
      </c>
      <c r="B406" s="210"/>
      <c r="C406" s="111" t="s">
        <v>4478</v>
      </c>
      <c r="D406" s="111" t="s">
        <v>7</v>
      </c>
      <c r="E406" s="111">
        <v>20</v>
      </c>
      <c r="F406" s="111">
        <v>17</v>
      </c>
      <c r="G406" s="111">
        <v>20</v>
      </c>
      <c r="H406" s="112">
        <v>11</v>
      </c>
      <c r="I406" s="109">
        <f t="shared" si="9"/>
        <v>68</v>
      </c>
    </row>
    <row r="407" spans="1:9" x14ac:dyDescent="0.25">
      <c r="A407" s="209" t="s">
        <v>742</v>
      </c>
      <c r="B407" s="210"/>
      <c r="C407" s="111" t="s">
        <v>4479</v>
      </c>
      <c r="D407" s="111" t="s">
        <v>7</v>
      </c>
      <c r="E407" s="111">
        <v>4</v>
      </c>
      <c r="F407" s="111">
        <v>2</v>
      </c>
      <c r="G407" s="111">
        <v>3</v>
      </c>
      <c r="H407" s="112">
        <v>3</v>
      </c>
      <c r="I407" s="109">
        <f t="shared" si="9"/>
        <v>12</v>
      </c>
    </row>
    <row r="408" spans="1:9" x14ac:dyDescent="0.25">
      <c r="A408" s="209" t="s">
        <v>748</v>
      </c>
      <c r="B408" s="210"/>
      <c r="C408" s="111" t="s">
        <v>4480</v>
      </c>
      <c r="D408" s="111" t="s">
        <v>7</v>
      </c>
      <c r="E408" s="111">
        <v>4</v>
      </c>
      <c r="F408" s="111">
        <v>3</v>
      </c>
      <c r="G408" s="111">
        <v>8</v>
      </c>
      <c r="H408" s="112">
        <v>8</v>
      </c>
      <c r="I408" s="109">
        <f t="shared" si="9"/>
        <v>23</v>
      </c>
    </row>
    <row r="409" spans="1:9" x14ac:dyDescent="0.25">
      <c r="A409" s="209" t="s">
        <v>750</v>
      </c>
      <c r="B409" s="210"/>
      <c r="C409" s="111" t="s">
        <v>4482</v>
      </c>
      <c r="D409" s="111" t="s">
        <v>7</v>
      </c>
      <c r="E409" s="111">
        <v>16</v>
      </c>
      <c r="F409" s="111">
        <v>5</v>
      </c>
      <c r="G409" s="111">
        <v>15</v>
      </c>
      <c r="H409" s="112">
        <v>23</v>
      </c>
      <c r="I409" s="109">
        <f t="shared" si="9"/>
        <v>59</v>
      </c>
    </row>
    <row r="410" spans="1:9" x14ac:dyDescent="0.25">
      <c r="A410" s="209" t="s">
        <v>752</v>
      </c>
      <c r="B410" s="210"/>
      <c r="C410" s="111" t="s">
        <v>4483</v>
      </c>
      <c r="D410" s="111" t="s">
        <v>7</v>
      </c>
      <c r="E410" s="111">
        <v>14</v>
      </c>
      <c r="F410" s="111">
        <v>16</v>
      </c>
      <c r="G410" s="111">
        <v>18</v>
      </c>
      <c r="H410" s="112">
        <v>19</v>
      </c>
      <c r="I410" s="109">
        <f t="shared" si="9"/>
        <v>67</v>
      </c>
    </row>
    <row r="411" spans="1:9" x14ac:dyDescent="0.25">
      <c r="A411" s="209" t="s">
        <v>754</v>
      </c>
      <c r="B411" s="210"/>
      <c r="C411" s="111" t="s">
        <v>4622</v>
      </c>
      <c r="D411" s="111" t="s">
        <v>7</v>
      </c>
      <c r="E411" s="111">
        <v>14</v>
      </c>
      <c r="F411" s="111">
        <v>15</v>
      </c>
      <c r="G411" s="111">
        <v>15</v>
      </c>
      <c r="H411" s="112">
        <v>25</v>
      </c>
      <c r="I411" s="109">
        <f t="shared" si="9"/>
        <v>69</v>
      </c>
    </row>
    <row r="412" spans="1:9" x14ac:dyDescent="0.25">
      <c r="A412" s="209" t="s">
        <v>756</v>
      </c>
      <c r="B412" s="210"/>
      <c r="C412" s="111" t="s">
        <v>757</v>
      </c>
      <c r="D412" s="111" t="s">
        <v>7</v>
      </c>
      <c r="E412" s="111">
        <v>6</v>
      </c>
      <c r="F412" s="111">
        <v>11</v>
      </c>
      <c r="G412" s="111">
        <v>7</v>
      </c>
      <c r="H412" s="112">
        <v>13</v>
      </c>
      <c r="I412" s="109">
        <f t="shared" si="9"/>
        <v>37</v>
      </c>
    </row>
    <row r="413" spans="1:9" x14ac:dyDescent="0.25">
      <c r="A413" s="209" t="s">
        <v>758</v>
      </c>
      <c r="B413" s="210"/>
      <c r="C413" s="111" t="s">
        <v>4484</v>
      </c>
      <c r="D413" s="111" t="s">
        <v>7</v>
      </c>
      <c r="E413" s="111">
        <v>1</v>
      </c>
      <c r="F413" s="111">
        <v>1</v>
      </c>
      <c r="G413" s="111">
        <v>10</v>
      </c>
      <c r="H413" s="112">
        <v>7</v>
      </c>
      <c r="I413" s="109">
        <f t="shared" si="9"/>
        <v>19</v>
      </c>
    </row>
    <row r="414" spans="1:9" x14ac:dyDescent="0.25">
      <c r="A414" s="209" t="s">
        <v>764</v>
      </c>
      <c r="B414" s="210"/>
      <c r="C414" s="111" t="s">
        <v>4485</v>
      </c>
      <c r="D414" s="111" t="s">
        <v>7</v>
      </c>
      <c r="E414" s="111">
        <v>6</v>
      </c>
      <c r="F414" s="111">
        <v>3</v>
      </c>
      <c r="G414" s="111">
        <v>10</v>
      </c>
      <c r="H414" s="112">
        <v>5</v>
      </c>
      <c r="I414" s="109">
        <f t="shared" si="9"/>
        <v>24</v>
      </c>
    </row>
    <row r="415" spans="1:9" x14ac:dyDescent="0.25">
      <c r="A415" s="209" t="s">
        <v>766</v>
      </c>
      <c r="B415" s="210"/>
      <c r="C415" s="111" t="s">
        <v>4486</v>
      </c>
      <c r="D415" s="111" t="s">
        <v>7</v>
      </c>
      <c r="E415" s="111">
        <v>19</v>
      </c>
      <c r="F415" s="111">
        <v>19</v>
      </c>
      <c r="G415" s="111">
        <v>17</v>
      </c>
      <c r="H415" s="112">
        <v>18</v>
      </c>
      <c r="I415" s="109">
        <f t="shared" si="9"/>
        <v>73</v>
      </c>
    </row>
    <row r="416" spans="1:9" x14ac:dyDescent="0.25">
      <c r="A416" s="209" t="s">
        <v>770</v>
      </c>
      <c r="B416" s="210"/>
      <c r="C416" s="111" t="s">
        <v>4487</v>
      </c>
      <c r="D416" s="111" t="s">
        <v>7</v>
      </c>
      <c r="E416" s="111">
        <v>5</v>
      </c>
      <c r="F416" s="111">
        <v>10</v>
      </c>
      <c r="G416" s="111">
        <v>3</v>
      </c>
      <c r="H416" s="112">
        <v>6</v>
      </c>
      <c r="I416" s="109">
        <f t="shared" si="9"/>
        <v>24</v>
      </c>
    </row>
    <row r="417" spans="1:9" x14ac:dyDescent="0.25">
      <c r="A417" s="209" t="s">
        <v>772</v>
      </c>
      <c r="B417" s="210"/>
      <c r="C417" s="111" t="s">
        <v>4488</v>
      </c>
      <c r="D417" s="111" t="s">
        <v>7</v>
      </c>
      <c r="E417" s="111">
        <v>1</v>
      </c>
      <c r="F417" s="111">
        <v>3</v>
      </c>
      <c r="G417" s="111">
        <v>4</v>
      </c>
      <c r="H417" s="112">
        <v>3</v>
      </c>
      <c r="I417" s="109">
        <f t="shared" si="9"/>
        <v>11</v>
      </c>
    </row>
    <row r="418" spans="1:9" x14ac:dyDescent="0.25">
      <c r="A418" s="209" t="s">
        <v>774</v>
      </c>
      <c r="B418" s="210"/>
      <c r="C418" s="111" t="s">
        <v>775</v>
      </c>
      <c r="D418" s="111" t="s">
        <v>7</v>
      </c>
      <c r="E418" s="111">
        <v>1</v>
      </c>
      <c r="F418" s="111">
        <v>9</v>
      </c>
      <c r="G418" s="111">
        <v>2</v>
      </c>
      <c r="H418" s="112"/>
      <c r="I418" s="109">
        <f t="shared" si="9"/>
        <v>12</v>
      </c>
    </row>
    <row r="419" spans="1:9" x14ac:dyDescent="0.25">
      <c r="A419" s="209" t="s">
        <v>776</v>
      </c>
      <c r="B419" s="210"/>
      <c r="C419" s="111" t="s">
        <v>777</v>
      </c>
      <c r="D419" s="111" t="s">
        <v>7</v>
      </c>
      <c r="E419" s="111">
        <v>5</v>
      </c>
      <c r="F419" s="111">
        <v>8</v>
      </c>
      <c r="G419" s="111">
        <v>3</v>
      </c>
      <c r="H419" s="112">
        <v>6</v>
      </c>
      <c r="I419" s="109">
        <f t="shared" si="9"/>
        <v>22</v>
      </c>
    </row>
    <row r="420" spans="1:9" x14ac:dyDescent="0.25">
      <c r="A420" s="209" t="s">
        <v>778</v>
      </c>
      <c r="B420" s="210"/>
      <c r="C420" s="111" t="s">
        <v>779</v>
      </c>
      <c r="D420" s="111" t="s">
        <v>7</v>
      </c>
      <c r="E420" s="111">
        <v>16</v>
      </c>
      <c r="F420" s="111">
        <v>8</v>
      </c>
      <c r="G420" s="111">
        <v>16</v>
      </c>
      <c r="H420" s="112">
        <v>18</v>
      </c>
      <c r="I420" s="109">
        <f t="shared" si="9"/>
        <v>58</v>
      </c>
    </row>
    <row r="421" spans="1:9" x14ac:dyDescent="0.25">
      <c r="A421" s="209" t="s">
        <v>2158</v>
      </c>
      <c r="B421" s="210"/>
      <c r="C421" s="111" t="s">
        <v>4558</v>
      </c>
      <c r="D421" s="111" t="s">
        <v>7</v>
      </c>
      <c r="E421" s="111">
        <v>18</v>
      </c>
      <c r="F421" s="111">
        <v>15</v>
      </c>
      <c r="G421" s="111"/>
      <c r="H421" s="112">
        <v>2</v>
      </c>
      <c r="I421" s="109">
        <f t="shared" si="9"/>
        <v>35</v>
      </c>
    </row>
    <row r="422" spans="1:9" x14ac:dyDescent="0.25">
      <c r="A422" s="209" t="s">
        <v>2164</v>
      </c>
      <c r="B422" s="210"/>
      <c r="C422" s="111" t="s">
        <v>4557</v>
      </c>
      <c r="D422" s="111" t="s">
        <v>7</v>
      </c>
      <c r="E422" s="111">
        <v>4</v>
      </c>
      <c r="F422" s="111">
        <v>5</v>
      </c>
      <c r="G422" s="111">
        <v>2</v>
      </c>
      <c r="H422" s="112">
        <v>4</v>
      </c>
      <c r="I422" s="109">
        <f t="shared" si="9"/>
        <v>15</v>
      </c>
    </row>
    <row r="423" spans="1:9" x14ac:dyDescent="0.25">
      <c r="A423" s="209" t="s">
        <v>2167</v>
      </c>
      <c r="B423" s="210"/>
      <c r="C423" s="111" t="s">
        <v>2168</v>
      </c>
      <c r="D423" s="111" t="s">
        <v>7</v>
      </c>
      <c r="E423" s="111">
        <v>17</v>
      </c>
      <c r="F423" s="111">
        <v>14</v>
      </c>
      <c r="G423" s="111">
        <v>16</v>
      </c>
      <c r="H423" s="112">
        <v>17</v>
      </c>
      <c r="I423" s="109">
        <f t="shared" si="9"/>
        <v>64</v>
      </c>
    </row>
    <row r="424" spans="1:9" x14ac:dyDescent="0.25">
      <c r="A424" s="209" t="s">
        <v>2240</v>
      </c>
      <c r="B424" s="210"/>
      <c r="C424" s="111" t="s">
        <v>2241</v>
      </c>
      <c r="D424" s="111" t="s">
        <v>7</v>
      </c>
      <c r="E424" s="111">
        <v>4</v>
      </c>
      <c r="F424" s="111">
        <v>5</v>
      </c>
      <c r="G424" s="111">
        <v>6</v>
      </c>
      <c r="H424" s="112">
        <v>4</v>
      </c>
      <c r="I424" s="109">
        <f t="shared" si="9"/>
        <v>19</v>
      </c>
    </row>
    <row r="425" spans="1:9" x14ac:dyDescent="0.25">
      <c r="A425" s="209" t="s">
        <v>2246</v>
      </c>
      <c r="B425" s="210"/>
      <c r="C425" s="111" t="s">
        <v>4492</v>
      </c>
      <c r="D425" s="111" t="s">
        <v>7</v>
      </c>
      <c r="E425" s="111">
        <v>3</v>
      </c>
      <c r="F425" s="111">
        <v>4</v>
      </c>
      <c r="G425" s="111">
        <v>1</v>
      </c>
      <c r="H425" s="112">
        <v>1</v>
      </c>
      <c r="I425" s="109">
        <f t="shared" si="9"/>
        <v>9</v>
      </c>
    </row>
    <row r="426" spans="1:9" x14ac:dyDescent="0.25">
      <c r="A426" s="209" t="s">
        <v>2250</v>
      </c>
      <c r="B426" s="210"/>
      <c r="C426" s="111" t="s">
        <v>4494</v>
      </c>
      <c r="D426" s="111" t="s">
        <v>7</v>
      </c>
      <c r="E426" s="111">
        <v>4</v>
      </c>
      <c r="F426" s="111">
        <v>1</v>
      </c>
      <c r="G426" s="111">
        <v>1</v>
      </c>
      <c r="H426" s="112">
        <v>2</v>
      </c>
      <c r="I426" s="109">
        <f t="shared" si="9"/>
        <v>8</v>
      </c>
    </row>
    <row r="427" spans="1:9" x14ac:dyDescent="0.25">
      <c r="A427" s="209" t="s">
        <v>2252</v>
      </c>
      <c r="B427" s="210"/>
      <c r="C427" s="111" t="s">
        <v>4495</v>
      </c>
      <c r="D427" s="111" t="s">
        <v>7</v>
      </c>
      <c r="E427" s="111">
        <v>13</v>
      </c>
      <c r="F427" s="111">
        <v>25</v>
      </c>
      <c r="G427" s="111">
        <v>22</v>
      </c>
      <c r="H427" s="112">
        <v>19</v>
      </c>
      <c r="I427" s="109">
        <f t="shared" si="9"/>
        <v>79</v>
      </c>
    </row>
    <row r="428" spans="1:9" x14ac:dyDescent="0.25">
      <c r="A428" s="209" t="s">
        <v>2256</v>
      </c>
      <c r="B428" s="210"/>
      <c r="C428" s="111" t="s">
        <v>2257</v>
      </c>
      <c r="D428" s="111" t="s">
        <v>7</v>
      </c>
      <c r="E428" s="111">
        <v>5</v>
      </c>
      <c r="F428" s="111">
        <v>6</v>
      </c>
      <c r="G428" s="111">
        <v>4</v>
      </c>
      <c r="H428" s="112">
        <v>4</v>
      </c>
      <c r="I428" s="109">
        <f t="shared" si="9"/>
        <v>19</v>
      </c>
    </row>
    <row r="429" spans="1:9" x14ac:dyDescent="0.25">
      <c r="A429" s="209" t="s">
        <v>2260</v>
      </c>
      <c r="B429" s="210"/>
      <c r="C429" s="111" t="s">
        <v>2261</v>
      </c>
      <c r="D429" s="111" t="s">
        <v>7</v>
      </c>
      <c r="E429" s="111">
        <v>3</v>
      </c>
      <c r="F429" s="111">
        <v>3</v>
      </c>
      <c r="G429" s="111">
        <v>2</v>
      </c>
      <c r="H429" s="112">
        <v>2</v>
      </c>
      <c r="I429" s="109">
        <f t="shared" si="9"/>
        <v>10</v>
      </c>
    </row>
    <row r="430" spans="1:9" x14ac:dyDescent="0.25">
      <c r="A430" s="209" t="s">
        <v>4555</v>
      </c>
      <c r="B430" s="210"/>
      <c r="C430" s="111" t="s">
        <v>4567</v>
      </c>
      <c r="D430" s="111" t="s">
        <v>7</v>
      </c>
      <c r="E430" s="111">
        <v>5</v>
      </c>
      <c r="F430" s="111">
        <v>9</v>
      </c>
      <c r="G430" s="111">
        <v>7</v>
      </c>
      <c r="H430" s="112">
        <v>5</v>
      </c>
      <c r="I430" s="109">
        <f t="shared" si="9"/>
        <v>26</v>
      </c>
    </row>
    <row r="431" spans="1:9" x14ac:dyDescent="0.25">
      <c r="A431" s="209" t="s">
        <v>4675</v>
      </c>
      <c r="B431" s="210"/>
      <c r="C431" s="111" t="s">
        <v>4676</v>
      </c>
      <c r="D431" s="111" t="s">
        <v>7</v>
      </c>
      <c r="E431" s="111">
        <v>1</v>
      </c>
      <c r="F431" s="111">
        <v>5</v>
      </c>
      <c r="G431" s="111">
        <v>2</v>
      </c>
      <c r="H431" s="112">
        <v>4</v>
      </c>
      <c r="I431" s="109">
        <f t="shared" si="9"/>
        <v>12</v>
      </c>
    </row>
    <row r="432" spans="1:9" x14ac:dyDescent="0.25">
      <c r="A432" s="209" t="s">
        <v>1446</v>
      </c>
      <c r="B432" s="210"/>
      <c r="C432" s="111" t="s">
        <v>4677</v>
      </c>
      <c r="D432" s="111" t="s">
        <v>7</v>
      </c>
      <c r="E432" s="111">
        <v>3</v>
      </c>
      <c r="F432" s="111">
        <v>3</v>
      </c>
      <c r="G432" s="111">
        <v>3</v>
      </c>
      <c r="H432" s="112">
        <v>2</v>
      </c>
      <c r="I432" s="109">
        <f t="shared" si="9"/>
        <v>11</v>
      </c>
    </row>
    <row r="433" spans="1:9" x14ac:dyDescent="0.25">
      <c r="A433" s="209" t="s">
        <v>786</v>
      </c>
      <c r="B433" s="210"/>
      <c r="C433" s="111" t="s">
        <v>4498</v>
      </c>
      <c r="D433" s="111" t="s">
        <v>7</v>
      </c>
      <c r="E433" s="111">
        <v>3</v>
      </c>
      <c r="F433" s="111">
        <v>4</v>
      </c>
      <c r="G433" s="111">
        <v>4</v>
      </c>
      <c r="H433" s="112">
        <v>3</v>
      </c>
      <c r="I433" s="109">
        <f t="shared" si="9"/>
        <v>14</v>
      </c>
    </row>
    <row r="434" spans="1:9" x14ac:dyDescent="0.25">
      <c r="A434" s="209" t="s">
        <v>788</v>
      </c>
      <c r="B434" s="210"/>
      <c r="C434" s="111" t="s">
        <v>4499</v>
      </c>
      <c r="D434" s="111" t="s">
        <v>7</v>
      </c>
      <c r="E434" s="111">
        <v>5</v>
      </c>
      <c r="F434" s="111">
        <v>3</v>
      </c>
      <c r="G434" s="111">
        <v>2</v>
      </c>
      <c r="H434" s="112">
        <v>1</v>
      </c>
      <c r="I434" s="109">
        <f t="shared" si="9"/>
        <v>11</v>
      </c>
    </row>
    <row r="435" spans="1:9" x14ac:dyDescent="0.25">
      <c r="A435" s="209" t="s">
        <v>790</v>
      </c>
      <c r="B435" s="210"/>
      <c r="C435" s="111" t="s">
        <v>791</v>
      </c>
      <c r="D435" s="111" t="s">
        <v>7</v>
      </c>
      <c r="E435" s="111">
        <v>1</v>
      </c>
      <c r="F435" s="111">
        <v>10</v>
      </c>
      <c r="G435" s="111"/>
      <c r="H435" s="112">
        <v>1</v>
      </c>
      <c r="I435" s="109">
        <f t="shared" si="9"/>
        <v>12</v>
      </c>
    </row>
    <row r="436" spans="1:9" x14ac:dyDescent="0.25">
      <c r="A436" s="209" t="s">
        <v>792</v>
      </c>
      <c r="B436" s="210"/>
      <c r="C436" s="111" t="s">
        <v>4520</v>
      </c>
      <c r="D436" s="111" t="s">
        <v>7</v>
      </c>
      <c r="E436" s="111">
        <v>1</v>
      </c>
      <c r="F436" s="111">
        <v>2</v>
      </c>
      <c r="G436" s="111"/>
      <c r="H436" s="112">
        <v>1</v>
      </c>
      <c r="I436" s="109">
        <f t="shared" si="9"/>
        <v>4</v>
      </c>
    </row>
    <row r="437" spans="1:9" x14ac:dyDescent="0.25">
      <c r="A437" s="209" t="s">
        <v>794</v>
      </c>
      <c r="B437" s="210"/>
      <c r="C437" s="111" t="s">
        <v>795</v>
      </c>
      <c r="D437" s="111" t="s">
        <v>7</v>
      </c>
      <c r="E437" s="111">
        <v>5</v>
      </c>
      <c r="F437" s="111">
        <v>4</v>
      </c>
      <c r="G437" s="111">
        <v>5</v>
      </c>
      <c r="H437" s="112">
        <v>1</v>
      </c>
      <c r="I437" s="109">
        <f t="shared" si="9"/>
        <v>15</v>
      </c>
    </row>
    <row r="438" spans="1:9" x14ac:dyDescent="0.25">
      <c r="A438" s="209" t="s">
        <v>798</v>
      </c>
      <c r="B438" s="210"/>
      <c r="C438" s="111" t="s">
        <v>4515</v>
      </c>
      <c r="D438" s="111" t="s">
        <v>7</v>
      </c>
      <c r="E438" s="111">
        <v>9</v>
      </c>
      <c r="F438" s="111">
        <v>7</v>
      </c>
      <c r="G438" s="111">
        <v>9</v>
      </c>
      <c r="H438" s="112">
        <v>10</v>
      </c>
      <c r="I438" s="109">
        <f t="shared" si="9"/>
        <v>35</v>
      </c>
    </row>
    <row r="439" spans="1:9" x14ac:dyDescent="0.25">
      <c r="A439" s="211" t="s">
        <v>4596</v>
      </c>
      <c r="B439" s="210"/>
      <c r="C439" s="110" t="s">
        <v>4623</v>
      </c>
      <c r="D439" s="110" t="s">
        <v>4593</v>
      </c>
      <c r="E439" s="110">
        <f>SUM(E348:E438)</f>
        <v>778</v>
      </c>
      <c r="F439" s="110">
        <f t="shared" ref="F439:H439" si="10">SUM(F348:F438)</f>
        <v>761</v>
      </c>
      <c r="G439" s="110">
        <f t="shared" si="10"/>
        <v>757</v>
      </c>
      <c r="H439" s="113">
        <f t="shared" si="10"/>
        <v>812</v>
      </c>
      <c r="I439" s="109">
        <f t="shared" si="9"/>
        <v>3108</v>
      </c>
    </row>
    <row r="440" spans="1:9" x14ac:dyDescent="0.25">
      <c r="A440" s="211" t="s">
        <v>802</v>
      </c>
      <c r="B440" s="210"/>
      <c r="C440" s="110" t="s">
        <v>4593</v>
      </c>
      <c r="D440" s="110" t="s">
        <v>4593</v>
      </c>
      <c r="E440" s="107" t="s">
        <v>4593</v>
      </c>
      <c r="F440" s="107" t="s">
        <v>4593</v>
      </c>
      <c r="G440" s="107" t="s">
        <v>4593</v>
      </c>
      <c r="H440" s="108" t="s">
        <v>4593</v>
      </c>
      <c r="I440" s="109"/>
    </row>
    <row r="441" spans="1:9" x14ac:dyDescent="0.25">
      <c r="A441" s="209" t="s">
        <v>805</v>
      </c>
      <c r="B441" s="210"/>
      <c r="C441" s="111" t="s">
        <v>4569</v>
      </c>
      <c r="D441" s="111" t="s">
        <v>7</v>
      </c>
      <c r="E441" s="111">
        <v>6</v>
      </c>
      <c r="F441" s="111">
        <v>6</v>
      </c>
      <c r="G441" s="111">
        <v>12</v>
      </c>
      <c r="H441" s="112">
        <v>12</v>
      </c>
      <c r="I441" s="109">
        <f t="shared" si="9"/>
        <v>36</v>
      </c>
    </row>
    <row r="442" spans="1:9" x14ac:dyDescent="0.25">
      <c r="A442" s="209" t="s">
        <v>806</v>
      </c>
      <c r="B442" s="210"/>
      <c r="C442" s="111" t="s">
        <v>807</v>
      </c>
      <c r="D442" s="111" t="s">
        <v>7</v>
      </c>
      <c r="E442" s="111">
        <v>2</v>
      </c>
      <c r="F442" s="111">
        <v>5</v>
      </c>
      <c r="G442" s="111">
        <v>2</v>
      </c>
      <c r="H442" s="112">
        <v>3</v>
      </c>
      <c r="I442" s="109">
        <f t="shared" si="9"/>
        <v>12</v>
      </c>
    </row>
    <row r="443" spans="1:9" x14ac:dyDescent="0.25">
      <c r="A443" s="209" t="s">
        <v>808</v>
      </c>
      <c r="B443" s="210"/>
      <c r="C443" s="111" t="s">
        <v>1454</v>
      </c>
      <c r="D443" s="111" t="s">
        <v>7</v>
      </c>
      <c r="E443" s="111">
        <v>6</v>
      </c>
      <c r="F443" s="111">
        <v>8</v>
      </c>
      <c r="G443" s="111">
        <v>1</v>
      </c>
      <c r="H443" s="112">
        <v>7</v>
      </c>
      <c r="I443" s="109">
        <f t="shared" si="9"/>
        <v>22</v>
      </c>
    </row>
    <row r="444" spans="1:9" x14ac:dyDescent="0.25">
      <c r="A444" s="209" t="s">
        <v>812</v>
      </c>
      <c r="B444" s="210"/>
      <c r="C444" s="111" t="s">
        <v>813</v>
      </c>
      <c r="D444" s="111" t="s">
        <v>7</v>
      </c>
      <c r="E444" s="111">
        <v>3</v>
      </c>
      <c r="F444" s="111">
        <v>3</v>
      </c>
      <c r="G444" s="111">
        <v>3</v>
      </c>
      <c r="H444" s="112">
        <v>5</v>
      </c>
      <c r="I444" s="109">
        <f t="shared" si="9"/>
        <v>14</v>
      </c>
    </row>
    <row r="445" spans="1:9" x14ac:dyDescent="0.25">
      <c r="A445" s="209" t="s">
        <v>814</v>
      </c>
      <c r="B445" s="210"/>
      <c r="C445" s="111" t="s">
        <v>4624</v>
      </c>
      <c r="D445" s="111" t="s">
        <v>7</v>
      </c>
      <c r="E445" s="111">
        <v>10</v>
      </c>
      <c r="F445" s="111">
        <v>7</v>
      </c>
      <c r="G445" s="111">
        <v>6</v>
      </c>
      <c r="H445" s="112">
        <v>13</v>
      </c>
      <c r="I445" s="109">
        <f t="shared" si="9"/>
        <v>36</v>
      </c>
    </row>
    <row r="446" spans="1:9" x14ac:dyDescent="0.25">
      <c r="A446" s="209" t="s">
        <v>816</v>
      </c>
      <c r="B446" s="210"/>
      <c r="C446" s="111" t="s">
        <v>817</v>
      </c>
      <c r="D446" s="111" t="s">
        <v>7</v>
      </c>
      <c r="E446" s="111">
        <v>3</v>
      </c>
      <c r="F446" s="111"/>
      <c r="G446" s="111">
        <v>2</v>
      </c>
      <c r="H446" s="112"/>
      <c r="I446" s="109">
        <f t="shared" si="9"/>
        <v>5</v>
      </c>
    </row>
    <row r="447" spans="1:9" x14ac:dyDescent="0.25">
      <c r="A447" s="209" t="s">
        <v>818</v>
      </c>
      <c r="B447" s="210"/>
      <c r="C447" s="111" t="s">
        <v>819</v>
      </c>
      <c r="D447" s="111" t="s">
        <v>7</v>
      </c>
      <c r="E447" s="111">
        <v>4</v>
      </c>
      <c r="F447" s="111">
        <v>5</v>
      </c>
      <c r="G447" s="111">
        <v>6</v>
      </c>
      <c r="H447" s="112"/>
      <c r="I447" s="109">
        <f t="shared" si="9"/>
        <v>15</v>
      </c>
    </row>
    <row r="448" spans="1:9" x14ac:dyDescent="0.25">
      <c r="A448" s="209" t="s">
        <v>820</v>
      </c>
      <c r="B448" s="210"/>
      <c r="C448" s="111" t="s">
        <v>1456</v>
      </c>
      <c r="D448" s="111" t="s">
        <v>7</v>
      </c>
      <c r="E448" s="111">
        <v>4</v>
      </c>
      <c r="F448" s="111">
        <v>5</v>
      </c>
      <c r="G448" s="111">
        <v>3</v>
      </c>
      <c r="H448" s="112">
        <v>5</v>
      </c>
      <c r="I448" s="109">
        <f t="shared" si="9"/>
        <v>17</v>
      </c>
    </row>
    <row r="449" spans="1:9" x14ac:dyDescent="0.25">
      <c r="A449" s="209" t="s">
        <v>4678</v>
      </c>
      <c r="B449" s="210"/>
      <c r="C449" s="111" t="s">
        <v>4679</v>
      </c>
      <c r="D449" s="111" t="s">
        <v>7</v>
      </c>
      <c r="E449" s="111">
        <v>2</v>
      </c>
      <c r="F449" s="111">
        <v>4</v>
      </c>
      <c r="G449" s="111">
        <v>4</v>
      </c>
      <c r="H449" s="112">
        <v>1</v>
      </c>
      <c r="I449" s="109">
        <f t="shared" si="9"/>
        <v>11</v>
      </c>
    </row>
    <row r="450" spans="1:9" x14ac:dyDescent="0.25">
      <c r="A450" s="209" t="s">
        <v>4680</v>
      </c>
      <c r="B450" s="210"/>
      <c r="C450" s="111" t="s">
        <v>4681</v>
      </c>
      <c r="D450" s="111" t="s">
        <v>7</v>
      </c>
      <c r="E450" s="111">
        <v>2</v>
      </c>
      <c r="F450" s="111">
        <v>4</v>
      </c>
      <c r="G450" s="111">
        <v>4</v>
      </c>
      <c r="H450" s="112">
        <v>6</v>
      </c>
      <c r="I450" s="109">
        <f t="shared" si="9"/>
        <v>16</v>
      </c>
    </row>
    <row r="451" spans="1:9" x14ac:dyDescent="0.25">
      <c r="A451" s="209" t="s">
        <v>826</v>
      </c>
      <c r="B451" s="210"/>
      <c r="C451" s="111" t="s">
        <v>827</v>
      </c>
      <c r="D451" s="111" t="s">
        <v>7</v>
      </c>
      <c r="E451" s="111"/>
      <c r="F451" s="111"/>
      <c r="G451" s="111">
        <v>2</v>
      </c>
      <c r="H451" s="112">
        <v>2</v>
      </c>
      <c r="I451" s="109">
        <f t="shared" si="9"/>
        <v>4</v>
      </c>
    </row>
    <row r="452" spans="1:9" x14ac:dyDescent="0.25">
      <c r="A452" s="209" t="s">
        <v>828</v>
      </c>
      <c r="B452" s="210"/>
      <c r="C452" s="111" t="s">
        <v>829</v>
      </c>
      <c r="D452" s="111" t="s">
        <v>7</v>
      </c>
      <c r="E452" s="111">
        <v>8</v>
      </c>
      <c r="F452" s="111">
        <v>7</v>
      </c>
      <c r="G452" s="111">
        <v>7</v>
      </c>
      <c r="H452" s="112">
        <v>2</v>
      </c>
      <c r="I452" s="109">
        <f t="shared" si="9"/>
        <v>24</v>
      </c>
    </row>
    <row r="453" spans="1:9" x14ac:dyDescent="0.25">
      <c r="A453" s="209" t="s">
        <v>830</v>
      </c>
      <c r="B453" s="210"/>
      <c r="C453" s="111" t="s">
        <v>1466</v>
      </c>
      <c r="D453" s="111" t="s">
        <v>7</v>
      </c>
      <c r="E453" s="111">
        <v>1</v>
      </c>
      <c r="F453" s="111"/>
      <c r="G453" s="111">
        <v>1</v>
      </c>
      <c r="H453" s="112">
        <v>1</v>
      </c>
      <c r="I453" s="109">
        <f t="shared" si="9"/>
        <v>3</v>
      </c>
    </row>
    <row r="454" spans="1:9" x14ac:dyDescent="0.25">
      <c r="A454" s="209" t="s">
        <v>1468</v>
      </c>
      <c r="B454" s="210"/>
      <c r="C454" s="111" t="s">
        <v>1469</v>
      </c>
      <c r="D454" s="111" t="s">
        <v>7</v>
      </c>
      <c r="E454" s="111">
        <v>7</v>
      </c>
      <c r="F454" s="111">
        <v>11</v>
      </c>
      <c r="G454" s="111">
        <v>5</v>
      </c>
      <c r="H454" s="112">
        <v>4</v>
      </c>
      <c r="I454" s="109">
        <f t="shared" si="9"/>
        <v>27</v>
      </c>
    </row>
    <row r="455" spans="1:9" x14ac:dyDescent="0.25">
      <c r="A455" s="209" t="s">
        <v>832</v>
      </c>
      <c r="B455" s="210"/>
      <c r="C455" s="111" t="s">
        <v>1470</v>
      </c>
      <c r="D455" s="111" t="s">
        <v>7</v>
      </c>
      <c r="E455" s="111">
        <v>8</v>
      </c>
      <c r="F455" s="111">
        <v>8</v>
      </c>
      <c r="G455" s="111">
        <v>5</v>
      </c>
      <c r="H455" s="112">
        <v>4</v>
      </c>
      <c r="I455" s="109">
        <f t="shared" si="9"/>
        <v>25</v>
      </c>
    </row>
    <row r="456" spans="1:9" x14ac:dyDescent="0.25">
      <c r="A456" s="209" t="s">
        <v>834</v>
      </c>
      <c r="B456" s="210"/>
      <c r="C456" s="111" t="s">
        <v>835</v>
      </c>
      <c r="D456" s="111" t="s">
        <v>7</v>
      </c>
      <c r="E456" s="111">
        <v>12</v>
      </c>
      <c r="F456" s="111">
        <v>6</v>
      </c>
      <c r="G456" s="111">
        <v>14</v>
      </c>
      <c r="H456" s="112">
        <v>16</v>
      </c>
      <c r="I456" s="109">
        <f t="shared" si="9"/>
        <v>48</v>
      </c>
    </row>
    <row r="457" spans="1:9" x14ac:dyDescent="0.25">
      <c r="A457" s="209" t="s">
        <v>836</v>
      </c>
      <c r="B457" s="210"/>
      <c r="C457" s="111" t="s">
        <v>837</v>
      </c>
      <c r="D457" s="111" t="s">
        <v>7</v>
      </c>
      <c r="E457" s="111">
        <v>4</v>
      </c>
      <c r="F457" s="111">
        <v>5</v>
      </c>
      <c r="G457" s="111">
        <v>3</v>
      </c>
      <c r="H457" s="112">
        <v>9</v>
      </c>
      <c r="I457" s="109">
        <f t="shared" si="9"/>
        <v>21</v>
      </c>
    </row>
    <row r="458" spans="1:9" x14ac:dyDescent="0.25">
      <c r="A458" s="209" t="s">
        <v>838</v>
      </c>
      <c r="B458" s="210"/>
      <c r="C458" s="111" t="s">
        <v>839</v>
      </c>
      <c r="D458" s="111" t="s">
        <v>7</v>
      </c>
      <c r="E458" s="111">
        <v>4</v>
      </c>
      <c r="F458" s="111">
        <v>5</v>
      </c>
      <c r="G458" s="111">
        <v>1</v>
      </c>
      <c r="H458" s="112">
        <v>7</v>
      </c>
      <c r="I458" s="109">
        <f t="shared" si="9"/>
        <v>17</v>
      </c>
    </row>
    <row r="459" spans="1:9" x14ac:dyDescent="0.25">
      <c r="A459" s="209" t="s">
        <v>840</v>
      </c>
      <c r="B459" s="210"/>
      <c r="C459" s="111" t="s">
        <v>841</v>
      </c>
      <c r="D459" s="111" t="s">
        <v>7</v>
      </c>
      <c r="E459" s="111">
        <v>5</v>
      </c>
      <c r="F459" s="111">
        <v>1</v>
      </c>
      <c r="G459" s="111">
        <v>2</v>
      </c>
      <c r="H459" s="112">
        <v>1</v>
      </c>
      <c r="I459" s="109">
        <f t="shared" si="9"/>
        <v>9</v>
      </c>
    </row>
    <row r="460" spans="1:9" x14ac:dyDescent="0.25">
      <c r="A460" s="209" t="s">
        <v>842</v>
      </c>
      <c r="B460" s="210"/>
      <c r="C460" s="111" t="s">
        <v>843</v>
      </c>
      <c r="D460" s="111" t="s">
        <v>7</v>
      </c>
      <c r="E460" s="111">
        <v>6</v>
      </c>
      <c r="F460" s="111">
        <v>1</v>
      </c>
      <c r="G460" s="111">
        <v>3</v>
      </c>
      <c r="H460" s="112">
        <v>7</v>
      </c>
      <c r="I460" s="109">
        <f t="shared" si="9"/>
        <v>17</v>
      </c>
    </row>
    <row r="461" spans="1:9" x14ac:dyDescent="0.25">
      <c r="A461" s="209" t="s">
        <v>844</v>
      </c>
      <c r="B461" s="210"/>
      <c r="C461" s="111" t="s">
        <v>845</v>
      </c>
      <c r="D461" s="111" t="s">
        <v>7</v>
      </c>
      <c r="E461" s="111">
        <v>11</v>
      </c>
      <c r="F461" s="111">
        <v>9</v>
      </c>
      <c r="G461" s="111">
        <v>7</v>
      </c>
      <c r="H461" s="112">
        <v>10</v>
      </c>
      <c r="I461" s="109">
        <f t="shared" si="9"/>
        <v>37</v>
      </c>
    </row>
    <row r="462" spans="1:9" x14ac:dyDescent="0.25">
      <c r="A462" s="209" t="s">
        <v>846</v>
      </c>
      <c r="B462" s="210"/>
      <c r="C462" s="111" t="s">
        <v>847</v>
      </c>
      <c r="D462" s="111" t="s">
        <v>7</v>
      </c>
      <c r="E462" s="111">
        <v>4</v>
      </c>
      <c r="F462" s="111">
        <v>11</v>
      </c>
      <c r="G462" s="111">
        <v>8</v>
      </c>
      <c r="H462" s="112">
        <v>6</v>
      </c>
      <c r="I462" s="109">
        <f t="shared" ref="I462:I525" si="11">SUM(E462:H462)</f>
        <v>29</v>
      </c>
    </row>
    <row r="463" spans="1:9" x14ac:dyDescent="0.25">
      <c r="A463" s="209" t="s">
        <v>848</v>
      </c>
      <c r="B463" s="210"/>
      <c r="C463" s="111" t="s">
        <v>849</v>
      </c>
      <c r="D463" s="111" t="s">
        <v>7</v>
      </c>
      <c r="E463" s="111">
        <v>1</v>
      </c>
      <c r="F463" s="111"/>
      <c r="G463" s="111">
        <v>4</v>
      </c>
      <c r="H463" s="112">
        <v>3</v>
      </c>
      <c r="I463" s="109">
        <f t="shared" si="11"/>
        <v>8</v>
      </c>
    </row>
    <row r="464" spans="1:9" x14ac:dyDescent="0.25">
      <c r="A464" s="209" t="s">
        <v>850</v>
      </c>
      <c r="B464" s="210"/>
      <c r="C464" s="111" t="s">
        <v>1475</v>
      </c>
      <c r="D464" s="111" t="s">
        <v>7</v>
      </c>
      <c r="E464" s="111">
        <v>3</v>
      </c>
      <c r="F464" s="111">
        <v>5</v>
      </c>
      <c r="G464" s="111">
        <v>2</v>
      </c>
      <c r="H464" s="112">
        <v>2</v>
      </c>
      <c r="I464" s="109">
        <f t="shared" si="11"/>
        <v>12</v>
      </c>
    </row>
    <row r="465" spans="1:9" x14ac:dyDescent="0.25">
      <c r="A465" s="209" t="s">
        <v>852</v>
      </c>
      <c r="B465" s="210"/>
      <c r="C465" s="111" t="s">
        <v>853</v>
      </c>
      <c r="D465" s="111" t="s">
        <v>7</v>
      </c>
      <c r="E465" s="111">
        <v>6</v>
      </c>
      <c r="F465" s="111">
        <v>8</v>
      </c>
      <c r="G465" s="111">
        <v>1</v>
      </c>
      <c r="H465" s="112">
        <v>1</v>
      </c>
      <c r="I465" s="109">
        <f t="shared" si="11"/>
        <v>16</v>
      </c>
    </row>
    <row r="466" spans="1:9" x14ac:dyDescent="0.25">
      <c r="A466" s="209" t="s">
        <v>854</v>
      </c>
      <c r="B466" s="210"/>
      <c r="C466" s="111" t="s">
        <v>855</v>
      </c>
      <c r="D466" s="111" t="s">
        <v>7</v>
      </c>
      <c r="E466" s="111">
        <v>9</v>
      </c>
      <c r="F466" s="111">
        <v>9</v>
      </c>
      <c r="G466" s="111">
        <v>6</v>
      </c>
      <c r="H466" s="112">
        <v>6</v>
      </c>
      <c r="I466" s="109">
        <f t="shared" si="11"/>
        <v>30</v>
      </c>
    </row>
    <row r="467" spans="1:9" x14ac:dyDescent="0.25">
      <c r="A467" s="209" t="s">
        <v>856</v>
      </c>
      <c r="B467" s="210"/>
      <c r="C467" s="111" t="s">
        <v>857</v>
      </c>
      <c r="D467" s="111" t="s">
        <v>7</v>
      </c>
      <c r="E467" s="111">
        <v>1</v>
      </c>
      <c r="F467" s="111">
        <v>3</v>
      </c>
      <c r="G467" s="111">
        <v>3</v>
      </c>
      <c r="H467" s="112">
        <v>1</v>
      </c>
      <c r="I467" s="109">
        <f t="shared" si="11"/>
        <v>8</v>
      </c>
    </row>
    <row r="468" spans="1:9" x14ac:dyDescent="0.25">
      <c r="A468" s="209" t="s">
        <v>858</v>
      </c>
      <c r="B468" s="210"/>
      <c r="C468" s="111" t="s">
        <v>859</v>
      </c>
      <c r="D468" s="111" t="s">
        <v>7</v>
      </c>
      <c r="E468" s="111"/>
      <c r="F468" s="111">
        <v>3</v>
      </c>
      <c r="G468" s="111"/>
      <c r="H468" s="112"/>
      <c r="I468" s="109">
        <f t="shared" si="11"/>
        <v>3</v>
      </c>
    </row>
    <row r="469" spans="1:9" x14ac:dyDescent="0.25">
      <c r="A469" s="209" t="s">
        <v>860</v>
      </c>
      <c r="B469" s="210"/>
      <c r="C469" s="111" t="s">
        <v>861</v>
      </c>
      <c r="D469" s="111" t="s">
        <v>7</v>
      </c>
      <c r="E469" s="111"/>
      <c r="F469" s="111">
        <v>5</v>
      </c>
      <c r="G469" s="111">
        <v>3</v>
      </c>
      <c r="H469" s="112">
        <v>5</v>
      </c>
      <c r="I469" s="109">
        <f t="shared" si="11"/>
        <v>13</v>
      </c>
    </row>
    <row r="470" spans="1:9" x14ac:dyDescent="0.25">
      <c r="A470" s="209" t="s">
        <v>862</v>
      </c>
      <c r="B470" s="210"/>
      <c r="C470" s="111" t="s">
        <v>863</v>
      </c>
      <c r="D470" s="111" t="s">
        <v>7</v>
      </c>
      <c r="E470" s="111">
        <v>6</v>
      </c>
      <c r="F470" s="111">
        <v>5</v>
      </c>
      <c r="G470" s="111"/>
      <c r="H470" s="112">
        <v>6</v>
      </c>
      <c r="I470" s="109">
        <f t="shared" si="11"/>
        <v>17</v>
      </c>
    </row>
    <row r="471" spans="1:9" x14ac:dyDescent="0.25">
      <c r="A471" s="209" t="s">
        <v>4682</v>
      </c>
      <c r="B471" s="210"/>
      <c r="C471" s="111" t="s">
        <v>4683</v>
      </c>
      <c r="D471" s="111" t="s">
        <v>7</v>
      </c>
      <c r="E471" s="111">
        <v>1</v>
      </c>
      <c r="F471" s="111">
        <v>10</v>
      </c>
      <c r="G471" s="111"/>
      <c r="H471" s="112"/>
      <c r="I471" s="109">
        <f t="shared" si="11"/>
        <v>11</v>
      </c>
    </row>
    <row r="472" spans="1:9" x14ac:dyDescent="0.25">
      <c r="A472" s="209" t="s">
        <v>4559</v>
      </c>
      <c r="B472" s="210"/>
      <c r="C472" s="111" t="s">
        <v>4560</v>
      </c>
      <c r="D472" s="111" t="s">
        <v>7</v>
      </c>
      <c r="E472" s="111">
        <v>4</v>
      </c>
      <c r="F472" s="111">
        <v>5</v>
      </c>
      <c r="G472" s="111">
        <v>7</v>
      </c>
      <c r="H472" s="112">
        <v>1</v>
      </c>
      <c r="I472" s="109">
        <f t="shared" si="11"/>
        <v>17</v>
      </c>
    </row>
    <row r="473" spans="1:9" x14ac:dyDescent="0.25">
      <c r="A473" s="209" t="s">
        <v>864</v>
      </c>
      <c r="B473" s="210"/>
      <c r="C473" s="111" t="s">
        <v>865</v>
      </c>
      <c r="D473" s="111" t="s">
        <v>7</v>
      </c>
      <c r="E473" s="111">
        <v>9</v>
      </c>
      <c r="F473" s="111">
        <v>5</v>
      </c>
      <c r="G473" s="111">
        <v>10</v>
      </c>
      <c r="H473" s="112">
        <v>6</v>
      </c>
      <c r="I473" s="109">
        <f t="shared" si="11"/>
        <v>30</v>
      </c>
    </row>
    <row r="474" spans="1:9" x14ac:dyDescent="0.25">
      <c r="A474" s="209" t="s">
        <v>866</v>
      </c>
      <c r="B474" s="210"/>
      <c r="C474" s="111" t="s">
        <v>867</v>
      </c>
      <c r="D474" s="111" t="s">
        <v>7</v>
      </c>
      <c r="E474" s="111"/>
      <c r="F474" s="111">
        <v>1</v>
      </c>
      <c r="G474" s="111">
        <v>1</v>
      </c>
      <c r="H474" s="112">
        <v>2</v>
      </c>
      <c r="I474" s="109">
        <f t="shared" si="11"/>
        <v>4</v>
      </c>
    </row>
    <row r="475" spans="1:9" x14ac:dyDescent="0.25">
      <c r="A475" s="209" t="s">
        <v>868</v>
      </c>
      <c r="B475" s="210"/>
      <c r="C475" s="111" t="s">
        <v>869</v>
      </c>
      <c r="D475" s="111" t="s">
        <v>7</v>
      </c>
      <c r="E475" s="111">
        <v>6</v>
      </c>
      <c r="F475" s="111">
        <v>8</v>
      </c>
      <c r="G475" s="111">
        <v>2</v>
      </c>
      <c r="H475" s="112">
        <v>6</v>
      </c>
      <c r="I475" s="109">
        <f t="shared" si="11"/>
        <v>22</v>
      </c>
    </row>
    <row r="476" spans="1:9" x14ac:dyDescent="0.25">
      <c r="A476" s="209" t="s">
        <v>870</v>
      </c>
      <c r="B476" s="210"/>
      <c r="C476" s="111" t="s">
        <v>871</v>
      </c>
      <c r="D476" s="111" t="s">
        <v>7</v>
      </c>
      <c r="E476" s="111">
        <v>3</v>
      </c>
      <c r="F476" s="111">
        <v>3</v>
      </c>
      <c r="G476" s="111">
        <v>2</v>
      </c>
      <c r="H476" s="112">
        <v>1</v>
      </c>
      <c r="I476" s="109">
        <f t="shared" si="11"/>
        <v>9</v>
      </c>
    </row>
    <row r="477" spans="1:9" x14ac:dyDescent="0.25">
      <c r="A477" s="209" t="s">
        <v>872</v>
      </c>
      <c r="B477" s="210"/>
      <c r="C477" s="111" t="s">
        <v>873</v>
      </c>
      <c r="D477" s="111" t="s">
        <v>7</v>
      </c>
      <c r="E477" s="111">
        <v>4</v>
      </c>
      <c r="F477" s="111">
        <v>2</v>
      </c>
      <c r="G477" s="111">
        <v>1</v>
      </c>
      <c r="H477" s="112"/>
      <c r="I477" s="109">
        <f t="shared" si="11"/>
        <v>7</v>
      </c>
    </row>
    <row r="478" spans="1:9" x14ac:dyDescent="0.25">
      <c r="A478" s="209" t="s">
        <v>874</v>
      </c>
      <c r="B478" s="210"/>
      <c r="C478" s="111" t="s">
        <v>875</v>
      </c>
      <c r="D478" s="111" t="s">
        <v>7</v>
      </c>
      <c r="E478" s="111">
        <v>4</v>
      </c>
      <c r="F478" s="111">
        <v>3</v>
      </c>
      <c r="G478" s="111">
        <v>3</v>
      </c>
      <c r="H478" s="112">
        <v>3</v>
      </c>
      <c r="I478" s="109">
        <f t="shared" si="11"/>
        <v>13</v>
      </c>
    </row>
    <row r="479" spans="1:9" x14ac:dyDescent="0.25">
      <c r="A479" s="209" t="s">
        <v>876</v>
      </c>
      <c r="B479" s="210"/>
      <c r="C479" s="111" t="s">
        <v>4535</v>
      </c>
      <c r="D479" s="111" t="s">
        <v>7</v>
      </c>
      <c r="E479" s="111">
        <v>5</v>
      </c>
      <c r="F479" s="111">
        <v>10</v>
      </c>
      <c r="G479" s="111">
        <v>7</v>
      </c>
      <c r="H479" s="112">
        <v>10</v>
      </c>
      <c r="I479" s="109">
        <f t="shared" si="11"/>
        <v>32</v>
      </c>
    </row>
    <row r="480" spans="1:9" x14ac:dyDescent="0.25">
      <c r="A480" s="209" t="s">
        <v>878</v>
      </c>
      <c r="B480" s="210"/>
      <c r="C480" s="111" t="s">
        <v>879</v>
      </c>
      <c r="D480" s="111" t="s">
        <v>7</v>
      </c>
      <c r="E480" s="111">
        <v>3</v>
      </c>
      <c r="F480" s="111">
        <v>2</v>
      </c>
      <c r="G480" s="111">
        <v>8</v>
      </c>
      <c r="H480" s="112">
        <v>8</v>
      </c>
      <c r="I480" s="109">
        <f t="shared" si="11"/>
        <v>21</v>
      </c>
    </row>
    <row r="481" spans="1:9" x14ac:dyDescent="0.25">
      <c r="A481" s="209" t="s">
        <v>4684</v>
      </c>
      <c r="B481" s="210"/>
      <c r="C481" s="111" t="s">
        <v>4685</v>
      </c>
      <c r="D481" s="111" t="s">
        <v>7</v>
      </c>
      <c r="E481" s="111">
        <v>5</v>
      </c>
      <c r="F481" s="111">
        <v>7</v>
      </c>
      <c r="G481" s="111">
        <v>7</v>
      </c>
      <c r="H481" s="112">
        <v>4</v>
      </c>
      <c r="I481" s="109">
        <f t="shared" si="11"/>
        <v>23</v>
      </c>
    </row>
    <row r="482" spans="1:9" x14ac:dyDescent="0.25">
      <c r="A482" s="209" t="s">
        <v>880</v>
      </c>
      <c r="B482" s="210"/>
      <c r="C482" s="111" t="s">
        <v>3866</v>
      </c>
      <c r="D482" s="111" t="s">
        <v>7</v>
      </c>
      <c r="E482" s="111">
        <v>16</v>
      </c>
      <c r="F482" s="111">
        <v>26</v>
      </c>
      <c r="G482" s="111">
        <v>17</v>
      </c>
      <c r="H482" s="112">
        <v>16</v>
      </c>
      <c r="I482" s="109">
        <f t="shared" si="11"/>
        <v>75</v>
      </c>
    </row>
    <row r="483" spans="1:9" x14ac:dyDescent="0.25">
      <c r="A483" s="209" t="s">
        <v>882</v>
      </c>
      <c r="B483" s="210"/>
      <c r="C483" s="111" t="s">
        <v>883</v>
      </c>
      <c r="D483" s="111" t="s">
        <v>7</v>
      </c>
      <c r="E483" s="111">
        <v>4</v>
      </c>
      <c r="F483" s="111">
        <v>3</v>
      </c>
      <c r="G483" s="111">
        <v>4</v>
      </c>
      <c r="H483" s="112">
        <v>3</v>
      </c>
      <c r="I483" s="109">
        <f t="shared" si="11"/>
        <v>14</v>
      </c>
    </row>
    <row r="484" spans="1:9" x14ac:dyDescent="0.25">
      <c r="A484" s="209" t="s">
        <v>884</v>
      </c>
      <c r="B484" s="210"/>
      <c r="C484" s="111" t="s">
        <v>885</v>
      </c>
      <c r="D484" s="111" t="s">
        <v>7</v>
      </c>
      <c r="E484" s="111">
        <v>7</v>
      </c>
      <c r="F484" s="111">
        <v>5</v>
      </c>
      <c r="G484" s="111">
        <v>5</v>
      </c>
      <c r="H484" s="112">
        <v>3</v>
      </c>
      <c r="I484" s="109">
        <f t="shared" si="11"/>
        <v>20</v>
      </c>
    </row>
    <row r="485" spans="1:9" x14ac:dyDescent="0.25">
      <c r="A485" s="209" t="s">
        <v>886</v>
      </c>
      <c r="B485" s="210"/>
      <c r="C485" s="111" t="s">
        <v>887</v>
      </c>
      <c r="D485" s="111" t="s">
        <v>7</v>
      </c>
      <c r="E485" s="111">
        <v>7</v>
      </c>
      <c r="F485" s="111">
        <v>10</v>
      </c>
      <c r="G485" s="111">
        <v>3</v>
      </c>
      <c r="H485" s="112">
        <v>4</v>
      </c>
      <c r="I485" s="109">
        <f t="shared" si="11"/>
        <v>24</v>
      </c>
    </row>
    <row r="486" spans="1:9" x14ac:dyDescent="0.25">
      <c r="A486" s="209" t="s">
        <v>888</v>
      </c>
      <c r="B486" s="210"/>
      <c r="C486" s="111" t="s">
        <v>889</v>
      </c>
      <c r="D486" s="111" t="s">
        <v>7</v>
      </c>
      <c r="E486" s="111">
        <v>4</v>
      </c>
      <c r="F486" s="111">
        <v>3</v>
      </c>
      <c r="G486" s="111">
        <v>3</v>
      </c>
      <c r="H486" s="112">
        <v>2</v>
      </c>
      <c r="I486" s="109">
        <f t="shared" si="11"/>
        <v>12</v>
      </c>
    </row>
    <row r="487" spans="1:9" x14ac:dyDescent="0.25">
      <c r="A487" s="209" t="s">
        <v>890</v>
      </c>
      <c r="B487" s="210"/>
      <c r="C487" s="111" t="s">
        <v>4536</v>
      </c>
      <c r="D487" s="111" t="s">
        <v>7</v>
      </c>
      <c r="E487" s="111">
        <v>13</v>
      </c>
      <c r="F487" s="111">
        <v>8</v>
      </c>
      <c r="G487" s="111">
        <v>11</v>
      </c>
      <c r="H487" s="112">
        <v>12</v>
      </c>
      <c r="I487" s="109">
        <f t="shared" si="11"/>
        <v>44</v>
      </c>
    </row>
    <row r="488" spans="1:9" x14ac:dyDescent="0.25">
      <c r="A488" s="209" t="s">
        <v>892</v>
      </c>
      <c r="B488" s="210"/>
      <c r="C488" s="111" t="s">
        <v>4537</v>
      </c>
      <c r="D488" s="111" t="s">
        <v>7</v>
      </c>
      <c r="E488" s="111"/>
      <c r="F488" s="111"/>
      <c r="G488" s="111"/>
      <c r="H488" s="112"/>
      <c r="I488" s="109">
        <f t="shared" si="11"/>
        <v>0</v>
      </c>
    </row>
    <row r="489" spans="1:9" x14ac:dyDescent="0.25">
      <c r="A489" s="209" t="s">
        <v>894</v>
      </c>
      <c r="B489" s="210"/>
      <c r="C489" s="111" t="s">
        <v>895</v>
      </c>
      <c r="D489" s="111" t="s">
        <v>7</v>
      </c>
      <c r="E489" s="111">
        <v>1</v>
      </c>
      <c r="F489" s="111">
        <v>3</v>
      </c>
      <c r="G489" s="111">
        <v>4</v>
      </c>
      <c r="H489" s="112">
        <v>8</v>
      </c>
      <c r="I489" s="109">
        <f t="shared" si="11"/>
        <v>16</v>
      </c>
    </row>
    <row r="490" spans="1:9" x14ac:dyDescent="0.25">
      <c r="A490" s="209" t="s">
        <v>896</v>
      </c>
      <c r="B490" s="210"/>
      <c r="C490" s="111" t="s">
        <v>897</v>
      </c>
      <c r="D490" s="111" t="s">
        <v>7</v>
      </c>
      <c r="E490" s="111">
        <v>7</v>
      </c>
      <c r="F490" s="111">
        <v>9</v>
      </c>
      <c r="G490" s="111">
        <v>4</v>
      </c>
      <c r="H490" s="112">
        <v>8</v>
      </c>
      <c r="I490" s="109">
        <f t="shared" si="11"/>
        <v>28</v>
      </c>
    </row>
    <row r="491" spans="1:9" x14ac:dyDescent="0.25">
      <c r="A491" s="209" t="s">
        <v>898</v>
      </c>
      <c r="B491" s="210"/>
      <c r="C491" s="111" t="s">
        <v>899</v>
      </c>
      <c r="D491" s="111" t="s">
        <v>7</v>
      </c>
      <c r="E491" s="111"/>
      <c r="F491" s="111">
        <v>1</v>
      </c>
      <c r="G491" s="111">
        <v>5</v>
      </c>
      <c r="H491" s="112">
        <v>9</v>
      </c>
      <c r="I491" s="109">
        <f t="shared" si="11"/>
        <v>15</v>
      </c>
    </row>
    <row r="492" spans="1:9" x14ac:dyDescent="0.25">
      <c r="A492" s="209" t="s">
        <v>900</v>
      </c>
      <c r="B492" s="210"/>
      <c r="C492" s="111" t="s">
        <v>901</v>
      </c>
      <c r="D492" s="111" t="s">
        <v>7</v>
      </c>
      <c r="E492" s="111">
        <v>4</v>
      </c>
      <c r="F492" s="111">
        <v>3</v>
      </c>
      <c r="G492" s="111">
        <v>3</v>
      </c>
      <c r="H492" s="112">
        <v>2</v>
      </c>
      <c r="I492" s="109">
        <f t="shared" si="11"/>
        <v>12</v>
      </c>
    </row>
    <row r="493" spans="1:9" x14ac:dyDescent="0.25">
      <c r="A493" s="209" t="s">
        <v>902</v>
      </c>
      <c r="B493" s="210"/>
      <c r="C493" s="111" t="s">
        <v>903</v>
      </c>
      <c r="D493" s="111" t="s">
        <v>7</v>
      </c>
      <c r="E493" s="111">
        <v>2</v>
      </c>
      <c r="F493" s="111">
        <v>2</v>
      </c>
      <c r="G493" s="111">
        <v>3</v>
      </c>
      <c r="H493" s="112">
        <v>10</v>
      </c>
      <c r="I493" s="109">
        <f t="shared" si="11"/>
        <v>17</v>
      </c>
    </row>
    <row r="494" spans="1:9" x14ac:dyDescent="0.25">
      <c r="A494" s="209" t="s">
        <v>904</v>
      </c>
      <c r="B494" s="210"/>
      <c r="C494" s="111" t="s">
        <v>1493</v>
      </c>
      <c r="D494" s="111" t="s">
        <v>7</v>
      </c>
      <c r="E494" s="111">
        <v>6</v>
      </c>
      <c r="F494" s="111">
        <v>6</v>
      </c>
      <c r="G494" s="111">
        <v>5</v>
      </c>
      <c r="H494" s="112">
        <v>2</v>
      </c>
      <c r="I494" s="109">
        <f t="shared" si="11"/>
        <v>19</v>
      </c>
    </row>
    <row r="495" spans="1:9" x14ac:dyDescent="0.25">
      <c r="A495" s="209" t="s">
        <v>905</v>
      </c>
      <c r="B495" s="210"/>
      <c r="C495" s="111" t="s">
        <v>906</v>
      </c>
      <c r="D495" s="111" t="s">
        <v>7</v>
      </c>
      <c r="E495" s="111"/>
      <c r="F495" s="111"/>
      <c r="G495" s="111">
        <v>2</v>
      </c>
      <c r="H495" s="112">
        <v>7</v>
      </c>
      <c r="I495" s="109">
        <f t="shared" si="11"/>
        <v>9</v>
      </c>
    </row>
    <row r="496" spans="1:9" x14ac:dyDescent="0.25">
      <c r="A496" s="209" t="s">
        <v>907</v>
      </c>
      <c r="B496" s="210"/>
      <c r="C496" s="111" t="s">
        <v>908</v>
      </c>
      <c r="D496" s="111" t="s">
        <v>7</v>
      </c>
      <c r="E496" s="111">
        <v>3</v>
      </c>
      <c r="F496" s="111">
        <v>6</v>
      </c>
      <c r="G496" s="111">
        <v>3</v>
      </c>
      <c r="H496" s="112">
        <v>6</v>
      </c>
      <c r="I496" s="109">
        <f t="shared" si="11"/>
        <v>18</v>
      </c>
    </row>
    <row r="497" spans="1:9" x14ac:dyDescent="0.25">
      <c r="A497" s="209" t="s">
        <v>909</v>
      </c>
      <c r="B497" s="210"/>
      <c r="C497" s="111" t="s">
        <v>910</v>
      </c>
      <c r="D497" s="111" t="s">
        <v>7</v>
      </c>
      <c r="E497" s="111">
        <v>2</v>
      </c>
      <c r="F497" s="111">
        <v>1</v>
      </c>
      <c r="G497" s="111">
        <v>1</v>
      </c>
      <c r="H497" s="112">
        <v>1</v>
      </c>
      <c r="I497" s="109">
        <f t="shared" si="11"/>
        <v>5</v>
      </c>
    </row>
    <row r="498" spans="1:9" x14ac:dyDescent="0.25">
      <c r="A498" s="209" t="s">
        <v>911</v>
      </c>
      <c r="B498" s="210"/>
      <c r="C498" s="111" t="s">
        <v>4538</v>
      </c>
      <c r="D498" s="111" t="s">
        <v>7</v>
      </c>
      <c r="E498" s="111"/>
      <c r="F498" s="111"/>
      <c r="G498" s="111">
        <v>1</v>
      </c>
      <c r="H498" s="112">
        <v>1</v>
      </c>
      <c r="I498" s="109">
        <f t="shared" si="11"/>
        <v>2</v>
      </c>
    </row>
    <row r="499" spans="1:9" x14ac:dyDescent="0.25">
      <c r="A499" s="209" t="s">
        <v>2264</v>
      </c>
      <c r="B499" s="210"/>
      <c r="C499" s="111" t="s">
        <v>2265</v>
      </c>
      <c r="D499" s="111" t="s">
        <v>7</v>
      </c>
      <c r="E499" s="111">
        <v>1</v>
      </c>
      <c r="F499" s="111">
        <v>1</v>
      </c>
      <c r="G499" s="111">
        <v>2</v>
      </c>
      <c r="H499" s="112">
        <v>6</v>
      </c>
      <c r="I499" s="109">
        <f t="shared" si="11"/>
        <v>10</v>
      </c>
    </row>
    <row r="500" spans="1:9" x14ac:dyDescent="0.25">
      <c r="A500" s="209" t="s">
        <v>1499</v>
      </c>
      <c r="B500" s="210"/>
      <c r="C500" s="111" t="s">
        <v>1500</v>
      </c>
      <c r="D500" s="111" t="s">
        <v>7</v>
      </c>
      <c r="E500" s="111">
        <v>5</v>
      </c>
      <c r="F500" s="111">
        <v>3</v>
      </c>
      <c r="G500" s="111">
        <v>8</v>
      </c>
      <c r="H500" s="112">
        <v>7</v>
      </c>
      <c r="I500" s="109">
        <f t="shared" si="11"/>
        <v>23</v>
      </c>
    </row>
    <row r="501" spans="1:9" x14ac:dyDescent="0.25">
      <c r="A501" s="209" t="s">
        <v>913</v>
      </c>
      <c r="B501" s="210"/>
      <c r="C501" s="111" t="s">
        <v>4565</v>
      </c>
      <c r="D501" s="111" t="s">
        <v>7</v>
      </c>
      <c r="E501" s="111">
        <v>7</v>
      </c>
      <c r="F501" s="111">
        <v>6</v>
      </c>
      <c r="G501" s="111">
        <v>4</v>
      </c>
      <c r="H501" s="112">
        <v>6</v>
      </c>
      <c r="I501" s="109">
        <f t="shared" si="11"/>
        <v>23</v>
      </c>
    </row>
    <row r="502" spans="1:9" x14ac:dyDescent="0.25">
      <c r="A502" s="209" t="s">
        <v>914</v>
      </c>
      <c r="B502" s="210"/>
      <c r="C502" s="111" t="s">
        <v>4625</v>
      </c>
      <c r="D502" s="111" t="s">
        <v>7</v>
      </c>
      <c r="E502" s="111">
        <v>3</v>
      </c>
      <c r="F502" s="111">
        <v>1</v>
      </c>
      <c r="G502" s="111">
        <v>4</v>
      </c>
      <c r="H502" s="112">
        <v>5</v>
      </c>
      <c r="I502" s="109">
        <f t="shared" si="11"/>
        <v>13</v>
      </c>
    </row>
    <row r="503" spans="1:9" x14ac:dyDescent="0.25">
      <c r="A503" s="209" t="s">
        <v>916</v>
      </c>
      <c r="B503" s="210"/>
      <c r="C503" s="111" t="s">
        <v>4539</v>
      </c>
      <c r="D503" s="111" t="s">
        <v>7</v>
      </c>
      <c r="E503" s="111">
        <v>2</v>
      </c>
      <c r="F503" s="111">
        <v>2</v>
      </c>
      <c r="G503" s="111">
        <v>4</v>
      </c>
      <c r="H503" s="112">
        <v>7</v>
      </c>
      <c r="I503" s="109">
        <f t="shared" si="11"/>
        <v>15</v>
      </c>
    </row>
    <row r="504" spans="1:9" x14ac:dyDescent="0.25">
      <c r="A504" s="209" t="s">
        <v>1502</v>
      </c>
      <c r="B504" s="210"/>
      <c r="C504" s="111" t="s">
        <v>1503</v>
      </c>
      <c r="D504" s="111" t="s">
        <v>7</v>
      </c>
      <c r="E504" s="111">
        <v>3</v>
      </c>
      <c r="F504" s="111">
        <v>6</v>
      </c>
      <c r="G504" s="111">
        <v>7</v>
      </c>
      <c r="H504" s="112">
        <v>4</v>
      </c>
      <c r="I504" s="109">
        <f t="shared" si="11"/>
        <v>20</v>
      </c>
    </row>
    <row r="505" spans="1:9" x14ac:dyDescent="0.25">
      <c r="A505" s="209" t="s">
        <v>918</v>
      </c>
      <c r="B505" s="210"/>
      <c r="C505" s="111" t="s">
        <v>919</v>
      </c>
      <c r="D505" s="111" t="s">
        <v>7</v>
      </c>
      <c r="E505" s="111">
        <v>9</v>
      </c>
      <c r="F505" s="111">
        <v>10</v>
      </c>
      <c r="G505" s="111">
        <v>5</v>
      </c>
      <c r="H505" s="112">
        <v>6</v>
      </c>
      <c r="I505" s="109">
        <f t="shared" si="11"/>
        <v>30</v>
      </c>
    </row>
    <row r="506" spans="1:9" x14ac:dyDescent="0.25">
      <c r="A506" s="209" t="s">
        <v>920</v>
      </c>
      <c r="B506" s="210"/>
      <c r="C506" s="111" t="s">
        <v>921</v>
      </c>
      <c r="D506" s="111" t="s">
        <v>7</v>
      </c>
      <c r="E506" s="111">
        <v>3</v>
      </c>
      <c r="F506" s="111">
        <v>1</v>
      </c>
      <c r="G506" s="111">
        <v>3</v>
      </c>
      <c r="H506" s="112">
        <v>1</v>
      </c>
      <c r="I506" s="109">
        <f t="shared" si="11"/>
        <v>8</v>
      </c>
    </row>
    <row r="507" spans="1:9" x14ac:dyDescent="0.25">
      <c r="A507" s="209" t="s">
        <v>4626</v>
      </c>
      <c r="B507" s="210"/>
      <c r="C507" s="111" t="s">
        <v>4627</v>
      </c>
      <c r="D507" s="111" t="s">
        <v>7</v>
      </c>
      <c r="E507" s="111">
        <v>3</v>
      </c>
      <c r="F507" s="111">
        <v>3</v>
      </c>
      <c r="G507" s="111">
        <v>1</v>
      </c>
      <c r="H507" s="112">
        <v>1</v>
      </c>
      <c r="I507" s="109">
        <f t="shared" si="11"/>
        <v>8</v>
      </c>
    </row>
    <row r="508" spans="1:9" x14ac:dyDescent="0.25">
      <c r="A508" s="209" t="s">
        <v>922</v>
      </c>
      <c r="B508" s="210"/>
      <c r="C508" s="111" t="s">
        <v>923</v>
      </c>
      <c r="D508" s="111" t="s">
        <v>7</v>
      </c>
      <c r="E508" s="111">
        <v>1</v>
      </c>
      <c r="F508" s="111">
        <v>3</v>
      </c>
      <c r="G508" s="111">
        <v>6</v>
      </c>
      <c r="H508" s="112"/>
      <c r="I508" s="109">
        <f t="shared" si="11"/>
        <v>10</v>
      </c>
    </row>
    <row r="509" spans="1:9" x14ac:dyDescent="0.25">
      <c r="A509" s="209" t="s">
        <v>924</v>
      </c>
      <c r="B509" s="210"/>
      <c r="C509" s="111" t="s">
        <v>925</v>
      </c>
      <c r="D509" s="111" t="s">
        <v>7</v>
      </c>
      <c r="E509" s="111">
        <v>2</v>
      </c>
      <c r="F509" s="111">
        <v>3</v>
      </c>
      <c r="G509" s="111">
        <v>4</v>
      </c>
      <c r="H509" s="112">
        <v>3</v>
      </c>
      <c r="I509" s="109">
        <f t="shared" si="11"/>
        <v>12</v>
      </c>
    </row>
    <row r="510" spans="1:9" x14ac:dyDescent="0.25">
      <c r="A510" s="209" t="s">
        <v>926</v>
      </c>
      <c r="B510" s="210"/>
      <c r="C510" s="111" t="s">
        <v>927</v>
      </c>
      <c r="D510" s="111" t="s">
        <v>7</v>
      </c>
      <c r="E510" s="111">
        <v>1</v>
      </c>
      <c r="F510" s="111">
        <v>2</v>
      </c>
      <c r="G510" s="111">
        <v>1</v>
      </c>
      <c r="H510" s="112">
        <v>1</v>
      </c>
      <c r="I510" s="109">
        <f t="shared" si="11"/>
        <v>5</v>
      </c>
    </row>
    <row r="511" spans="1:9" x14ac:dyDescent="0.25">
      <c r="A511" s="209" t="s">
        <v>928</v>
      </c>
      <c r="B511" s="210"/>
      <c r="C511" s="111" t="s">
        <v>929</v>
      </c>
      <c r="D511" s="111" t="s">
        <v>7</v>
      </c>
      <c r="E511" s="111">
        <v>7</v>
      </c>
      <c r="F511" s="111">
        <v>8</v>
      </c>
      <c r="G511" s="111">
        <v>6</v>
      </c>
      <c r="H511" s="112">
        <v>3</v>
      </c>
      <c r="I511" s="109">
        <f t="shared" si="11"/>
        <v>24</v>
      </c>
    </row>
    <row r="512" spans="1:9" x14ac:dyDescent="0.25">
      <c r="A512" s="209" t="s">
        <v>930</v>
      </c>
      <c r="B512" s="210"/>
      <c r="C512" s="111" t="s">
        <v>931</v>
      </c>
      <c r="D512" s="111" t="s">
        <v>7</v>
      </c>
      <c r="E512" s="111">
        <v>12</v>
      </c>
      <c r="F512" s="111">
        <v>3</v>
      </c>
      <c r="G512" s="111">
        <v>8</v>
      </c>
      <c r="H512" s="112">
        <v>2</v>
      </c>
      <c r="I512" s="109">
        <f t="shared" si="11"/>
        <v>25</v>
      </c>
    </row>
    <row r="513" spans="1:9" x14ac:dyDescent="0.25">
      <c r="A513" s="209" t="s">
        <v>4628</v>
      </c>
      <c r="B513" s="210"/>
      <c r="C513" s="111" t="s">
        <v>4629</v>
      </c>
      <c r="D513" s="111" t="s">
        <v>7</v>
      </c>
      <c r="E513" s="111">
        <v>2</v>
      </c>
      <c r="F513" s="111">
        <v>2</v>
      </c>
      <c r="G513" s="111">
        <v>2</v>
      </c>
      <c r="H513" s="112">
        <v>3</v>
      </c>
      <c r="I513" s="109">
        <f t="shared" si="11"/>
        <v>9</v>
      </c>
    </row>
    <row r="514" spans="1:9" x14ac:dyDescent="0.25">
      <c r="A514" s="209" t="s">
        <v>932</v>
      </c>
      <c r="B514" s="210"/>
      <c r="C514" s="111" t="s">
        <v>933</v>
      </c>
      <c r="D514" s="111" t="s">
        <v>7</v>
      </c>
      <c r="E514" s="111">
        <v>4</v>
      </c>
      <c r="F514" s="111">
        <v>6</v>
      </c>
      <c r="G514" s="111">
        <v>5</v>
      </c>
      <c r="H514" s="112">
        <v>5</v>
      </c>
      <c r="I514" s="109">
        <f t="shared" si="11"/>
        <v>20</v>
      </c>
    </row>
    <row r="515" spans="1:9" x14ac:dyDescent="0.25">
      <c r="A515" s="209" t="s">
        <v>934</v>
      </c>
      <c r="B515" s="210"/>
      <c r="C515" s="111" t="s">
        <v>4474</v>
      </c>
      <c r="D515" s="111" t="s">
        <v>7</v>
      </c>
      <c r="E515" s="111"/>
      <c r="F515" s="111"/>
      <c r="G515" s="111"/>
      <c r="H515" s="112"/>
      <c r="I515" s="109">
        <f t="shared" si="11"/>
        <v>0</v>
      </c>
    </row>
    <row r="516" spans="1:9" x14ac:dyDescent="0.25">
      <c r="A516" s="209" t="s">
        <v>936</v>
      </c>
      <c r="B516" s="210"/>
      <c r="C516" s="111" t="s">
        <v>937</v>
      </c>
      <c r="D516" s="111" t="s">
        <v>7</v>
      </c>
      <c r="E516" s="111">
        <v>2</v>
      </c>
      <c r="F516" s="111">
        <v>1</v>
      </c>
      <c r="G516" s="111">
        <v>3</v>
      </c>
      <c r="H516" s="112">
        <v>3</v>
      </c>
      <c r="I516" s="109">
        <f t="shared" si="11"/>
        <v>9</v>
      </c>
    </row>
    <row r="517" spans="1:9" x14ac:dyDescent="0.25">
      <c r="A517" s="209" t="s">
        <v>938</v>
      </c>
      <c r="B517" s="210"/>
      <c r="C517" s="111" t="s">
        <v>939</v>
      </c>
      <c r="D517" s="111" t="s">
        <v>7</v>
      </c>
      <c r="E517" s="111">
        <v>2</v>
      </c>
      <c r="F517" s="111">
        <v>3</v>
      </c>
      <c r="G517" s="111">
        <v>6</v>
      </c>
      <c r="H517" s="112">
        <v>5</v>
      </c>
      <c r="I517" s="109">
        <f t="shared" si="11"/>
        <v>16</v>
      </c>
    </row>
    <row r="518" spans="1:9" x14ac:dyDescent="0.25">
      <c r="A518" s="209" t="s">
        <v>940</v>
      </c>
      <c r="B518" s="210"/>
      <c r="C518" s="111" t="s">
        <v>941</v>
      </c>
      <c r="D518" s="111" t="s">
        <v>7</v>
      </c>
      <c r="E518" s="111">
        <v>1</v>
      </c>
      <c r="F518" s="111">
        <v>5</v>
      </c>
      <c r="G518" s="111">
        <v>3</v>
      </c>
      <c r="H518" s="112">
        <v>1</v>
      </c>
      <c r="I518" s="109">
        <f t="shared" si="11"/>
        <v>10</v>
      </c>
    </row>
    <row r="519" spans="1:9" x14ac:dyDescent="0.25">
      <c r="A519" s="209" t="s">
        <v>944</v>
      </c>
      <c r="B519" s="210"/>
      <c r="C519" s="111" t="s">
        <v>945</v>
      </c>
      <c r="D519" s="111" t="s">
        <v>7</v>
      </c>
      <c r="E519" s="111">
        <v>8</v>
      </c>
      <c r="F519" s="111">
        <v>3</v>
      </c>
      <c r="G519" s="111">
        <v>6</v>
      </c>
      <c r="H519" s="112">
        <v>7</v>
      </c>
      <c r="I519" s="109">
        <f t="shared" si="11"/>
        <v>24</v>
      </c>
    </row>
    <row r="520" spans="1:9" x14ac:dyDescent="0.25">
      <c r="A520" s="209" t="s">
        <v>946</v>
      </c>
      <c r="B520" s="210"/>
      <c r="C520" s="111" t="s">
        <v>4540</v>
      </c>
      <c r="D520" s="111" t="s">
        <v>7</v>
      </c>
      <c r="E520" s="111"/>
      <c r="F520" s="111"/>
      <c r="G520" s="111"/>
      <c r="H520" s="112"/>
      <c r="I520" s="109">
        <f t="shared" si="11"/>
        <v>0</v>
      </c>
    </row>
    <row r="521" spans="1:9" x14ac:dyDescent="0.25">
      <c r="A521" s="209" t="s">
        <v>4686</v>
      </c>
      <c r="B521" s="210"/>
      <c r="C521" s="111" t="s">
        <v>1530</v>
      </c>
      <c r="D521" s="111" t="s">
        <v>7</v>
      </c>
      <c r="E521" s="111"/>
      <c r="F521" s="111">
        <v>4</v>
      </c>
      <c r="G521" s="111">
        <v>2</v>
      </c>
      <c r="H521" s="112">
        <v>3</v>
      </c>
      <c r="I521" s="109">
        <f t="shared" si="11"/>
        <v>9</v>
      </c>
    </row>
    <row r="522" spans="1:9" x14ac:dyDescent="0.25">
      <c r="A522" s="209" t="s">
        <v>948</v>
      </c>
      <c r="B522" s="210"/>
      <c r="C522" s="111" t="s">
        <v>949</v>
      </c>
      <c r="D522" s="111" t="s">
        <v>7</v>
      </c>
      <c r="E522" s="111">
        <v>9</v>
      </c>
      <c r="F522" s="111">
        <v>6</v>
      </c>
      <c r="G522" s="111">
        <v>9</v>
      </c>
      <c r="H522" s="112">
        <v>9</v>
      </c>
      <c r="I522" s="109">
        <f t="shared" si="11"/>
        <v>33</v>
      </c>
    </row>
    <row r="523" spans="1:9" x14ac:dyDescent="0.25">
      <c r="A523" s="209" t="s">
        <v>950</v>
      </c>
      <c r="B523" s="210"/>
      <c r="C523" s="111" t="s">
        <v>951</v>
      </c>
      <c r="D523" s="111" t="s">
        <v>7</v>
      </c>
      <c r="E523" s="111">
        <v>4</v>
      </c>
      <c r="F523" s="111">
        <v>3</v>
      </c>
      <c r="G523" s="111">
        <v>3</v>
      </c>
      <c r="H523" s="112"/>
      <c r="I523" s="109">
        <f t="shared" si="11"/>
        <v>10</v>
      </c>
    </row>
    <row r="524" spans="1:9" x14ac:dyDescent="0.25">
      <c r="A524" s="209" t="s">
        <v>952</v>
      </c>
      <c r="B524" s="210"/>
      <c r="C524" s="111" t="s">
        <v>953</v>
      </c>
      <c r="D524" s="111" t="s">
        <v>7</v>
      </c>
      <c r="E524" s="111">
        <v>4</v>
      </c>
      <c r="F524" s="111">
        <v>6</v>
      </c>
      <c r="G524" s="111">
        <v>1</v>
      </c>
      <c r="H524" s="112">
        <v>5</v>
      </c>
      <c r="I524" s="109">
        <f t="shared" si="11"/>
        <v>16</v>
      </c>
    </row>
    <row r="525" spans="1:9" x14ac:dyDescent="0.25">
      <c r="A525" s="209" t="s">
        <v>954</v>
      </c>
      <c r="B525" s="210"/>
      <c r="C525" s="111" t="s">
        <v>955</v>
      </c>
      <c r="D525" s="111" t="s">
        <v>7</v>
      </c>
      <c r="E525" s="111">
        <v>21</v>
      </c>
      <c r="F525" s="111">
        <v>33</v>
      </c>
      <c r="G525" s="111">
        <v>7</v>
      </c>
      <c r="H525" s="112">
        <v>9</v>
      </c>
      <c r="I525" s="109">
        <f t="shared" si="11"/>
        <v>70</v>
      </c>
    </row>
    <row r="526" spans="1:9" x14ac:dyDescent="0.25">
      <c r="A526" s="209" t="s">
        <v>956</v>
      </c>
      <c r="B526" s="210"/>
      <c r="C526" s="111" t="s">
        <v>957</v>
      </c>
      <c r="D526" s="111" t="s">
        <v>7</v>
      </c>
      <c r="E526" s="111">
        <v>6</v>
      </c>
      <c r="F526" s="111">
        <v>10</v>
      </c>
      <c r="G526" s="111">
        <v>3</v>
      </c>
      <c r="H526" s="112">
        <v>8</v>
      </c>
      <c r="I526" s="109">
        <f t="shared" ref="I526:I589" si="12">SUM(E526:H526)</f>
        <v>27</v>
      </c>
    </row>
    <row r="527" spans="1:9" x14ac:dyDescent="0.25">
      <c r="A527" s="209" t="s">
        <v>958</v>
      </c>
      <c r="B527" s="210"/>
      <c r="C527" s="111" t="s">
        <v>959</v>
      </c>
      <c r="D527" s="111" t="s">
        <v>7</v>
      </c>
      <c r="E527" s="111">
        <v>12</v>
      </c>
      <c r="F527" s="111">
        <v>10</v>
      </c>
      <c r="G527" s="111">
        <v>7</v>
      </c>
      <c r="H527" s="112">
        <v>8</v>
      </c>
      <c r="I527" s="109">
        <f t="shared" si="12"/>
        <v>37</v>
      </c>
    </row>
    <row r="528" spans="1:9" x14ac:dyDescent="0.25">
      <c r="A528" s="209" t="s">
        <v>960</v>
      </c>
      <c r="B528" s="210"/>
      <c r="C528" s="111" t="s">
        <v>961</v>
      </c>
      <c r="D528" s="111" t="s">
        <v>7</v>
      </c>
      <c r="E528" s="111">
        <v>3</v>
      </c>
      <c r="F528" s="111">
        <v>7</v>
      </c>
      <c r="G528" s="111">
        <v>2</v>
      </c>
      <c r="H528" s="112">
        <v>2</v>
      </c>
      <c r="I528" s="109">
        <f t="shared" si="12"/>
        <v>14</v>
      </c>
    </row>
    <row r="529" spans="1:9" x14ac:dyDescent="0.25">
      <c r="A529" s="209" t="s">
        <v>2210</v>
      </c>
      <c r="B529" s="210"/>
      <c r="C529" s="111" t="s">
        <v>4541</v>
      </c>
      <c r="D529" s="111" t="s">
        <v>7</v>
      </c>
      <c r="E529" s="111">
        <v>1</v>
      </c>
      <c r="F529" s="111"/>
      <c r="G529" s="111">
        <v>1</v>
      </c>
      <c r="H529" s="112">
        <v>4</v>
      </c>
      <c r="I529" s="109">
        <f t="shared" si="12"/>
        <v>6</v>
      </c>
    </row>
    <row r="530" spans="1:9" x14ac:dyDescent="0.25">
      <c r="A530" s="209" t="s">
        <v>962</v>
      </c>
      <c r="B530" s="210"/>
      <c r="C530" s="111" t="s">
        <v>963</v>
      </c>
      <c r="D530" s="111" t="s">
        <v>7</v>
      </c>
      <c r="E530" s="111"/>
      <c r="F530" s="111">
        <v>2</v>
      </c>
      <c r="G530" s="111">
        <v>3</v>
      </c>
      <c r="H530" s="112">
        <v>2</v>
      </c>
      <c r="I530" s="109">
        <f t="shared" si="12"/>
        <v>7</v>
      </c>
    </row>
    <row r="531" spans="1:9" x14ac:dyDescent="0.25">
      <c r="A531" s="209" t="s">
        <v>964</v>
      </c>
      <c r="B531" s="210"/>
      <c r="C531" s="111" t="s">
        <v>965</v>
      </c>
      <c r="D531" s="111" t="s">
        <v>7</v>
      </c>
      <c r="E531" s="111">
        <v>9</v>
      </c>
      <c r="F531" s="111">
        <v>5</v>
      </c>
      <c r="G531" s="111">
        <v>5</v>
      </c>
      <c r="H531" s="112">
        <v>3</v>
      </c>
      <c r="I531" s="109">
        <f t="shared" si="12"/>
        <v>22</v>
      </c>
    </row>
    <row r="532" spans="1:9" x14ac:dyDescent="0.25">
      <c r="A532" s="209" t="s">
        <v>966</v>
      </c>
      <c r="B532" s="210"/>
      <c r="C532" s="111" t="s">
        <v>967</v>
      </c>
      <c r="D532" s="111" t="s">
        <v>7</v>
      </c>
      <c r="E532" s="111">
        <v>7</v>
      </c>
      <c r="F532" s="111">
        <v>4</v>
      </c>
      <c r="G532" s="111">
        <v>9</v>
      </c>
      <c r="H532" s="112">
        <v>3</v>
      </c>
      <c r="I532" s="109">
        <f t="shared" si="12"/>
        <v>23</v>
      </c>
    </row>
    <row r="533" spans="1:9" x14ac:dyDescent="0.25">
      <c r="A533" s="209" t="s">
        <v>968</v>
      </c>
      <c r="B533" s="210"/>
      <c r="C533" s="111" t="s">
        <v>969</v>
      </c>
      <c r="D533" s="111" t="s">
        <v>7</v>
      </c>
      <c r="E533" s="111">
        <v>1</v>
      </c>
      <c r="F533" s="111"/>
      <c r="G533" s="111">
        <v>11</v>
      </c>
      <c r="H533" s="112">
        <v>10</v>
      </c>
      <c r="I533" s="109">
        <f t="shared" si="12"/>
        <v>22</v>
      </c>
    </row>
    <row r="534" spans="1:9" x14ac:dyDescent="0.25">
      <c r="A534" s="209" t="s">
        <v>970</v>
      </c>
      <c r="B534" s="210"/>
      <c r="C534" s="111" t="s">
        <v>971</v>
      </c>
      <c r="D534" s="111" t="s">
        <v>7</v>
      </c>
      <c r="E534" s="111">
        <v>6</v>
      </c>
      <c r="F534" s="111">
        <v>8</v>
      </c>
      <c r="G534" s="111">
        <v>9</v>
      </c>
      <c r="H534" s="112">
        <v>5</v>
      </c>
      <c r="I534" s="109">
        <f t="shared" si="12"/>
        <v>28</v>
      </c>
    </row>
    <row r="535" spans="1:9" x14ac:dyDescent="0.25">
      <c r="A535" s="209" t="s">
        <v>972</v>
      </c>
      <c r="B535" s="210"/>
      <c r="C535" s="111" t="s">
        <v>973</v>
      </c>
      <c r="D535" s="111" t="s">
        <v>7</v>
      </c>
      <c r="E535" s="111">
        <v>1</v>
      </c>
      <c r="F535" s="111">
        <v>2</v>
      </c>
      <c r="G535" s="111">
        <v>2</v>
      </c>
      <c r="H535" s="112">
        <v>4</v>
      </c>
      <c r="I535" s="109">
        <f t="shared" si="12"/>
        <v>9</v>
      </c>
    </row>
    <row r="536" spans="1:9" x14ac:dyDescent="0.25">
      <c r="A536" s="209" t="s">
        <v>974</v>
      </c>
      <c r="B536" s="210"/>
      <c r="C536" s="111" t="s">
        <v>975</v>
      </c>
      <c r="D536" s="111" t="s">
        <v>7</v>
      </c>
      <c r="E536" s="111">
        <v>1</v>
      </c>
      <c r="F536" s="111">
        <v>3</v>
      </c>
      <c r="G536" s="111">
        <v>1</v>
      </c>
      <c r="H536" s="112">
        <v>2</v>
      </c>
      <c r="I536" s="109">
        <f t="shared" si="12"/>
        <v>7</v>
      </c>
    </row>
    <row r="537" spans="1:9" x14ac:dyDescent="0.25">
      <c r="A537" s="209" t="s">
        <v>976</v>
      </c>
      <c r="B537" s="210"/>
      <c r="C537" s="111" t="s">
        <v>977</v>
      </c>
      <c r="D537" s="111" t="s">
        <v>7</v>
      </c>
      <c r="E537" s="111">
        <v>8</v>
      </c>
      <c r="F537" s="111">
        <v>16</v>
      </c>
      <c r="G537" s="111">
        <v>4</v>
      </c>
      <c r="H537" s="112">
        <v>3</v>
      </c>
      <c r="I537" s="109">
        <f t="shared" si="12"/>
        <v>31</v>
      </c>
    </row>
    <row r="538" spans="1:9" x14ac:dyDescent="0.25">
      <c r="A538" s="209" t="s">
        <v>978</v>
      </c>
      <c r="B538" s="210"/>
      <c r="C538" s="111" t="s">
        <v>979</v>
      </c>
      <c r="D538" s="111" t="s">
        <v>7</v>
      </c>
      <c r="E538" s="111">
        <v>2</v>
      </c>
      <c r="F538" s="111">
        <v>2</v>
      </c>
      <c r="G538" s="111">
        <v>5</v>
      </c>
      <c r="H538" s="112">
        <v>5</v>
      </c>
      <c r="I538" s="109">
        <f t="shared" si="12"/>
        <v>14</v>
      </c>
    </row>
    <row r="539" spans="1:9" x14ac:dyDescent="0.25">
      <c r="A539" s="209" t="s">
        <v>980</v>
      </c>
      <c r="B539" s="210"/>
      <c r="C539" s="111" t="s">
        <v>981</v>
      </c>
      <c r="D539" s="111" t="s">
        <v>7</v>
      </c>
      <c r="E539" s="111">
        <v>9</v>
      </c>
      <c r="F539" s="111">
        <v>9</v>
      </c>
      <c r="G539" s="111">
        <v>1</v>
      </c>
      <c r="H539" s="112">
        <v>2</v>
      </c>
      <c r="I539" s="109">
        <f t="shared" si="12"/>
        <v>21</v>
      </c>
    </row>
    <row r="540" spans="1:9" x14ac:dyDescent="0.25">
      <c r="A540" s="209" t="s">
        <v>982</v>
      </c>
      <c r="B540" s="210"/>
      <c r="C540" s="111" t="s">
        <v>983</v>
      </c>
      <c r="D540" s="111" t="s">
        <v>7</v>
      </c>
      <c r="E540" s="111"/>
      <c r="F540" s="111"/>
      <c r="G540" s="111">
        <v>1</v>
      </c>
      <c r="H540" s="112">
        <v>1</v>
      </c>
      <c r="I540" s="109">
        <f t="shared" si="12"/>
        <v>2</v>
      </c>
    </row>
    <row r="541" spans="1:9" x14ac:dyDescent="0.25">
      <c r="A541" s="209" t="s">
        <v>984</v>
      </c>
      <c r="B541" s="210"/>
      <c r="C541" s="111" t="s">
        <v>985</v>
      </c>
      <c r="D541" s="111" t="s">
        <v>7</v>
      </c>
      <c r="E541" s="111">
        <v>1</v>
      </c>
      <c r="F541" s="111">
        <v>1</v>
      </c>
      <c r="G541" s="111">
        <v>5</v>
      </c>
      <c r="H541" s="112">
        <v>5</v>
      </c>
      <c r="I541" s="109">
        <f t="shared" si="12"/>
        <v>12</v>
      </c>
    </row>
    <row r="542" spans="1:9" x14ac:dyDescent="0.25">
      <c r="A542" s="209" t="s">
        <v>986</v>
      </c>
      <c r="B542" s="210"/>
      <c r="C542" s="111" t="s">
        <v>987</v>
      </c>
      <c r="D542" s="111" t="s">
        <v>7</v>
      </c>
      <c r="E542" s="111">
        <v>2</v>
      </c>
      <c r="F542" s="111"/>
      <c r="G542" s="111">
        <v>7</v>
      </c>
      <c r="H542" s="112">
        <v>2</v>
      </c>
      <c r="I542" s="109">
        <f t="shared" si="12"/>
        <v>11</v>
      </c>
    </row>
    <row r="543" spans="1:9" x14ac:dyDescent="0.25">
      <c r="A543" s="209" t="s">
        <v>988</v>
      </c>
      <c r="B543" s="210"/>
      <c r="C543" s="111" t="s">
        <v>989</v>
      </c>
      <c r="D543" s="111" t="s">
        <v>7</v>
      </c>
      <c r="E543" s="111">
        <v>9</v>
      </c>
      <c r="F543" s="111">
        <v>5</v>
      </c>
      <c r="G543" s="111">
        <v>12</v>
      </c>
      <c r="H543" s="112">
        <v>12</v>
      </c>
      <c r="I543" s="109">
        <f t="shared" si="12"/>
        <v>38</v>
      </c>
    </row>
    <row r="544" spans="1:9" x14ac:dyDescent="0.25">
      <c r="A544" s="209" t="s">
        <v>990</v>
      </c>
      <c r="B544" s="210"/>
      <c r="C544" s="111" t="s">
        <v>991</v>
      </c>
      <c r="D544" s="111" t="s">
        <v>7</v>
      </c>
      <c r="E544" s="111"/>
      <c r="F544" s="111">
        <v>2</v>
      </c>
      <c r="G544" s="111">
        <v>7</v>
      </c>
      <c r="H544" s="112">
        <v>6</v>
      </c>
      <c r="I544" s="109">
        <f t="shared" si="12"/>
        <v>15</v>
      </c>
    </row>
    <row r="545" spans="1:9" x14ac:dyDescent="0.25">
      <c r="A545" s="209" t="s">
        <v>992</v>
      </c>
      <c r="B545" s="210"/>
      <c r="C545" s="111" t="s">
        <v>993</v>
      </c>
      <c r="D545" s="111" t="s">
        <v>7</v>
      </c>
      <c r="E545" s="111">
        <v>1</v>
      </c>
      <c r="F545" s="111">
        <v>6</v>
      </c>
      <c r="G545" s="111">
        <v>2</v>
      </c>
      <c r="H545" s="112">
        <v>9</v>
      </c>
      <c r="I545" s="109">
        <f t="shared" si="12"/>
        <v>18</v>
      </c>
    </row>
    <row r="546" spans="1:9" x14ac:dyDescent="0.25">
      <c r="A546" s="209" t="s">
        <v>994</v>
      </c>
      <c r="B546" s="210"/>
      <c r="C546" s="111" t="s">
        <v>995</v>
      </c>
      <c r="D546" s="111" t="s">
        <v>7</v>
      </c>
      <c r="E546" s="111">
        <v>10</v>
      </c>
      <c r="F546" s="111">
        <v>7</v>
      </c>
      <c r="G546" s="111">
        <v>10</v>
      </c>
      <c r="H546" s="112">
        <v>6</v>
      </c>
      <c r="I546" s="109">
        <f t="shared" si="12"/>
        <v>33</v>
      </c>
    </row>
    <row r="547" spans="1:9" x14ac:dyDescent="0.25">
      <c r="A547" s="209" t="s">
        <v>996</v>
      </c>
      <c r="B547" s="210"/>
      <c r="C547" s="111" t="s">
        <v>997</v>
      </c>
      <c r="D547" s="111" t="s">
        <v>7</v>
      </c>
      <c r="E547" s="111">
        <v>1</v>
      </c>
      <c r="F547" s="111"/>
      <c r="G547" s="111">
        <v>5</v>
      </c>
      <c r="H547" s="112">
        <v>3</v>
      </c>
      <c r="I547" s="109">
        <f t="shared" si="12"/>
        <v>9</v>
      </c>
    </row>
    <row r="548" spans="1:9" x14ac:dyDescent="0.25">
      <c r="A548" s="209" t="s">
        <v>4542</v>
      </c>
      <c r="B548" s="210"/>
      <c r="C548" s="111" t="s">
        <v>4543</v>
      </c>
      <c r="D548" s="111" t="s">
        <v>7</v>
      </c>
      <c r="E548" s="111">
        <v>8</v>
      </c>
      <c r="F548" s="111">
        <v>2</v>
      </c>
      <c r="G548" s="111">
        <v>4</v>
      </c>
      <c r="H548" s="112">
        <v>5</v>
      </c>
      <c r="I548" s="109">
        <f t="shared" si="12"/>
        <v>19</v>
      </c>
    </row>
    <row r="549" spans="1:9" x14ac:dyDescent="0.25">
      <c r="A549" s="209" t="s">
        <v>1529</v>
      </c>
      <c r="B549" s="210"/>
      <c r="C549" s="111" t="s">
        <v>1530</v>
      </c>
      <c r="D549" s="111" t="s">
        <v>7</v>
      </c>
      <c r="E549" s="111">
        <v>1</v>
      </c>
      <c r="F549" s="111">
        <v>1</v>
      </c>
      <c r="G549" s="111"/>
      <c r="H549" s="112">
        <v>3</v>
      </c>
      <c r="I549" s="109">
        <f t="shared" si="12"/>
        <v>5</v>
      </c>
    </row>
    <row r="550" spans="1:9" x14ac:dyDescent="0.25">
      <c r="A550" s="209" t="s">
        <v>4630</v>
      </c>
      <c r="B550" s="210"/>
      <c r="C550" s="111" t="s">
        <v>1000</v>
      </c>
      <c r="D550" s="111" t="s">
        <v>7</v>
      </c>
      <c r="E550" s="111">
        <v>5</v>
      </c>
      <c r="F550" s="111">
        <v>3</v>
      </c>
      <c r="G550" s="111">
        <v>5</v>
      </c>
      <c r="H550" s="112">
        <v>2</v>
      </c>
      <c r="I550" s="109">
        <f t="shared" si="12"/>
        <v>15</v>
      </c>
    </row>
    <row r="551" spans="1:9" x14ac:dyDescent="0.25">
      <c r="A551" s="209" t="s">
        <v>1001</v>
      </c>
      <c r="B551" s="210"/>
      <c r="C551" s="111" t="s">
        <v>1002</v>
      </c>
      <c r="D551" s="111" t="s">
        <v>7</v>
      </c>
      <c r="E551" s="111"/>
      <c r="F551" s="111"/>
      <c r="G551" s="111">
        <v>2</v>
      </c>
      <c r="H551" s="112">
        <v>6</v>
      </c>
      <c r="I551" s="109">
        <f t="shared" si="12"/>
        <v>8</v>
      </c>
    </row>
    <row r="552" spans="1:9" x14ac:dyDescent="0.25">
      <c r="A552" s="209" t="s">
        <v>1003</v>
      </c>
      <c r="B552" s="210"/>
      <c r="C552" s="111" t="s">
        <v>1004</v>
      </c>
      <c r="D552" s="111" t="s">
        <v>7</v>
      </c>
      <c r="E552" s="111">
        <v>2</v>
      </c>
      <c r="F552" s="111">
        <v>6</v>
      </c>
      <c r="G552" s="111">
        <v>3</v>
      </c>
      <c r="H552" s="112">
        <v>2</v>
      </c>
      <c r="I552" s="109">
        <f t="shared" si="12"/>
        <v>13</v>
      </c>
    </row>
    <row r="553" spans="1:9" x14ac:dyDescent="0.25">
      <c r="A553" s="209" t="s">
        <v>1005</v>
      </c>
      <c r="B553" s="210"/>
      <c r="C553" s="111" t="s">
        <v>1006</v>
      </c>
      <c r="D553" s="111" t="s">
        <v>7</v>
      </c>
      <c r="E553" s="111">
        <v>6</v>
      </c>
      <c r="F553" s="111">
        <v>4</v>
      </c>
      <c r="G553" s="111">
        <v>14</v>
      </c>
      <c r="H553" s="112">
        <v>16</v>
      </c>
      <c r="I553" s="109">
        <f t="shared" si="12"/>
        <v>40</v>
      </c>
    </row>
    <row r="554" spans="1:9" x14ac:dyDescent="0.25">
      <c r="A554" s="209" t="s">
        <v>1007</v>
      </c>
      <c r="B554" s="210"/>
      <c r="C554" s="111" t="s">
        <v>1008</v>
      </c>
      <c r="D554" s="111" t="s">
        <v>7</v>
      </c>
      <c r="E554" s="111">
        <v>1</v>
      </c>
      <c r="F554" s="111">
        <v>1</v>
      </c>
      <c r="G554" s="111">
        <v>3</v>
      </c>
      <c r="H554" s="112">
        <v>1</v>
      </c>
      <c r="I554" s="109">
        <f t="shared" si="12"/>
        <v>6</v>
      </c>
    </row>
    <row r="555" spans="1:9" x14ac:dyDescent="0.25">
      <c r="A555" s="209" t="s">
        <v>1009</v>
      </c>
      <c r="B555" s="210"/>
      <c r="C555" s="111" t="s">
        <v>1010</v>
      </c>
      <c r="D555" s="111" t="s">
        <v>7</v>
      </c>
      <c r="E555" s="111">
        <v>4</v>
      </c>
      <c r="F555" s="111">
        <v>2</v>
      </c>
      <c r="G555" s="111">
        <v>2</v>
      </c>
      <c r="H555" s="112">
        <v>2</v>
      </c>
      <c r="I555" s="109">
        <f t="shared" si="12"/>
        <v>10</v>
      </c>
    </row>
    <row r="556" spans="1:9" x14ac:dyDescent="0.25">
      <c r="A556" s="209" t="s">
        <v>1011</v>
      </c>
      <c r="B556" s="210"/>
      <c r="C556" s="111" t="s">
        <v>1012</v>
      </c>
      <c r="D556" s="111" t="s">
        <v>7</v>
      </c>
      <c r="E556" s="111"/>
      <c r="F556" s="111"/>
      <c r="G556" s="111">
        <v>3</v>
      </c>
      <c r="H556" s="112">
        <v>4</v>
      </c>
      <c r="I556" s="109">
        <f t="shared" si="12"/>
        <v>7</v>
      </c>
    </row>
    <row r="557" spans="1:9" x14ac:dyDescent="0.25">
      <c r="A557" s="209" t="s">
        <v>1013</v>
      </c>
      <c r="B557" s="210"/>
      <c r="C557" s="111" t="s">
        <v>1014</v>
      </c>
      <c r="D557" s="111" t="s">
        <v>7</v>
      </c>
      <c r="E557" s="111">
        <v>1</v>
      </c>
      <c r="F557" s="111">
        <v>6</v>
      </c>
      <c r="G557" s="111"/>
      <c r="H557" s="112">
        <v>3</v>
      </c>
      <c r="I557" s="109">
        <f t="shared" si="12"/>
        <v>10</v>
      </c>
    </row>
    <row r="558" spans="1:9" x14ac:dyDescent="0.25">
      <c r="A558" s="209" t="s">
        <v>1015</v>
      </c>
      <c r="B558" s="210"/>
      <c r="C558" s="111" t="s">
        <v>1016</v>
      </c>
      <c r="D558" s="111" t="s">
        <v>7</v>
      </c>
      <c r="E558" s="111">
        <v>2</v>
      </c>
      <c r="F558" s="111">
        <v>2</v>
      </c>
      <c r="G558" s="111">
        <v>2</v>
      </c>
      <c r="H558" s="112">
        <v>3</v>
      </c>
      <c r="I558" s="109">
        <f t="shared" si="12"/>
        <v>9</v>
      </c>
    </row>
    <row r="559" spans="1:9" x14ac:dyDescent="0.25">
      <c r="A559" s="209" t="s">
        <v>1017</v>
      </c>
      <c r="B559" s="210"/>
      <c r="C559" s="111" t="s">
        <v>1018</v>
      </c>
      <c r="D559" s="111" t="s">
        <v>7</v>
      </c>
      <c r="E559" s="111"/>
      <c r="F559" s="111"/>
      <c r="G559" s="111">
        <v>2</v>
      </c>
      <c r="H559" s="112">
        <v>2</v>
      </c>
      <c r="I559" s="109">
        <f t="shared" si="12"/>
        <v>4</v>
      </c>
    </row>
    <row r="560" spans="1:9" x14ac:dyDescent="0.25">
      <c r="A560" s="209" t="s">
        <v>1019</v>
      </c>
      <c r="B560" s="210"/>
      <c r="C560" s="111" t="s">
        <v>1020</v>
      </c>
      <c r="D560" s="111" t="s">
        <v>7</v>
      </c>
      <c r="E560" s="111">
        <v>6</v>
      </c>
      <c r="F560" s="111">
        <v>5</v>
      </c>
      <c r="G560" s="111">
        <v>4</v>
      </c>
      <c r="H560" s="112">
        <v>8</v>
      </c>
      <c r="I560" s="109">
        <f t="shared" si="12"/>
        <v>23</v>
      </c>
    </row>
    <row r="561" spans="1:9" x14ac:dyDescent="0.25">
      <c r="A561" s="209" t="s">
        <v>1021</v>
      </c>
      <c r="B561" s="210"/>
      <c r="C561" s="111" t="s">
        <v>1022</v>
      </c>
      <c r="D561" s="111" t="s">
        <v>7</v>
      </c>
      <c r="E561" s="111">
        <v>7</v>
      </c>
      <c r="F561" s="111">
        <v>6</v>
      </c>
      <c r="G561" s="111">
        <v>2</v>
      </c>
      <c r="H561" s="112">
        <v>5</v>
      </c>
      <c r="I561" s="109">
        <f t="shared" si="12"/>
        <v>20</v>
      </c>
    </row>
    <row r="562" spans="1:9" x14ac:dyDescent="0.25">
      <c r="A562" s="209" t="s">
        <v>1023</v>
      </c>
      <c r="B562" s="210"/>
      <c r="C562" s="111" t="s">
        <v>1024</v>
      </c>
      <c r="D562" s="111" t="s">
        <v>7</v>
      </c>
      <c r="E562" s="111">
        <v>4</v>
      </c>
      <c r="F562" s="111"/>
      <c r="G562" s="111">
        <v>3</v>
      </c>
      <c r="H562" s="112">
        <v>2</v>
      </c>
      <c r="I562" s="109">
        <f t="shared" si="12"/>
        <v>9</v>
      </c>
    </row>
    <row r="563" spans="1:9" x14ac:dyDescent="0.25">
      <c r="A563" s="209" t="s">
        <v>2212</v>
      </c>
      <c r="B563" s="210"/>
      <c r="C563" s="111" t="s">
        <v>2213</v>
      </c>
      <c r="D563" s="111" t="s">
        <v>7</v>
      </c>
      <c r="E563" s="111">
        <v>8</v>
      </c>
      <c r="F563" s="111">
        <v>5</v>
      </c>
      <c r="G563" s="111">
        <v>6</v>
      </c>
      <c r="H563" s="112">
        <v>6</v>
      </c>
      <c r="I563" s="109">
        <f t="shared" si="12"/>
        <v>25</v>
      </c>
    </row>
    <row r="564" spans="1:9" x14ac:dyDescent="0.25">
      <c r="A564" s="209" t="s">
        <v>1025</v>
      </c>
      <c r="B564" s="210"/>
      <c r="C564" s="111" t="s">
        <v>1026</v>
      </c>
      <c r="D564" s="111" t="s">
        <v>7</v>
      </c>
      <c r="E564" s="111"/>
      <c r="F564" s="111"/>
      <c r="G564" s="111">
        <v>7</v>
      </c>
      <c r="H564" s="112">
        <v>3</v>
      </c>
      <c r="I564" s="109">
        <f t="shared" si="12"/>
        <v>10</v>
      </c>
    </row>
    <row r="565" spans="1:9" x14ac:dyDescent="0.25">
      <c r="A565" s="209" t="s">
        <v>1027</v>
      </c>
      <c r="B565" s="210"/>
      <c r="C565" s="111" t="s">
        <v>1028</v>
      </c>
      <c r="D565" s="111" t="s">
        <v>7</v>
      </c>
      <c r="E565" s="111"/>
      <c r="F565" s="111"/>
      <c r="G565" s="111"/>
      <c r="H565" s="112">
        <v>2</v>
      </c>
      <c r="I565" s="109">
        <f t="shared" si="12"/>
        <v>2</v>
      </c>
    </row>
    <row r="566" spans="1:9" x14ac:dyDescent="0.25">
      <c r="A566" s="209" t="s">
        <v>1029</v>
      </c>
      <c r="B566" s="210"/>
      <c r="C566" s="111" t="s">
        <v>1030</v>
      </c>
      <c r="D566" s="111" t="s">
        <v>7</v>
      </c>
      <c r="E566" s="111"/>
      <c r="F566" s="111"/>
      <c r="G566" s="111">
        <v>4</v>
      </c>
      <c r="H566" s="112">
        <v>1</v>
      </c>
      <c r="I566" s="109">
        <f t="shared" si="12"/>
        <v>5</v>
      </c>
    </row>
    <row r="567" spans="1:9" x14ac:dyDescent="0.25">
      <c r="A567" s="209" t="s">
        <v>1031</v>
      </c>
      <c r="B567" s="210"/>
      <c r="C567" s="111" t="s">
        <v>1032</v>
      </c>
      <c r="D567" s="111" t="s">
        <v>7</v>
      </c>
      <c r="E567" s="111"/>
      <c r="F567" s="111"/>
      <c r="G567" s="111">
        <v>2</v>
      </c>
      <c r="H567" s="112">
        <v>2</v>
      </c>
      <c r="I567" s="109">
        <f t="shared" si="12"/>
        <v>4</v>
      </c>
    </row>
    <row r="568" spans="1:9" x14ac:dyDescent="0.25">
      <c r="A568" s="209" t="s">
        <v>1033</v>
      </c>
      <c r="B568" s="210"/>
      <c r="C568" s="111" t="s">
        <v>1034</v>
      </c>
      <c r="D568" s="111" t="s">
        <v>7</v>
      </c>
      <c r="E568" s="111"/>
      <c r="F568" s="111"/>
      <c r="G568" s="111">
        <v>1</v>
      </c>
      <c r="H568" s="112"/>
      <c r="I568" s="109">
        <f t="shared" si="12"/>
        <v>1</v>
      </c>
    </row>
    <row r="569" spans="1:9" x14ac:dyDescent="0.25">
      <c r="A569" s="209" t="s">
        <v>4529</v>
      </c>
      <c r="B569" s="210"/>
      <c r="C569" s="111" t="s">
        <v>4530</v>
      </c>
      <c r="D569" s="111" t="s">
        <v>7</v>
      </c>
      <c r="E569" s="111">
        <v>3</v>
      </c>
      <c r="F569" s="111">
        <v>3</v>
      </c>
      <c r="G569" s="111">
        <v>1</v>
      </c>
      <c r="H569" s="112">
        <v>6</v>
      </c>
      <c r="I569" s="109">
        <f t="shared" si="12"/>
        <v>13</v>
      </c>
    </row>
    <row r="570" spans="1:9" x14ac:dyDescent="0.25">
      <c r="A570" s="209" t="s">
        <v>1541</v>
      </c>
      <c r="B570" s="210"/>
      <c r="C570" s="111" t="s">
        <v>1542</v>
      </c>
      <c r="D570" s="111" t="s">
        <v>7</v>
      </c>
      <c r="E570" s="111">
        <v>6</v>
      </c>
      <c r="F570" s="111">
        <v>5</v>
      </c>
      <c r="G570" s="111">
        <v>9</v>
      </c>
      <c r="H570" s="112">
        <v>3</v>
      </c>
      <c r="I570" s="109">
        <f t="shared" si="12"/>
        <v>23</v>
      </c>
    </row>
    <row r="571" spans="1:9" x14ac:dyDescent="0.25">
      <c r="A571" s="209" t="s">
        <v>1035</v>
      </c>
      <c r="B571" s="210"/>
      <c r="C571" s="111" t="s">
        <v>1036</v>
      </c>
      <c r="D571" s="111" t="s">
        <v>7</v>
      </c>
      <c r="E571" s="111">
        <v>7</v>
      </c>
      <c r="F571" s="111">
        <v>4</v>
      </c>
      <c r="G571" s="111">
        <v>4</v>
      </c>
      <c r="H571" s="112">
        <v>3</v>
      </c>
      <c r="I571" s="109">
        <f t="shared" si="12"/>
        <v>18</v>
      </c>
    </row>
    <row r="572" spans="1:9" x14ac:dyDescent="0.25">
      <c r="A572" s="209" t="s">
        <v>1037</v>
      </c>
      <c r="B572" s="210"/>
      <c r="C572" s="111" t="s">
        <v>1038</v>
      </c>
      <c r="D572" s="111" t="s">
        <v>7</v>
      </c>
      <c r="E572" s="111">
        <v>13</v>
      </c>
      <c r="F572" s="111">
        <v>6</v>
      </c>
      <c r="G572" s="111">
        <v>7</v>
      </c>
      <c r="H572" s="112">
        <v>5</v>
      </c>
      <c r="I572" s="109">
        <f t="shared" si="12"/>
        <v>31</v>
      </c>
    </row>
    <row r="573" spans="1:9" x14ac:dyDescent="0.25">
      <c r="A573" s="209" t="s">
        <v>1041</v>
      </c>
      <c r="B573" s="210"/>
      <c r="C573" s="111" t="s">
        <v>1042</v>
      </c>
      <c r="D573" s="111" t="s">
        <v>7</v>
      </c>
      <c r="E573" s="111">
        <v>1</v>
      </c>
      <c r="F573" s="111">
        <v>2</v>
      </c>
      <c r="G573" s="111">
        <v>1</v>
      </c>
      <c r="H573" s="112"/>
      <c r="I573" s="109">
        <f t="shared" si="12"/>
        <v>4</v>
      </c>
    </row>
    <row r="574" spans="1:9" x14ac:dyDescent="0.25">
      <c r="A574" s="209" t="s">
        <v>1043</v>
      </c>
      <c r="B574" s="210"/>
      <c r="C574" s="111" t="s">
        <v>4531</v>
      </c>
      <c r="D574" s="111" t="s">
        <v>7</v>
      </c>
      <c r="E574" s="111">
        <v>4</v>
      </c>
      <c r="F574" s="111">
        <v>2</v>
      </c>
      <c r="G574" s="111">
        <v>4</v>
      </c>
      <c r="H574" s="112">
        <v>4</v>
      </c>
      <c r="I574" s="109">
        <f t="shared" si="12"/>
        <v>14</v>
      </c>
    </row>
    <row r="575" spans="1:9" x14ac:dyDescent="0.25">
      <c r="A575" s="209" t="s">
        <v>4596</v>
      </c>
      <c r="B575" s="210"/>
      <c r="C575" s="111" t="s">
        <v>4687</v>
      </c>
      <c r="D575" s="111" t="s">
        <v>4593</v>
      </c>
      <c r="E575" s="111"/>
      <c r="F575" s="111"/>
      <c r="G575" s="111"/>
      <c r="H575" s="112"/>
      <c r="I575" s="109">
        <f t="shared" si="12"/>
        <v>0</v>
      </c>
    </row>
    <row r="576" spans="1:9" x14ac:dyDescent="0.25">
      <c r="A576" s="211" t="s">
        <v>4596</v>
      </c>
      <c r="B576" s="210"/>
      <c r="C576" s="110" t="s">
        <v>4631</v>
      </c>
      <c r="D576" s="110" t="s">
        <v>4593</v>
      </c>
      <c r="E576" s="110">
        <f>SUM(E441:E575)</f>
        <v>553</v>
      </c>
      <c r="F576" s="110">
        <f t="shared" ref="F576:H576" si="13">SUM(F441:F575)</f>
        <v>579</v>
      </c>
      <c r="G576" s="110">
        <f t="shared" si="13"/>
        <v>559</v>
      </c>
      <c r="H576" s="113">
        <f t="shared" si="13"/>
        <v>586</v>
      </c>
      <c r="I576" s="109">
        <f t="shared" si="12"/>
        <v>2277</v>
      </c>
    </row>
    <row r="577" spans="1:9" x14ac:dyDescent="0.25">
      <c r="A577" s="211" t="s">
        <v>1045</v>
      </c>
      <c r="B577" s="210"/>
      <c r="C577" s="110" t="s">
        <v>4593</v>
      </c>
      <c r="D577" s="110" t="s">
        <v>4593</v>
      </c>
      <c r="E577" s="107" t="s">
        <v>4593</v>
      </c>
      <c r="F577" s="107" t="s">
        <v>4593</v>
      </c>
      <c r="G577" s="107" t="s">
        <v>4593</v>
      </c>
      <c r="H577" s="108" t="s">
        <v>4593</v>
      </c>
      <c r="I577" s="109"/>
    </row>
    <row r="578" spans="1:9" x14ac:dyDescent="0.25">
      <c r="A578" s="209" t="s">
        <v>1550</v>
      </c>
      <c r="B578" s="210"/>
      <c r="C578" s="111" t="s">
        <v>1551</v>
      </c>
      <c r="D578" s="111" t="s">
        <v>7</v>
      </c>
      <c r="E578" s="111">
        <v>5</v>
      </c>
      <c r="F578" s="111">
        <v>4</v>
      </c>
      <c r="G578" s="111">
        <v>4</v>
      </c>
      <c r="H578" s="112">
        <v>1</v>
      </c>
      <c r="I578" s="109">
        <f t="shared" si="12"/>
        <v>14</v>
      </c>
    </row>
    <row r="579" spans="1:9" x14ac:dyDescent="0.25">
      <c r="A579" s="209" t="s">
        <v>1048</v>
      </c>
      <c r="B579" s="210"/>
      <c r="C579" s="111" t="s">
        <v>1049</v>
      </c>
      <c r="D579" s="111" t="s">
        <v>7</v>
      </c>
      <c r="E579" s="111">
        <v>1</v>
      </c>
      <c r="F579" s="111">
        <v>2</v>
      </c>
      <c r="G579" s="111">
        <v>4</v>
      </c>
      <c r="H579" s="112">
        <v>2</v>
      </c>
      <c r="I579" s="109">
        <f t="shared" si="12"/>
        <v>9</v>
      </c>
    </row>
    <row r="580" spans="1:9" x14ac:dyDescent="0.25">
      <c r="A580" s="209" t="s">
        <v>1050</v>
      </c>
      <c r="B580" s="210"/>
      <c r="C580" s="111" t="s">
        <v>1051</v>
      </c>
      <c r="D580" s="111" t="s">
        <v>7</v>
      </c>
      <c r="E580" s="111">
        <v>1</v>
      </c>
      <c r="F580" s="111">
        <v>1</v>
      </c>
      <c r="G580" s="111">
        <v>3</v>
      </c>
      <c r="H580" s="112">
        <v>4</v>
      </c>
      <c r="I580" s="109">
        <f t="shared" si="12"/>
        <v>9</v>
      </c>
    </row>
    <row r="581" spans="1:9" x14ac:dyDescent="0.25">
      <c r="A581" s="209" t="s">
        <v>1564</v>
      </c>
      <c r="B581" s="210"/>
      <c r="C581" s="111" t="s">
        <v>1552</v>
      </c>
      <c r="D581" s="111" t="s">
        <v>7</v>
      </c>
      <c r="E581" s="111">
        <v>4</v>
      </c>
      <c r="F581" s="111">
        <v>2</v>
      </c>
      <c r="G581" s="111">
        <v>1</v>
      </c>
      <c r="H581" s="112">
        <v>7</v>
      </c>
      <c r="I581" s="109">
        <f t="shared" si="12"/>
        <v>14</v>
      </c>
    </row>
    <row r="582" spans="1:9" x14ac:dyDescent="0.25">
      <c r="A582" s="209" t="s">
        <v>1566</v>
      </c>
      <c r="B582" s="210"/>
      <c r="C582" s="111" t="s">
        <v>1567</v>
      </c>
      <c r="D582" s="111" t="s">
        <v>7</v>
      </c>
      <c r="E582" s="111">
        <v>5</v>
      </c>
      <c r="F582" s="111"/>
      <c r="G582" s="111">
        <v>6</v>
      </c>
      <c r="H582" s="112">
        <v>1</v>
      </c>
      <c r="I582" s="109">
        <f t="shared" si="12"/>
        <v>12</v>
      </c>
    </row>
    <row r="583" spans="1:9" x14ac:dyDescent="0.25">
      <c r="A583" s="209" t="s">
        <v>1056</v>
      </c>
      <c r="B583" s="210"/>
      <c r="C583" s="111" t="s">
        <v>4688</v>
      </c>
      <c r="D583" s="111" t="s">
        <v>7</v>
      </c>
      <c r="E583" s="111">
        <v>5</v>
      </c>
      <c r="F583" s="111">
        <v>3</v>
      </c>
      <c r="G583" s="111">
        <v>5</v>
      </c>
      <c r="H583" s="112">
        <v>3</v>
      </c>
      <c r="I583" s="109">
        <f t="shared" si="12"/>
        <v>16</v>
      </c>
    </row>
    <row r="584" spans="1:9" x14ac:dyDescent="0.25">
      <c r="A584" s="209" t="s">
        <v>1062</v>
      </c>
      <c r="B584" s="210"/>
      <c r="C584" s="111" t="s">
        <v>1063</v>
      </c>
      <c r="D584" s="111" t="s">
        <v>7</v>
      </c>
      <c r="E584" s="111"/>
      <c r="F584" s="111"/>
      <c r="G584" s="111">
        <v>1</v>
      </c>
      <c r="H584" s="112"/>
      <c r="I584" s="109">
        <f t="shared" si="12"/>
        <v>1</v>
      </c>
    </row>
    <row r="585" spans="1:9" x14ac:dyDescent="0.25">
      <c r="A585" s="209" t="s">
        <v>1066</v>
      </c>
      <c r="B585" s="210"/>
      <c r="C585" s="111" t="s">
        <v>1067</v>
      </c>
      <c r="D585" s="111" t="s">
        <v>7</v>
      </c>
      <c r="E585" s="111">
        <v>6</v>
      </c>
      <c r="F585" s="111">
        <v>3</v>
      </c>
      <c r="G585" s="111">
        <v>1</v>
      </c>
      <c r="H585" s="112">
        <v>3</v>
      </c>
      <c r="I585" s="109">
        <f t="shared" si="12"/>
        <v>13</v>
      </c>
    </row>
    <row r="586" spans="1:9" x14ac:dyDescent="0.25">
      <c r="A586" s="209" t="s">
        <v>1575</v>
      </c>
      <c r="B586" s="210"/>
      <c r="C586" s="111" t="s">
        <v>1576</v>
      </c>
      <c r="D586" s="111" t="s">
        <v>7</v>
      </c>
      <c r="E586" s="111"/>
      <c r="F586" s="111">
        <v>3</v>
      </c>
      <c r="G586" s="111">
        <v>4</v>
      </c>
      <c r="H586" s="112">
        <v>3</v>
      </c>
      <c r="I586" s="109">
        <f t="shared" si="12"/>
        <v>10</v>
      </c>
    </row>
    <row r="587" spans="1:9" x14ac:dyDescent="0.25">
      <c r="A587" s="209" t="s">
        <v>1068</v>
      </c>
      <c r="B587" s="210"/>
      <c r="C587" s="111" t="s">
        <v>1577</v>
      </c>
      <c r="D587" s="111" t="s">
        <v>7</v>
      </c>
      <c r="E587" s="111">
        <v>3</v>
      </c>
      <c r="F587" s="111">
        <v>4</v>
      </c>
      <c r="G587" s="111">
        <v>3</v>
      </c>
      <c r="H587" s="112">
        <v>2</v>
      </c>
      <c r="I587" s="109">
        <f t="shared" si="12"/>
        <v>12</v>
      </c>
    </row>
    <row r="588" spans="1:9" x14ac:dyDescent="0.25">
      <c r="A588" s="209" t="s">
        <v>1070</v>
      </c>
      <c r="B588" s="210"/>
      <c r="C588" s="111" t="s">
        <v>1071</v>
      </c>
      <c r="D588" s="111" t="s">
        <v>7</v>
      </c>
      <c r="E588" s="111">
        <v>1</v>
      </c>
      <c r="F588" s="111">
        <v>1</v>
      </c>
      <c r="G588" s="111">
        <v>3</v>
      </c>
      <c r="H588" s="112">
        <v>6</v>
      </c>
      <c r="I588" s="109">
        <f t="shared" si="12"/>
        <v>11</v>
      </c>
    </row>
    <row r="589" spans="1:9" x14ac:dyDescent="0.25">
      <c r="A589" s="209" t="s">
        <v>1074</v>
      </c>
      <c r="B589" s="210"/>
      <c r="C589" s="111" t="s">
        <v>4550</v>
      </c>
      <c r="D589" s="111" t="s">
        <v>7</v>
      </c>
      <c r="E589" s="111">
        <v>13</v>
      </c>
      <c r="F589" s="111">
        <v>19</v>
      </c>
      <c r="G589" s="111">
        <v>8</v>
      </c>
      <c r="H589" s="112">
        <v>9</v>
      </c>
      <c r="I589" s="109">
        <f t="shared" si="12"/>
        <v>49</v>
      </c>
    </row>
    <row r="590" spans="1:9" x14ac:dyDescent="0.25">
      <c r="A590" s="209" t="s">
        <v>1076</v>
      </c>
      <c r="B590" s="210"/>
      <c r="C590" s="111" t="s">
        <v>3891</v>
      </c>
      <c r="D590" s="111" t="s">
        <v>7</v>
      </c>
      <c r="E590" s="111">
        <v>3</v>
      </c>
      <c r="F590" s="111">
        <v>3</v>
      </c>
      <c r="G590" s="111">
        <v>1</v>
      </c>
      <c r="H590" s="112"/>
      <c r="I590" s="109">
        <f t="shared" ref="I590:I598" si="14">SUM(E590:H590)</f>
        <v>7</v>
      </c>
    </row>
    <row r="591" spans="1:9" x14ac:dyDescent="0.25">
      <c r="A591" s="209" t="s">
        <v>1078</v>
      </c>
      <c r="B591" s="210"/>
      <c r="C591" s="111" t="s">
        <v>1079</v>
      </c>
      <c r="D591" s="111" t="s">
        <v>7</v>
      </c>
      <c r="E591" s="111"/>
      <c r="F591" s="111">
        <v>4</v>
      </c>
      <c r="G591" s="111">
        <v>4</v>
      </c>
      <c r="H591" s="112">
        <v>3</v>
      </c>
      <c r="I591" s="109">
        <f t="shared" si="14"/>
        <v>11</v>
      </c>
    </row>
    <row r="592" spans="1:9" x14ac:dyDescent="0.25">
      <c r="A592" s="209" t="s">
        <v>1080</v>
      </c>
      <c r="B592" s="210"/>
      <c r="C592" s="111" t="s">
        <v>1081</v>
      </c>
      <c r="D592" s="111" t="s">
        <v>7</v>
      </c>
      <c r="E592" s="111">
        <v>3</v>
      </c>
      <c r="F592" s="111">
        <v>4</v>
      </c>
      <c r="G592" s="111">
        <v>1</v>
      </c>
      <c r="H592" s="112">
        <v>5</v>
      </c>
      <c r="I592" s="109">
        <f t="shared" si="14"/>
        <v>13</v>
      </c>
    </row>
    <row r="593" spans="1:9" x14ac:dyDescent="0.25">
      <c r="A593" s="209" t="s">
        <v>1088</v>
      </c>
      <c r="B593" s="210"/>
      <c r="C593" s="111" t="s">
        <v>1089</v>
      </c>
      <c r="D593" s="111" t="s">
        <v>7</v>
      </c>
      <c r="E593" s="111">
        <v>1</v>
      </c>
      <c r="F593" s="111">
        <v>1</v>
      </c>
      <c r="G593" s="111">
        <v>4</v>
      </c>
      <c r="H593" s="112">
        <v>5</v>
      </c>
      <c r="I593" s="109">
        <f t="shared" si="14"/>
        <v>11</v>
      </c>
    </row>
    <row r="594" spans="1:9" x14ac:dyDescent="0.25">
      <c r="A594" s="209" t="s">
        <v>1582</v>
      </c>
      <c r="B594" s="210"/>
      <c r="C594" s="111" t="s">
        <v>1583</v>
      </c>
      <c r="D594" s="111" t="s">
        <v>7</v>
      </c>
      <c r="E594" s="111">
        <v>2</v>
      </c>
      <c r="F594" s="111">
        <v>4</v>
      </c>
      <c r="G594" s="111">
        <v>9</v>
      </c>
      <c r="H594" s="112">
        <v>4</v>
      </c>
      <c r="I594" s="109">
        <f t="shared" si="14"/>
        <v>19</v>
      </c>
    </row>
    <row r="595" spans="1:9" x14ac:dyDescent="0.25">
      <c r="A595" s="209" t="s">
        <v>1092</v>
      </c>
      <c r="B595" s="210"/>
      <c r="C595" s="111" t="s">
        <v>1093</v>
      </c>
      <c r="D595" s="111" t="s">
        <v>7</v>
      </c>
      <c r="E595" s="111">
        <v>4</v>
      </c>
      <c r="F595" s="111">
        <v>15</v>
      </c>
      <c r="G595" s="111">
        <v>9</v>
      </c>
      <c r="H595" s="112">
        <v>12</v>
      </c>
      <c r="I595" s="109">
        <f t="shared" si="14"/>
        <v>40</v>
      </c>
    </row>
    <row r="596" spans="1:9" x14ac:dyDescent="0.25">
      <c r="A596" s="209" t="s">
        <v>1094</v>
      </c>
      <c r="B596" s="210"/>
      <c r="C596" s="111" t="s">
        <v>1736</v>
      </c>
      <c r="D596" s="111" t="s">
        <v>7</v>
      </c>
      <c r="E596" s="111">
        <v>2</v>
      </c>
      <c r="F596" s="111">
        <v>1</v>
      </c>
      <c r="G596" s="111">
        <v>3</v>
      </c>
      <c r="H596" s="112">
        <v>3</v>
      </c>
      <c r="I596" s="109">
        <f t="shared" si="14"/>
        <v>9</v>
      </c>
    </row>
    <row r="597" spans="1:9" x14ac:dyDescent="0.25">
      <c r="A597" s="211" t="s">
        <v>4596</v>
      </c>
      <c r="B597" s="210"/>
      <c r="C597" s="110" t="s">
        <v>4634</v>
      </c>
      <c r="D597" s="110" t="s">
        <v>4593</v>
      </c>
      <c r="E597" s="110">
        <f>SUM(E578:E596)</f>
        <v>59</v>
      </c>
      <c r="F597" s="110">
        <f t="shared" ref="F597:H597" si="15">SUM(F578:F596)</f>
        <v>74</v>
      </c>
      <c r="G597" s="110">
        <f t="shared" si="15"/>
        <v>74</v>
      </c>
      <c r="H597" s="113">
        <f t="shared" si="15"/>
        <v>73</v>
      </c>
      <c r="I597" s="109">
        <f t="shared" si="14"/>
        <v>280</v>
      </c>
    </row>
    <row r="598" spans="1:9" x14ac:dyDescent="0.25">
      <c r="A598" s="211" t="s">
        <v>4635</v>
      </c>
      <c r="B598" s="210"/>
      <c r="C598" s="110" t="s">
        <v>4636</v>
      </c>
      <c r="D598" s="110" t="s">
        <v>4593</v>
      </c>
      <c r="E598" s="110">
        <f>E130+E219+E346+E576+E597</f>
        <v>1983</v>
      </c>
      <c r="F598" s="110">
        <f t="shared" ref="F598:H598" si="16">F130+F219+F346+F576+F597</f>
        <v>2033</v>
      </c>
      <c r="G598" s="110">
        <f t="shared" si="16"/>
        <v>2101</v>
      </c>
      <c r="H598" s="113">
        <f t="shared" si="16"/>
        <v>2228</v>
      </c>
      <c r="I598" s="109">
        <f t="shared" si="14"/>
        <v>8345</v>
      </c>
    </row>
  </sheetData>
  <mergeCells count="594">
    <mergeCell ref="A1:D1"/>
    <mergeCell ref="A3:D3"/>
    <mergeCell ref="A5:D5"/>
    <mergeCell ref="A10:B10"/>
    <mergeCell ref="E10:F10"/>
    <mergeCell ref="G10:H10"/>
    <mergeCell ref="A17:B17"/>
    <mergeCell ref="A18:B18"/>
    <mergeCell ref="A19:B19"/>
    <mergeCell ref="A20:B20"/>
    <mergeCell ref="A21:B21"/>
    <mergeCell ref="A22:B22"/>
    <mergeCell ref="A11:B11"/>
    <mergeCell ref="A12:B12"/>
    <mergeCell ref="A13:B13"/>
    <mergeCell ref="A14:B14"/>
    <mergeCell ref="A15:B15"/>
    <mergeCell ref="A16:B16"/>
    <mergeCell ref="A29:B29"/>
    <mergeCell ref="A30:B30"/>
    <mergeCell ref="A31:B31"/>
    <mergeCell ref="A32:B32"/>
    <mergeCell ref="A33:B33"/>
    <mergeCell ref="A34:B34"/>
    <mergeCell ref="A23:B23"/>
    <mergeCell ref="A24:B24"/>
    <mergeCell ref="A25:B25"/>
    <mergeCell ref="A26:B26"/>
    <mergeCell ref="A27:B27"/>
    <mergeCell ref="A28:B28"/>
    <mergeCell ref="A41:B41"/>
    <mergeCell ref="A42:B42"/>
    <mergeCell ref="A43:B43"/>
    <mergeCell ref="A44:B44"/>
    <mergeCell ref="A45:B45"/>
    <mergeCell ref="A46:B46"/>
    <mergeCell ref="A35:B35"/>
    <mergeCell ref="A36:B36"/>
    <mergeCell ref="A37:B37"/>
    <mergeCell ref="A38:B38"/>
    <mergeCell ref="A39:B39"/>
    <mergeCell ref="A40:B40"/>
    <mergeCell ref="A53:B53"/>
    <mergeCell ref="A54:B54"/>
    <mergeCell ref="A55:B55"/>
    <mergeCell ref="A56:B56"/>
    <mergeCell ref="A57:B57"/>
    <mergeCell ref="A58:B58"/>
    <mergeCell ref="A47:B47"/>
    <mergeCell ref="A48:B48"/>
    <mergeCell ref="A49:B49"/>
    <mergeCell ref="A50:B50"/>
    <mergeCell ref="A51:B51"/>
    <mergeCell ref="A52:B52"/>
    <mergeCell ref="A65:B65"/>
    <mergeCell ref="A66:B66"/>
    <mergeCell ref="A67:B67"/>
    <mergeCell ref="A68:B68"/>
    <mergeCell ref="A69:B69"/>
    <mergeCell ref="A70:B70"/>
    <mergeCell ref="A59:B59"/>
    <mergeCell ref="A60:B60"/>
    <mergeCell ref="A61:B61"/>
    <mergeCell ref="A62:B62"/>
    <mergeCell ref="A63:B63"/>
    <mergeCell ref="A64:B64"/>
    <mergeCell ref="A77:B77"/>
    <mergeCell ref="A78:B78"/>
    <mergeCell ref="A79:B79"/>
    <mergeCell ref="A80:B80"/>
    <mergeCell ref="A81:B81"/>
    <mergeCell ref="A82:B82"/>
    <mergeCell ref="A71:B71"/>
    <mergeCell ref="A72:B72"/>
    <mergeCell ref="A73:B73"/>
    <mergeCell ref="A74:B74"/>
    <mergeCell ref="A75:B75"/>
    <mergeCell ref="A76:B76"/>
    <mergeCell ref="A89:B89"/>
    <mergeCell ref="A90:B90"/>
    <mergeCell ref="A91:B91"/>
    <mergeCell ref="A92:B92"/>
    <mergeCell ref="A93:B93"/>
    <mergeCell ref="A94:B94"/>
    <mergeCell ref="A83:B83"/>
    <mergeCell ref="A84:B84"/>
    <mergeCell ref="A85:B85"/>
    <mergeCell ref="A86:B86"/>
    <mergeCell ref="A87:B87"/>
    <mergeCell ref="A88:B88"/>
    <mergeCell ref="A101:B101"/>
    <mergeCell ref="A102:B102"/>
    <mergeCell ref="A103:B103"/>
    <mergeCell ref="A104:B104"/>
    <mergeCell ref="A105:B105"/>
    <mergeCell ref="A106:B106"/>
    <mergeCell ref="A95:B95"/>
    <mergeCell ref="A96:B96"/>
    <mergeCell ref="A97:B97"/>
    <mergeCell ref="A98:B98"/>
    <mergeCell ref="A99:B99"/>
    <mergeCell ref="A100:B100"/>
    <mergeCell ref="A113:B113"/>
    <mergeCell ref="A114:B114"/>
    <mergeCell ref="A115:B115"/>
    <mergeCell ref="A116:B116"/>
    <mergeCell ref="A117:B117"/>
    <mergeCell ref="A118:B118"/>
    <mergeCell ref="A107:B107"/>
    <mergeCell ref="A108:B108"/>
    <mergeCell ref="A109:B109"/>
    <mergeCell ref="A110:B110"/>
    <mergeCell ref="A111:B111"/>
    <mergeCell ref="A112:B112"/>
    <mergeCell ref="A125:B125"/>
    <mergeCell ref="A126:B126"/>
    <mergeCell ref="A127:B127"/>
    <mergeCell ref="A128:B128"/>
    <mergeCell ref="A129:B129"/>
    <mergeCell ref="A130:B130"/>
    <mergeCell ref="A119:B119"/>
    <mergeCell ref="A120:B120"/>
    <mergeCell ref="A121:B121"/>
    <mergeCell ref="A122:B122"/>
    <mergeCell ref="A123:B123"/>
    <mergeCell ref="A124:B124"/>
    <mergeCell ref="A137:B137"/>
    <mergeCell ref="A138:B138"/>
    <mergeCell ref="A139:B139"/>
    <mergeCell ref="A140:B140"/>
    <mergeCell ref="A141:B141"/>
    <mergeCell ref="A142:B142"/>
    <mergeCell ref="A131:B131"/>
    <mergeCell ref="A132:B132"/>
    <mergeCell ref="A133:B133"/>
    <mergeCell ref="A134:B134"/>
    <mergeCell ref="A135:B135"/>
    <mergeCell ref="A136:B136"/>
    <mergeCell ref="A149:B149"/>
    <mergeCell ref="A150:B150"/>
    <mergeCell ref="A151:B151"/>
    <mergeCell ref="A152:B152"/>
    <mergeCell ref="A153:B153"/>
    <mergeCell ref="A154:B154"/>
    <mergeCell ref="A143:B143"/>
    <mergeCell ref="A144:B144"/>
    <mergeCell ref="A145:B145"/>
    <mergeCell ref="A146:B146"/>
    <mergeCell ref="A147:B147"/>
    <mergeCell ref="A148:B148"/>
    <mergeCell ref="A161:B161"/>
    <mergeCell ref="A162:B162"/>
    <mergeCell ref="A163:B163"/>
    <mergeCell ref="A164:B164"/>
    <mergeCell ref="A165:B165"/>
    <mergeCell ref="A166:B166"/>
    <mergeCell ref="A155:B155"/>
    <mergeCell ref="A156:B156"/>
    <mergeCell ref="A157:B157"/>
    <mergeCell ref="A158:B158"/>
    <mergeCell ref="A159:B159"/>
    <mergeCell ref="A160:B160"/>
    <mergeCell ref="A173:B173"/>
    <mergeCell ref="A174:B174"/>
    <mergeCell ref="A175:B175"/>
    <mergeCell ref="A176:B176"/>
    <mergeCell ref="A177:B177"/>
    <mergeCell ref="A178:B178"/>
    <mergeCell ref="A167:B167"/>
    <mergeCell ref="A168:B168"/>
    <mergeCell ref="A169:B169"/>
    <mergeCell ref="A170:B170"/>
    <mergeCell ref="A171:B171"/>
    <mergeCell ref="A172:B172"/>
    <mergeCell ref="A185:B185"/>
    <mergeCell ref="A186:B186"/>
    <mergeCell ref="A187:B187"/>
    <mergeCell ref="A188:B188"/>
    <mergeCell ref="A189:B189"/>
    <mergeCell ref="A190:B190"/>
    <mergeCell ref="A179:B179"/>
    <mergeCell ref="A180:B180"/>
    <mergeCell ref="A181:B181"/>
    <mergeCell ref="A182:B182"/>
    <mergeCell ref="A183:B183"/>
    <mergeCell ref="A184:B184"/>
    <mergeCell ref="A197:B197"/>
    <mergeCell ref="A198:B198"/>
    <mergeCell ref="A199:B199"/>
    <mergeCell ref="A200:B200"/>
    <mergeCell ref="A201:B201"/>
    <mergeCell ref="A202:B202"/>
    <mergeCell ref="A191:B191"/>
    <mergeCell ref="A192:B192"/>
    <mergeCell ref="A193:B193"/>
    <mergeCell ref="A194:B194"/>
    <mergeCell ref="A195:B195"/>
    <mergeCell ref="A196:B196"/>
    <mergeCell ref="A209:B209"/>
    <mergeCell ref="A210:B210"/>
    <mergeCell ref="A211:B211"/>
    <mergeCell ref="A212:B212"/>
    <mergeCell ref="A213:B213"/>
    <mergeCell ref="A214:B214"/>
    <mergeCell ref="A203:B203"/>
    <mergeCell ref="A204:B204"/>
    <mergeCell ref="A205:B205"/>
    <mergeCell ref="A206:B206"/>
    <mergeCell ref="A207:B207"/>
    <mergeCell ref="A208:B208"/>
    <mergeCell ref="A221:B221"/>
    <mergeCell ref="A222:B222"/>
    <mergeCell ref="A223:B223"/>
    <mergeCell ref="A224:B224"/>
    <mergeCell ref="A225:B225"/>
    <mergeCell ref="A226:B226"/>
    <mergeCell ref="A215:B215"/>
    <mergeCell ref="A216:B216"/>
    <mergeCell ref="A217:B217"/>
    <mergeCell ref="A218:B218"/>
    <mergeCell ref="A219:B219"/>
    <mergeCell ref="A220:B220"/>
    <mergeCell ref="A233:B233"/>
    <mergeCell ref="A234:B234"/>
    <mergeCell ref="A235:B235"/>
    <mergeCell ref="A236:B236"/>
    <mergeCell ref="A237:B237"/>
    <mergeCell ref="A238:B238"/>
    <mergeCell ref="A227:B227"/>
    <mergeCell ref="A228:B228"/>
    <mergeCell ref="A229:B229"/>
    <mergeCell ref="A230:B230"/>
    <mergeCell ref="A231:B231"/>
    <mergeCell ref="A232:B232"/>
    <mergeCell ref="A245:B245"/>
    <mergeCell ref="A246:B246"/>
    <mergeCell ref="A247:B247"/>
    <mergeCell ref="A248:B248"/>
    <mergeCell ref="A249:B249"/>
    <mergeCell ref="A250:B250"/>
    <mergeCell ref="A239:B239"/>
    <mergeCell ref="A240:B240"/>
    <mergeCell ref="A241:B241"/>
    <mergeCell ref="A242:B242"/>
    <mergeCell ref="A243:B243"/>
    <mergeCell ref="A244:B244"/>
    <mergeCell ref="A257:B257"/>
    <mergeCell ref="A258:B258"/>
    <mergeCell ref="A259:B259"/>
    <mergeCell ref="A260:B260"/>
    <mergeCell ref="A261:B261"/>
    <mergeCell ref="A262:B262"/>
    <mergeCell ref="A251:B251"/>
    <mergeCell ref="A252:B252"/>
    <mergeCell ref="A253:B253"/>
    <mergeCell ref="A254:B254"/>
    <mergeCell ref="A255:B255"/>
    <mergeCell ref="A256:B256"/>
    <mergeCell ref="A269:B269"/>
    <mergeCell ref="A270:B270"/>
    <mergeCell ref="A271:B271"/>
    <mergeCell ref="A272:B272"/>
    <mergeCell ref="A273:B273"/>
    <mergeCell ref="A274:B274"/>
    <mergeCell ref="A263:B263"/>
    <mergeCell ref="A264:B264"/>
    <mergeCell ref="A265:B265"/>
    <mergeCell ref="A266:B266"/>
    <mergeCell ref="A267:B267"/>
    <mergeCell ref="A268:B268"/>
    <mergeCell ref="A281:B281"/>
    <mergeCell ref="A282:B282"/>
    <mergeCell ref="A283:B283"/>
    <mergeCell ref="A284:B284"/>
    <mergeCell ref="A285:B285"/>
    <mergeCell ref="A286:B286"/>
    <mergeCell ref="A275:B275"/>
    <mergeCell ref="A276:B276"/>
    <mergeCell ref="A277:B277"/>
    <mergeCell ref="A278:B278"/>
    <mergeCell ref="A279:B279"/>
    <mergeCell ref="A280:B280"/>
    <mergeCell ref="A293:B293"/>
    <mergeCell ref="A294:B294"/>
    <mergeCell ref="A295:B295"/>
    <mergeCell ref="A296:B296"/>
    <mergeCell ref="A297:B297"/>
    <mergeCell ref="A298:B298"/>
    <mergeCell ref="A287:B287"/>
    <mergeCell ref="A288:B288"/>
    <mergeCell ref="A289:B289"/>
    <mergeCell ref="A290:B290"/>
    <mergeCell ref="A291:B291"/>
    <mergeCell ref="A292:B292"/>
    <mergeCell ref="A305:B305"/>
    <mergeCell ref="A306:B306"/>
    <mergeCell ref="A307:B307"/>
    <mergeCell ref="A308:B308"/>
    <mergeCell ref="A309:B309"/>
    <mergeCell ref="A310:B310"/>
    <mergeCell ref="A299:B299"/>
    <mergeCell ref="A300:B300"/>
    <mergeCell ref="A301:B301"/>
    <mergeCell ref="A302:B302"/>
    <mergeCell ref="A303:B303"/>
    <mergeCell ref="A304:B304"/>
    <mergeCell ref="A317:B317"/>
    <mergeCell ref="A318:B318"/>
    <mergeCell ref="A319:B319"/>
    <mergeCell ref="A320:B320"/>
    <mergeCell ref="A321:B321"/>
    <mergeCell ref="A322:B322"/>
    <mergeCell ref="A311:B311"/>
    <mergeCell ref="A312:B312"/>
    <mergeCell ref="A313:B313"/>
    <mergeCell ref="A314:B314"/>
    <mergeCell ref="A315:B315"/>
    <mergeCell ref="A316:B316"/>
    <mergeCell ref="A329:B329"/>
    <mergeCell ref="A330:B330"/>
    <mergeCell ref="A331:B331"/>
    <mergeCell ref="A332:B332"/>
    <mergeCell ref="A333:B333"/>
    <mergeCell ref="A334:B334"/>
    <mergeCell ref="A323:B323"/>
    <mergeCell ref="A324:B324"/>
    <mergeCell ref="A325:B325"/>
    <mergeCell ref="A326:B326"/>
    <mergeCell ref="A327:B327"/>
    <mergeCell ref="A328:B328"/>
    <mergeCell ref="A341:B341"/>
    <mergeCell ref="A342:B342"/>
    <mergeCell ref="A343:B343"/>
    <mergeCell ref="A344:B344"/>
    <mergeCell ref="A345:B345"/>
    <mergeCell ref="A346:B346"/>
    <mergeCell ref="A335:B335"/>
    <mergeCell ref="A336:B336"/>
    <mergeCell ref="A337:B337"/>
    <mergeCell ref="A338:B338"/>
    <mergeCell ref="A339:B339"/>
    <mergeCell ref="A340:B340"/>
    <mergeCell ref="A353:B353"/>
    <mergeCell ref="A354:B354"/>
    <mergeCell ref="A355:B355"/>
    <mergeCell ref="A356:B356"/>
    <mergeCell ref="A357:B357"/>
    <mergeCell ref="A358:B358"/>
    <mergeCell ref="A347:B347"/>
    <mergeCell ref="A348:B348"/>
    <mergeCell ref="A349:B349"/>
    <mergeCell ref="A350:B350"/>
    <mergeCell ref="A351:B351"/>
    <mergeCell ref="A352:B352"/>
    <mergeCell ref="A365:B365"/>
    <mergeCell ref="A366:B366"/>
    <mergeCell ref="A367:B367"/>
    <mergeCell ref="A368:B368"/>
    <mergeCell ref="A369:B369"/>
    <mergeCell ref="A370:B370"/>
    <mergeCell ref="A359:B359"/>
    <mergeCell ref="A360:B360"/>
    <mergeCell ref="A361:B361"/>
    <mergeCell ref="A362:B362"/>
    <mergeCell ref="A363:B363"/>
    <mergeCell ref="A364:B364"/>
    <mergeCell ref="A377:B377"/>
    <mergeCell ref="A378:B378"/>
    <mergeCell ref="A379:B379"/>
    <mergeCell ref="A380:B380"/>
    <mergeCell ref="A381:B381"/>
    <mergeCell ref="A382:B382"/>
    <mergeCell ref="A371:B371"/>
    <mergeCell ref="A372:B372"/>
    <mergeCell ref="A373:B373"/>
    <mergeCell ref="A374:B374"/>
    <mergeCell ref="A375:B375"/>
    <mergeCell ref="A376:B376"/>
    <mergeCell ref="A389:B389"/>
    <mergeCell ref="A390:B390"/>
    <mergeCell ref="A391:B391"/>
    <mergeCell ref="A392:B392"/>
    <mergeCell ref="A393:B393"/>
    <mergeCell ref="A394:B394"/>
    <mergeCell ref="A383:B383"/>
    <mergeCell ref="A384:B384"/>
    <mergeCell ref="A385:B385"/>
    <mergeCell ref="A386:B386"/>
    <mergeCell ref="A387:B387"/>
    <mergeCell ref="A388:B388"/>
    <mergeCell ref="A401:B401"/>
    <mergeCell ref="A402:B402"/>
    <mergeCell ref="A403:B403"/>
    <mergeCell ref="A404:B404"/>
    <mergeCell ref="A405:B405"/>
    <mergeCell ref="A406:B406"/>
    <mergeCell ref="A395:B395"/>
    <mergeCell ref="A396:B396"/>
    <mergeCell ref="A397:B397"/>
    <mergeCell ref="A398:B398"/>
    <mergeCell ref="A399:B399"/>
    <mergeCell ref="A400:B400"/>
    <mergeCell ref="A413:B413"/>
    <mergeCell ref="A414:B414"/>
    <mergeCell ref="A415:B415"/>
    <mergeCell ref="A416:B416"/>
    <mergeCell ref="A417:B417"/>
    <mergeCell ref="A418:B418"/>
    <mergeCell ref="A407:B407"/>
    <mergeCell ref="A408:B408"/>
    <mergeCell ref="A409:B409"/>
    <mergeCell ref="A410:B410"/>
    <mergeCell ref="A411:B411"/>
    <mergeCell ref="A412:B412"/>
    <mergeCell ref="A425:B425"/>
    <mergeCell ref="A426:B426"/>
    <mergeCell ref="A427:B427"/>
    <mergeCell ref="A428:B428"/>
    <mergeCell ref="A429:B429"/>
    <mergeCell ref="A430:B430"/>
    <mergeCell ref="A419:B419"/>
    <mergeCell ref="A420:B420"/>
    <mergeCell ref="A421:B421"/>
    <mergeCell ref="A422:B422"/>
    <mergeCell ref="A423:B423"/>
    <mergeCell ref="A424:B424"/>
    <mergeCell ref="A437:B437"/>
    <mergeCell ref="A438:B438"/>
    <mergeCell ref="A439:B439"/>
    <mergeCell ref="A440:B440"/>
    <mergeCell ref="A441:B441"/>
    <mergeCell ref="A442:B442"/>
    <mergeCell ref="A431:B431"/>
    <mergeCell ref="A432:B432"/>
    <mergeCell ref="A433:B433"/>
    <mergeCell ref="A434:B434"/>
    <mergeCell ref="A435:B435"/>
    <mergeCell ref="A436:B436"/>
    <mergeCell ref="A449:B449"/>
    <mergeCell ref="A450:B450"/>
    <mergeCell ref="A451:B451"/>
    <mergeCell ref="A452:B452"/>
    <mergeCell ref="A453:B453"/>
    <mergeCell ref="A454:B454"/>
    <mergeCell ref="A443:B443"/>
    <mergeCell ref="A444:B444"/>
    <mergeCell ref="A445:B445"/>
    <mergeCell ref="A446:B446"/>
    <mergeCell ref="A447:B447"/>
    <mergeCell ref="A448:B448"/>
    <mergeCell ref="A461:B461"/>
    <mergeCell ref="A462:B462"/>
    <mergeCell ref="A463:B463"/>
    <mergeCell ref="A464:B464"/>
    <mergeCell ref="A465:B465"/>
    <mergeCell ref="A466:B466"/>
    <mergeCell ref="A455:B455"/>
    <mergeCell ref="A456:B456"/>
    <mergeCell ref="A457:B457"/>
    <mergeCell ref="A458:B458"/>
    <mergeCell ref="A459:B459"/>
    <mergeCell ref="A460:B460"/>
    <mergeCell ref="A473:B473"/>
    <mergeCell ref="A474:B474"/>
    <mergeCell ref="A475:B475"/>
    <mergeCell ref="A476:B476"/>
    <mergeCell ref="A477:B477"/>
    <mergeCell ref="A478:B478"/>
    <mergeCell ref="A467:B467"/>
    <mergeCell ref="A468:B468"/>
    <mergeCell ref="A469:B469"/>
    <mergeCell ref="A470:B470"/>
    <mergeCell ref="A471:B471"/>
    <mergeCell ref="A472:B472"/>
    <mergeCell ref="A485:B485"/>
    <mergeCell ref="A486:B486"/>
    <mergeCell ref="A487:B487"/>
    <mergeCell ref="A488:B488"/>
    <mergeCell ref="A489:B489"/>
    <mergeCell ref="A490:B490"/>
    <mergeCell ref="A479:B479"/>
    <mergeCell ref="A480:B480"/>
    <mergeCell ref="A481:B481"/>
    <mergeCell ref="A482:B482"/>
    <mergeCell ref="A483:B483"/>
    <mergeCell ref="A484:B484"/>
    <mergeCell ref="A497:B497"/>
    <mergeCell ref="A498:B498"/>
    <mergeCell ref="A499:B499"/>
    <mergeCell ref="A500:B500"/>
    <mergeCell ref="A501:B501"/>
    <mergeCell ref="A502:B502"/>
    <mergeCell ref="A491:B491"/>
    <mergeCell ref="A492:B492"/>
    <mergeCell ref="A493:B493"/>
    <mergeCell ref="A494:B494"/>
    <mergeCell ref="A495:B495"/>
    <mergeCell ref="A496:B496"/>
    <mergeCell ref="A509:B509"/>
    <mergeCell ref="A510:B510"/>
    <mergeCell ref="A511:B511"/>
    <mergeCell ref="A512:B512"/>
    <mergeCell ref="A513:B513"/>
    <mergeCell ref="A514:B514"/>
    <mergeCell ref="A503:B503"/>
    <mergeCell ref="A504:B504"/>
    <mergeCell ref="A505:B505"/>
    <mergeCell ref="A506:B506"/>
    <mergeCell ref="A507:B507"/>
    <mergeCell ref="A508:B508"/>
    <mergeCell ref="A521:B521"/>
    <mergeCell ref="A522:B522"/>
    <mergeCell ref="A523:B523"/>
    <mergeCell ref="A524:B524"/>
    <mergeCell ref="A525:B525"/>
    <mergeCell ref="A526:B526"/>
    <mergeCell ref="A515:B515"/>
    <mergeCell ref="A516:B516"/>
    <mergeCell ref="A517:B517"/>
    <mergeCell ref="A518:B518"/>
    <mergeCell ref="A519:B519"/>
    <mergeCell ref="A520:B520"/>
    <mergeCell ref="A533:B533"/>
    <mergeCell ref="A534:B534"/>
    <mergeCell ref="A535:B535"/>
    <mergeCell ref="A536:B536"/>
    <mergeCell ref="A537:B537"/>
    <mergeCell ref="A538:B538"/>
    <mergeCell ref="A527:B527"/>
    <mergeCell ref="A528:B528"/>
    <mergeCell ref="A529:B529"/>
    <mergeCell ref="A530:B530"/>
    <mergeCell ref="A531:B531"/>
    <mergeCell ref="A532:B532"/>
    <mergeCell ref="A545:B545"/>
    <mergeCell ref="A546:B546"/>
    <mergeCell ref="A547:B547"/>
    <mergeCell ref="A548:B548"/>
    <mergeCell ref="A549:B549"/>
    <mergeCell ref="A550:B550"/>
    <mergeCell ref="A539:B539"/>
    <mergeCell ref="A540:B540"/>
    <mergeCell ref="A541:B541"/>
    <mergeCell ref="A542:B542"/>
    <mergeCell ref="A543:B543"/>
    <mergeCell ref="A544:B544"/>
    <mergeCell ref="A557:B557"/>
    <mergeCell ref="A558:B558"/>
    <mergeCell ref="A559:B559"/>
    <mergeCell ref="A560:B560"/>
    <mergeCell ref="A561:B561"/>
    <mergeCell ref="A562:B562"/>
    <mergeCell ref="A551:B551"/>
    <mergeCell ref="A552:B552"/>
    <mergeCell ref="A553:B553"/>
    <mergeCell ref="A554:B554"/>
    <mergeCell ref="A555:B555"/>
    <mergeCell ref="A556:B556"/>
    <mergeCell ref="A569:B569"/>
    <mergeCell ref="A570:B570"/>
    <mergeCell ref="A571:B571"/>
    <mergeCell ref="A572:B572"/>
    <mergeCell ref="A573:B573"/>
    <mergeCell ref="A574:B574"/>
    <mergeCell ref="A563:B563"/>
    <mergeCell ref="A564:B564"/>
    <mergeCell ref="A565:B565"/>
    <mergeCell ref="A566:B566"/>
    <mergeCell ref="A567:B567"/>
    <mergeCell ref="A568:B568"/>
    <mergeCell ref="A581:B581"/>
    <mergeCell ref="A582:B582"/>
    <mergeCell ref="A583:B583"/>
    <mergeCell ref="A584:B584"/>
    <mergeCell ref="A585:B585"/>
    <mergeCell ref="A586:B586"/>
    <mergeCell ref="A575:B575"/>
    <mergeCell ref="A576:B576"/>
    <mergeCell ref="A577:B577"/>
    <mergeCell ref="A578:B578"/>
    <mergeCell ref="A579:B579"/>
    <mergeCell ref="A580:B580"/>
    <mergeCell ref="A593:B593"/>
    <mergeCell ref="A594:B594"/>
    <mergeCell ref="A595:B595"/>
    <mergeCell ref="A596:B596"/>
    <mergeCell ref="A597:B597"/>
    <mergeCell ref="A598:B598"/>
    <mergeCell ref="A587:B587"/>
    <mergeCell ref="A588:B588"/>
    <mergeCell ref="A589:B589"/>
    <mergeCell ref="A590:B590"/>
    <mergeCell ref="A591:B591"/>
    <mergeCell ref="A592:B59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A6CC40-2F87-4488-BF2E-06414309A495}">
  <dimension ref="A1:J586"/>
  <sheetViews>
    <sheetView workbookViewId="0">
      <selection activeCell="D213" sqref="D213"/>
    </sheetView>
  </sheetViews>
  <sheetFormatPr defaultRowHeight="15" x14ac:dyDescent="0.25"/>
  <cols>
    <col min="1" max="1" width="9.140625" style="86"/>
    <col min="2" max="2" width="9.140625" style="86" customWidth="1"/>
    <col min="3" max="3" width="13" style="86" customWidth="1"/>
    <col min="4" max="4" width="35.5703125" style="86" customWidth="1"/>
    <col min="5" max="5" width="13.42578125" style="86" customWidth="1"/>
    <col min="6" max="7" width="10.140625" style="86" customWidth="1"/>
    <col min="8" max="9" width="8.140625" style="86" customWidth="1"/>
    <col min="10" max="10" width="9.7109375" style="86" customWidth="1"/>
    <col min="11" max="16384" width="9.140625" style="86"/>
  </cols>
  <sheetData>
    <row r="1" spans="1:10" ht="21.75" customHeight="1" x14ac:dyDescent="0.25">
      <c r="B1" s="221" t="s">
        <v>4590</v>
      </c>
      <c r="C1" s="222"/>
      <c r="D1" s="222"/>
      <c r="E1" s="222"/>
    </row>
    <row r="2" spans="1:10" ht="5.65" customHeight="1" x14ac:dyDescent="0.25"/>
    <row r="3" spans="1:10" ht="17.100000000000001" customHeight="1" x14ac:dyDescent="0.25">
      <c r="B3" s="223" t="s">
        <v>4591</v>
      </c>
      <c r="C3" s="222"/>
      <c r="D3" s="222"/>
      <c r="E3" s="222"/>
    </row>
    <row r="4" spans="1:10" ht="0.95" customHeight="1" x14ac:dyDescent="0.25"/>
    <row r="5" spans="1:10" ht="17.100000000000001" customHeight="1" x14ac:dyDescent="0.25">
      <c r="B5" s="224" t="s">
        <v>4592</v>
      </c>
      <c r="C5" s="222"/>
      <c r="D5" s="222"/>
      <c r="E5" s="222"/>
    </row>
    <row r="6" spans="1:10" ht="7.35" customHeight="1" x14ac:dyDescent="0.25"/>
    <row r="7" spans="1:10" ht="2.25" customHeight="1" x14ac:dyDescent="0.25"/>
    <row r="8" spans="1:10" ht="5.85" customHeight="1" x14ac:dyDescent="0.25"/>
    <row r="9" spans="1:10" ht="3.75" customHeight="1" x14ac:dyDescent="0.25">
      <c r="C9" s="87"/>
      <c r="D9" s="87"/>
      <c r="E9" s="87"/>
      <c r="F9" s="87"/>
      <c r="G9" s="87"/>
      <c r="H9" s="87"/>
      <c r="I9" s="87"/>
    </row>
    <row r="10" spans="1:10" x14ac:dyDescent="0.25">
      <c r="B10" s="217" t="s">
        <v>4593</v>
      </c>
      <c r="C10" s="218"/>
      <c r="D10" s="88" t="s">
        <v>4593</v>
      </c>
      <c r="E10" s="88" t="s">
        <v>4593</v>
      </c>
      <c r="F10" s="225" t="s">
        <v>4594</v>
      </c>
      <c r="G10" s="226"/>
      <c r="H10" s="217" t="s">
        <v>4595</v>
      </c>
      <c r="I10" s="218"/>
    </row>
    <row r="11" spans="1:10" x14ac:dyDescent="0.25">
      <c r="B11" s="217" t="s">
        <v>0</v>
      </c>
      <c r="C11" s="218"/>
      <c r="D11" s="88" t="s">
        <v>1</v>
      </c>
      <c r="E11" s="88" t="s">
        <v>4593</v>
      </c>
      <c r="F11" s="88" t="s">
        <v>2</v>
      </c>
      <c r="G11" s="88" t="s">
        <v>3</v>
      </c>
      <c r="H11" s="88" t="s">
        <v>2</v>
      </c>
      <c r="I11" s="88" t="s">
        <v>3</v>
      </c>
      <c r="J11" s="219" t="s">
        <v>4596</v>
      </c>
    </row>
    <row r="12" spans="1:10" x14ac:dyDescent="0.25">
      <c r="B12" s="220" t="s">
        <v>4</v>
      </c>
      <c r="C12" s="218"/>
      <c r="D12" s="89" t="s">
        <v>4593</v>
      </c>
      <c r="E12" s="89" t="s">
        <v>4593</v>
      </c>
      <c r="F12" s="88" t="s">
        <v>4593</v>
      </c>
      <c r="G12" s="88" t="s">
        <v>4593</v>
      </c>
      <c r="H12" s="88" t="s">
        <v>4593</v>
      </c>
      <c r="I12" s="88" t="s">
        <v>4593</v>
      </c>
      <c r="J12" s="219"/>
    </row>
    <row r="13" spans="1:10" x14ac:dyDescent="0.25">
      <c r="A13" s="86">
        <v>1</v>
      </c>
      <c r="B13" s="207" t="s">
        <v>5</v>
      </c>
      <c r="C13" s="218"/>
      <c r="D13" s="90" t="s">
        <v>6</v>
      </c>
      <c r="E13" s="90" t="s">
        <v>7</v>
      </c>
      <c r="F13" s="90">
        <v>2</v>
      </c>
      <c r="G13" s="90">
        <v>1</v>
      </c>
      <c r="H13" s="90">
        <v>6</v>
      </c>
      <c r="I13" s="90">
        <v>2</v>
      </c>
      <c r="J13" s="86">
        <f t="shared" ref="J13:J43" si="0">SUM(F13:I13)</f>
        <v>11</v>
      </c>
    </row>
    <row r="14" spans="1:10" x14ac:dyDescent="0.25">
      <c r="A14" s="86">
        <f>A13+1</f>
        <v>2</v>
      </c>
      <c r="B14" s="207" t="s">
        <v>2216</v>
      </c>
      <c r="C14" s="218"/>
      <c r="D14" s="90" t="s">
        <v>2217</v>
      </c>
      <c r="E14" s="90" t="s">
        <v>7</v>
      </c>
      <c r="F14" s="90">
        <v>5</v>
      </c>
      <c r="G14" s="90">
        <v>5</v>
      </c>
      <c r="H14" s="90">
        <v>9</v>
      </c>
      <c r="I14" s="90">
        <v>6</v>
      </c>
      <c r="J14" s="86">
        <f t="shared" si="0"/>
        <v>25</v>
      </c>
    </row>
    <row r="15" spans="1:10" x14ac:dyDescent="0.25">
      <c r="A15" s="86">
        <f t="shared" ref="A15:A77" si="1">A14+1</f>
        <v>3</v>
      </c>
      <c r="B15" s="207" t="s">
        <v>9</v>
      </c>
      <c r="C15" s="218"/>
      <c r="D15" s="90" t="s">
        <v>10</v>
      </c>
      <c r="E15" s="90" t="s">
        <v>7</v>
      </c>
      <c r="F15" s="90">
        <v>2</v>
      </c>
      <c r="G15" s="90">
        <v>5</v>
      </c>
      <c r="H15" s="90">
        <v>3</v>
      </c>
      <c r="I15" s="90">
        <v>2</v>
      </c>
      <c r="J15" s="86">
        <f t="shared" si="0"/>
        <v>12</v>
      </c>
    </row>
    <row r="16" spans="1:10" x14ac:dyDescent="0.25">
      <c r="A16" s="86">
        <f t="shared" si="1"/>
        <v>4</v>
      </c>
      <c r="B16" s="207" t="s">
        <v>11</v>
      </c>
      <c r="C16" s="218"/>
      <c r="D16" s="90" t="s">
        <v>12</v>
      </c>
      <c r="E16" s="90" t="s">
        <v>7</v>
      </c>
      <c r="F16" s="90">
        <v>2</v>
      </c>
      <c r="G16" s="90">
        <v>4</v>
      </c>
      <c r="H16" s="90">
        <v>5</v>
      </c>
      <c r="I16" s="90">
        <v>13</v>
      </c>
      <c r="J16" s="86">
        <f t="shared" si="0"/>
        <v>24</v>
      </c>
    </row>
    <row r="17" spans="1:10" x14ac:dyDescent="0.25">
      <c r="A17" s="86">
        <f t="shared" si="1"/>
        <v>5</v>
      </c>
      <c r="B17" s="207" t="s">
        <v>13</v>
      </c>
      <c r="C17" s="218"/>
      <c r="D17" s="90" t="s">
        <v>4597</v>
      </c>
      <c r="E17" s="90" t="s">
        <v>7</v>
      </c>
      <c r="F17" s="90">
        <v>3</v>
      </c>
      <c r="G17" s="90">
        <v>2</v>
      </c>
      <c r="H17" s="90">
        <v>6</v>
      </c>
      <c r="I17" s="90">
        <v>7</v>
      </c>
      <c r="J17" s="86">
        <f t="shared" si="0"/>
        <v>18</v>
      </c>
    </row>
    <row r="18" spans="1:10" x14ac:dyDescent="0.25">
      <c r="A18" s="86">
        <f t="shared" si="1"/>
        <v>6</v>
      </c>
      <c r="B18" s="207" t="s">
        <v>15</v>
      </c>
      <c r="C18" s="218"/>
      <c r="D18" s="90" t="s">
        <v>3566</v>
      </c>
      <c r="E18" s="90" t="s">
        <v>7</v>
      </c>
      <c r="F18" s="90">
        <v>1</v>
      </c>
      <c r="G18" s="90">
        <v>1</v>
      </c>
      <c r="H18" s="90">
        <v>8</v>
      </c>
      <c r="I18" s="90">
        <v>3</v>
      </c>
      <c r="J18" s="86">
        <f t="shared" si="0"/>
        <v>13</v>
      </c>
    </row>
    <row r="19" spans="1:10" x14ac:dyDescent="0.25">
      <c r="A19" s="86">
        <f t="shared" si="1"/>
        <v>7</v>
      </c>
      <c r="B19" s="207" t="s">
        <v>17</v>
      </c>
      <c r="C19" s="218"/>
      <c r="D19" s="90" t="s">
        <v>18</v>
      </c>
      <c r="E19" s="90" t="s">
        <v>7</v>
      </c>
      <c r="F19" s="90">
        <v>3</v>
      </c>
      <c r="G19" s="90">
        <v>7</v>
      </c>
      <c r="H19" s="90">
        <v>5</v>
      </c>
      <c r="I19" s="90">
        <v>5</v>
      </c>
      <c r="J19" s="86">
        <f t="shared" si="0"/>
        <v>20</v>
      </c>
    </row>
    <row r="20" spans="1:10" x14ac:dyDescent="0.25">
      <c r="A20" s="86">
        <f t="shared" si="1"/>
        <v>8</v>
      </c>
      <c r="B20" s="207" t="s">
        <v>19</v>
      </c>
      <c r="C20" s="218"/>
      <c r="D20" s="90" t="s">
        <v>4243</v>
      </c>
      <c r="E20" s="90" t="s">
        <v>7</v>
      </c>
      <c r="F20" s="90">
        <v>1</v>
      </c>
      <c r="G20" s="90"/>
      <c r="H20" s="90">
        <v>3</v>
      </c>
      <c r="I20" s="90">
        <v>4</v>
      </c>
      <c r="J20" s="86">
        <f t="shared" si="0"/>
        <v>8</v>
      </c>
    </row>
    <row r="21" spans="1:10" x14ac:dyDescent="0.25">
      <c r="A21" s="86">
        <f t="shared" si="1"/>
        <v>9</v>
      </c>
      <c r="B21" s="207" t="s">
        <v>21</v>
      </c>
      <c r="C21" s="218"/>
      <c r="D21" s="90" t="s">
        <v>22</v>
      </c>
      <c r="E21" s="90" t="s">
        <v>7</v>
      </c>
      <c r="F21" s="90">
        <v>4</v>
      </c>
      <c r="G21" s="90">
        <v>8</v>
      </c>
      <c r="H21" s="90">
        <v>9</v>
      </c>
      <c r="I21" s="90">
        <v>5</v>
      </c>
      <c r="J21" s="86">
        <f t="shared" si="0"/>
        <v>26</v>
      </c>
    </row>
    <row r="22" spans="1:10" x14ac:dyDescent="0.25">
      <c r="A22" s="86">
        <f t="shared" si="1"/>
        <v>10</v>
      </c>
      <c r="B22" s="207" t="s">
        <v>23</v>
      </c>
      <c r="C22" s="218"/>
      <c r="D22" s="90" t="s">
        <v>24</v>
      </c>
      <c r="E22" s="90" t="s">
        <v>7</v>
      </c>
      <c r="F22" s="90">
        <v>7</v>
      </c>
      <c r="G22" s="90">
        <v>10</v>
      </c>
      <c r="H22" s="90">
        <v>9</v>
      </c>
      <c r="I22" s="90">
        <v>8</v>
      </c>
      <c r="J22" s="86">
        <f t="shared" si="0"/>
        <v>34</v>
      </c>
    </row>
    <row r="23" spans="1:10" x14ac:dyDescent="0.25">
      <c r="A23" s="86">
        <f t="shared" si="1"/>
        <v>11</v>
      </c>
      <c r="B23" s="207" t="s">
        <v>1128</v>
      </c>
      <c r="C23" s="218"/>
      <c r="D23" s="90" t="s">
        <v>1129</v>
      </c>
      <c r="E23" s="90" t="s">
        <v>7</v>
      </c>
      <c r="F23" s="90">
        <v>2</v>
      </c>
      <c r="G23" s="90">
        <v>3</v>
      </c>
      <c r="H23" s="90">
        <v>4</v>
      </c>
      <c r="I23" s="90">
        <v>8</v>
      </c>
      <c r="J23" s="86">
        <f t="shared" si="0"/>
        <v>17</v>
      </c>
    </row>
    <row r="24" spans="1:10" x14ac:dyDescent="0.25">
      <c r="A24" s="86">
        <f t="shared" si="1"/>
        <v>12</v>
      </c>
      <c r="B24" s="207" t="s">
        <v>25</v>
      </c>
      <c r="C24" s="218"/>
      <c r="D24" s="90" t="s">
        <v>26</v>
      </c>
      <c r="E24" s="90" t="s">
        <v>7</v>
      </c>
      <c r="F24" s="90">
        <v>5</v>
      </c>
      <c r="G24" s="90">
        <v>9</v>
      </c>
      <c r="H24" s="90">
        <v>14</v>
      </c>
      <c r="I24" s="90">
        <v>5</v>
      </c>
      <c r="J24" s="86">
        <f t="shared" si="0"/>
        <v>33</v>
      </c>
    </row>
    <row r="25" spans="1:10" x14ac:dyDescent="0.25">
      <c r="A25" s="86">
        <f t="shared" si="1"/>
        <v>13</v>
      </c>
      <c r="B25" s="207" t="s">
        <v>27</v>
      </c>
      <c r="C25" s="218"/>
      <c r="D25" s="90" t="s">
        <v>28</v>
      </c>
      <c r="E25" s="90" t="s">
        <v>7</v>
      </c>
      <c r="F25" s="90">
        <v>2</v>
      </c>
      <c r="G25" s="90">
        <v>5</v>
      </c>
      <c r="H25" s="90">
        <v>3</v>
      </c>
      <c r="I25" s="90">
        <v>1</v>
      </c>
      <c r="J25" s="86">
        <f t="shared" si="0"/>
        <v>11</v>
      </c>
    </row>
    <row r="26" spans="1:10" x14ac:dyDescent="0.25">
      <c r="A26" s="86">
        <f t="shared" si="1"/>
        <v>14</v>
      </c>
      <c r="B26" s="207" t="s">
        <v>29</v>
      </c>
      <c r="C26" s="218"/>
      <c r="D26" s="90" t="s">
        <v>30</v>
      </c>
      <c r="E26" s="90" t="s">
        <v>7</v>
      </c>
      <c r="F26" s="90">
        <v>5</v>
      </c>
      <c r="G26" s="90">
        <v>4</v>
      </c>
      <c r="H26" s="90">
        <v>7</v>
      </c>
      <c r="I26" s="90">
        <v>13</v>
      </c>
      <c r="J26" s="86">
        <f t="shared" si="0"/>
        <v>29</v>
      </c>
    </row>
    <row r="27" spans="1:10" x14ac:dyDescent="0.25">
      <c r="A27" s="86">
        <f t="shared" si="1"/>
        <v>15</v>
      </c>
      <c r="B27" s="207" t="s">
        <v>31</v>
      </c>
      <c r="C27" s="218"/>
      <c r="D27" s="90" t="s">
        <v>32</v>
      </c>
      <c r="E27" s="90" t="s">
        <v>7</v>
      </c>
      <c r="F27" s="90">
        <v>3</v>
      </c>
      <c r="G27" s="90">
        <v>6</v>
      </c>
      <c r="H27" s="90">
        <v>3</v>
      </c>
      <c r="I27" s="90">
        <v>5</v>
      </c>
      <c r="J27" s="86">
        <f t="shared" si="0"/>
        <v>17</v>
      </c>
    </row>
    <row r="28" spans="1:10" x14ac:dyDescent="0.25">
      <c r="A28" s="86">
        <f t="shared" si="1"/>
        <v>16</v>
      </c>
      <c r="B28" s="207" t="s">
        <v>33</v>
      </c>
      <c r="C28" s="218"/>
      <c r="D28" s="90" t="s">
        <v>34</v>
      </c>
      <c r="E28" s="90" t="s">
        <v>7</v>
      </c>
      <c r="F28" s="90">
        <v>4</v>
      </c>
      <c r="G28" s="90">
        <v>7</v>
      </c>
      <c r="H28" s="90">
        <v>5</v>
      </c>
      <c r="I28" s="90">
        <v>7</v>
      </c>
      <c r="J28" s="86">
        <f t="shared" si="0"/>
        <v>23</v>
      </c>
    </row>
    <row r="29" spans="1:10" x14ac:dyDescent="0.25">
      <c r="A29" s="86">
        <f t="shared" si="1"/>
        <v>17</v>
      </c>
      <c r="B29" s="207" t="s">
        <v>35</v>
      </c>
      <c r="C29" s="218"/>
      <c r="D29" s="90" t="s">
        <v>36</v>
      </c>
      <c r="E29" s="90" t="s">
        <v>7</v>
      </c>
      <c r="F29" s="90">
        <v>1</v>
      </c>
      <c r="G29" s="90">
        <v>5</v>
      </c>
      <c r="H29" s="90">
        <v>6</v>
      </c>
      <c r="I29" s="90">
        <v>3</v>
      </c>
      <c r="J29" s="86">
        <f t="shared" si="0"/>
        <v>15</v>
      </c>
    </row>
    <row r="30" spans="1:10" x14ac:dyDescent="0.25">
      <c r="A30" s="86">
        <f t="shared" si="1"/>
        <v>18</v>
      </c>
      <c r="B30" s="207" t="s">
        <v>1134</v>
      </c>
      <c r="C30" s="218"/>
      <c r="D30" s="90" t="s">
        <v>1135</v>
      </c>
      <c r="E30" s="90" t="s">
        <v>7</v>
      </c>
      <c r="F30" s="90">
        <v>1</v>
      </c>
      <c r="G30" s="90">
        <v>1</v>
      </c>
      <c r="H30" s="90">
        <v>2</v>
      </c>
      <c r="I30" s="90">
        <v>4</v>
      </c>
      <c r="J30" s="86">
        <f t="shared" si="0"/>
        <v>8</v>
      </c>
    </row>
    <row r="31" spans="1:10" x14ac:dyDescent="0.25">
      <c r="A31" s="86">
        <f t="shared" si="1"/>
        <v>19</v>
      </c>
      <c r="B31" s="207" t="s">
        <v>37</v>
      </c>
      <c r="C31" s="218"/>
      <c r="D31" s="90" t="s">
        <v>4244</v>
      </c>
      <c r="E31" s="90" t="s">
        <v>7</v>
      </c>
      <c r="F31" s="90">
        <v>2</v>
      </c>
      <c r="G31" s="90"/>
      <c r="H31" s="90">
        <v>1</v>
      </c>
      <c r="I31" s="90">
        <v>5</v>
      </c>
      <c r="J31" s="86">
        <f t="shared" si="0"/>
        <v>8</v>
      </c>
    </row>
    <row r="32" spans="1:10" x14ac:dyDescent="0.25">
      <c r="A32" s="86">
        <f t="shared" si="1"/>
        <v>20</v>
      </c>
      <c r="B32" s="207" t="s">
        <v>39</v>
      </c>
      <c r="C32" s="218"/>
      <c r="D32" s="90" t="s">
        <v>40</v>
      </c>
      <c r="E32" s="90" t="s">
        <v>7</v>
      </c>
      <c r="F32" s="90">
        <v>3</v>
      </c>
      <c r="G32" s="90">
        <v>4</v>
      </c>
      <c r="H32" s="90">
        <v>7</v>
      </c>
      <c r="I32" s="90">
        <v>2</v>
      </c>
      <c r="J32" s="86">
        <f t="shared" si="0"/>
        <v>16</v>
      </c>
    </row>
    <row r="33" spans="1:10" x14ac:dyDescent="0.25">
      <c r="A33" s="86">
        <f t="shared" si="1"/>
        <v>21</v>
      </c>
      <c r="B33" s="207" t="s">
        <v>41</v>
      </c>
      <c r="C33" s="218"/>
      <c r="D33" s="90" t="s">
        <v>42</v>
      </c>
      <c r="E33" s="90" t="s">
        <v>7</v>
      </c>
      <c r="F33" s="90">
        <v>4</v>
      </c>
      <c r="G33" s="90">
        <v>3</v>
      </c>
      <c r="H33" s="90">
        <v>5</v>
      </c>
      <c r="I33" s="90">
        <v>5</v>
      </c>
      <c r="J33" s="86">
        <f t="shared" si="0"/>
        <v>17</v>
      </c>
    </row>
    <row r="34" spans="1:10" x14ac:dyDescent="0.25">
      <c r="A34" s="86">
        <f t="shared" si="1"/>
        <v>22</v>
      </c>
      <c r="B34" s="207" t="s">
        <v>43</v>
      </c>
      <c r="C34" s="218"/>
      <c r="D34" s="90" t="s">
        <v>44</v>
      </c>
      <c r="E34" s="90" t="s">
        <v>7</v>
      </c>
      <c r="F34" s="90">
        <v>1</v>
      </c>
      <c r="G34" s="90">
        <v>1</v>
      </c>
      <c r="H34" s="90">
        <v>1</v>
      </c>
      <c r="I34" s="90">
        <v>1</v>
      </c>
      <c r="J34" s="86">
        <f t="shared" si="0"/>
        <v>4</v>
      </c>
    </row>
    <row r="35" spans="1:10" x14ac:dyDescent="0.25">
      <c r="A35" s="86">
        <f t="shared" si="1"/>
        <v>23</v>
      </c>
      <c r="B35" s="207" t="s">
        <v>45</v>
      </c>
      <c r="C35" s="218"/>
      <c r="D35" s="90" t="s">
        <v>46</v>
      </c>
      <c r="E35" s="90" t="s">
        <v>7</v>
      </c>
      <c r="F35" s="90">
        <v>5</v>
      </c>
      <c r="G35" s="90">
        <v>4</v>
      </c>
      <c r="H35" s="90">
        <v>4</v>
      </c>
      <c r="I35" s="90">
        <v>6</v>
      </c>
      <c r="J35" s="86">
        <f t="shared" si="0"/>
        <v>19</v>
      </c>
    </row>
    <row r="36" spans="1:10" x14ac:dyDescent="0.25">
      <c r="A36" s="86">
        <f t="shared" si="1"/>
        <v>24</v>
      </c>
      <c r="B36" s="207" t="s">
        <v>47</v>
      </c>
      <c r="C36" s="218"/>
      <c r="D36" s="90" t="s">
        <v>4246</v>
      </c>
      <c r="E36" s="90" t="s">
        <v>7</v>
      </c>
      <c r="F36" s="90"/>
      <c r="G36" s="90">
        <v>5</v>
      </c>
      <c r="H36" s="90">
        <v>2</v>
      </c>
      <c r="I36" s="90">
        <v>9</v>
      </c>
      <c r="J36" s="86">
        <f t="shared" si="0"/>
        <v>16</v>
      </c>
    </row>
    <row r="37" spans="1:10" x14ac:dyDescent="0.25">
      <c r="A37" s="86">
        <f t="shared" si="1"/>
        <v>25</v>
      </c>
      <c r="B37" s="207" t="s">
        <v>49</v>
      </c>
      <c r="C37" s="218"/>
      <c r="D37" s="90" t="s">
        <v>50</v>
      </c>
      <c r="E37" s="90" t="s">
        <v>7</v>
      </c>
      <c r="F37" s="90">
        <v>4</v>
      </c>
      <c r="G37" s="90">
        <v>2</v>
      </c>
      <c r="H37" s="90">
        <v>6</v>
      </c>
      <c r="I37" s="90">
        <v>5</v>
      </c>
      <c r="J37" s="86">
        <f t="shared" si="0"/>
        <v>17</v>
      </c>
    </row>
    <row r="38" spans="1:10" x14ac:dyDescent="0.25">
      <c r="A38" s="86">
        <f t="shared" si="1"/>
        <v>26</v>
      </c>
      <c r="B38" s="207" t="s">
        <v>51</v>
      </c>
      <c r="C38" s="218"/>
      <c r="D38" s="90" t="s">
        <v>3599</v>
      </c>
      <c r="E38" s="90" t="s">
        <v>7</v>
      </c>
      <c r="F38" s="90">
        <v>3</v>
      </c>
      <c r="G38" s="90">
        <v>4</v>
      </c>
      <c r="H38" s="90">
        <v>4</v>
      </c>
      <c r="I38" s="90">
        <v>6</v>
      </c>
      <c r="J38" s="86">
        <f t="shared" si="0"/>
        <v>17</v>
      </c>
    </row>
    <row r="39" spans="1:10" x14ac:dyDescent="0.25">
      <c r="A39" s="86">
        <f t="shared" si="1"/>
        <v>27</v>
      </c>
      <c r="B39" s="207" t="s">
        <v>53</v>
      </c>
      <c r="C39" s="218"/>
      <c r="D39" s="90" t="s">
        <v>54</v>
      </c>
      <c r="E39" s="90" t="s">
        <v>7</v>
      </c>
      <c r="F39" s="90"/>
      <c r="G39" s="90">
        <v>4</v>
      </c>
      <c r="H39" s="90">
        <v>3</v>
      </c>
      <c r="I39" s="90">
        <v>2</v>
      </c>
      <c r="J39" s="86">
        <f t="shared" si="0"/>
        <v>9</v>
      </c>
    </row>
    <row r="40" spans="1:10" x14ac:dyDescent="0.25">
      <c r="A40" s="86">
        <f t="shared" si="1"/>
        <v>28</v>
      </c>
      <c r="B40" s="207" t="s">
        <v>55</v>
      </c>
      <c r="C40" s="218"/>
      <c r="D40" s="90" t="s">
        <v>56</v>
      </c>
      <c r="E40" s="90" t="s">
        <v>7</v>
      </c>
      <c r="F40" s="90">
        <v>1</v>
      </c>
      <c r="G40" s="90"/>
      <c r="H40" s="90">
        <v>6</v>
      </c>
      <c r="I40" s="90">
        <v>2</v>
      </c>
      <c r="J40" s="86">
        <f t="shared" si="0"/>
        <v>9</v>
      </c>
    </row>
    <row r="41" spans="1:10" x14ac:dyDescent="0.25">
      <c r="A41" s="86">
        <f t="shared" si="1"/>
        <v>29</v>
      </c>
      <c r="B41" s="207" t="s">
        <v>57</v>
      </c>
      <c r="C41" s="218"/>
      <c r="D41" s="90" t="s">
        <v>4247</v>
      </c>
      <c r="E41" s="90" t="s">
        <v>7</v>
      </c>
      <c r="F41" s="90">
        <v>5</v>
      </c>
      <c r="G41" s="90"/>
      <c r="H41" s="90">
        <v>6</v>
      </c>
      <c r="I41" s="90">
        <v>4</v>
      </c>
      <c r="J41" s="86">
        <f t="shared" si="0"/>
        <v>15</v>
      </c>
    </row>
    <row r="42" spans="1:10" x14ac:dyDescent="0.25">
      <c r="A42" s="86">
        <f t="shared" si="1"/>
        <v>30</v>
      </c>
      <c r="B42" s="207" t="s">
        <v>61</v>
      </c>
      <c r="C42" s="218"/>
      <c r="D42" s="90" t="s">
        <v>62</v>
      </c>
      <c r="E42" s="90" t="s">
        <v>7</v>
      </c>
      <c r="F42" s="90">
        <v>7</v>
      </c>
      <c r="G42" s="90">
        <v>5</v>
      </c>
      <c r="H42" s="90">
        <v>2</v>
      </c>
      <c r="I42" s="90">
        <v>3</v>
      </c>
      <c r="J42" s="86">
        <f t="shared" si="0"/>
        <v>17</v>
      </c>
    </row>
    <row r="43" spans="1:10" x14ac:dyDescent="0.25">
      <c r="A43" s="86">
        <f t="shared" si="1"/>
        <v>31</v>
      </c>
      <c r="B43" s="207" t="s">
        <v>65</v>
      </c>
      <c r="C43" s="218"/>
      <c r="D43" s="90" t="s">
        <v>66</v>
      </c>
      <c r="E43" s="90" t="s">
        <v>7</v>
      </c>
      <c r="F43" s="90"/>
      <c r="G43" s="90">
        <v>2</v>
      </c>
      <c r="H43" s="90">
        <v>2</v>
      </c>
      <c r="I43" s="90">
        <v>6</v>
      </c>
      <c r="J43" s="86">
        <f t="shared" si="0"/>
        <v>10</v>
      </c>
    </row>
    <row r="44" spans="1:10" x14ac:dyDescent="0.25">
      <c r="A44" s="86">
        <f t="shared" si="1"/>
        <v>32</v>
      </c>
      <c r="B44" s="207" t="s">
        <v>67</v>
      </c>
      <c r="C44" s="218"/>
      <c r="D44" s="90" t="s">
        <v>68</v>
      </c>
      <c r="E44" s="90" t="s">
        <v>7</v>
      </c>
      <c r="F44" s="90">
        <v>2</v>
      </c>
      <c r="G44" s="90">
        <v>1</v>
      </c>
      <c r="H44" s="90">
        <v>2</v>
      </c>
      <c r="I44" s="90">
        <v>5</v>
      </c>
      <c r="J44" s="86">
        <f t="shared" ref="J44:J75" si="2">SUM(F44:I44)</f>
        <v>10</v>
      </c>
    </row>
    <row r="45" spans="1:10" x14ac:dyDescent="0.25">
      <c r="A45" s="86">
        <f t="shared" si="1"/>
        <v>33</v>
      </c>
      <c r="B45" s="207" t="s">
        <v>69</v>
      </c>
      <c r="C45" s="218"/>
      <c r="D45" s="90" t="s">
        <v>70</v>
      </c>
      <c r="E45" s="90" t="s">
        <v>7</v>
      </c>
      <c r="F45" s="90"/>
      <c r="G45" s="90">
        <v>3</v>
      </c>
      <c r="H45" s="90">
        <v>1</v>
      </c>
      <c r="I45" s="90">
        <v>3</v>
      </c>
      <c r="J45" s="86">
        <f t="shared" si="2"/>
        <v>7</v>
      </c>
    </row>
    <row r="46" spans="1:10" x14ac:dyDescent="0.25">
      <c r="A46" s="86">
        <f t="shared" si="1"/>
        <v>34</v>
      </c>
      <c r="B46" s="207" t="s">
        <v>71</v>
      </c>
      <c r="C46" s="218"/>
      <c r="D46" s="90" t="s">
        <v>1145</v>
      </c>
      <c r="E46" s="90" t="s">
        <v>7</v>
      </c>
      <c r="F46" s="90">
        <v>5</v>
      </c>
      <c r="G46" s="90">
        <v>9</v>
      </c>
      <c r="H46" s="90">
        <v>9</v>
      </c>
      <c r="I46" s="90">
        <v>3</v>
      </c>
      <c r="J46" s="86">
        <f t="shared" si="2"/>
        <v>26</v>
      </c>
    </row>
    <row r="47" spans="1:10" x14ac:dyDescent="0.25">
      <c r="A47" s="86">
        <f t="shared" si="1"/>
        <v>35</v>
      </c>
      <c r="B47" s="207" t="s">
        <v>73</v>
      </c>
      <c r="C47" s="218"/>
      <c r="D47" s="90" t="s">
        <v>4248</v>
      </c>
      <c r="E47" s="90" t="s">
        <v>7</v>
      </c>
      <c r="F47" s="90">
        <v>3</v>
      </c>
      <c r="G47" s="90">
        <v>2</v>
      </c>
      <c r="H47" s="90">
        <v>6</v>
      </c>
      <c r="I47" s="90">
        <v>2</v>
      </c>
      <c r="J47" s="86">
        <f t="shared" si="2"/>
        <v>13</v>
      </c>
    </row>
    <row r="48" spans="1:10" x14ac:dyDescent="0.25">
      <c r="A48" s="86">
        <f t="shared" si="1"/>
        <v>36</v>
      </c>
      <c r="B48" s="207" t="s">
        <v>75</v>
      </c>
      <c r="C48" s="218"/>
      <c r="D48" s="90" t="s">
        <v>1147</v>
      </c>
      <c r="E48" s="90" t="s">
        <v>7</v>
      </c>
      <c r="F48" s="90">
        <v>7</v>
      </c>
      <c r="G48" s="90">
        <v>5</v>
      </c>
      <c r="H48" s="90">
        <v>14</v>
      </c>
      <c r="I48" s="90">
        <v>5</v>
      </c>
      <c r="J48" s="86">
        <f t="shared" si="2"/>
        <v>31</v>
      </c>
    </row>
    <row r="49" spans="1:10" x14ac:dyDescent="0.25">
      <c r="A49" s="86">
        <f t="shared" si="1"/>
        <v>37</v>
      </c>
      <c r="B49" s="207" t="s">
        <v>77</v>
      </c>
      <c r="C49" s="218"/>
      <c r="D49" s="90" t="s">
        <v>78</v>
      </c>
      <c r="E49" s="90" t="s">
        <v>7</v>
      </c>
      <c r="F49" s="90">
        <v>3</v>
      </c>
      <c r="G49" s="90">
        <v>4</v>
      </c>
      <c r="H49" s="90">
        <v>7</v>
      </c>
      <c r="I49" s="90">
        <v>7</v>
      </c>
      <c r="J49" s="86">
        <f t="shared" si="2"/>
        <v>21</v>
      </c>
    </row>
    <row r="50" spans="1:10" x14ac:dyDescent="0.25">
      <c r="A50" s="86">
        <f t="shared" si="1"/>
        <v>38</v>
      </c>
      <c r="B50" s="207" t="s">
        <v>79</v>
      </c>
      <c r="C50" s="218"/>
      <c r="D50" s="90" t="s">
        <v>163</v>
      </c>
      <c r="E50" s="90" t="s">
        <v>7</v>
      </c>
      <c r="F50" s="90">
        <v>3</v>
      </c>
      <c r="G50" s="90">
        <v>2</v>
      </c>
      <c r="H50" s="90">
        <v>4</v>
      </c>
      <c r="I50" s="90">
        <v>3</v>
      </c>
      <c r="J50" s="86">
        <f t="shared" si="2"/>
        <v>12</v>
      </c>
    </row>
    <row r="51" spans="1:10" x14ac:dyDescent="0.25">
      <c r="A51" s="86">
        <f t="shared" si="1"/>
        <v>39</v>
      </c>
      <c r="B51" s="207" t="s">
        <v>81</v>
      </c>
      <c r="C51" s="218"/>
      <c r="D51" s="90" t="s">
        <v>82</v>
      </c>
      <c r="E51" s="90" t="s">
        <v>7</v>
      </c>
      <c r="F51" s="90">
        <v>4</v>
      </c>
      <c r="G51" s="90">
        <v>5</v>
      </c>
      <c r="H51" s="90">
        <v>3</v>
      </c>
      <c r="I51" s="90">
        <v>7</v>
      </c>
      <c r="J51" s="86">
        <f t="shared" si="2"/>
        <v>19</v>
      </c>
    </row>
    <row r="52" spans="1:10" x14ac:dyDescent="0.25">
      <c r="A52" s="86">
        <f t="shared" si="1"/>
        <v>40</v>
      </c>
      <c r="B52" s="207" t="s">
        <v>1151</v>
      </c>
      <c r="C52" s="218"/>
      <c r="D52" s="90" t="s">
        <v>4249</v>
      </c>
      <c r="E52" s="90" t="s">
        <v>7</v>
      </c>
      <c r="F52" s="90">
        <v>2</v>
      </c>
      <c r="G52" s="90">
        <v>3</v>
      </c>
      <c r="H52" s="90">
        <v>3</v>
      </c>
      <c r="I52" s="90">
        <v>4</v>
      </c>
      <c r="J52" s="86">
        <f t="shared" si="2"/>
        <v>12</v>
      </c>
    </row>
    <row r="53" spans="1:10" x14ac:dyDescent="0.25">
      <c r="A53" s="86">
        <f t="shared" si="1"/>
        <v>41</v>
      </c>
      <c r="B53" s="207" t="s">
        <v>83</v>
      </c>
      <c r="C53" s="218"/>
      <c r="D53" s="90" t="s">
        <v>4598</v>
      </c>
      <c r="E53" s="90" t="s">
        <v>7</v>
      </c>
      <c r="F53" s="90">
        <v>5</v>
      </c>
      <c r="G53" s="90">
        <v>4</v>
      </c>
      <c r="H53" s="90">
        <v>6</v>
      </c>
      <c r="I53" s="90">
        <v>4</v>
      </c>
      <c r="J53" s="86">
        <f t="shared" si="2"/>
        <v>19</v>
      </c>
    </row>
    <row r="54" spans="1:10" x14ac:dyDescent="0.25">
      <c r="A54" s="86">
        <f t="shared" si="1"/>
        <v>42</v>
      </c>
      <c r="B54" s="207" t="s">
        <v>85</v>
      </c>
      <c r="C54" s="218"/>
      <c r="D54" s="90" t="s">
        <v>4250</v>
      </c>
      <c r="E54" s="90" t="s">
        <v>7</v>
      </c>
      <c r="F54" s="90">
        <v>1</v>
      </c>
      <c r="G54" s="90">
        <v>2</v>
      </c>
      <c r="H54" s="90">
        <v>1</v>
      </c>
      <c r="I54" s="90">
        <v>3</v>
      </c>
      <c r="J54" s="86">
        <f t="shared" si="2"/>
        <v>7</v>
      </c>
    </row>
    <row r="55" spans="1:10" x14ac:dyDescent="0.25">
      <c r="A55" s="86">
        <f t="shared" si="1"/>
        <v>43</v>
      </c>
      <c r="B55" s="207" t="s">
        <v>87</v>
      </c>
      <c r="C55" s="218"/>
      <c r="D55" s="90" t="s">
        <v>88</v>
      </c>
      <c r="E55" s="90" t="s">
        <v>7</v>
      </c>
      <c r="F55" s="90">
        <v>3</v>
      </c>
      <c r="G55" s="90">
        <v>2</v>
      </c>
      <c r="H55" s="90">
        <v>2</v>
      </c>
      <c r="I55" s="90">
        <v>1</v>
      </c>
      <c r="J55" s="86">
        <f t="shared" si="2"/>
        <v>8</v>
      </c>
    </row>
    <row r="56" spans="1:10" x14ac:dyDescent="0.25">
      <c r="A56" s="86">
        <f t="shared" si="1"/>
        <v>44</v>
      </c>
      <c r="B56" s="207" t="s">
        <v>89</v>
      </c>
      <c r="C56" s="218"/>
      <c r="D56" s="90" t="s">
        <v>4251</v>
      </c>
      <c r="E56" s="90" t="s">
        <v>7</v>
      </c>
      <c r="F56" s="90">
        <v>2</v>
      </c>
      <c r="G56" s="90">
        <v>1</v>
      </c>
      <c r="H56" s="90">
        <v>1</v>
      </c>
      <c r="I56" s="90">
        <v>2</v>
      </c>
      <c r="J56" s="86">
        <f t="shared" si="2"/>
        <v>6</v>
      </c>
    </row>
    <row r="57" spans="1:10" x14ac:dyDescent="0.25">
      <c r="A57" s="86">
        <f t="shared" si="1"/>
        <v>45</v>
      </c>
      <c r="B57" s="207" t="s">
        <v>91</v>
      </c>
      <c r="C57" s="218"/>
      <c r="D57" s="90" t="s">
        <v>92</v>
      </c>
      <c r="E57" s="90" t="s">
        <v>7</v>
      </c>
      <c r="F57" s="90"/>
      <c r="G57" s="90">
        <v>3</v>
      </c>
      <c r="H57" s="90">
        <v>6</v>
      </c>
      <c r="I57" s="90">
        <v>6</v>
      </c>
      <c r="J57" s="86">
        <f t="shared" si="2"/>
        <v>15</v>
      </c>
    </row>
    <row r="58" spans="1:10" x14ac:dyDescent="0.25">
      <c r="A58" s="86">
        <f t="shared" si="1"/>
        <v>46</v>
      </c>
      <c r="B58" s="207" t="s">
        <v>93</v>
      </c>
      <c r="C58" s="218"/>
      <c r="D58" s="90" t="s">
        <v>4252</v>
      </c>
      <c r="E58" s="90" t="s">
        <v>7</v>
      </c>
      <c r="F58" s="90"/>
      <c r="G58" s="90"/>
      <c r="H58" s="90">
        <v>1</v>
      </c>
      <c r="I58" s="90"/>
      <c r="J58" s="86">
        <f t="shared" si="2"/>
        <v>1</v>
      </c>
    </row>
    <row r="59" spans="1:10" x14ac:dyDescent="0.25">
      <c r="A59" s="86">
        <f t="shared" si="1"/>
        <v>47</v>
      </c>
      <c r="B59" s="207" t="s">
        <v>95</v>
      </c>
      <c r="C59" s="218"/>
      <c r="D59" s="90" t="s">
        <v>96</v>
      </c>
      <c r="E59" s="90" t="s">
        <v>7</v>
      </c>
      <c r="F59" s="90">
        <v>3</v>
      </c>
      <c r="G59" s="90">
        <v>7</v>
      </c>
      <c r="H59" s="90">
        <v>6</v>
      </c>
      <c r="I59" s="90">
        <v>4</v>
      </c>
      <c r="J59" s="86">
        <f t="shared" si="2"/>
        <v>20</v>
      </c>
    </row>
    <row r="60" spans="1:10" x14ac:dyDescent="0.25">
      <c r="A60" s="86">
        <f t="shared" si="1"/>
        <v>48</v>
      </c>
      <c r="B60" s="207" t="s">
        <v>97</v>
      </c>
      <c r="C60" s="218"/>
      <c r="D60" s="90" t="s">
        <v>98</v>
      </c>
      <c r="E60" s="90" t="s">
        <v>7</v>
      </c>
      <c r="F60" s="90">
        <v>1</v>
      </c>
      <c r="G60" s="90">
        <v>4</v>
      </c>
      <c r="H60" s="90">
        <v>10</v>
      </c>
      <c r="I60" s="90">
        <v>11</v>
      </c>
      <c r="J60" s="86">
        <f t="shared" si="2"/>
        <v>26</v>
      </c>
    </row>
    <row r="61" spans="1:10" x14ac:dyDescent="0.25">
      <c r="A61" s="86">
        <f t="shared" si="1"/>
        <v>49</v>
      </c>
      <c r="B61" s="207" t="s">
        <v>99</v>
      </c>
      <c r="C61" s="218"/>
      <c r="D61" s="90" t="s">
        <v>100</v>
      </c>
      <c r="E61" s="90" t="s">
        <v>7</v>
      </c>
      <c r="F61" s="90">
        <v>1</v>
      </c>
      <c r="G61" s="90">
        <v>7</v>
      </c>
      <c r="H61" s="90">
        <v>5</v>
      </c>
      <c r="I61" s="90">
        <v>8</v>
      </c>
      <c r="J61" s="86">
        <f t="shared" si="2"/>
        <v>21</v>
      </c>
    </row>
    <row r="62" spans="1:10" x14ac:dyDescent="0.25">
      <c r="A62" s="86">
        <f t="shared" si="1"/>
        <v>50</v>
      </c>
      <c r="B62" s="207" t="s">
        <v>101</v>
      </c>
      <c r="C62" s="218"/>
      <c r="D62" s="90" t="s">
        <v>102</v>
      </c>
      <c r="E62" s="90" t="s">
        <v>7</v>
      </c>
      <c r="F62" s="90">
        <v>8</v>
      </c>
      <c r="G62" s="90">
        <v>5</v>
      </c>
      <c r="H62" s="90">
        <v>7</v>
      </c>
      <c r="I62" s="90">
        <v>8</v>
      </c>
      <c r="J62" s="86">
        <f t="shared" si="2"/>
        <v>28</v>
      </c>
    </row>
    <row r="63" spans="1:10" x14ac:dyDescent="0.25">
      <c r="A63" s="86">
        <f t="shared" si="1"/>
        <v>51</v>
      </c>
      <c r="B63" s="207" t="s">
        <v>103</v>
      </c>
      <c r="C63" s="218"/>
      <c r="D63" s="90" t="s">
        <v>104</v>
      </c>
      <c r="E63" s="90" t="s">
        <v>7</v>
      </c>
      <c r="F63" s="90">
        <v>1</v>
      </c>
      <c r="G63" s="90">
        <v>6</v>
      </c>
      <c r="H63" s="90"/>
      <c r="I63" s="90">
        <v>3</v>
      </c>
      <c r="J63" s="86">
        <f t="shared" si="2"/>
        <v>10</v>
      </c>
    </row>
    <row r="64" spans="1:10" x14ac:dyDescent="0.25">
      <c r="A64" s="86">
        <f t="shared" si="1"/>
        <v>52</v>
      </c>
      <c r="B64" s="207" t="s">
        <v>105</v>
      </c>
      <c r="C64" s="218"/>
      <c r="D64" s="90" t="s">
        <v>1157</v>
      </c>
      <c r="E64" s="90" t="s">
        <v>7</v>
      </c>
      <c r="F64" s="90">
        <v>4</v>
      </c>
      <c r="G64" s="90">
        <v>2</v>
      </c>
      <c r="H64" s="90">
        <v>5</v>
      </c>
      <c r="I64" s="90">
        <v>6</v>
      </c>
      <c r="J64" s="86">
        <f t="shared" si="2"/>
        <v>17</v>
      </c>
    </row>
    <row r="65" spans="1:10" x14ac:dyDescent="0.25">
      <c r="A65" s="86">
        <f t="shared" si="1"/>
        <v>53</v>
      </c>
      <c r="B65" s="207" t="s">
        <v>1159</v>
      </c>
      <c r="C65" s="218"/>
      <c r="D65" s="90" t="s">
        <v>1160</v>
      </c>
      <c r="E65" s="90" t="s">
        <v>7</v>
      </c>
      <c r="F65" s="90">
        <v>3</v>
      </c>
      <c r="G65" s="90">
        <v>6</v>
      </c>
      <c r="H65" s="90">
        <v>8</v>
      </c>
      <c r="I65" s="90">
        <v>8</v>
      </c>
      <c r="J65" s="86">
        <f t="shared" si="2"/>
        <v>25</v>
      </c>
    </row>
    <row r="66" spans="1:10" x14ac:dyDescent="0.25">
      <c r="A66" s="86">
        <f t="shared" si="1"/>
        <v>54</v>
      </c>
      <c r="B66" s="207" t="s">
        <v>107</v>
      </c>
      <c r="C66" s="218"/>
      <c r="D66" s="90" t="s">
        <v>108</v>
      </c>
      <c r="E66" s="90" t="s">
        <v>7</v>
      </c>
      <c r="F66" s="90">
        <v>5</v>
      </c>
      <c r="G66" s="90">
        <v>2</v>
      </c>
      <c r="H66" s="90">
        <v>5</v>
      </c>
      <c r="I66" s="90">
        <v>5</v>
      </c>
      <c r="J66" s="86">
        <f t="shared" si="2"/>
        <v>17</v>
      </c>
    </row>
    <row r="67" spans="1:10" x14ac:dyDescent="0.25">
      <c r="A67" s="86">
        <f t="shared" si="1"/>
        <v>55</v>
      </c>
      <c r="B67" s="207" t="s">
        <v>109</v>
      </c>
      <c r="C67" s="218"/>
      <c r="D67" s="90" t="s">
        <v>110</v>
      </c>
      <c r="E67" s="90" t="s">
        <v>7</v>
      </c>
      <c r="F67" s="90">
        <v>2</v>
      </c>
      <c r="G67" s="90">
        <v>1</v>
      </c>
      <c r="H67" s="90">
        <v>3</v>
      </c>
      <c r="I67" s="90">
        <v>3</v>
      </c>
      <c r="J67" s="86">
        <f t="shared" si="2"/>
        <v>9</v>
      </c>
    </row>
    <row r="68" spans="1:10" x14ac:dyDescent="0.25">
      <c r="A68" s="86">
        <f t="shared" si="1"/>
        <v>56</v>
      </c>
      <c r="B68" s="207" t="s">
        <v>111</v>
      </c>
      <c r="C68" s="218"/>
      <c r="D68" s="90" t="s">
        <v>112</v>
      </c>
      <c r="E68" s="90" t="s">
        <v>7</v>
      </c>
      <c r="F68" s="90">
        <v>7</v>
      </c>
      <c r="G68" s="90">
        <v>5</v>
      </c>
      <c r="H68" s="90">
        <v>5</v>
      </c>
      <c r="I68" s="90">
        <v>12</v>
      </c>
      <c r="J68" s="86">
        <f t="shared" si="2"/>
        <v>29</v>
      </c>
    </row>
    <row r="69" spans="1:10" x14ac:dyDescent="0.25">
      <c r="A69" s="86">
        <f t="shared" si="1"/>
        <v>57</v>
      </c>
      <c r="B69" s="207" t="s">
        <v>113</v>
      </c>
      <c r="C69" s="218"/>
      <c r="D69" s="90" t="s">
        <v>4599</v>
      </c>
      <c r="E69" s="90" t="s">
        <v>7</v>
      </c>
      <c r="F69" s="90">
        <v>6</v>
      </c>
      <c r="G69" s="90">
        <v>5</v>
      </c>
      <c r="H69" s="90">
        <v>3</v>
      </c>
      <c r="I69" s="90">
        <v>3</v>
      </c>
      <c r="J69" s="86">
        <f t="shared" si="2"/>
        <v>17</v>
      </c>
    </row>
    <row r="70" spans="1:10" x14ac:dyDescent="0.25">
      <c r="A70" s="86">
        <f t="shared" si="1"/>
        <v>58</v>
      </c>
      <c r="B70" s="207" t="s">
        <v>1161</v>
      </c>
      <c r="C70" s="218"/>
      <c r="D70" s="90" t="s">
        <v>1162</v>
      </c>
      <c r="E70" s="90" t="s">
        <v>7</v>
      </c>
      <c r="F70" s="90">
        <v>4</v>
      </c>
      <c r="G70" s="90">
        <v>2</v>
      </c>
      <c r="H70" s="90">
        <v>3</v>
      </c>
      <c r="I70" s="90">
        <v>1</v>
      </c>
      <c r="J70" s="86">
        <f t="shared" si="2"/>
        <v>10</v>
      </c>
    </row>
    <row r="71" spans="1:10" x14ac:dyDescent="0.25">
      <c r="A71" s="86">
        <f t="shared" si="1"/>
        <v>59</v>
      </c>
      <c r="B71" s="207" t="s">
        <v>115</v>
      </c>
      <c r="C71" s="218"/>
      <c r="D71" s="90" t="s">
        <v>1163</v>
      </c>
      <c r="E71" s="90" t="s">
        <v>7</v>
      </c>
      <c r="F71" s="90">
        <v>5</v>
      </c>
      <c r="G71" s="90">
        <v>6</v>
      </c>
      <c r="H71" s="90">
        <v>9</v>
      </c>
      <c r="I71" s="90">
        <v>12</v>
      </c>
      <c r="J71" s="86">
        <f t="shared" si="2"/>
        <v>32</v>
      </c>
    </row>
    <row r="72" spans="1:10" x14ac:dyDescent="0.25">
      <c r="A72" s="86">
        <f t="shared" si="1"/>
        <v>60</v>
      </c>
      <c r="B72" s="207" t="s">
        <v>116</v>
      </c>
      <c r="C72" s="218"/>
      <c r="D72" s="90" t="s">
        <v>117</v>
      </c>
      <c r="E72" s="90" t="s">
        <v>7</v>
      </c>
      <c r="F72" s="90">
        <v>9</v>
      </c>
      <c r="G72" s="90">
        <v>3</v>
      </c>
      <c r="H72" s="90">
        <v>7</v>
      </c>
      <c r="I72" s="90">
        <v>7</v>
      </c>
      <c r="J72" s="86">
        <f t="shared" si="2"/>
        <v>26</v>
      </c>
    </row>
    <row r="73" spans="1:10" x14ac:dyDescent="0.25">
      <c r="A73" s="86">
        <f t="shared" si="1"/>
        <v>61</v>
      </c>
      <c r="B73" s="207" t="s">
        <v>118</v>
      </c>
      <c r="C73" s="218"/>
      <c r="D73" s="90" t="s">
        <v>119</v>
      </c>
      <c r="E73" s="90" t="s">
        <v>7</v>
      </c>
      <c r="F73" s="90">
        <v>1</v>
      </c>
      <c r="G73" s="90">
        <v>6</v>
      </c>
      <c r="H73" s="90">
        <v>3</v>
      </c>
      <c r="I73" s="90">
        <v>3</v>
      </c>
      <c r="J73" s="86">
        <f t="shared" si="2"/>
        <v>13</v>
      </c>
    </row>
    <row r="74" spans="1:10" x14ac:dyDescent="0.25">
      <c r="A74" s="86">
        <f t="shared" si="1"/>
        <v>62</v>
      </c>
      <c r="B74" s="207" t="s">
        <v>120</v>
      </c>
      <c r="C74" s="218"/>
      <c r="D74" s="90" t="s">
        <v>121</v>
      </c>
      <c r="E74" s="90" t="s">
        <v>7</v>
      </c>
      <c r="F74" s="90">
        <v>1</v>
      </c>
      <c r="G74" s="90">
        <v>7</v>
      </c>
      <c r="H74" s="90">
        <v>2</v>
      </c>
      <c r="I74" s="90">
        <v>1</v>
      </c>
      <c r="J74" s="86">
        <f t="shared" si="2"/>
        <v>11</v>
      </c>
    </row>
    <row r="75" spans="1:10" x14ac:dyDescent="0.25">
      <c r="A75" s="86">
        <f t="shared" si="1"/>
        <v>63</v>
      </c>
      <c r="B75" s="207" t="s">
        <v>122</v>
      </c>
      <c r="C75" s="218"/>
      <c r="D75" s="90" t="s">
        <v>123</v>
      </c>
      <c r="E75" s="90" t="s">
        <v>7</v>
      </c>
      <c r="F75" s="90">
        <v>1</v>
      </c>
      <c r="G75" s="90">
        <v>1</v>
      </c>
      <c r="H75" s="90">
        <v>4</v>
      </c>
      <c r="I75" s="90">
        <v>3</v>
      </c>
      <c r="J75" s="86">
        <f t="shared" si="2"/>
        <v>9</v>
      </c>
    </row>
    <row r="76" spans="1:10" x14ac:dyDescent="0.25">
      <c r="A76" s="86">
        <f t="shared" si="1"/>
        <v>64</v>
      </c>
      <c r="B76" s="207" t="s">
        <v>124</v>
      </c>
      <c r="C76" s="218"/>
      <c r="D76" s="90" t="s">
        <v>125</v>
      </c>
      <c r="E76" s="90" t="s">
        <v>7</v>
      </c>
      <c r="F76" s="90">
        <v>4</v>
      </c>
      <c r="G76" s="90">
        <v>6</v>
      </c>
      <c r="H76" s="90">
        <v>9</v>
      </c>
      <c r="I76" s="90">
        <v>3</v>
      </c>
      <c r="J76" s="86">
        <f t="shared" ref="J76" si="3">SUM(F76:I76)</f>
        <v>22</v>
      </c>
    </row>
    <row r="77" spans="1:10" x14ac:dyDescent="0.25">
      <c r="A77" s="86">
        <f t="shared" si="1"/>
        <v>65</v>
      </c>
      <c r="B77" s="207" t="s">
        <v>126</v>
      </c>
      <c r="C77" s="218"/>
      <c r="D77" s="90" t="s">
        <v>1165</v>
      </c>
      <c r="E77" s="90" t="s">
        <v>7</v>
      </c>
      <c r="F77" s="90">
        <v>6</v>
      </c>
      <c r="G77" s="90">
        <v>2</v>
      </c>
      <c r="H77" s="90"/>
      <c r="I77" s="90">
        <v>2</v>
      </c>
      <c r="J77" s="86">
        <f t="shared" ref="J77:J133" si="4">SUM(F77:I77)</f>
        <v>10</v>
      </c>
    </row>
    <row r="78" spans="1:10" x14ac:dyDescent="0.25">
      <c r="A78" s="86">
        <f t="shared" ref="A78:A133" si="5">A77+1</f>
        <v>66</v>
      </c>
      <c r="B78" s="207" t="s">
        <v>130</v>
      </c>
      <c r="C78" s="218"/>
      <c r="D78" s="90" t="s">
        <v>4257</v>
      </c>
      <c r="E78" s="90" t="s">
        <v>7</v>
      </c>
      <c r="F78" s="90"/>
      <c r="G78" s="90">
        <v>2</v>
      </c>
      <c r="H78" s="90">
        <v>1</v>
      </c>
      <c r="I78" s="90">
        <v>1</v>
      </c>
      <c r="J78" s="86">
        <f t="shared" si="4"/>
        <v>4</v>
      </c>
    </row>
    <row r="79" spans="1:10" x14ac:dyDescent="0.25">
      <c r="A79" s="86">
        <f t="shared" si="5"/>
        <v>67</v>
      </c>
      <c r="B79" s="207" t="s">
        <v>132</v>
      </c>
      <c r="C79" s="218"/>
      <c r="D79" s="90" t="s">
        <v>4259</v>
      </c>
      <c r="E79" s="90" t="s">
        <v>7</v>
      </c>
      <c r="F79" s="90">
        <v>3</v>
      </c>
      <c r="G79" s="90">
        <v>4</v>
      </c>
      <c r="H79" s="90">
        <v>5</v>
      </c>
      <c r="I79" s="90">
        <v>1</v>
      </c>
      <c r="J79" s="86">
        <f t="shared" si="4"/>
        <v>13</v>
      </c>
    </row>
    <row r="80" spans="1:10" x14ac:dyDescent="0.25">
      <c r="A80" s="86">
        <f t="shared" si="5"/>
        <v>68</v>
      </c>
      <c r="B80" s="207" t="s">
        <v>134</v>
      </c>
      <c r="C80" s="218"/>
      <c r="D80" s="90" t="s">
        <v>1141</v>
      </c>
      <c r="E80" s="90" t="s">
        <v>7</v>
      </c>
      <c r="F80" s="90">
        <v>3</v>
      </c>
      <c r="G80" s="90">
        <v>3</v>
      </c>
      <c r="H80" s="90">
        <v>6</v>
      </c>
      <c r="I80" s="90">
        <v>5</v>
      </c>
      <c r="J80" s="86">
        <f t="shared" si="4"/>
        <v>17</v>
      </c>
    </row>
    <row r="81" spans="1:10" x14ac:dyDescent="0.25">
      <c r="A81" s="86">
        <f t="shared" si="5"/>
        <v>69</v>
      </c>
      <c r="B81" s="207" t="s">
        <v>1168</v>
      </c>
      <c r="C81" s="218"/>
      <c r="D81" s="90" t="s">
        <v>1169</v>
      </c>
      <c r="E81" s="90" t="s">
        <v>7</v>
      </c>
      <c r="F81" s="90">
        <v>2</v>
      </c>
      <c r="G81" s="90">
        <v>4</v>
      </c>
      <c r="H81" s="90">
        <v>4</v>
      </c>
      <c r="I81" s="90">
        <v>5</v>
      </c>
      <c r="J81" s="86">
        <f t="shared" si="4"/>
        <v>15</v>
      </c>
    </row>
    <row r="82" spans="1:10" x14ac:dyDescent="0.25">
      <c r="A82" s="86">
        <f t="shared" si="5"/>
        <v>70</v>
      </c>
      <c r="B82" s="207" t="s">
        <v>136</v>
      </c>
      <c r="C82" s="218"/>
      <c r="D82" s="90" t="s">
        <v>4260</v>
      </c>
      <c r="E82" s="90" t="s">
        <v>7</v>
      </c>
      <c r="F82" s="90">
        <v>1</v>
      </c>
      <c r="G82" s="90">
        <v>5</v>
      </c>
      <c r="H82" s="90">
        <v>3</v>
      </c>
      <c r="I82" s="90">
        <v>3</v>
      </c>
      <c r="J82" s="86">
        <f t="shared" si="4"/>
        <v>12</v>
      </c>
    </row>
    <row r="83" spans="1:10" x14ac:dyDescent="0.25">
      <c r="A83" s="86">
        <f t="shared" si="5"/>
        <v>71</v>
      </c>
      <c r="B83" s="207" t="s">
        <v>140</v>
      </c>
      <c r="C83" s="218"/>
      <c r="D83" s="90" t="s">
        <v>141</v>
      </c>
      <c r="E83" s="90" t="s">
        <v>7</v>
      </c>
      <c r="F83" s="90">
        <v>2</v>
      </c>
      <c r="G83" s="90"/>
      <c r="H83" s="90">
        <v>1</v>
      </c>
      <c r="I83" s="90">
        <v>5</v>
      </c>
      <c r="J83" s="86">
        <f t="shared" si="4"/>
        <v>8</v>
      </c>
    </row>
    <row r="84" spans="1:10" x14ac:dyDescent="0.25">
      <c r="A84" s="86">
        <f t="shared" si="5"/>
        <v>72</v>
      </c>
      <c r="B84" s="207" t="s">
        <v>1172</v>
      </c>
      <c r="C84" s="218"/>
      <c r="D84" s="90" t="s">
        <v>4261</v>
      </c>
      <c r="E84" s="90" t="s">
        <v>7</v>
      </c>
      <c r="F84" s="90"/>
      <c r="G84" s="90">
        <v>1</v>
      </c>
      <c r="H84" s="90"/>
      <c r="I84" s="90">
        <v>1</v>
      </c>
      <c r="J84" s="86">
        <f t="shared" si="4"/>
        <v>2</v>
      </c>
    </row>
    <row r="85" spans="1:10" x14ac:dyDescent="0.25">
      <c r="A85" s="86">
        <f t="shared" si="5"/>
        <v>73</v>
      </c>
      <c r="B85" s="207" t="s">
        <v>1174</v>
      </c>
      <c r="C85" s="218"/>
      <c r="D85" s="90" t="s">
        <v>1175</v>
      </c>
      <c r="E85" s="90" t="s">
        <v>7</v>
      </c>
      <c r="F85" s="90">
        <v>1</v>
      </c>
      <c r="G85" s="90"/>
      <c r="H85" s="90">
        <v>5</v>
      </c>
      <c r="I85" s="90">
        <v>9</v>
      </c>
      <c r="J85" s="86">
        <f t="shared" si="4"/>
        <v>15</v>
      </c>
    </row>
    <row r="86" spans="1:10" x14ac:dyDescent="0.25">
      <c r="A86" s="86">
        <f t="shared" si="5"/>
        <v>74</v>
      </c>
      <c r="B86" s="207" t="s">
        <v>1178</v>
      </c>
      <c r="C86" s="218"/>
      <c r="D86" s="90" t="s">
        <v>1179</v>
      </c>
      <c r="E86" s="90" t="s">
        <v>7</v>
      </c>
      <c r="F86" s="90">
        <v>2</v>
      </c>
      <c r="G86" s="90">
        <v>1</v>
      </c>
      <c r="H86" s="90">
        <v>8</v>
      </c>
      <c r="I86" s="90">
        <v>3</v>
      </c>
      <c r="J86" s="86">
        <f t="shared" si="4"/>
        <v>14</v>
      </c>
    </row>
    <row r="87" spans="1:10" x14ac:dyDescent="0.25">
      <c r="A87" s="86">
        <f t="shared" si="5"/>
        <v>75</v>
      </c>
      <c r="B87" s="207" t="s">
        <v>1180</v>
      </c>
      <c r="C87" s="218"/>
      <c r="D87" s="90" t="s">
        <v>4262</v>
      </c>
      <c r="E87" s="90" t="s">
        <v>7</v>
      </c>
      <c r="F87" s="90">
        <v>2</v>
      </c>
      <c r="G87" s="90">
        <v>5</v>
      </c>
      <c r="H87" s="90">
        <v>2</v>
      </c>
      <c r="I87" s="90">
        <v>6</v>
      </c>
      <c r="J87" s="86">
        <f t="shared" si="4"/>
        <v>15</v>
      </c>
    </row>
    <row r="88" spans="1:10" x14ac:dyDescent="0.25">
      <c r="A88" s="86">
        <f t="shared" si="5"/>
        <v>76</v>
      </c>
      <c r="B88" s="207" t="s">
        <v>142</v>
      </c>
      <c r="C88" s="218"/>
      <c r="D88" s="90" t="s">
        <v>4263</v>
      </c>
      <c r="E88" s="90" t="s">
        <v>7</v>
      </c>
      <c r="F88" s="90">
        <v>5</v>
      </c>
      <c r="G88" s="90">
        <v>6</v>
      </c>
      <c r="H88" s="90">
        <v>7</v>
      </c>
      <c r="I88" s="90">
        <v>8</v>
      </c>
      <c r="J88" s="86">
        <f t="shared" si="4"/>
        <v>26</v>
      </c>
    </row>
    <row r="89" spans="1:10" x14ac:dyDescent="0.25">
      <c r="A89" s="86">
        <f t="shared" si="5"/>
        <v>77</v>
      </c>
      <c r="B89" s="207" t="s">
        <v>144</v>
      </c>
      <c r="C89" s="218"/>
      <c r="D89" s="90" t="s">
        <v>145</v>
      </c>
      <c r="E89" s="90" t="s">
        <v>7</v>
      </c>
      <c r="F89" s="90">
        <v>3</v>
      </c>
      <c r="G89" s="90">
        <v>1</v>
      </c>
      <c r="H89" s="90">
        <v>1</v>
      </c>
      <c r="I89" s="90">
        <v>2</v>
      </c>
      <c r="J89" s="86">
        <f t="shared" si="4"/>
        <v>7</v>
      </c>
    </row>
    <row r="90" spans="1:10" x14ac:dyDescent="0.25">
      <c r="A90" s="86">
        <f t="shared" si="5"/>
        <v>78</v>
      </c>
      <c r="B90" s="207" t="s">
        <v>146</v>
      </c>
      <c r="C90" s="218"/>
      <c r="D90" s="90" t="s">
        <v>147</v>
      </c>
      <c r="E90" s="90" t="s">
        <v>7</v>
      </c>
      <c r="F90" s="90">
        <v>3</v>
      </c>
      <c r="G90" s="90">
        <v>1</v>
      </c>
      <c r="H90" s="90">
        <v>3</v>
      </c>
      <c r="I90" s="90">
        <v>1</v>
      </c>
      <c r="J90" s="86">
        <f t="shared" si="4"/>
        <v>8</v>
      </c>
    </row>
    <row r="91" spans="1:10" x14ac:dyDescent="0.25">
      <c r="A91" s="86">
        <f t="shared" si="5"/>
        <v>79</v>
      </c>
      <c r="B91" s="207" t="s">
        <v>148</v>
      </c>
      <c r="C91" s="218"/>
      <c r="D91" s="90" t="s">
        <v>149</v>
      </c>
      <c r="E91" s="90" t="s">
        <v>7</v>
      </c>
      <c r="F91" s="90">
        <v>1</v>
      </c>
      <c r="G91" s="90">
        <v>1</v>
      </c>
      <c r="H91" s="90">
        <v>2</v>
      </c>
      <c r="I91" s="90">
        <v>2</v>
      </c>
      <c r="J91" s="86">
        <f t="shared" si="4"/>
        <v>6</v>
      </c>
    </row>
    <row r="92" spans="1:10" x14ac:dyDescent="0.25">
      <c r="A92" s="86">
        <f t="shared" si="5"/>
        <v>80</v>
      </c>
      <c r="B92" s="207" t="s">
        <v>150</v>
      </c>
      <c r="C92" s="218"/>
      <c r="D92" s="90" t="s">
        <v>151</v>
      </c>
      <c r="E92" s="90" t="s">
        <v>7</v>
      </c>
      <c r="F92" s="90">
        <v>3</v>
      </c>
      <c r="G92" s="90">
        <v>3</v>
      </c>
      <c r="H92" s="90">
        <v>4</v>
      </c>
      <c r="I92" s="90">
        <v>4</v>
      </c>
      <c r="J92" s="86">
        <f t="shared" si="4"/>
        <v>14</v>
      </c>
    </row>
    <row r="93" spans="1:10" x14ac:dyDescent="0.25">
      <c r="A93" s="86">
        <f t="shared" si="5"/>
        <v>81</v>
      </c>
      <c r="B93" s="207" t="s">
        <v>152</v>
      </c>
      <c r="C93" s="218"/>
      <c r="D93" s="90" t="s">
        <v>4264</v>
      </c>
      <c r="E93" s="90" t="s">
        <v>7</v>
      </c>
      <c r="F93" s="90">
        <v>3</v>
      </c>
      <c r="G93" s="90">
        <v>6</v>
      </c>
      <c r="H93" s="90">
        <v>7</v>
      </c>
      <c r="I93" s="90">
        <v>10</v>
      </c>
      <c r="J93" s="86">
        <f t="shared" si="4"/>
        <v>26</v>
      </c>
    </row>
    <row r="94" spans="1:10" x14ac:dyDescent="0.25">
      <c r="A94" s="86">
        <f t="shared" si="5"/>
        <v>82</v>
      </c>
      <c r="B94" s="207" t="s">
        <v>154</v>
      </c>
      <c r="C94" s="218"/>
      <c r="D94" s="90" t="s">
        <v>4265</v>
      </c>
      <c r="E94" s="90" t="s">
        <v>7</v>
      </c>
      <c r="F94" s="90">
        <v>9</v>
      </c>
      <c r="G94" s="90">
        <v>2</v>
      </c>
      <c r="H94" s="90">
        <v>5</v>
      </c>
      <c r="I94" s="90">
        <v>3</v>
      </c>
      <c r="J94" s="86">
        <f t="shared" si="4"/>
        <v>19</v>
      </c>
    </row>
    <row r="95" spans="1:10" x14ac:dyDescent="0.25">
      <c r="A95" s="86">
        <f t="shared" si="5"/>
        <v>83</v>
      </c>
      <c r="B95" s="207" t="s">
        <v>156</v>
      </c>
      <c r="C95" s="218"/>
      <c r="D95" s="90" t="s">
        <v>4600</v>
      </c>
      <c r="E95" s="90" t="s">
        <v>7</v>
      </c>
      <c r="F95" s="90">
        <v>6</v>
      </c>
      <c r="G95" s="90">
        <v>3</v>
      </c>
      <c r="H95" s="90">
        <v>1</v>
      </c>
      <c r="I95" s="90">
        <v>3</v>
      </c>
      <c r="J95" s="86">
        <f t="shared" si="4"/>
        <v>13</v>
      </c>
    </row>
    <row r="96" spans="1:10" x14ac:dyDescent="0.25">
      <c r="A96" s="86">
        <f t="shared" si="5"/>
        <v>84</v>
      </c>
      <c r="B96" s="207" t="s">
        <v>158</v>
      </c>
      <c r="C96" s="218"/>
      <c r="D96" s="90" t="s">
        <v>159</v>
      </c>
      <c r="E96" s="90" t="s">
        <v>7</v>
      </c>
      <c r="F96" s="90">
        <v>2</v>
      </c>
      <c r="G96" s="90">
        <v>4</v>
      </c>
      <c r="H96" s="90">
        <v>14</v>
      </c>
      <c r="I96" s="90">
        <v>15</v>
      </c>
      <c r="J96" s="86">
        <f t="shared" si="4"/>
        <v>35</v>
      </c>
    </row>
    <row r="97" spans="1:10" x14ac:dyDescent="0.25">
      <c r="A97" s="86">
        <f t="shared" si="5"/>
        <v>85</v>
      </c>
      <c r="B97" s="207" t="s">
        <v>160</v>
      </c>
      <c r="C97" s="218"/>
      <c r="D97" s="90" t="s">
        <v>1155</v>
      </c>
      <c r="E97" s="90" t="s">
        <v>7</v>
      </c>
      <c r="F97" s="90"/>
      <c r="G97" s="90"/>
      <c r="H97" s="90">
        <v>7</v>
      </c>
      <c r="I97" s="90">
        <v>1</v>
      </c>
      <c r="J97" s="86">
        <f t="shared" si="4"/>
        <v>8</v>
      </c>
    </row>
    <row r="98" spans="1:10" x14ac:dyDescent="0.25">
      <c r="A98" s="86">
        <f t="shared" si="5"/>
        <v>86</v>
      </c>
      <c r="B98" s="207" t="s">
        <v>164</v>
      </c>
      <c r="C98" s="218"/>
      <c r="D98" s="90" t="s">
        <v>165</v>
      </c>
      <c r="E98" s="90" t="s">
        <v>7</v>
      </c>
      <c r="F98" s="90">
        <v>4</v>
      </c>
      <c r="G98" s="90">
        <v>2</v>
      </c>
      <c r="H98" s="90">
        <v>5</v>
      </c>
      <c r="I98" s="90">
        <v>4</v>
      </c>
      <c r="J98" s="86">
        <f t="shared" si="4"/>
        <v>15</v>
      </c>
    </row>
    <row r="99" spans="1:10" x14ac:dyDescent="0.25">
      <c r="A99" s="86">
        <f t="shared" si="5"/>
        <v>87</v>
      </c>
      <c r="B99" s="207" t="s">
        <v>166</v>
      </c>
      <c r="C99" s="218"/>
      <c r="D99" s="90" t="s">
        <v>4238</v>
      </c>
      <c r="E99" s="90" t="s">
        <v>7</v>
      </c>
      <c r="F99" s="90">
        <v>1</v>
      </c>
      <c r="G99" s="90">
        <v>6</v>
      </c>
      <c r="H99" s="90">
        <v>2</v>
      </c>
      <c r="I99" s="90">
        <v>2</v>
      </c>
      <c r="J99" s="86">
        <f t="shared" si="4"/>
        <v>11</v>
      </c>
    </row>
    <row r="100" spans="1:10" x14ac:dyDescent="0.25">
      <c r="A100" s="86">
        <f t="shared" si="5"/>
        <v>88</v>
      </c>
      <c r="B100" s="207" t="s">
        <v>168</v>
      </c>
      <c r="C100" s="218"/>
      <c r="D100" s="90" t="s">
        <v>4239</v>
      </c>
      <c r="E100" s="90" t="s">
        <v>7</v>
      </c>
      <c r="F100" s="90">
        <v>2</v>
      </c>
      <c r="G100" s="90"/>
      <c r="H100" s="90">
        <v>4</v>
      </c>
      <c r="I100" s="90">
        <v>6</v>
      </c>
      <c r="J100" s="86">
        <f t="shared" si="4"/>
        <v>12</v>
      </c>
    </row>
    <row r="101" spans="1:10" x14ac:dyDescent="0.25">
      <c r="A101" s="86">
        <f t="shared" si="5"/>
        <v>89</v>
      </c>
      <c r="B101" s="207" t="s">
        <v>170</v>
      </c>
      <c r="C101" s="218"/>
      <c r="D101" s="90" t="s">
        <v>171</v>
      </c>
      <c r="E101" s="90" t="s">
        <v>7</v>
      </c>
      <c r="F101" s="90">
        <v>3</v>
      </c>
      <c r="G101" s="90">
        <v>3</v>
      </c>
      <c r="H101" s="90">
        <v>2</v>
      </c>
      <c r="I101" s="90">
        <v>2</v>
      </c>
      <c r="J101" s="86">
        <f t="shared" si="4"/>
        <v>10</v>
      </c>
    </row>
    <row r="102" spans="1:10" x14ac:dyDescent="0.25">
      <c r="A102" s="86">
        <f t="shared" si="5"/>
        <v>90</v>
      </c>
      <c r="B102" s="207" t="s">
        <v>172</v>
      </c>
      <c r="C102" s="218"/>
      <c r="D102" s="90" t="s">
        <v>173</v>
      </c>
      <c r="E102" s="90" t="s">
        <v>7</v>
      </c>
      <c r="F102" s="90">
        <v>3</v>
      </c>
      <c r="G102" s="90">
        <v>4</v>
      </c>
      <c r="H102" s="90">
        <v>4</v>
      </c>
      <c r="I102" s="90">
        <v>5</v>
      </c>
      <c r="J102" s="86">
        <f t="shared" si="4"/>
        <v>16</v>
      </c>
    </row>
    <row r="103" spans="1:10" x14ac:dyDescent="0.25">
      <c r="A103" s="86">
        <f t="shared" si="5"/>
        <v>91</v>
      </c>
      <c r="B103" s="207" t="s">
        <v>174</v>
      </c>
      <c r="C103" s="218"/>
      <c r="D103" s="90" t="s">
        <v>4225</v>
      </c>
      <c r="E103" s="90" t="s">
        <v>7</v>
      </c>
      <c r="F103" s="90">
        <v>2</v>
      </c>
      <c r="G103" s="90">
        <v>5</v>
      </c>
      <c r="H103" s="90">
        <v>3</v>
      </c>
      <c r="I103" s="90">
        <v>8</v>
      </c>
      <c r="J103" s="86">
        <f t="shared" si="4"/>
        <v>18</v>
      </c>
    </row>
    <row r="104" spans="1:10" x14ac:dyDescent="0.25">
      <c r="A104" s="86">
        <f t="shared" si="5"/>
        <v>92</v>
      </c>
      <c r="B104" s="207" t="s">
        <v>176</v>
      </c>
      <c r="C104" s="218"/>
      <c r="D104" s="90" t="s">
        <v>177</v>
      </c>
      <c r="E104" s="90" t="s">
        <v>7</v>
      </c>
      <c r="F104" s="90">
        <v>3</v>
      </c>
      <c r="G104" s="90">
        <v>3</v>
      </c>
      <c r="H104" s="90">
        <v>2</v>
      </c>
      <c r="I104" s="90">
        <v>4</v>
      </c>
      <c r="J104" s="86">
        <f t="shared" si="4"/>
        <v>12</v>
      </c>
    </row>
    <row r="105" spans="1:10" x14ac:dyDescent="0.25">
      <c r="A105" s="86">
        <f t="shared" si="5"/>
        <v>93</v>
      </c>
      <c r="B105" s="207" t="s">
        <v>178</v>
      </c>
      <c r="C105" s="218"/>
      <c r="D105" s="90" t="s">
        <v>4229</v>
      </c>
      <c r="E105" s="90" t="s">
        <v>7</v>
      </c>
      <c r="F105" s="90">
        <v>1</v>
      </c>
      <c r="G105" s="90">
        <v>4</v>
      </c>
      <c r="H105" s="90">
        <v>1</v>
      </c>
      <c r="I105" s="90">
        <v>4</v>
      </c>
      <c r="J105" s="86">
        <f t="shared" si="4"/>
        <v>10</v>
      </c>
    </row>
    <row r="106" spans="1:10" x14ac:dyDescent="0.25">
      <c r="A106" s="86">
        <f t="shared" si="5"/>
        <v>94</v>
      </c>
      <c r="B106" s="207" t="s">
        <v>180</v>
      </c>
      <c r="C106" s="218"/>
      <c r="D106" s="90" t="s">
        <v>181</v>
      </c>
      <c r="E106" s="90" t="s">
        <v>7</v>
      </c>
      <c r="F106" s="90">
        <v>3</v>
      </c>
      <c r="G106" s="90">
        <v>6</v>
      </c>
      <c r="H106" s="90">
        <v>10</v>
      </c>
      <c r="I106" s="90">
        <v>4</v>
      </c>
      <c r="J106" s="86">
        <f t="shared" si="4"/>
        <v>23</v>
      </c>
    </row>
    <row r="107" spans="1:10" x14ac:dyDescent="0.25">
      <c r="A107" s="86">
        <f t="shared" si="5"/>
        <v>95</v>
      </c>
      <c r="B107" s="207" t="s">
        <v>1184</v>
      </c>
      <c r="C107" s="218"/>
      <c r="D107" s="90" t="s">
        <v>1185</v>
      </c>
      <c r="E107" s="90" t="s">
        <v>7</v>
      </c>
      <c r="F107" s="90">
        <v>2</v>
      </c>
      <c r="G107" s="90">
        <v>1</v>
      </c>
      <c r="H107" s="90">
        <v>7</v>
      </c>
      <c r="I107" s="90">
        <v>7</v>
      </c>
      <c r="J107" s="86">
        <f t="shared" si="4"/>
        <v>17</v>
      </c>
    </row>
    <row r="108" spans="1:10" x14ac:dyDescent="0.25">
      <c r="A108" s="86">
        <f t="shared" si="5"/>
        <v>96</v>
      </c>
      <c r="B108" s="207" t="s">
        <v>182</v>
      </c>
      <c r="C108" s="218"/>
      <c r="D108" s="90" t="s">
        <v>183</v>
      </c>
      <c r="E108" s="90" t="s">
        <v>7</v>
      </c>
      <c r="F108" s="90">
        <v>3</v>
      </c>
      <c r="G108" s="90">
        <v>6</v>
      </c>
      <c r="H108" s="90">
        <v>6</v>
      </c>
      <c r="I108" s="90">
        <v>7</v>
      </c>
      <c r="J108" s="86">
        <f t="shared" si="4"/>
        <v>22</v>
      </c>
    </row>
    <row r="109" spans="1:10" x14ac:dyDescent="0.25">
      <c r="A109" s="86">
        <f t="shared" si="5"/>
        <v>97</v>
      </c>
      <c r="B109" s="207" t="s">
        <v>184</v>
      </c>
      <c r="C109" s="218"/>
      <c r="D109" s="90" t="s">
        <v>185</v>
      </c>
      <c r="E109" s="90" t="s">
        <v>7</v>
      </c>
      <c r="F109" s="90">
        <v>3</v>
      </c>
      <c r="G109" s="90">
        <v>3</v>
      </c>
      <c r="H109" s="90">
        <v>4</v>
      </c>
      <c r="I109" s="90">
        <v>4</v>
      </c>
      <c r="J109" s="86">
        <f t="shared" si="4"/>
        <v>14</v>
      </c>
    </row>
    <row r="110" spans="1:10" x14ac:dyDescent="0.25">
      <c r="A110" s="86">
        <f t="shared" si="5"/>
        <v>98</v>
      </c>
      <c r="B110" s="207" t="s">
        <v>186</v>
      </c>
      <c r="C110" s="218"/>
      <c r="D110" s="90" t="s">
        <v>1187</v>
      </c>
      <c r="E110" s="90" t="s">
        <v>7</v>
      </c>
      <c r="F110" s="90">
        <v>5</v>
      </c>
      <c r="G110" s="90">
        <v>4</v>
      </c>
      <c r="H110" s="90">
        <v>3</v>
      </c>
      <c r="I110" s="90">
        <v>4</v>
      </c>
      <c r="J110" s="86">
        <f t="shared" si="4"/>
        <v>16</v>
      </c>
    </row>
    <row r="111" spans="1:10" x14ac:dyDescent="0.25">
      <c r="A111" s="86">
        <f t="shared" si="5"/>
        <v>99</v>
      </c>
      <c r="B111" s="207" t="s">
        <v>188</v>
      </c>
      <c r="C111" s="218"/>
      <c r="D111" s="90" t="s">
        <v>189</v>
      </c>
      <c r="E111" s="90" t="s">
        <v>7</v>
      </c>
      <c r="F111" s="90">
        <v>2</v>
      </c>
      <c r="G111" s="90">
        <v>2</v>
      </c>
      <c r="H111" s="90">
        <v>3</v>
      </c>
      <c r="I111" s="90">
        <v>3</v>
      </c>
      <c r="J111" s="86">
        <f t="shared" si="4"/>
        <v>10</v>
      </c>
    </row>
    <row r="112" spans="1:10" x14ac:dyDescent="0.25">
      <c r="A112" s="86">
        <f t="shared" si="5"/>
        <v>100</v>
      </c>
      <c r="B112" s="207" t="s">
        <v>190</v>
      </c>
      <c r="C112" s="218"/>
      <c r="D112" s="90" t="s">
        <v>4232</v>
      </c>
      <c r="E112" s="90" t="s">
        <v>7</v>
      </c>
      <c r="F112" s="90">
        <v>5</v>
      </c>
      <c r="G112" s="90">
        <v>1</v>
      </c>
      <c r="H112" s="90">
        <v>1</v>
      </c>
      <c r="I112" s="90">
        <v>4</v>
      </c>
      <c r="J112" s="86">
        <f t="shared" si="4"/>
        <v>11</v>
      </c>
    </row>
    <row r="113" spans="1:10" x14ac:dyDescent="0.25">
      <c r="A113" s="86">
        <f t="shared" si="5"/>
        <v>101</v>
      </c>
      <c r="B113" s="207" t="s">
        <v>1191</v>
      </c>
      <c r="C113" s="218"/>
      <c r="D113" s="90" t="s">
        <v>1192</v>
      </c>
      <c r="E113" s="90" t="s">
        <v>7</v>
      </c>
      <c r="F113" s="90">
        <v>1</v>
      </c>
      <c r="G113" s="90">
        <v>4</v>
      </c>
      <c r="H113" s="90">
        <v>7</v>
      </c>
      <c r="I113" s="90">
        <v>4</v>
      </c>
      <c r="J113" s="86">
        <f t="shared" si="4"/>
        <v>16</v>
      </c>
    </row>
    <row r="114" spans="1:10" x14ac:dyDescent="0.25">
      <c r="A114" s="86">
        <f t="shared" si="5"/>
        <v>102</v>
      </c>
      <c r="B114" s="207" t="s">
        <v>1193</v>
      </c>
      <c r="C114" s="218"/>
      <c r="D114" s="90" t="s">
        <v>1194</v>
      </c>
      <c r="E114" s="90" t="s">
        <v>7</v>
      </c>
      <c r="F114" s="90">
        <v>2</v>
      </c>
      <c r="G114" s="90">
        <v>2</v>
      </c>
      <c r="H114" s="90">
        <v>1</v>
      </c>
      <c r="I114" s="90">
        <v>2</v>
      </c>
      <c r="J114" s="86">
        <f t="shared" si="4"/>
        <v>7</v>
      </c>
    </row>
    <row r="115" spans="1:10" x14ac:dyDescent="0.25">
      <c r="A115" s="86">
        <f t="shared" si="5"/>
        <v>103</v>
      </c>
      <c r="B115" s="207" t="s">
        <v>192</v>
      </c>
      <c r="C115" s="218"/>
      <c r="D115" s="90" t="s">
        <v>4233</v>
      </c>
      <c r="E115" s="90" t="s">
        <v>7</v>
      </c>
      <c r="F115" s="90">
        <v>4</v>
      </c>
      <c r="G115" s="90">
        <v>2</v>
      </c>
      <c r="H115" s="90">
        <v>5</v>
      </c>
      <c r="I115" s="90">
        <v>7</v>
      </c>
      <c r="J115" s="86">
        <f t="shared" si="4"/>
        <v>18</v>
      </c>
    </row>
    <row r="116" spans="1:10" x14ac:dyDescent="0.25">
      <c r="A116" s="86">
        <f t="shared" si="5"/>
        <v>104</v>
      </c>
      <c r="B116" s="207" t="s">
        <v>194</v>
      </c>
      <c r="C116" s="218"/>
      <c r="D116" s="90" t="s">
        <v>195</v>
      </c>
      <c r="E116" s="90" t="s">
        <v>7</v>
      </c>
      <c r="F116" s="90">
        <v>6</v>
      </c>
      <c r="G116" s="90">
        <v>5</v>
      </c>
      <c r="H116" s="90">
        <v>8</v>
      </c>
      <c r="I116" s="90">
        <v>3</v>
      </c>
      <c r="J116" s="86">
        <f t="shared" si="4"/>
        <v>22</v>
      </c>
    </row>
    <row r="117" spans="1:10" x14ac:dyDescent="0.25">
      <c r="A117" s="86">
        <f t="shared" si="5"/>
        <v>105</v>
      </c>
      <c r="B117" s="207" t="s">
        <v>196</v>
      </c>
      <c r="C117" s="218"/>
      <c r="D117" s="90" t="s">
        <v>197</v>
      </c>
      <c r="E117" s="90" t="s">
        <v>7</v>
      </c>
      <c r="F117" s="90">
        <v>2</v>
      </c>
      <c r="G117" s="90">
        <v>1</v>
      </c>
      <c r="H117" s="90">
        <v>7</v>
      </c>
      <c r="I117" s="90">
        <v>3</v>
      </c>
      <c r="J117" s="86">
        <f t="shared" si="4"/>
        <v>13</v>
      </c>
    </row>
    <row r="118" spans="1:10" x14ac:dyDescent="0.25">
      <c r="A118" s="86">
        <f t="shared" si="5"/>
        <v>106</v>
      </c>
      <c r="B118" s="207" t="s">
        <v>198</v>
      </c>
      <c r="C118" s="218"/>
      <c r="D118" s="90" t="s">
        <v>199</v>
      </c>
      <c r="E118" s="90" t="s">
        <v>7</v>
      </c>
      <c r="F118" s="90">
        <v>4</v>
      </c>
      <c r="G118" s="90">
        <v>1</v>
      </c>
      <c r="H118" s="90"/>
      <c r="I118" s="90">
        <v>1</v>
      </c>
      <c r="J118" s="86">
        <f t="shared" si="4"/>
        <v>6</v>
      </c>
    </row>
    <row r="119" spans="1:10" x14ac:dyDescent="0.25">
      <c r="A119" s="86">
        <f t="shared" si="5"/>
        <v>107</v>
      </c>
      <c r="B119" s="207" t="s">
        <v>200</v>
      </c>
      <c r="C119" s="218"/>
      <c r="D119" s="90" t="s">
        <v>201</v>
      </c>
      <c r="E119" s="90" t="s">
        <v>7</v>
      </c>
      <c r="F119" s="90">
        <v>4</v>
      </c>
      <c r="G119" s="90"/>
      <c r="H119" s="90">
        <v>8</v>
      </c>
      <c r="I119" s="90">
        <v>4</v>
      </c>
      <c r="J119" s="86">
        <f t="shared" si="4"/>
        <v>16</v>
      </c>
    </row>
    <row r="120" spans="1:10" x14ac:dyDescent="0.25">
      <c r="A120" s="86">
        <f t="shared" si="5"/>
        <v>108</v>
      </c>
      <c r="B120" s="207" t="s">
        <v>202</v>
      </c>
      <c r="C120" s="218"/>
      <c r="D120" s="90" t="s">
        <v>203</v>
      </c>
      <c r="E120" s="90" t="s">
        <v>7</v>
      </c>
      <c r="F120" s="90"/>
      <c r="G120" s="90"/>
      <c r="H120" s="90">
        <v>1</v>
      </c>
      <c r="I120" s="90"/>
      <c r="J120" s="86">
        <f t="shared" si="4"/>
        <v>1</v>
      </c>
    </row>
    <row r="121" spans="1:10" x14ac:dyDescent="0.25">
      <c r="A121" s="86">
        <f t="shared" si="5"/>
        <v>109</v>
      </c>
      <c r="B121" s="207" t="s">
        <v>204</v>
      </c>
      <c r="C121" s="218"/>
      <c r="D121" s="90" t="s">
        <v>4234</v>
      </c>
      <c r="E121" s="90" t="s">
        <v>7</v>
      </c>
      <c r="F121" s="90">
        <v>3</v>
      </c>
      <c r="G121" s="90">
        <v>3</v>
      </c>
      <c r="H121" s="90">
        <v>10</v>
      </c>
      <c r="I121" s="90">
        <v>4</v>
      </c>
      <c r="J121" s="86">
        <f t="shared" si="4"/>
        <v>20</v>
      </c>
    </row>
    <row r="122" spans="1:10" x14ac:dyDescent="0.25">
      <c r="A122" s="86">
        <f t="shared" si="5"/>
        <v>110</v>
      </c>
      <c r="B122" s="207" t="s">
        <v>206</v>
      </c>
      <c r="C122" s="218"/>
      <c r="D122" s="90" t="s">
        <v>4236</v>
      </c>
      <c r="E122" s="90" t="s">
        <v>7</v>
      </c>
      <c r="F122" s="90">
        <v>1</v>
      </c>
      <c r="G122" s="90"/>
      <c r="H122" s="90">
        <v>4</v>
      </c>
      <c r="I122" s="90">
        <v>3</v>
      </c>
      <c r="J122" s="86">
        <f t="shared" si="4"/>
        <v>8</v>
      </c>
    </row>
    <row r="123" spans="1:10" x14ac:dyDescent="0.25">
      <c r="A123" s="86">
        <f t="shared" si="5"/>
        <v>111</v>
      </c>
      <c r="B123" s="207" t="s">
        <v>208</v>
      </c>
      <c r="C123" s="218"/>
      <c r="D123" s="90" t="s">
        <v>209</v>
      </c>
      <c r="E123" s="90" t="s">
        <v>7</v>
      </c>
      <c r="F123" s="90">
        <v>3</v>
      </c>
      <c r="G123" s="90">
        <v>2</v>
      </c>
      <c r="H123" s="90">
        <v>2</v>
      </c>
      <c r="I123" s="90">
        <v>4</v>
      </c>
      <c r="J123" s="86">
        <f t="shared" si="4"/>
        <v>11</v>
      </c>
    </row>
    <row r="124" spans="1:10" x14ac:dyDescent="0.25">
      <c r="A124" s="86">
        <f t="shared" si="5"/>
        <v>112</v>
      </c>
      <c r="B124" s="207" t="s">
        <v>210</v>
      </c>
      <c r="C124" s="218"/>
      <c r="D124" s="90" t="s">
        <v>211</v>
      </c>
      <c r="E124" s="90" t="s">
        <v>7</v>
      </c>
      <c r="F124" s="90">
        <v>4</v>
      </c>
      <c r="G124" s="90"/>
      <c r="H124" s="90">
        <v>5</v>
      </c>
      <c r="I124" s="90">
        <v>2</v>
      </c>
      <c r="J124" s="86">
        <f t="shared" si="4"/>
        <v>11</v>
      </c>
    </row>
    <row r="125" spans="1:10" x14ac:dyDescent="0.25">
      <c r="A125" s="86">
        <f t="shared" si="5"/>
        <v>113</v>
      </c>
      <c r="B125" s="207" t="s">
        <v>212</v>
      </c>
      <c r="C125" s="218"/>
      <c r="D125" s="90" t="s">
        <v>213</v>
      </c>
      <c r="E125" s="90" t="s">
        <v>7</v>
      </c>
      <c r="F125" s="90">
        <v>5</v>
      </c>
      <c r="G125" s="90">
        <v>2</v>
      </c>
      <c r="H125" s="90">
        <v>4</v>
      </c>
      <c r="I125" s="90">
        <v>3</v>
      </c>
      <c r="J125" s="86">
        <f t="shared" si="4"/>
        <v>14</v>
      </c>
    </row>
    <row r="126" spans="1:10" x14ac:dyDescent="0.25">
      <c r="A126" s="86">
        <f t="shared" si="5"/>
        <v>114</v>
      </c>
      <c r="B126" s="207" t="s">
        <v>214</v>
      </c>
      <c r="C126" s="218"/>
      <c r="D126" s="90" t="s">
        <v>4601</v>
      </c>
      <c r="E126" s="90" t="s">
        <v>7</v>
      </c>
      <c r="F126" s="90">
        <v>4</v>
      </c>
      <c r="G126" s="90">
        <v>5</v>
      </c>
      <c r="H126" s="90">
        <v>5</v>
      </c>
      <c r="I126" s="90">
        <v>5</v>
      </c>
      <c r="J126" s="86">
        <f t="shared" si="4"/>
        <v>19</v>
      </c>
    </row>
    <row r="127" spans="1:10" x14ac:dyDescent="0.25">
      <c r="A127" s="86">
        <f t="shared" si="5"/>
        <v>115</v>
      </c>
      <c r="B127" s="207" t="s">
        <v>216</v>
      </c>
      <c r="C127" s="218"/>
      <c r="D127" s="90" t="s">
        <v>4237</v>
      </c>
      <c r="E127" s="90" t="s">
        <v>7</v>
      </c>
      <c r="F127" s="90">
        <v>3</v>
      </c>
      <c r="G127" s="90"/>
      <c r="H127" s="90">
        <v>2</v>
      </c>
      <c r="I127" s="90">
        <v>4</v>
      </c>
      <c r="J127" s="86">
        <f t="shared" si="4"/>
        <v>9</v>
      </c>
    </row>
    <row r="128" spans="1:10" x14ac:dyDescent="0.25">
      <c r="A128" s="86">
        <f t="shared" si="5"/>
        <v>116</v>
      </c>
      <c r="B128" s="207" t="s">
        <v>2086</v>
      </c>
      <c r="C128" s="218"/>
      <c r="D128" s="90" t="s">
        <v>2087</v>
      </c>
      <c r="E128" s="90" t="s">
        <v>7</v>
      </c>
      <c r="F128" s="90">
        <v>4</v>
      </c>
      <c r="G128" s="90">
        <v>1</v>
      </c>
      <c r="H128" s="90">
        <v>1</v>
      </c>
      <c r="I128" s="90">
        <v>3</v>
      </c>
      <c r="J128" s="86">
        <f t="shared" si="4"/>
        <v>9</v>
      </c>
    </row>
    <row r="129" spans="1:10" x14ac:dyDescent="0.25">
      <c r="A129" s="86">
        <f t="shared" si="5"/>
        <v>117</v>
      </c>
      <c r="B129" s="207" t="s">
        <v>218</v>
      </c>
      <c r="C129" s="218"/>
      <c r="D129" s="90" t="s">
        <v>1199</v>
      </c>
      <c r="E129" s="90" t="s">
        <v>7</v>
      </c>
      <c r="F129" s="90">
        <v>2</v>
      </c>
      <c r="G129" s="90">
        <v>6</v>
      </c>
      <c r="H129" s="90">
        <v>7</v>
      </c>
      <c r="I129" s="90">
        <v>3</v>
      </c>
      <c r="J129" s="86">
        <f t="shared" si="4"/>
        <v>18</v>
      </c>
    </row>
    <row r="130" spans="1:10" x14ac:dyDescent="0.25">
      <c r="A130" s="86">
        <f t="shared" si="5"/>
        <v>118</v>
      </c>
      <c r="B130" s="207" t="s">
        <v>220</v>
      </c>
      <c r="C130" s="218"/>
      <c r="D130" s="90" t="s">
        <v>221</v>
      </c>
      <c r="E130" s="90" t="s">
        <v>7</v>
      </c>
      <c r="F130" s="90">
        <v>1</v>
      </c>
      <c r="G130" s="90">
        <v>4</v>
      </c>
      <c r="H130" s="90">
        <v>2</v>
      </c>
      <c r="I130" s="90">
        <v>5</v>
      </c>
      <c r="J130" s="86">
        <f t="shared" si="4"/>
        <v>12</v>
      </c>
    </row>
    <row r="131" spans="1:10" x14ac:dyDescent="0.25">
      <c r="A131" s="86">
        <f t="shared" si="5"/>
        <v>119</v>
      </c>
      <c r="B131" s="207" t="s">
        <v>222</v>
      </c>
      <c r="C131" s="218"/>
      <c r="D131" s="90" t="s">
        <v>223</v>
      </c>
      <c r="E131" s="90" t="s">
        <v>7</v>
      </c>
      <c r="F131" s="90">
        <v>1</v>
      </c>
      <c r="G131" s="90">
        <v>2</v>
      </c>
      <c r="H131" s="90">
        <v>3</v>
      </c>
      <c r="I131" s="90">
        <v>3</v>
      </c>
      <c r="J131" s="86">
        <f t="shared" si="4"/>
        <v>9</v>
      </c>
    </row>
    <row r="132" spans="1:10" x14ac:dyDescent="0.25">
      <c r="A132" s="86">
        <f t="shared" si="5"/>
        <v>120</v>
      </c>
      <c r="B132" s="207" t="s">
        <v>226</v>
      </c>
      <c r="C132" s="218"/>
      <c r="D132" s="90" t="s">
        <v>227</v>
      </c>
      <c r="E132" s="90" t="s">
        <v>7</v>
      </c>
      <c r="F132" s="90">
        <v>4</v>
      </c>
      <c r="G132" s="90"/>
      <c r="H132" s="90">
        <v>4</v>
      </c>
      <c r="I132" s="90">
        <v>6</v>
      </c>
      <c r="J132" s="86">
        <f t="shared" si="4"/>
        <v>14</v>
      </c>
    </row>
    <row r="133" spans="1:10" x14ac:dyDescent="0.25">
      <c r="A133" s="86">
        <f t="shared" si="5"/>
        <v>121</v>
      </c>
      <c r="B133" s="207" t="s">
        <v>228</v>
      </c>
      <c r="C133" s="218"/>
      <c r="D133" s="90" t="s">
        <v>4602</v>
      </c>
      <c r="E133" s="90" t="s">
        <v>7</v>
      </c>
      <c r="F133" s="90"/>
      <c r="G133" s="90">
        <v>2</v>
      </c>
      <c r="H133" s="90">
        <v>2</v>
      </c>
      <c r="I133" s="90">
        <v>3</v>
      </c>
      <c r="J133" s="86">
        <f t="shared" si="4"/>
        <v>7</v>
      </c>
    </row>
    <row r="134" spans="1:10" x14ac:dyDescent="0.25">
      <c r="B134" s="220" t="s">
        <v>4596</v>
      </c>
      <c r="C134" s="218"/>
      <c r="D134" s="89" t="s">
        <v>4603</v>
      </c>
      <c r="E134" s="89" t="s">
        <v>4593</v>
      </c>
      <c r="F134" s="88" t="s">
        <v>4593</v>
      </c>
      <c r="G134" s="88" t="s">
        <v>4593</v>
      </c>
      <c r="H134" s="88" t="s">
        <v>4593</v>
      </c>
      <c r="I134" s="88" t="s">
        <v>4593</v>
      </c>
    </row>
    <row r="135" spans="1:10" x14ac:dyDescent="0.25">
      <c r="B135" s="220" t="s">
        <v>230</v>
      </c>
      <c r="C135" s="218"/>
      <c r="D135" s="89" t="s">
        <v>4593</v>
      </c>
      <c r="E135" s="89" t="s">
        <v>4593</v>
      </c>
      <c r="F135" s="88" t="s">
        <v>4593</v>
      </c>
      <c r="G135" s="88" t="s">
        <v>4593</v>
      </c>
      <c r="H135" s="88" t="s">
        <v>4593</v>
      </c>
      <c r="I135" s="88" t="s">
        <v>4593</v>
      </c>
    </row>
    <row r="136" spans="1:10" x14ac:dyDescent="0.25">
      <c r="A136" s="86">
        <f>A133+1</f>
        <v>122</v>
      </c>
      <c r="B136" s="207" t="s">
        <v>1208</v>
      </c>
      <c r="C136" s="218"/>
      <c r="D136" s="90" t="s">
        <v>4267</v>
      </c>
      <c r="E136" s="90" t="s">
        <v>7</v>
      </c>
      <c r="F136" s="90">
        <v>5</v>
      </c>
      <c r="G136" s="90">
        <v>6</v>
      </c>
      <c r="H136" s="90">
        <v>7</v>
      </c>
      <c r="I136" s="90">
        <v>4</v>
      </c>
      <c r="J136" s="86">
        <f t="shared" ref="J136:J167" si="6">SUM(F136:I136)</f>
        <v>22</v>
      </c>
    </row>
    <row r="137" spans="1:10" x14ac:dyDescent="0.25">
      <c r="A137" s="86">
        <f>A136+1</f>
        <v>123</v>
      </c>
      <c r="B137" s="207" t="s">
        <v>231</v>
      </c>
      <c r="C137" s="218"/>
      <c r="D137" s="90" t="s">
        <v>4268</v>
      </c>
      <c r="E137" s="90" t="s">
        <v>7</v>
      </c>
      <c r="F137" s="90">
        <v>2</v>
      </c>
      <c r="G137" s="90">
        <v>1</v>
      </c>
      <c r="H137" s="90">
        <v>3</v>
      </c>
      <c r="I137" s="90">
        <v>2</v>
      </c>
      <c r="J137" s="86">
        <f t="shared" si="6"/>
        <v>8</v>
      </c>
    </row>
    <row r="138" spans="1:10" x14ac:dyDescent="0.25">
      <c r="A138" s="86">
        <f t="shared" ref="A138:A201" si="7">A137+1</f>
        <v>124</v>
      </c>
      <c r="B138" s="207" t="s">
        <v>233</v>
      </c>
      <c r="C138" s="218"/>
      <c r="D138" s="90" t="s">
        <v>4269</v>
      </c>
      <c r="E138" s="90" t="s">
        <v>7</v>
      </c>
      <c r="F138" s="90">
        <v>3</v>
      </c>
      <c r="G138" s="90">
        <v>3</v>
      </c>
      <c r="H138" s="90">
        <v>2</v>
      </c>
      <c r="I138" s="90">
        <v>3</v>
      </c>
      <c r="J138" s="86">
        <f t="shared" si="6"/>
        <v>11</v>
      </c>
    </row>
    <row r="139" spans="1:10" x14ac:dyDescent="0.25">
      <c r="A139" s="86">
        <f t="shared" si="7"/>
        <v>125</v>
      </c>
      <c r="B139" s="207" t="s">
        <v>235</v>
      </c>
      <c r="C139" s="218"/>
      <c r="D139" s="90" t="s">
        <v>236</v>
      </c>
      <c r="E139" s="90" t="s">
        <v>7</v>
      </c>
      <c r="F139" s="90"/>
      <c r="G139" s="90">
        <v>2</v>
      </c>
      <c r="H139" s="90">
        <v>2</v>
      </c>
      <c r="I139" s="90">
        <v>4</v>
      </c>
      <c r="J139" s="86">
        <f t="shared" si="6"/>
        <v>8</v>
      </c>
    </row>
    <row r="140" spans="1:10" x14ac:dyDescent="0.25">
      <c r="A140" s="86">
        <f t="shared" si="7"/>
        <v>126</v>
      </c>
      <c r="B140" s="207" t="s">
        <v>237</v>
      </c>
      <c r="C140" s="218"/>
      <c r="D140" s="90" t="s">
        <v>4604</v>
      </c>
      <c r="E140" s="90" t="s">
        <v>7</v>
      </c>
      <c r="F140" s="90"/>
      <c r="G140" s="90">
        <v>1</v>
      </c>
      <c r="H140" s="90">
        <v>3</v>
      </c>
      <c r="I140" s="90">
        <v>2</v>
      </c>
      <c r="J140" s="86">
        <f t="shared" si="6"/>
        <v>6</v>
      </c>
    </row>
    <row r="141" spans="1:10" x14ac:dyDescent="0.25">
      <c r="A141" s="86">
        <f t="shared" si="7"/>
        <v>127</v>
      </c>
      <c r="B141" s="207" t="s">
        <v>1213</v>
      </c>
      <c r="C141" s="218"/>
      <c r="D141" s="90" t="s">
        <v>4272</v>
      </c>
      <c r="E141" s="90" t="s">
        <v>7</v>
      </c>
      <c r="F141" s="90">
        <v>5</v>
      </c>
      <c r="G141" s="90">
        <v>1</v>
      </c>
      <c r="H141" s="90">
        <v>2</v>
      </c>
      <c r="I141" s="90">
        <v>2</v>
      </c>
      <c r="J141" s="86">
        <f t="shared" si="6"/>
        <v>10</v>
      </c>
    </row>
    <row r="142" spans="1:10" x14ac:dyDescent="0.25">
      <c r="A142" s="86">
        <f t="shared" si="7"/>
        <v>128</v>
      </c>
      <c r="B142" s="207" t="s">
        <v>239</v>
      </c>
      <c r="C142" s="218"/>
      <c r="D142" s="90" t="s">
        <v>4273</v>
      </c>
      <c r="E142" s="90" t="s">
        <v>7</v>
      </c>
      <c r="F142" s="90">
        <v>1</v>
      </c>
      <c r="G142" s="90">
        <v>1</v>
      </c>
      <c r="H142" s="90">
        <v>1</v>
      </c>
      <c r="I142" s="90">
        <v>2</v>
      </c>
      <c r="J142" s="86">
        <f t="shared" si="6"/>
        <v>5</v>
      </c>
    </row>
    <row r="143" spans="1:10" x14ac:dyDescent="0.25">
      <c r="A143" s="86">
        <f t="shared" si="7"/>
        <v>129</v>
      </c>
      <c r="B143" s="207" t="s">
        <v>1215</v>
      </c>
      <c r="C143" s="218"/>
      <c r="D143" s="90" t="s">
        <v>4274</v>
      </c>
      <c r="E143" s="90" t="s">
        <v>7</v>
      </c>
      <c r="F143" s="90">
        <v>6</v>
      </c>
      <c r="G143" s="90">
        <v>4</v>
      </c>
      <c r="H143" s="90">
        <v>4</v>
      </c>
      <c r="I143" s="90">
        <v>4</v>
      </c>
      <c r="J143" s="86">
        <f t="shared" si="6"/>
        <v>18</v>
      </c>
    </row>
    <row r="144" spans="1:10" x14ac:dyDescent="0.25">
      <c r="A144" s="86">
        <f t="shared" si="7"/>
        <v>130</v>
      </c>
      <c r="B144" s="207" t="s">
        <v>4275</v>
      </c>
      <c r="C144" s="218"/>
      <c r="D144" s="90" t="s">
        <v>4276</v>
      </c>
      <c r="E144" s="90" t="s">
        <v>7</v>
      </c>
      <c r="F144" s="90">
        <v>2</v>
      </c>
      <c r="G144" s="90">
        <v>1</v>
      </c>
      <c r="H144" s="90"/>
      <c r="I144" s="90">
        <v>4</v>
      </c>
      <c r="J144" s="86">
        <f t="shared" si="6"/>
        <v>7</v>
      </c>
    </row>
    <row r="145" spans="1:10" x14ac:dyDescent="0.25">
      <c r="A145" s="86">
        <f t="shared" si="7"/>
        <v>131</v>
      </c>
      <c r="B145" s="207" t="s">
        <v>241</v>
      </c>
      <c r="C145" s="218"/>
      <c r="D145" s="90" t="s">
        <v>4277</v>
      </c>
      <c r="E145" s="90" t="s">
        <v>7</v>
      </c>
      <c r="F145" s="90">
        <v>4</v>
      </c>
      <c r="G145" s="90">
        <v>3</v>
      </c>
      <c r="H145" s="90">
        <v>3</v>
      </c>
      <c r="I145" s="90">
        <v>4</v>
      </c>
      <c r="J145" s="86">
        <f t="shared" si="6"/>
        <v>14</v>
      </c>
    </row>
    <row r="146" spans="1:10" x14ac:dyDescent="0.25">
      <c r="A146" s="86">
        <f t="shared" si="7"/>
        <v>132</v>
      </c>
      <c r="B146" s="207" t="s">
        <v>243</v>
      </c>
      <c r="C146" s="218"/>
      <c r="D146" s="90" t="s">
        <v>4278</v>
      </c>
      <c r="E146" s="90" t="s">
        <v>7</v>
      </c>
      <c r="F146" s="90"/>
      <c r="G146" s="90">
        <v>3</v>
      </c>
      <c r="H146" s="90">
        <v>3</v>
      </c>
      <c r="I146" s="90">
        <v>3</v>
      </c>
      <c r="J146" s="86">
        <f t="shared" si="6"/>
        <v>9</v>
      </c>
    </row>
    <row r="147" spans="1:10" x14ac:dyDescent="0.25">
      <c r="A147" s="86">
        <f t="shared" si="7"/>
        <v>133</v>
      </c>
      <c r="B147" s="207" t="s">
        <v>245</v>
      </c>
      <c r="C147" s="218"/>
      <c r="D147" s="90" t="s">
        <v>4279</v>
      </c>
      <c r="E147" s="90" t="s">
        <v>7</v>
      </c>
      <c r="F147" s="90">
        <v>1</v>
      </c>
      <c r="G147" s="90">
        <v>4</v>
      </c>
      <c r="H147" s="90">
        <v>3</v>
      </c>
      <c r="I147" s="90">
        <v>5</v>
      </c>
      <c r="J147" s="86">
        <f t="shared" si="6"/>
        <v>13</v>
      </c>
    </row>
    <row r="148" spans="1:10" x14ac:dyDescent="0.25">
      <c r="A148" s="86">
        <f t="shared" si="7"/>
        <v>134</v>
      </c>
      <c r="B148" s="207" t="s">
        <v>247</v>
      </c>
      <c r="C148" s="218"/>
      <c r="D148" s="90" t="s">
        <v>4280</v>
      </c>
      <c r="E148" s="90" t="s">
        <v>7</v>
      </c>
      <c r="F148" s="90">
        <v>1</v>
      </c>
      <c r="G148" s="90"/>
      <c r="H148" s="90">
        <v>2</v>
      </c>
      <c r="I148" s="90">
        <v>2</v>
      </c>
      <c r="J148" s="86">
        <f t="shared" si="6"/>
        <v>5</v>
      </c>
    </row>
    <row r="149" spans="1:10" x14ac:dyDescent="0.25">
      <c r="A149" s="86">
        <f t="shared" si="7"/>
        <v>135</v>
      </c>
      <c r="B149" s="207" t="s">
        <v>249</v>
      </c>
      <c r="C149" s="218"/>
      <c r="D149" s="90" t="s">
        <v>4283</v>
      </c>
      <c r="E149" s="90" t="s">
        <v>7</v>
      </c>
      <c r="F149" s="90">
        <v>4</v>
      </c>
      <c r="G149" s="90">
        <v>6</v>
      </c>
      <c r="H149" s="90">
        <v>1</v>
      </c>
      <c r="I149" s="90">
        <v>1</v>
      </c>
      <c r="J149" s="86">
        <f t="shared" si="6"/>
        <v>12</v>
      </c>
    </row>
    <row r="150" spans="1:10" x14ac:dyDescent="0.25">
      <c r="A150" s="86">
        <f t="shared" si="7"/>
        <v>136</v>
      </c>
      <c r="B150" s="207" t="s">
        <v>251</v>
      </c>
      <c r="C150" s="218"/>
      <c r="D150" s="90" t="s">
        <v>4284</v>
      </c>
      <c r="E150" s="90" t="s">
        <v>7</v>
      </c>
      <c r="F150" s="90">
        <v>4</v>
      </c>
      <c r="G150" s="90">
        <v>2</v>
      </c>
      <c r="H150" s="90">
        <v>5</v>
      </c>
      <c r="I150" s="90">
        <v>5</v>
      </c>
      <c r="J150" s="86">
        <f t="shared" si="6"/>
        <v>16</v>
      </c>
    </row>
    <row r="151" spans="1:10" x14ac:dyDescent="0.25">
      <c r="A151" s="86">
        <f t="shared" si="7"/>
        <v>137</v>
      </c>
      <c r="B151" s="207" t="s">
        <v>253</v>
      </c>
      <c r="C151" s="218"/>
      <c r="D151" s="90" t="s">
        <v>254</v>
      </c>
      <c r="E151" s="90" t="s">
        <v>7</v>
      </c>
      <c r="F151" s="90">
        <v>3</v>
      </c>
      <c r="G151" s="90">
        <v>2</v>
      </c>
      <c r="H151" s="90">
        <v>4</v>
      </c>
      <c r="I151" s="90">
        <v>3</v>
      </c>
      <c r="J151" s="86">
        <f t="shared" si="6"/>
        <v>12</v>
      </c>
    </row>
    <row r="152" spans="1:10" x14ac:dyDescent="0.25">
      <c r="A152" s="86">
        <f t="shared" si="7"/>
        <v>138</v>
      </c>
      <c r="B152" s="207" t="s">
        <v>255</v>
      </c>
      <c r="C152" s="218"/>
      <c r="D152" s="90" t="s">
        <v>4285</v>
      </c>
      <c r="E152" s="90" t="s">
        <v>7</v>
      </c>
      <c r="F152" s="90">
        <v>3</v>
      </c>
      <c r="G152" s="90">
        <v>7</v>
      </c>
      <c r="H152" s="90">
        <v>2</v>
      </c>
      <c r="I152" s="90">
        <v>5</v>
      </c>
      <c r="J152" s="86">
        <f t="shared" si="6"/>
        <v>17</v>
      </c>
    </row>
    <row r="153" spans="1:10" x14ac:dyDescent="0.25">
      <c r="A153" s="86">
        <f t="shared" si="7"/>
        <v>139</v>
      </c>
      <c r="B153" s="207" t="s">
        <v>2201</v>
      </c>
      <c r="C153" s="218"/>
      <c r="D153" s="90" t="s">
        <v>4323</v>
      </c>
      <c r="E153" s="90" t="s">
        <v>7</v>
      </c>
      <c r="F153" s="90">
        <v>1</v>
      </c>
      <c r="G153" s="90">
        <v>1</v>
      </c>
      <c r="H153" s="90">
        <v>1</v>
      </c>
      <c r="I153" s="90">
        <v>4</v>
      </c>
      <c r="J153" s="86">
        <f t="shared" si="6"/>
        <v>7</v>
      </c>
    </row>
    <row r="154" spans="1:10" x14ac:dyDescent="0.25">
      <c r="A154" s="86">
        <f t="shared" si="7"/>
        <v>140</v>
      </c>
      <c r="B154" s="207" t="s">
        <v>257</v>
      </c>
      <c r="C154" s="218"/>
      <c r="D154" s="90" t="s">
        <v>4286</v>
      </c>
      <c r="E154" s="90" t="s">
        <v>7</v>
      </c>
      <c r="F154" s="90"/>
      <c r="G154" s="90">
        <v>3</v>
      </c>
      <c r="H154" s="90">
        <v>3</v>
      </c>
      <c r="I154" s="90">
        <v>1</v>
      </c>
      <c r="J154" s="86">
        <f t="shared" si="6"/>
        <v>7</v>
      </c>
    </row>
    <row r="155" spans="1:10" x14ac:dyDescent="0.25">
      <c r="A155" s="86">
        <f t="shared" si="7"/>
        <v>141</v>
      </c>
      <c r="B155" s="207" t="s">
        <v>261</v>
      </c>
      <c r="C155" s="218"/>
      <c r="D155" s="90" t="s">
        <v>4288</v>
      </c>
      <c r="E155" s="90" t="s">
        <v>7</v>
      </c>
      <c r="F155" s="90">
        <v>2</v>
      </c>
      <c r="G155" s="90">
        <v>3</v>
      </c>
      <c r="H155" s="90">
        <v>4</v>
      </c>
      <c r="I155" s="90">
        <v>8</v>
      </c>
      <c r="J155" s="86">
        <f t="shared" si="6"/>
        <v>17</v>
      </c>
    </row>
    <row r="156" spans="1:10" x14ac:dyDescent="0.25">
      <c r="A156" s="86">
        <f t="shared" si="7"/>
        <v>142</v>
      </c>
      <c r="B156" s="207" t="s">
        <v>263</v>
      </c>
      <c r="C156" s="218"/>
      <c r="D156" s="90" t="s">
        <v>4605</v>
      </c>
      <c r="E156" s="90" t="s">
        <v>7</v>
      </c>
      <c r="F156" s="90">
        <v>1</v>
      </c>
      <c r="G156" s="90">
        <v>2</v>
      </c>
      <c r="H156" s="90">
        <v>2</v>
      </c>
      <c r="I156" s="90"/>
      <c r="J156" s="86">
        <f t="shared" si="6"/>
        <v>5</v>
      </c>
    </row>
    <row r="157" spans="1:10" x14ac:dyDescent="0.25">
      <c r="A157" s="86">
        <f t="shared" si="7"/>
        <v>143</v>
      </c>
      <c r="B157" s="207" t="s">
        <v>265</v>
      </c>
      <c r="C157" s="218"/>
      <c r="D157" s="90" t="s">
        <v>4289</v>
      </c>
      <c r="E157" s="90" t="s">
        <v>7</v>
      </c>
      <c r="F157" s="90">
        <v>4</v>
      </c>
      <c r="G157" s="90">
        <v>8</v>
      </c>
      <c r="H157" s="90">
        <v>3</v>
      </c>
      <c r="I157" s="90">
        <v>4</v>
      </c>
      <c r="J157" s="86">
        <f t="shared" si="6"/>
        <v>19</v>
      </c>
    </row>
    <row r="158" spans="1:10" x14ac:dyDescent="0.25">
      <c r="A158" s="86">
        <f t="shared" si="7"/>
        <v>144</v>
      </c>
      <c r="B158" s="207" t="s">
        <v>267</v>
      </c>
      <c r="C158" s="218"/>
      <c r="D158" s="90" t="s">
        <v>4290</v>
      </c>
      <c r="E158" s="90" t="s">
        <v>7</v>
      </c>
      <c r="F158" s="90">
        <v>3</v>
      </c>
      <c r="G158" s="90">
        <v>3</v>
      </c>
      <c r="H158" s="90">
        <v>7</v>
      </c>
      <c r="I158" s="90">
        <v>7</v>
      </c>
      <c r="J158" s="86">
        <f t="shared" si="6"/>
        <v>20</v>
      </c>
    </row>
    <row r="159" spans="1:10" x14ac:dyDescent="0.25">
      <c r="A159" s="86">
        <f t="shared" si="7"/>
        <v>145</v>
      </c>
      <c r="B159" s="207" t="s">
        <v>269</v>
      </c>
      <c r="C159" s="218"/>
      <c r="D159" s="90" t="s">
        <v>4291</v>
      </c>
      <c r="E159" s="90" t="s">
        <v>7</v>
      </c>
      <c r="F159" s="90">
        <v>5</v>
      </c>
      <c r="G159" s="90">
        <v>4</v>
      </c>
      <c r="H159" s="90">
        <v>6</v>
      </c>
      <c r="I159" s="90">
        <v>4</v>
      </c>
      <c r="J159" s="86">
        <f t="shared" si="6"/>
        <v>19</v>
      </c>
    </row>
    <row r="160" spans="1:10" x14ac:dyDescent="0.25">
      <c r="A160" s="86">
        <f t="shared" si="7"/>
        <v>146</v>
      </c>
      <c r="B160" s="207" t="s">
        <v>271</v>
      </c>
      <c r="C160" s="218"/>
      <c r="D160" s="90" t="s">
        <v>4292</v>
      </c>
      <c r="E160" s="90" t="s">
        <v>7</v>
      </c>
      <c r="F160" s="90">
        <v>3</v>
      </c>
      <c r="G160" s="90">
        <v>6</v>
      </c>
      <c r="H160" s="90">
        <v>3</v>
      </c>
      <c r="I160" s="90">
        <v>2</v>
      </c>
      <c r="J160" s="86">
        <f t="shared" si="6"/>
        <v>14</v>
      </c>
    </row>
    <row r="161" spans="1:10" x14ac:dyDescent="0.25">
      <c r="A161" s="86">
        <f t="shared" si="7"/>
        <v>147</v>
      </c>
      <c r="B161" s="207" t="s">
        <v>273</v>
      </c>
      <c r="C161" s="218"/>
      <c r="D161" s="90" t="s">
        <v>4293</v>
      </c>
      <c r="E161" s="90" t="s">
        <v>7</v>
      </c>
      <c r="F161" s="90">
        <v>1</v>
      </c>
      <c r="G161" s="90"/>
      <c r="H161" s="90">
        <v>6</v>
      </c>
      <c r="I161" s="90">
        <v>1</v>
      </c>
      <c r="J161" s="86">
        <f t="shared" si="6"/>
        <v>8</v>
      </c>
    </row>
    <row r="162" spans="1:10" x14ac:dyDescent="0.25">
      <c r="A162" s="86">
        <f t="shared" si="7"/>
        <v>148</v>
      </c>
      <c r="B162" s="207" t="s">
        <v>275</v>
      </c>
      <c r="C162" s="218"/>
      <c r="D162" s="90" t="s">
        <v>4294</v>
      </c>
      <c r="E162" s="90" t="s">
        <v>7</v>
      </c>
      <c r="F162" s="90">
        <v>2</v>
      </c>
      <c r="G162" s="90">
        <v>5</v>
      </c>
      <c r="H162" s="90">
        <v>4</v>
      </c>
      <c r="I162" s="90">
        <v>1</v>
      </c>
      <c r="J162" s="86">
        <f t="shared" si="6"/>
        <v>12</v>
      </c>
    </row>
    <row r="163" spans="1:10" x14ac:dyDescent="0.25">
      <c r="A163" s="86">
        <f t="shared" si="7"/>
        <v>149</v>
      </c>
      <c r="B163" s="207" t="s">
        <v>277</v>
      </c>
      <c r="C163" s="218"/>
      <c r="D163" s="90" t="s">
        <v>4295</v>
      </c>
      <c r="E163" s="90" t="s">
        <v>7</v>
      </c>
      <c r="F163" s="90">
        <v>2</v>
      </c>
      <c r="G163" s="90">
        <v>4</v>
      </c>
      <c r="H163" s="90">
        <v>4</v>
      </c>
      <c r="I163" s="90"/>
      <c r="J163" s="86">
        <f t="shared" si="6"/>
        <v>10</v>
      </c>
    </row>
    <row r="164" spans="1:10" x14ac:dyDescent="0.25">
      <c r="A164" s="86">
        <f t="shared" si="7"/>
        <v>150</v>
      </c>
      <c r="B164" s="207" t="s">
        <v>279</v>
      </c>
      <c r="C164" s="218"/>
      <c r="D164" s="90" t="s">
        <v>4296</v>
      </c>
      <c r="E164" s="90" t="s">
        <v>7</v>
      </c>
      <c r="F164" s="90">
        <v>5</v>
      </c>
      <c r="G164" s="90">
        <v>5</v>
      </c>
      <c r="H164" s="90">
        <v>4</v>
      </c>
      <c r="I164" s="90">
        <v>1</v>
      </c>
      <c r="J164" s="86">
        <f t="shared" si="6"/>
        <v>15</v>
      </c>
    </row>
    <row r="165" spans="1:10" x14ac:dyDescent="0.25">
      <c r="A165" s="86">
        <f t="shared" si="7"/>
        <v>151</v>
      </c>
      <c r="B165" s="207" t="s">
        <v>2203</v>
      </c>
      <c r="C165" s="218"/>
      <c r="D165" s="90" t="s">
        <v>4297</v>
      </c>
      <c r="E165" s="90" t="s">
        <v>7</v>
      </c>
      <c r="F165" s="90"/>
      <c r="G165" s="90"/>
      <c r="H165" s="90"/>
      <c r="I165" s="90">
        <v>2</v>
      </c>
      <c r="J165" s="86">
        <f t="shared" si="6"/>
        <v>2</v>
      </c>
    </row>
    <row r="166" spans="1:10" x14ac:dyDescent="0.25">
      <c r="A166" s="86">
        <f t="shared" si="7"/>
        <v>152</v>
      </c>
      <c r="B166" s="207" t="s">
        <v>281</v>
      </c>
      <c r="C166" s="218"/>
      <c r="D166" s="90" t="s">
        <v>4298</v>
      </c>
      <c r="E166" s="90" t="s">
        <v>7</v>
      </c>
      <c r="F166" s="90">
        <v>2</v>
      </c>
      <c r="G166" s="90"/>
      <c r="H166" s="90">
        <v>1</v>
      </c>
      <c r="I166" s="90">
        <v>4</v>
      </c>
      <c r="J166" s="86">
        <f t="shared" si="6"/>
        <v>7</v>
      </c>
    </row>
    <row r="167" spans="1:10" x14ac:dyDescent="0.25">
      <c r="A167" s="86">
        <f t="shared" si="7"/>
        <v>153</v>
      </c>
      <c r="B167" s="207" t="s">
        <v>285</v>
      </c>
      <c r="C167" s="218"/>
      <c r="D167" s="90" t="s">
        <v>4299</v>
      </c>
      <c r="E167" s="90" t="s">
        <v>7</v>
      </c>
      <c r="F167" s="90">
        <v>3</v>
      </c>
      <c r="G167" s="90">
        <v>3</v>
      </c>
      <c r="H167" s="90">
        <v>3</v>
      </c>
      <c r="I167" s="90">
        <v>1</v>
      </c>
      <c r="J167" s="86">
        <f t="shared" si="6"/>
        <v>10</v>
      </c>
    </row>
    <row r="168" spans="1:10" x14ac:dyDescent="0.25">
      <c r="A168" s="86">
        <f t="shared" si="7"/>
        <v>154</v>
      </c>
      <c r="B168" s="207" t="s">
        <v>287</v>
      </c>
      <c r="C168" s="218"/>
      <c r="D168" s="90" t="s">
        <v>4300</v>
      </c>
      <c r="E168" s="90" t="s">
        <v>7</v>
      </c>
      <c r="F168" s="90">
        <v>1</v>
      </c>
      <c r="G168" s="90">
        <v>1</v>
      </c>
      <c r="H168" s="90">
        <v>3</v>
      </c>
      <c r="I168" s="90">
        <v>6</v>
      </c>
      <c r="J168" s="86">
        <f t="shared" ref="J168:J199" si="8">SUM(F168:I168)</f>
        <v>11</v>
      </c>
    </row>
    <row r="169" spans="1:10" x14ac:dyDescent="0.25">
      <c r="A169" s="86">
        <f t="shared" si="7"/>
        <v>155</v>
      </c>
      <c r="B169" s="207" t="s">
        <v>289</v>
      </c>
      <c r="C169" s="218"/>
      <c r="D169" s="90" t="s">
        <v>4301</v>
      </c>
      <c r="E169" s="90" t="s">
        <v>7</v>
      </c>
      <c r="F169" s="90">
        <v>1</v>
      </c>
      <c r="G169" s="90">
        <v>6</v>
      </c>
      <c r="H169" s="90">
        <v>5</v>
      </c>
      <c r="I169" s="90">
        <v>3</v>
      </c>
      <c r="J169" s="86">
        <f t="shared" si="8"/>
        <v>15</v>
      </c>
    </row>
    <row r="170" spans="1:10" x14ac:dyDescent="0.25">
      <c r="A170" s="86">
        <f t="shared" si="7"/>
        <v>156</v>
      </c>
      <c r="B170" s="207" t="s">
        <v>1222</v>
      </c>
      <c r="C170" s="218"/>
      <c r="D170" s="90" t="s">
        <v>4302</v>
      </c>
      <c r="E170" s="90" t="s">
        <v>7</v>
      </c>
      <c r="F170" s="90"/>
      <c r="G170" s="90"/>
      <c r="H170" s="90">
        <v>1</v>
      </c>
      <c r="I170" s="90">
        <v>5</v>
      </c>
      <c r="J170" s="86">
        <f t="shared" si="8"/>
        <v>6</v>
      </c>
    </row>
    <row r="171" spans="1:10" x14ac:dyDescent="0.25">
      <c r="A171" s="86">
        <f t="shared" si="7"/>
        <v>157</v>
      </c>
      <c r="B171" s="207" t="s">
        <v>292</v>
      </c>
      <c r="C171" s="218"/>
      <c r="D171" s="90" t="s">
        <v>4606</v>
      </c>
      <c r="E171" s="90" t="s">
        <v>7</v>
      </c>
      <c r="F171" s="90"/>
      <c r="G171" s="90">
        <v>5</v>
      </c>
      <c r="H171" s="90">
        <v>2</v>
      </c>
      <c r="I171" s="90"/>
      <c r="J171" s="86">
        <f t="shared" si="8"/>
        <v>7</v>
      </c>
    </row>
    <row r="172" spans="1:10" x14ac:dyDescent="0.25">
      <c r="A172" s="86">
        <f t="shared" si="7"/>
        <v>158</v>
      </c>
      <c r="B172" s="207" t="s">
        <v>294</v>
      </c>
      <c r="C172" s="218"/>
      <c r="D172" s="90" t="s">
        <v>4304</v>
      </c>
      <c r="E172" s="90" t="s">
        <v>7</v>
      </c>
      <c r="F172" s="90">
        <v>1</v>
      </c>
      <c r="G172" s="90">
        <v>2</v>
      </c>
      <c r="H172" s="90">
        <v>4</v>
      </c>
      <c r="I172" s="90">
        <v>4</v>
      </c>
      <c r="J172" s="86">
        <f t="shared" si="8"/>
        <v>11</v>
      </c>
    </row>
    <row r="173" spans="1:10" x14ac:dyDescent="0.25">
      <c r="A173" s="86">
        <f t="shared" si="7"/>
        <v>159</v>
      </c>
      <c r="B173" s="207" t="s">
        <v>1228</v>
      </c>
      <c r="C173" s="218"/>
      <c r="D173" s="90" t="s">
        <v>4305</v>
      </c>
      <c r="E173" s="90" t="s">
        <v>7</v>
      </c>
      <c r="F173" s="90">
        <v>8</v>
      </c>
      <c r="G173" s="90">
        <v>3</v>
      </c>
      <c r="H173" s="90">
        <v>6</v>
      </c>
      <c r="I173" s="90">
        <v>2</v>
      </c>
      <c r="J173" s="86">
        <f t="shared" si="8"/>
        <v>19</v>
      </c>
    </row>
    <row r="174" spans="1:10" x14ac:dyDescent="0.25">
      <c r="A174" s="86">
        <f t="shared" si="7"/>
        <v>160</v>
      </c>
      <c r="B174" s="207" t="s">
        <v>1230</v>
      </c>
      <c r="C174" s="218"/>
      <c r="D174" s="90" t="s">
        <v>4307</v>
      </c>
      <c r="E174" s="90" t="s">
        <v>7</v>
      </c>
      <c r="F174" s="90">
        <v>5</v>
      </c>
      <c r="G174" s="90">
        <v>1</v>
      </c>
      <c r="H174" s="90">
        <v>7</v>
      </c>
      <c r="I174" s="90">
        <v>9</v>
      </c>
      <c r="J174" s="86">
        <f t="shared" si="8"/>
        <v>22</v>
      </c>
    </row>
    <row r="175" spans="1:10" x14ac:dyDescent="0.25">
      <c r="A175" s="86">
        <f t="shared" si="7"/>
        <v>161</v>
      </c>
      <c r="B175" s="207" t="s">
        <v>1233</v>
      </c>
      <c r="C175" s="218"/>
      <c r="D175" s="90" t="s">
        <v>4308</v>
      </c>
      <c r="E175" s="90" t="s">
        <v>7</v>
      </c>
      <c r="F175" s="90">
        <v>2</v>
      </c>
      <c r="G175" s="90"/>
      <c r="H175" s="90"/>
      <c r="I175" s="90"/>
      <c r="J175" s="86">
        <f t="shared" si="8"/>
        <v>2</v>
      </c>
    </row>
    <row r="176" spans="1:10" x14ac:dyDescent="0.25">
      <c r="A176" s="86">
        <f t="shared" si="7"/>
        <v>162</v>
      </c>
      <c r="B176" s="207" t="s">
        <v>1588</v>
      </c>
      <c r="C176" s="218"/>
      <c r="D176" s="90" t="s">
        <v>4309</v>
      </c>
      <c r="E176" s="90" t="s">
        <v>7</v>
      </c>
      <c r="F176" s="90">
        <v>2</v>
      </c>
      <c r="G176" s="90">
        <v>5</v>
      </c>
      <c r="H176" s="90">
        <v>3</v>
      </c>
      <c r="I176" s="90">
        <v>2</v>
      </c>
      <c r="J176" s="86">
        <f t="shared" si="8"/>
        <v>12</v>
      </c>
    </row>
    <row r="177" spans="1:10" x14ac:dyDescent="0.25">
      <c r="A177" s="86">
        <f t="shared" si="7"/>
        <v>163</v>
      </c>
      <c r="B177" s="207" t="s">
        <v>296</v>
      </c>
      <c r="C177" s="218"/>
      <c r="D177" s="90" t="s">
        <v>4310</v>
      </c>
      <c r="E177" s="90" t="s">
        <v>7</v>
      </c>
      <c r="F177" s="90">
        <v>3</v>
      </c>
      <c r="G177" s="90">
        <v>2</v>
      </c>
      <c r="H177" s="90"/>
      <c r="I177" s="90">
        <v>3</v>
      </c>
      <c r="J177" s="86">
        <f t="shared" si="8"/>
        <v>8</v>
      </c>
    </row>
    <row r="178" spans="1:10" x14ac:dyDescent="0.25">
      <c r="A178" s="86">
        <f t="shared" si="7"/>
        <v>164</v>
      </c>
      <c r="B178" s="207" t="s">
        <v>298</v>
      </c>
      <c r="C178" s="218"/>
      <c r="D178" s="90" t="s">
        <v>4311</v>
      </c>
      <c r="E178" s="90" t="s">
        <v>7</v>
      </c>
      <c r="F178" s="90">
        <v>3</v>
      </c>
      <c r="G178" s="90">
        <v>5</v>
      </c>
      <c r="H178" s="90"/>
      <c r="I178" s="90">
        <v>3</v>
      </c>
      <c r="J178" s="86">
        <f t="shared" si="8"/>
        <v>11</v>
      </c>
    </row>
    <row r="179" spans="1:10" x14ac:dyDescent="0.25">
      <c r="A179" s="86">
        <f t="shared" si="7"/>
        <v>165</v>
      </c>
      <c r="B179" s="207" t="s">
        <v>2088</v>
      </c>
      <c r="C179" s="218"/>
      <c r="D179" s="90" t="s">
        <v>4312</v>
      </c>
      <c r="E179" s="90" t="s">
        <v>7</v>
      </c>
      <c r="F179" s="90"/>
      <c r="G179" s="90">
        <v>2</v>
      </c>
      <c r="H179" s="90">
        <v>4</v>
      </c>
      <c r="I179" s="90">
        <v>4</v>
      </c>
      <c r="J179" s="86">
        <f t="shared" si="8"/>
        <v>10</v>
      </c>
    </row>
    <row r="180" spans="1:10" x14ac:dyDescent="0.25">
      <c r="A180" s="86">
        <f t="shared" si="7"/>
        <v>166</v>
      </c>
      <c r="B180" s="207" t="s">
        <v>1235</v>
      </c>
      <c r="C180" s="218"/>
      <c r="D180" s="90" t="s">
        <v>4313</v>
      </c>
      <c r="E180" s="90" t="s">
        <v>7</v>
      </c>
      <c r="F180" s="90">
        <v>7</v>
      </c>
      <c r="G180" s="90">
        <v>1</v>
      </c>
      <c r="H180" s="90">
        <v>2</v>
      </c>
      <c r="I180" s="90">
        <v>3</v>
      </c>
      <c r="J180" s="86">
        <f t="shared" si="8"/>
        <v>13</v>
      </c>
    </row>
    <row r="181" spans="1:10" x14ac:dyDescent="0.25">
      <c r="A181" s="86">
        <f t="shared" si="7"/>
        <v>167</v>
      </c>
      <c r="B181" s="207" t="s">
        <v>1238</v>
      </c>
      <c r="C181" s="218"/>
      <c r="D181" s="90" t="s">
        <v>4314</v>
      </c>
      <c r="E181" s="90" t="s">
        <v>7</v>
      </c>
      <c r="F181" s="90">
        <v>4</v>
      </c>
      <c r="G181" s="90"/>
      <c r="H181" s="90">
        <v>1</v>
      </c>
      <c r="I181" s="90">
        <v>6</v>
      </c>
      <c r="J181" s="86">
        <f t="shared" si="8"/>
        <v>11</v>
      </c>
    </row>
    <row r="182" spans="1:10" x14ac:dyDescent="0.25">
      <c r="A182" s="86">
        <f t="shared" si="7"/>
        <v>168</v>
      </c>
      <c r="B182" s="207" t="s">
        <v>1240</v>
      </c>
      <c r="C182" s="218"/>
      <c r="D182" s="90" t="s">
        <v>4315</v>
      </c>
      <c r="E182" s="90" t="s">
        <v>7</v>
      </c>
      <c r="F182" s="90">
        <v>5</v>
      </c>
      <c r="G182" s="90">
        <v>3</v>
      </c>
      <c r="H182" s="90"/>
      <c r="I182" s="90"/>
      <c r="J182" s="86">
        <f t="shared" si="8"/>
        <v>8</v>
      </c>
    </row>
    <row r="183" spans="1:10" x14ac:dyDescent="0.25">
      <c r="A183" s="86">
        <f t="shared" si="7"/>
        <v>169</v>
      </c>
      <c r="B183" s="207" t="s">
        <v>299</v>
      </c>
      <c r="C183" s="218"/>
      <c r="D183" s="90" t="s">
        <v>300</v>
      </c>
      <c r="E183" s="90" t="s">
        <v>7</v>
      </c>
      <c r="F183" s="90"/>
      <c r="G183" s="90">
        <v>4</v>
      </c>
      <c r="H183" s="90">
        <v>4</v>
      </c>
      <c r="I183" s="90">
        <v>2</v>
      </c>
      <c r="J183" s="86">
        <f t="shared" si="8"/>
        <v>10</v>
      </c>
    </row>
    <row r="184" spans="1:10" x14ac:dyDescent="0.25">
      <c r="A184" s="86">
        <f t="shared" si="7"/>
        <v>170</v>
      </c>
      <c r="B184" s="207" t="s">
        <v>2090</v>
      </c>
      <c r="C184" s="218"/>
      <c r="D184" s="90" t="s">
        <v>4320</v>
      </c>
      <c r="E184" s="90" t="s">
        <v>7</v>
      </c>
      <c r="F184" s="90">
        <v>2</v>
      </c>
      <c r="G184" s="90">
        <v>1</v>
      </c>
      <c r="H184" s="90">
        <v>2</v>
      </c>
      <c r="I184" s="90"/>
      <c r="J184" s="86">
        <f t="shared" si="8"/>
        <v>5</v>
      </c>
    </row>
    <row r="185" spans="1:10" x14ac:dyDescent="0.25">
      <c r="A185" s="86">
        <f t="shared" si="7"/>
        <v>171</v>
      </c>
      <c r="B185" s="207" t="s">
        <v>2092</v>
      </c>
      <c r="C185" s="218"/>
      <c r="D185" s="90" t="s">
        <v>4321</v>
      </c>
      <c r="E185" s="90" t="s">
        <v>7</v>
      </c>
      <c r="F185" s="90">
        <v>1</v>
      </c>
      <c r="G185" s="90">
        <v>3</v>
      </c>
      <c r="H185" s="90"/>
      <c r="I185" s="90">
        <v>3</v>
      </c>
      <c r="J185" s="86">
        <f t="shared" si="8"/>
        <v>7</v>
      </c>
    </row>
    <row r="186" spans="1:10" x14ac:dyDescent="0.25">
      <c r="A186" s="86">
        <f t="shared" si="7"/>
        <v>172</v>
      </c>
      <c r="B186" s="207" t="s">
        <v>2220</v>
      </c>
      <c r="C186" s="218"/>
      <c r="D186" s="90" t="s">
        <v>4322</v>
      </c>
      <c r="E186" s="90" t="s">
        <v>7</v>
      </c>
      <c r="F186" s="90">
        <v>1</v>
      </c>
      <c r="G186" s="90">
        <v>1</v>
      </c>
      <c r="H186" s="90">
        <v>3</v>
      </c>
      <c r="I186" s="90">
        <v>1</v>
      </c>
      <c r="J186" s="86">
        <f t="shared" si="8"/>
        <v>6</v>
      </c>
    </row>
    <row r="187" spans="1:10" x14ac:dyDescent="0.25">
      <c r="A187" s="86">
        <f t="shared" si="7"/>
        <v>173</v>
      </c>
      <c r="B187" s="207" t="s">
        <v>1242</v>
      </c>
      <c r="C187" s="218"/>
      <c r="D187" s="90" t="s">
        <v>4324</v>
      </c>
      <c r="E187" s="90" t="s">
        <v>7</v>
      </c>
      <c r="F187" s="90">
        <v>7</v>
      </c>
      <c r="G187" s="90">
        <v>11</v>
      </c>
      <c r="H187" s="90">
        <v>8</v>
      </c>
      <c r="I187" s="90">
        <v>12</v>
      </c>
      <c r="J187" s="86">
        <f t="shared" si="8"/>
        <v>38</v>
      </c>
    </row>
    <row r="188" spans="1:10" x14ac:dyDescent="0.25">
      <c r="A188" s="86">
        <f t="shared" si="7"/>
        <v>174</v>
      </c>
      <c r="B188" s="207" t="s">
        <v>301</v>
      </c>
      <c r="C188" s="218"/>
      <c r="D188" s="90" t="s">
        <v>4325</v>
      </c>
      <c r="E188" s="90" t="s">
        <v>7</v>
      </c>
      <c r="F188" s="90">
        <v>2</v>
      </c>
      <c r="G188" s="90">
        <v>1</v>
      </c>
      <c r="H188" s="90">
        <v>8</v>
      </c>
      <c r="I188" s="90">
        <v>7</v>
      </c>
      <c r="J188" s="86">
        <f t="shared" si="8"/>
        <v>18</v>
      </c>
    </row>
    <row r="189" spans="1:10" x14ac:dyDescent="0.25">
      <c r="A189" s="86">
        <f t="shared" si="7"/>
        <v>175</v>
      </c>
      <c r="B189" s="207" t="s">
        <v>1590</v>
      </c>
      <c r="C189" s="218"/>
      <c r="D189" s="90" t="s">
        <v>4327</v>
      </c>
      <c r="E189" s="90" t="s">
        <v>7</v>
      </c>
      <c r="F189" s="90">
        <v>12</v>
      </c>
      <c r="G189" s="90">
        <v>13</v>
      </c>
      <c r="H189" s="90">
        <v>6</v>
      </c>
      <c r="I189" s="90">
        <v>9</v>
      </c>
      <c r="J189" s="86">
        <f t="shared" si="8"/>
        <v>40</v>
      </c>
    </row>
    <row r="190" spans="1:10" x14ac:dyDescent="0.25">
      <c r="A190" s="86">
        <f t="shared" si="7"/>
        <v>176</v>
      </c>
      <c r="B190" s="207" t="s">
        <v>2099</v>
      </c>
      <c r="C190" s="218"/>
      <c r="D190" s="90" t="s">
        <v>4330</v>
      </c>
      <c r="E190" s="90" t="s">
        <v>7</v>
      </c>
      <c r="F190" s="90">
        <v>5</v>
      </c>
      <c r="G190" s="90">
        <v>2</v>
      </c>
      <c r="H190" s="90">
        <v>2</v>
      </c>
      <c r="I190" s="90">
        <v>3</v>
      </c>
      <c r="J190" s="86">
        <f t="shared" si="8"/>
        <v>12</v>
      </c>
    </row>
    <row r="191" spans="1:10" x14ac:dyDescent="0.25">
      <c r="A191" s="86">
        <f t="shared" si="7"/>
        <v>177</v>
      </c>
      <c r="B191" s="207" t="s">
        <v>305</v>
      </c>
      <c r="C191" s="218"/>
      <c r="D191" s="90" t="s">
        <v>306</v>
      </c>
      <c r="E191" s="90" t="s">
        <v>7</v>
      </c>
      <c r="F191" s="90">
        <v>7</v>
      </c>
      <c r="G191" s="90">
        <v>3</v>
      </c>
      <c r="H191" s="90">
        <v>11</v>
      </c>
      <c r="I191" s="90">
        <v>5</v>
      </c>
      <c r="J191" s="86">
        <f t="shared" si="8"/>
        <v>26</v>
      </c>
    </row>
    <row r="192" spans="1:10" x14ac:dyDescent="0.25">
      <c r="A192" s="86">
        <f t="shared" si="7"/>
        <v>178</v>
      </c>
      <c r="B192" s="207" t="s">
        <v>1260</v>
      </c>
      <c r="C192" s="218"/>
      <c r="D192" s="90" t="s">
        <v>4331</v>
      </c>
      <c r="E192" s="90" t="s">
        <v>7</v>
      </c>
      <c r="F192" s="90">
        <v>4</v>
      </c>
      <c r="G192" s="90">
        <v>2</v>
      </c>
      <c r="H192" s="90">
        <v>3</v>
      </c>
      <c r="I192" s="90">
        <v>4</v>
      </c>
      <c r="J192" s="86">
        <f t="shared" si="8"/>
        <v>13</v>
      </c>
    </row>
    <row r="193" spans="1:10" x14ac:dyDescent="0.25">
      <c r="A193" s="86">
        <f t="shared" si="7"/>
        <v>179</v>
      </c>
      <c r="B193" s="207" t="s">
        <v>1263</v>
      </c>
      <c r="C193" s="218"/>
      <c r="D193" s="90" t="s">
        <v>4333</v>
      </c>
      <c r="E193" s="90" t="s">
        <v>7</v>
      </c>
      <c r="F193" s="90">
        <v>4</v>
      </c>
      <c r="G193" s="90">
        <v>9</v>
      </c>
      <c r="H193" s="90">
        <v>6</v>
      </c>
      <c r="I193" s="90">
        <v>10</v>
      </c>
      <c r="J193" s="86">
        <f t="shared" si="8"/>
        <v>29</v>
      </c>
    </row>
    <row r="194" spans="1:10" x14ac:dyDescent="0.25">
      <c r="A194" s="86">
        <f t="shared" si="7"/>
        <v>180</v>
      </c>
      <c r="B194" s="207" t="s">
        <v>1266</v>
      </c>
      <c r="C194" s="218"/>
      <c r="D194" s="90" t="s">
        <v>4334</v>
      </c>
      <c r="E194" s="90" t="s">
        <v>7</v>
      </c>
      <c r="F194" s="90"/>
      <c r="G194" s="90"/>
      <c r="H194" s="90">
        <v>1</v>
      </c>
      <c r="I194" s="90"/>
      <c r="J194" s="86">
        <f t="shared" si="8"/>
        <v>1</v>
      </c>
    </row>
    <row r="195" spans="1:10" x14ac:dyDescent="0.25">
      <c r="A195" s="86">
        <f t="shared" si="7"/>
        <v>181</v>
      </c>
      <c r="B195" s="207" t="s">
        <v>309</v>
      </c>
      <c r="C195" s="218"/>
      <c r="D195" s="90" t="s">
        <v>4335</v>
      </c>
      <c r="E195" s="90" t="s">
        <v>7</v>
      </c>
      <c r="F195" s="90">
        <v>7</v>
      </c>
      <c r="G195" s="90">
        <v>5</v>
      </c>
      <c r="H195" s="90">
        <v>7</v>
      </c>
      <c r="I195" s="90">
        <v>4</v>
      </c>
      <c r="J195" s="86">
        <f t="shared" si="8"/>
        <v>23</v>
      </c>
    </row>
    <row r="196" spans="1:10" x14ac:dyDescent="0.25">
      <c r="A196" s="86">
        <f t="shared" si="7"/>
        <v>182</v>
      </c>
      <c r="B196" s="207" t="s">
        <v>311</v>
      </c>
      <c r="C196" s="218"/>
      <c r="D196" s="90" t="s">
        <v>4336</v>
      </c>
      <c r="E196" s="90" t="s">
        <v>7</v>
      </c>
      <c r="F196" s="90">
        <v>6</v>
      </c>
      <c r="G196" s="90">
        <v>5</v>
      </c>
      <c r="H196" s="90">
        <v>11</v>
      </c>
      <c r="I196" s="90">
        <v>4</v>
      </c>
      <c r="J196" s="86">
        <f t="shared" si="8"/>
        <v>26</v>
      </c>
    </row>
    <row r="197" spans="1:10" x14ac:dyDescent="0.25">
      <c r="A197" s="86">
        <f t="shared" si="7"/>
        <v>183</v>
      </c>
      <c r="B197" s="207" t="s">
        <v>1270</v>
      </c>
      <c r="C197" s="218"/>
      <c r="D197" s="90" t="s">
        <v>4337</v>
      </c>
      <c r="E197" s="90" t="s">
        <v>7</v>
      </c>
      <c r="F197" s="90">
        <v>4</v>
      </c>
      <c r="G197" s="90">
        <v>11</v>
      </c>
      <c r="H197" s="90">
        <v>10</v>
      </c>
      <c r="I197" s="90">
        <v>5</v>
      </c>
      <c r="J197" s="86">
        <f t="shared" si="8"/>
        <v>30</v>
      </c>
    </row>
    <row r="198" spans="1:10" x14ac:dyDescent="0.25">
      <c r="A198" s="86">
        <f t="shared" si="7"/>
        <v>184</v>
      </c>
      <c r="B198" s="207" t="s">
        <v>1273</v>
      </c>
      <c r="C198" s="218"/>
      <c r="D198" s="90" t="s">
        <v>4338</v>
      </c>
      <c r="E198" s="90" t="s">
        <v>7</v>
      </c>
      <c r="F198" s="90">
        <v>4</v>
      </c>
      <c r="G198" s="90">
        <v>5</v>
      </c>
      <c r="H198" s="90">
        <v>1</v>
      </c>
      <c r="I198" s="90">
        <v>3</v>
      </c>
      <c r="J198" s="86">
        <f t="shared" si="8"/>
        <v>13</v>
      </c>
    </row>
    <row r="199" spans="1:10" x14ac:dyDescent="0.25">
      <c r="A199" s="86">
        <f t="shared" si="7"/>
        <v>185</v>
      </c>
      <c r="B199" s="207" t="s">
        <v>1277</v>
      </c>
      <c r="C199" s="218"/>
      <c r="D199" s="90" t="s">
        <v>4339</v>
      </c>
      <c r="E199" s="90" t="s">
        <v>7</v>
      </c>
      <c r="F199" s="90">
        <v>4</v>
      </c>
      <c r="G199" s="90">
        <v>6</v>
      </c>
      <c r="H199" s="90">
        <v>10</v>
      </c>
      <c r="I199" s="90">
        <v>6</v>
      </c>
      <c r="J199" s="86">
        <f t="shared" si="8"/>
        <v>26</v>
      </c>
    </row>
    <row r="200" spans="1:10" x14ac:dyDescent="0.25">
      <c r="A200" s="86">
        <f t="shared" si="7"/>
        <v>186</v>
      </c>
      <c r="B200" s="207" t="s">
        <v>1280</v>
      </c>
      <c r="C200" s="218"/>
      <c r="D200" s="90" t="s">
        <v>4340</v>
      </c>
      <c r="E200" s="90" t="s">
        <v>7</v>
      </c>
      <c r="F200" s="90">
        <v>2</v>
      </c>
      <c r="G200" s="90">
        <v>6</v>
      </c>
      <c r="H200" s="90">
        <v>3</v>
      </c>
      <c r="I200" s="90">
        <v>7</v>
      </c>
      <c r="J200" s="86">
        <f t="shared" ref="J200:J231" si="9">SUM(F200:I200)</f>
        <v>18</v>
      </c>
    </row>
    <row r="201" spans="1:10" x14ac:dyDescent="0.25">
      <c r="A201" s="86">
        <f t="shared" si="7"/>
        <v>187</v>
      </c>
      <c r="B201" s="207" t="s">
        <v>1282</v>
      </c>
      <c r="C201" s="218"/>
      <c r="D201" s="90" t="s">
        <v>4341</v>
      </c>
      <c r="E201" s="90" t="s">
        <v>7</v>
      </c>
      <c r="F201" s="90">
        <v>2</v>
      </c>
      <c r="G201" s="90"/>
      <c r="H201" s="90"/>
      <c r="I201" s="90">
        <v>5</v>
      </c>
      <c r="J201" s="86">
        <f t="shared" si="9"/>
        <v>7</v>
      </c>
    </row>
    <row r="202" spans="1:10" x14ac:dyDescent="0.25">
      <c r="A202" s="86">
        <f t="shared" ref="A202:A265" si="10">A201+1</f>
        <v>188</v>
      </c>
      <c r="B202" s="207" t="s">
        <v>313</v>
      </c>
      <c r="C202" s="218"/>
      <c r="D202" s="90" t="s">
        <v>4343</v>
      </c>
      <c r="E202" s="90" t="s">
        <v>7</v>
      </c>
      <c r="F202" s="90"/>
      <c r="G202" s="90">
        <v>2</v>
      </c>
      <c r="H202" s="90">
        <v>1</v>
      </c>
      <c r="I202" s="90">
        <v>7</v>
      </c>
      <c r="J202" s="86">
        <f t="shared" si="9"/>
        <v>10</v>
      </c>
    </row>
    <row r="203" spans="1:10" x14ac:dyDescent="0.25">
      <c r="A203" s="86">
        <f t="shared" si="10"/>
        <v>189</v>
      </c>
      <c r="B203" s="207" t="s">
        <v>1289</v>
      </c>
      <c r="C203" s="218"/>
      <c r="D203" s="90" t="s">
        <v>4344</v>
      </c>
      <c r="E203" s="90" t="s">
        <v>7</v>
      </c>
      <c r="F203" s="90">
        <v>5</v>
      </c>
      <c r="G203" s="90">
        <v>9</v>
      </c>
      <c r="H203" s="90">
        <v>3</v>
      </c>
      <c r="I203" s="90">
        <v>3</v>
      </c>
      <c r="J203" s="86">
        <f t="shared" si="9"/>
        <v>20</v>
      </c>
    </row>
    <row r="204" spans="1:10" x14ac:dyDescent="0.25">
      <c r="A204" s="86">
        <f t="shared" si="10"/>
        <v>190</v>
      </c>
      <c r="B204" s="207" t="s">
        <v>315</v>
      </c>
      <c r="C204" s="218"/>
      <c r="D204" s="90" t="s">
        <v>4345</v>
      </c>
      <c r="E204" s="90" t="s">
        <v>7</v>
      </c>
      <c r="F204" s="90">
        <v>2</v>
      </c>
      <c r="G204" s="90">
        <v>3</v>
      </c>
      <c r="H204" s="90">
        <v>2</v>
      </c>
      <c r="I204" s="90">
        <v>4</v>
      </c>
      <c r="J204" s="86">
        <f t="shared" si="9"/>
        <v>11</v>
      </c>
    </row>
    <row r="205" spans="1:10" x14ac:dyDescent="0.25">
      <c r="A205" s="86">
        <f t="shared" si="10"/>
        <v>191</v>
      </c>
      <c r="B205" s="207" t="s">
        <v>1295</v>
      </c>
      <c r="C205" s="218"/>
      <c r="D205" s="90" t="s">
        <v>4346</v>
      </c>
      <c r="E205" s="90" t="s">
        <v>7</v>
      </c>
      <c r="F205" s="90">
        <v>9</v>
      </c>
      <c r="G205" s="90">
        <v>10</v>
      </c>
      <c r="H205" s="90">
        <v>11</v>
      </c>
      <c r="I205" s="90">
        <v>6</v>
      </c>
      <c r="J205" s="86">
        <f t="shared" si="9"/>
        <v>36</v>
      </c>
    </row>
    <row r="206" spans="1:10" x14ac:dyDescent="0.25">
      <c r="A206" s="86">
        <f t="shared" si="10"/>
        <v>192</v>
      </c>
      <c r="B206" s="207" t="s">
        <v>317</v>
      </c>
      <c r="C206" s="218"/>
      <c r="D206" s="90" t="s">
        <v>4347</v>
      </c>
      <c r="E206" s="90" t="s">
        <v>7</v>
      </c>
      <c r="F206" s="90">
        <v>3</v>
      </c>
      <c r="G206" s="90">
        <v>3</v>
      </c>
      <c r="H206" s="90"/>
      <c r="I206" s="90">
        <v>1</v>
      </c>
      <c r="J206" s="86">
        <f t="shared" si="9"/>
        <v>7</v>
      </c>
    </row>
    <row r="207" spans="1:10" x14ac:dyDescent="0.25">
      <c r="A207" s="86">
        <f t="shared" si="10"/>
        <v>193</v>
      </c>
      <c r="B207" s="207" t="s">
        <v>2102</v>
      </c>
      <c r="C207" s="218"/>
      <c r="D207" s="90" t="s">
        <v>4348</v>
      </c>
      <c r="E207" s="90" t="s">
        <v>7</v>
      </c>
      <c r="F207" s="90">
        <v>3</v>
      </c>
      <c r="G207" s="90">
        <v>1</v>
      </c>
      <c r="H207" s="90">
        <v>3</v>
      </c>
      <c r="I207" s="90">
        <v>6</v>
      </c>
      <c r="J207" s="86">
        <f t="shared" si="9"/>
        <v>13</v>
      </c>
    </row>
    <row r="208" spans="1:10" x14ac:dyDescent="0.25">
      <c r="A208" s="86">
        <f t="shared" si="10"/>
        <v>194</v>
      </c>
      <c r="B208" s="207" t="s">
        <v>319</v>
      </c>
      <c r="C208" s="218"/>
      <c r="D208" s="90" t="s">
        <v>4349</v>
      </c>
      <c r="E208" s="90" t="s">
        <v>7</v>
      </c>
      <c r="F208" s="90">
        <v>3</v>
      </c>
      <c r="G208" s="90">
        <v>1</v>
      </c>
      <c r="H208" s="90">
        <v>2</v>
      </c>
      <c r="I208" s="90">
        <v>1</v>
      </c>
      <c r="J208" s="86">
        <f t="shared" si="9"/>
        <v>7</v>
      </c>
    </row>
    <row r="209" spans="1:10" x14ac:dyDescent="0.25">
      <c r="A209" s="86">
        <f t="shared" si="10"/>
        <v>195</v>
      </c>
      <c r="B209" s="207" t="s">
        <v>1298</v>
      </c>
      <c r="C209" s="218"/>
      <c r="D209" s="90" t="s">
        <v>4350</v>
      </c>
      <c r="E209" s="90" t="s">
        <v>7</v>
      </c>
      <c r="F209" s="90">
        <v>2</v>
      </c>
      <c r="G209" s="90">
        <v>2</v>
      </c>
      <c r="H209" s="90">
        <v>4</v>
      </c>
      <c r="I209" s="90">
        <v>6</v>
      </c>
      <c r="J209" s="86">
        <f t="shared" si="9"/>
        <v>14</v>
      </c>
    </row>
    <row r="210" spans="1:10" x14ac:dyDescent="0.25">
      <c r="A210" s="86">
        <f t="shared" si="10"/>
        <v>196</v>
      </c>
      <c r="B210" s="207" t="s">
        <v>1301</v>
      </c>
      <c r="C210" s="218"/>
      <c r="D210" s="90" t="s">
        <v>4351</v>
      </c>
      <c r="E210" s="90" t="s">
        <v>7</v>
      </c>
      <c r="F210" s="90">
        <v>2</v>
      </c>
      <c r="G210" s="90">
        <v>3</v>
      </c>
      <c r="H210" s="90">
        <v>3</v>
      </c>
      <c r="I210" s="90">
        <v>2</v>
      </c>
      <c r="J210" s="86">
        <f t="shared" si="9"/>
        <v>10</v>
      </c>
    </row>
    <row r="211" spans="1:10" x14ac:dyDescent="0.25">
      <c r="A211" s="86">
        <f t="shared" si="10"/>
        <v>197</v>
      </c>
      <c r="B211" s="207" t="s">
        <v>323</v>
      </c>
      <c r="C211" s="218"/>
      <c r="D211" s="90" t="s">
        <v>324</v>
      </c>
      <c r="E211" s="90" t="s">
        <v>7</v>
      </c>
      <c r="F211" s="90">
        <v>2</v>
      </c>
      <c r="G211" s="90">
        <v>1</v>
      </c>
      <c r="H211" s="90">
        <v>1</v>
      </c>
      <c r="I211" s="90">
        <v>1</v>
      </c>
      <c r="J211" s="86">
        <f t="shared" si="9"/>
        <v>5</v>
      </c>
    </row>
    <row r="212" spans="1:10" x14ac:dyDescent="0.25">
      <c r="A212" s="86">
        <f t="shared" si="10"/>
        <v>198</v>
      </c>
      <c r="B212" s="207" t="s">
        <v>2104</v>
      </c>
      <c r="C212" s="218"/>
      <c r="D212" s="90" t="s">
        <v>4352</v>
      </c>
      <c r="E212" s="90" t="s">
        <v>7</v>
      </c>
      <c r="F212" s="90">
        <v>5</v>
      </c>
      <c r="G212" s="90">
        <v>1</v>
      </c>
      <c r="H212" s="90">
        <v>4</v>
      </c>
      <c r="I212" s="90">
        <v>1</v>
      </c>
      <c r="J212" s="86">
        <f t="shared" si="9"/>
        <v>11</v>
      </c>
    </row>
    <row r="213" spans="1:10" x14ac:dyDescent="0.25">
      <c r="A213" s="86">
        <f t="shared" si="10"/>
        <v>199</v>
      </c>
      <c r="B213" s="207" t="s">
        <v>1305</v>
      </c>
      <c r="C213" s="218"/>
      <c r="D213" s="90" t="s">
        <v>4353</v>
      </c>
      <c r="E213" s="90" t="s">
        <v>7</v>
      </c>
      <c r="F213" s="90">
        <v>5</v>
      </c>
      <c r="G213" s="90">
        <v>8</v>
      </c>
      <c r="H213" s="90">
        <v>6</v>
      </c>
      <c r="I213" s="90">
        <v>9</v>
      </c>
      <c r="J213" s="86">
        <f t="shared" si="9"/>
        <v>28</v>
      </c>
    </row>
    <row r="214" spans="1:10" x14ac:dyDescent="0.25">
      <c r="A214" s="86">
        <f t="shared" si="10"/>
        <v>200</v>
      </c>
      <c r="B214" s="207" t="s">
        <v>325</v>
      </c>
      <c r="C214" s="218"/>
      <c r="D214" s="90" t="s">
        <v>4354</v>
      </c>
      <c r="E214" s="90" t="s">
        <v>7</v>
      </c>
      <c r="F214" s="90">
        <v>2</v>
      </c>
      <c r="G214" s="90">
        <v>3</v>
      </c>
      <c r="H214" s="90">
        <v>3</v>
      </c>
      <c r="I214" s="90">
        <v>7</v>
      </c>
      <c r="J214" s="86">
        <f t="shared" si="9"/>
        <v>15</v>
      </c>
    </row>
    <row r="215" spans="1:10" x14ac:dyDescent="0.25">
      <c r="A215" s="86">
        <f t="shared" si="10"/>
        <v>201</v>
      </c>
      <c r="B215" s="207" t="s">
        <v>327</v>
      </c>
      <c r="C215" s="218"/>
      <c r="D215" s="90" t="s">
        <v>4355</v>
      </c>
      <c r="E215" s="90" t="s">
        <v>7</v>
      </c>
      <c r="F215" s="90">
        <v>3</v>
      </c>
      <c r="G215" s="90">
        <v>4</v>
      </c>
      <c r="H215" s="90">
        <v>2</v>
      </c>
      <c r="I215" s="90">
        <v>2</v>
      </c>
      <c r="J215" s="86">
        <f t="shared" si="9"/>
        <v>11</v>
      </c>
    </row>
    <row r="216" spans="1:10" x14ac:dyDescent="0.25">
      <c r="A216" s="86">
        <f t="shared" si="10"/>
        <v>202</v>
      </c>
      <c r="B216" s="207" t="s">
        <v>1307</v>
      </c>
      <c r="C216" s="218"/>
      <c r="D216" s="90" t="s">
        <v>4356</v>
      </c>
      <c r="E216" s="90" t="s">
        <v>7</v>
      </c>
      <c r="F216" s="90">
        <v>6</v>
      </c>
      <c r="G216" s="90">
        <v>6</v>
      </c>
      <c r="H216" s="90">
        <v>7</v>
      </c>
      <c r="I216" s="90">
        <v>3</v>
      </c>
      <c r="J216" s="86">
        <f t="shared" si="9"/>
        <v>22</v>
      </c>
    </row>
    <row r="217" spans="1:10" x14ac:dyDescent="0.25">
      <c r="A217" s="86">
        <f t="shared" si="10"/>
        <v>203</v>
      </c>
      <c r="B217" s="207" t="s">
        <v>1309</v>
      </c>
      <c r="C217" s="218"/>
      <c r="D217" s="90" t="s">
        <v>4357</v>
      </c>
      <c r="E217" s="90" t="s">
        <v>7</v>
      </c>
      <c r="F217" s="90">
        <v>4</v>
      </c>
      <c r="G217" s="90">
        <v>4</v>
      </c>
      <c r="H217" s="90"/>
      <c r="I217" s="90">
        <v>4</v>
      </c>
      <c r="J217" s="86">
        <f t="shared" si="9"/>
        <v>12</v>
      </c>
    </row>
    <row r="218" spans="1:10" x14ac:dyDescent="0.25">
      <c r="A218" s="86">
        <f t="shared" si="10"/>
        <v>204</v>
      </c>
      <c r="B218" s="207" t="s">
        <v>1313</v>
      </c>
      <c r="C218" s="218"/>
      <c r="D218" s="90" t="s">
        <v>4358</v>
      </c>
      <c r="E218" s="90" t="s">
        <v>7</v>
      </c>
      <c r="F218" s="90">
        <v>1</v>
      </c>
      <c r="G218" s="90">
        <v>1</v>
      </c>
      <c r="H218" s="90">
        <v>2</v>
      </c>
      <c r="I218" s="90">
        <v>3</v>
      </c>
      <c r="J218" s="86">
        <f t="shared" si="9"/>
        <v>7</v>
      </c>
    </row>
    <row r="219" spans="1:10" x14ac:dyDescent="0.25">
      <c r="A219" s="86">
        <f t="shared" si="10"/>
        <v>205</v>
      </c>
      <c r="B219" s="207" t="s">
        <v>329</v>
      </c>
      <c r="C219" s="218"/>
      <c r="D219" s="90" t="s">
        <v>4359</v>
      </c>
      <c r="E219" s="90" t="s">
        <v>7</v>
      </c>
      <c r="F219" s="90"/>
      <c r="G219" s="90"/>
      <c r="H219" s="90">
        <v>5</v>
      </c>
      <c r="I219" s="90">
        <v>2</v>
      </c>
      <c r="J219" s="86">
        <f t="shared" si="9"/>
        <v>7</v>
      </c>
    </row>
    <row r="220" spans="1:10" x14ac:dyDescent="0.25">
      <c r="A220" s="86">
        <f t="shared" si="10"/>
        <v>206</v>
      </c>
      <c r="B220" s="207" t="s">
        <v>1318</v>
      </c>
      <c r="C220" s="218"/>
      <c r="D220" s="90" t="s">
        <v>4360</v>
      </c>
      <c r="E220" s="90" t="s">
        <v>7</v>
      </c>
      <c r="F220" s="90">
        <v>5</v>
      </c>
      <c r="G220" s="90">
        <v>7</v>
      </c>
      <c r="H220" s="90">
        <v>11</v>
      </c>
      <c r="I220" s="90">
        <v>8</v>
      </c>
      <c r="J220" s="86">
        <f t="shared" si="9"/>
        <v>31</v>
      </c>
    </row>
    <row r="221" spans="1:10" x14ac:dyDescent="0.25">
      <c r="A221" s="86">
        <f t="shared" si="10"/>
        <v>207</v>
      </c>
      <c r="B221" s="207" t="s">
        <v>1320</v>
      </c>
      <c r="C221" s="218"/>
      <c r="D221" s="90" t="s">
        <v>4361</v>
      </c>
      <c r="E221" s="90" t="s">
        <v>7</v>
      </c>
      <c r="F221" s="90"/>
      <c r="G221" s="90">
        <v>1</v>
      </c>
      <c r="H221" s="90">
        <v>7</v>
      </c>
      <c r="I221" s="90">
        <v>11</v>
      </c>
      <c r="J221" s="86">
        <f t="shared" si="9"/>
        <v>19</v>
      </c>
    </row>
    <row r="222" spans="1:10" x14ac:dyDescent="0.25">
      <c r="A222" s="86">
        <f t="shared" si="10"/>
        <v>208</v>
      </c>
      <c r="B222" s="207" t="s">
        <v>331</v>
      </c>
      <c r="C222" s="218"/>
      <c r="D222" s="90" t="s">
        <v>4362</v>
      </c>
      <c r="E222" s="90" t="s">
        <v>7</v>
      </c>
      <c r="F222" s="90">
        <v>1</v>
      </c>
      <c r="G222" s="90">
        <v>4</v>
      </c>
      <c r="H222" s="90"/>
      <c r="I222" s="90">
        <v>1</v>
      </c>
      <c r="J222" s="86">
        <f t="shared" si="9"/>
        <v>6</v>
      </c>
    </row>
    <row r="223" spans="1:10" x14ac:dyDescent="0.25">
      <c r="A223" s="86">
        <f t="shared" si="10"/>
        <v>209</v>
      </c>
      <c r="B223" s="207" t="s">
        <v>2108</v>
      </c>
      <c r="C223" s="218"/>
      <c r="D223" s="90" t="s">
        <v>4363</v>
      </c>
      <c r="E223" s="90" t="s">
        <v>7</v>
      </c>
      <c r="F223" s="90">
        <v>6</v>
      </c>
      <c r="G223" s="90">
        <v>4</v>
      </c>
      <c r="H223" s="90">
        <v>4</v>
      </c>
      <c r="I223" s="90">
        <v>6</v>
      </c>
      <c r="J223" s="86">
        <f t="shared" si="9"/>
        <v>20</v>
      </c>
    </row>
    <row r="224" spans="1:10" x14ac:dyDescent="0.25">
      <c r="A224" s="86">
        <f t="shared" si="10"/>
        <v>210</v>
      </c>
      <c r="B224" s="207" t="s">
        <v>333</v>
      </c>
      <c r="C224" s="218"/>
      <c r="D224" s="90" t="s">
        <v>4364</v>
      </c>
      <c r="E224" s="90" t="s">
        <v>7</v>
      </c>
      <c r="F224" s="90">
        <v>1</v>
      </c>
      <c r="G224" s="90">
        <v>5</v>
      </c>
      <c r="H224" s="90">
        <v>4</v>
      </c>
      <c r="I224" s="90">
        <v>3</v>
      </c>
      <c r="J224" s="86">
        <f t="shared" si="9"/>
        <v>13</v>
      </c>
    </row>
    <row r="225" spans="1:10" x14ac:dyDescent="0.25">
      <c r="A225" s="86">
        <f t="shared" si="10"/>
        <v>211</v>
      </c>
      <c r="B225" s="207" t="s">
        <v>335</v>
      </c>
      <c r="C225" s="218"/>
      <c r="D225" s="90" t="s">
        <v>4365</v>
      </c>
      <c r="E225" s="90" t="s">
        <v>7</v>
      </c>
      <c r="F225" s="90">
        <v>1</v>
      </c>
      <c r="G225" s="90">
        <v>2</v>
      </c>
      <c r="H225" s="90">
        <v>2</v>
      </c>
      <c r="I225" s="90">
        <v>1</v>
      </c>
      <c r="J225" s="86">
        <f t="shared" si="9"/>
        <v>6</v>
      </c>
    </row>
    <row r="226" spans="1:10" x14ac:dyDescent="0.25">
      <c r="A226" s="86">
        <f t="shared" si="10"/>
        <v>212</v>
      </c>
      <c r="B226" s="207" t="s">
        <v>2110</v>
      </c>
      <c r="C226" s="218"/>
      <c r="D226" s="90" t="s">
        <v>4366</v>
      </c>
      <c r="E226" s="90" t="s">
        <v>7</v>
      </c>
      <c r="F226" s="90">
        <v>3</v>
      </c>
      <c r="G226" s="90">
        <v>1</v>
      </c>
      <c r="H226" s="90">
        <v>1</v>
      </c>
      <c r="I226" s="90">
        <v>2</v>
      </c>
      <c r="J226" s="86">
        <f t="shared" si="9"/>
        <v>7</v>
      </c>
    </row>
    <row r="227" spans="1:10" x14ac:dyDescent="0.25">
      <c r="A227" s="86">
        <f t="shared" si="10"/>
        <v>213</v>
      </c>
      <c r="B227" s="207" t="s">
        <v>2112</v>
      </c>
      <c r="C227" s="218"/>
      <c r="D227" s="90" t="s">
        <v>4367</v>
      </c>
      <c r="E227" s="90" t="s">
        <v>7</v>
      </c>
      <c r="F227" s="90">
        <v>8</v>
      </c>
      <c r="G227" s="90">
        <v>7</v>
      </c>
      <c r="H227" s="90">
        <v>1</v>
      </c>
      <c r="I227" s="90">
        <v>6</v>
      </c>
      <c r="J227" s="86">
        <f t="shared" si="9"/>
        <v>22</v>
      </c>
    </row>
    <row r="228" spans="1:10" x14ac:dyDescent="0.25">
      <c r="A228" s="86">
        <f t="shared" si="10"/>
        <v>214</v>
      </c>
      <c r="B228" s="207" t="s">
        <v>2204</v>
      </c>
      <c r="C228" s="218"/>
      <c r="D228" s="90" t="s">
        <v>4368</v>
      </c>
      <c r="E228" s="90" t="s">
        <v>7</v>
      </c>
      <c r="F228" s="90">
        <v>2</v>
      </c>
      <c r="G228" s="90">
        <v>5</v>
      </c>
      <c r="H228" s="90">
        <v>7</v>
      </c>
      <c r="I228" s="90">
        <v>4</v>
      </c>
      <c r="J228" s="86">
        <f t="shared" si="9"/>
        <v>18</v>
      </c>
    </row>
    <row r="229" spans="1:10" x14ac:dyDescent="0.25">
      <c r="A229" s="86">
        <f t="shared" si="10"/>
        <v>215</v>
      </c>
      <c r="B229" s="207" t="s">
        <v>2116</v>
      </c>
      <c r="C229" s="218"/>
      <c r="D229" s="90" t="s">
        <v>4370</v>
      </c>
      <c r="E229" s="90" t="s">
        <v>7</v>
      </c>
      <c r="F229" s="90">
        <v>3</v>
      </c>
      <c r="G229" s="90">
        <v>8</v>
      </c>
      <c r="H229" s="90">
        <v>6</v>
      </c>
      <c r="I229" s="90">
        <v>4</v>
      </c>
      <c r="J229" s="86">
        <f t="shared" si="9"/>
        <v>21</v>
      </c>
    </row>
    <row r="230" spans="1:10" x14ac:dyDescent="0.25">
      <c r="A230" s="86">
        <f t="shared" si="10"/>
        <v>216</v>
      </c>
      <c r="B230" s="207" t="s">
        <v>337</v>
      </c>
      <c r="C230" s="218"/>
      <c r="D230" s="90" t="s">
        <v>338</v>
      </c>
      <c r="E230" s="90" t="s">
        <v>7</v>
      </c>
      <c r="F230" s="90"/>
      <c r="G230" s="90">
        <v>2</v>
      </c>
      <c r="H230" s="90"/>
      <c r="I230" s="90">
        <v>3</v>
      </c>
      <c r="J230" s="86">
        <f t="shared" si="9"/>
        <v>5</v>
      </c>
    </row>
    <row r="231" spans="1:10" x14ac:dyDescent="0.25">
      <c r="A231" s="86">
        <f t="shared" si="10"/>
        <v>217</v>
      </c>
      <c r="B231" s="207" t="s">
        <v>2118</v>
      </c>
      <c r="C231" s="218"/>
      <c r="D231" s="90" t="s">
        <v>4371</v>
      </c>
      <c r="E231" s="90" t="s">
        <v>7</v>
      </c>
      <c r="F231" s="90">
        <v>14</v>
      </c>
      <c r="G231" s="90">
        <v>14</v>
      </c>
      <c r="H231" s="90">
        <v>9</v>
      </c>
      <c r="I231" s="90">
        <v>10</v>
      </c>
      <c r="J231" s="86">
        <f t="shared" si="9"/>
        <v>47</v>
      </c>
    </row>
    <row r="232" spans="1:10" x14ac:dyDescent="0.25">
      <c r="A232" s="86">
        <f t="shared" si="10"/>
        <v>218</v>
      </c>
      <c r="B232" s="207" t="s">
        <v>2120</v>
      </c>
      <c r="C232" s="218"/>
      <c r="D232" s="90" t="s">
        <v>2121</v>
      </c>
      <c r="E232" s="90" t="s">
        <v>7</v>
      </c>
      <c r="F232" s="90">
        <v>3</v>
      </c>
      <c r="G232" s="90">
        <v>3</v>
      </c>
      <c r="H232" s="90">
        <v>1</v>
      </c>
      <c r="I232" s="90">
        <v>3</v>
      </c>
      <c r="J232" s="86">
        <f t="shared" ref="J232:J233" si="11">SUM(F232:I232)</f>
        <v>10</v>
      </c>
    </row>
    <row r="233" spans="1:10" x14ac:dyDescent="0.25">
      <c r="A233" s="86">
        <f t="shared" si="10"/>
        <v>219</v>
      </c>
      <c r="B233" s="207" t="s">
        <v>2122</v>
      </c>
      <c r="C233" s="218"/>
      <c r="D233" s="90" t="s">
        <v>4372</v>
      </c>
      <c r="E233" s="90" t="s">
        <v>7</v>
      </c>
      <c r="F233" s="90">
        <v>3</v>
      </c>
      <c r="G233" s="90">
        <v>1</v>
      </c>
      <c r="H233" s="90">
        <v>3</v>
      </c>
      <c r="I233" s="90">
        <v>4</v>
      </c>
      <c r="J233" s="86">
        <f t="shared" si="11"/>
        <v>11</v>
      </c>
    </row>
    <row r="234" spans="1:10" x14ac:dyDescent="0.25">
      <c r="B234" s="220" t="s">
        <v>4596</v>
      </c>
      <c r="C234" s="218"/>
      <c r="D234" s="89" t="s">
        <v>4607</v>
      </c>
      <c r="E234" s="89" t="s">
        <v>4593</v>
      </c>
      <c r="F234" s="88" t="s">
        <v>4593</v>
      </c>
      <c r="G234" s="88" t="s">
        <v>4593</v>
      </c>
      <c r="H234" s="88" t="s">
        <v>4593</v>
      </c>
      <c r="I234" s="88" t="s">
        <v>4593</v>
      </c>
    </row>
    <row r="235" spans="1:10" x14ac:dyDescent="0.25">
      <c r="B235" s="220" t="s">
        <v>339</v>
      </c>
      <c r="C235" s="218"/>
      <c r="D235" s="89" t="s">
        <v>4593</v>
      </c>
      <c r="E235" s="89" t="s">
        <v>4593</v>
      </c>
      <c r="F235" s="88" t="s">
        <v>4593</v>
      </c>
      <c r="G235" s="88" t="s">
        <v>4593</v>
      </c>
      <c r="H235" s="88" t="s">
        <v>4593</v>
      </c>
      <c r="I235" s="88" t="s">
        <v>4593</v>
      </c>
    </row>
    <row r="236" spans="1:10" x14ac:dyDescent="0.25">
      <c r="A236" s="86">
        <f>A233+1</f>
        <v>220</v>
      </c>
      <c r="B236" s="207" t="s">
        <v>4570</v>
      </c>
      <c r="C236" s="218"/>
      <c r="D236" s="90" t="s">
        <v>340</v>
      </c>
      <c r="E236" s="90" t="s">
        <v>7</v>
      </c>
      <c r="F236" s="90">
        <v>4</v>
      </c>
      <c r="G236" s="90">
        <v>1</v>
      </c>
      <c r="H236" s="90">
        <v>5</v>
      </c>
      <c r="I236" s="90">
        <v>1</v>
      </c>
      <c r="J236" s="86">
        <f t="shared" ref="J236:J267" si="12">SUM(F236:I236)</f>
        <v>11</v>
      </c>
    </row>
    <row r="237" spans="1:10" x14ac:dyDescent="0.25">
      <c r="A237" s="86">
        <f t="shared" si="10"/>
        <v>221</v>
      </c>
      <c r="B237" s="207" t="s">
        <v>344</v>
      </c>
      <c r="C237" s="218"/>
      <c r="D237" s="90" t="s">
        <v>4443</v>
      </c>
      <c r="E237" s="90" t="s">
        <v>7</v>
      </c>
      <c r="F237" s="90">
        <v>7</v>
      </c>
      <c r="G237" s="90">
        <v>4</v>
      </c>
      <c r="H237" s="90">
        <v>2</v>
      </c>
      <c r="I237" s="90">
        <v>4</v>
      </c>
      <c r="J237" s="86">
        <f t="shared" si="12"/>
        <v>17</v>
      </c>
    </row>
    <row r="238" spans="1:10" x14ac:dyDescent="0.25">
      <c r="A238" s="86">
        <f t="shared" si="10"/>
        <v>222</v>
      </c>
      <c r="B238" s="207" t="s">
        <v>346</v>
      </c>
      <c r="C238" s="218"/>
      <c r="D238" s="90" t="s">
        <v>4444</v>
      </c>
      <c r="E238" s="90" t="s">
        <v>7</v>
      </c>
      <c r="F238" s="90">
        <v>5</v>
      </c>
      <c r="G238" s="90"/>
      <c r="H238" s="90">
        <v>4</v>
      </c>
      <c r="I238" s="90">
        <v>2</v>
      </c>
      <c r="J238" s="86">
        <f t="shared" si="12"/>
        <v>11</v>
      </c>
    </row>
    <row r="239" spans="1:10" x14ac:dyDescent="0.25">
      <c r="A239" s="86">
        <f t="shared" si="10"/>
        <v>223</v>
      </c>
      <c r="B239" s="207" t="s">
        <v>348</v>
      </c>
      <c r="C239" s="218"/>
      <c r="D239" s="90" t="s">
        <v>4373</v>
      </c>
      <c r="E239" s="90" t="s">
        <v>7</v>
      </c>
      <c r="F239" s="90">
        <v>1</v>
      </c>
      <c r="G239" s="90"/>
      <c r="H239" s="90">
        <v>3</v>
      </c>
      <c r="I239" s="90">
        <v>1</v>
      </c>
      <c r="J239" s="86">
        <f t="shared" si="12"/>
        <v>5</v>
      </c>
    </row>
    <row r="240" spans="1:10" x14ac:dyDescent="0.25">
      <c r="A240" s="86">
        <f t="shared" si="10"/>
        <v>224</v>
      </c>
      <c r="B240" s="207" t="s">
        <v>350</v>
      </c>
      <c r="C240" s="218"/>
      <c r="D240" s="90" t="s">
        <v>4374</v>
      </c>
      <c r="E240" s="90" t="s">
        <v>7</v>
      </c>
      <c r="F240" s="90">
        <v>1</v>
      </c>
      <c r="G240" s="90">
        <v>2</v>
      </c>
      <c r="H240" s="90"/>
      <c r="I240" s="90">
        <v>2</v>
      </c>
      <c r="J240" s="86">
        <f t="shared" si="12"/>
        <v>5</v>
      </c>
    </row>
    <row r="241" spans="1:10" x14ac:dyDescent="0.25">
      <c r="A241" s="86">
        <f t="shared" si="10"/>
        <v>225</v>
      </c>
      <c r="B241" s="207" t="s">
        <v>352</v>
      </c>
      <c r="C241" s="218"/>
      <c r="D241" s="90" t="s">
        <v>4375</v>
      </c>
      <c r="E241" s="90" t="s">
        <v>7</v>
      </c>
      <c r="F241" s="90">
        <v>4</v>
      </c>
      <c r="G241" s="90">
        <v>4</v>
      </c>
      <c r="H241" s="90">
        <v>7</v>
      </c>
      <c r="I241" s="90">
        <v>3</v>
      </c>
      <c r="J241" s="86">
        <f t="shared" si="12"/>
        <v>18</v>
      </c>
    </row>
    <row r="242" spans="1:10" x14ac:dyDescent="0.25">
      <c r="A242" s="86">
        <f t="shared" si="10"/>
        <v>226</v>
      </c>
      <c r="B242" s="207" t="s">
        <v>354</v>
      </c>
      <c r="C242" s="218"/>
      <c r="D242" s="90" t="s">
        <v>355</v>
      </c>
      <c r="E242" s="90" t="s">
        <v>7</v>
      </c>
      <c r="F242" s="90">
        <v>3</v>
      </c>
      <c r="G242" s="90">
        <v>3</v>
      </c>
      <c r="H242" s="90">
        <v>2</v>
      </c>
      <c r="I242" s="90">
        <v>5</v>
      </c>
      <c r="J242" s="86">
        <f t="shared" si="12"/>
        <v>13</v>
      </c>
    </row>
    <row r="243" spans="1:10" x14ac:dyDescent="0.25">
      <c r="A243" s="86">
        <f t="shared" si="10"/>
        <v>227</v>
      </c>
      <c r="B243" s="207" t="s">
        <v>358</v>
      </c>
      <c r="C243" s="218"/>
      <c r="D243" s="90" t="s">
        <v>359</v>
      </c>
      <c r="E243" s="90" t="s">
        <v>7</v>
      </c>
      <c r="F243" s="90">
        <v>1</v>
      </c>
      <c r="G243" s="90">
        <v>5</v>
      </c>
      <c r="H243" s="90">
        <v>3</v>
      </c>
      <c r="I243" s="90">
        <v>2</v>
      </c>
      <c r="J243" s="86">
        <f t="shared" si="12"/>
        <v>11</v>
      </c>
    </row>
    <row r="244" spans="1:10" x14ac:dyDescent="0.25">
      <c r="A244" s="86">
        <f t="shared" si="10"/>
        <v>228</v>
      </c>
      <c r="B244" s="207" t="s">
        <v>360</v>
      </c>
      <c r="C244" s="218"/>
      <c r="D244" s="90" t="s">
        <v>361</v>
      </c>
      <c r="E244" s="90" t="s">
        <v>7</v>
      </c>
      <c r="F244" s="90">
        <v>2</v>
      </c>
      <c r="G244" s="90">
        <v>2</v>
      </c>
      <c r="H244" s="90">
        <v>1</v>
      </c>
      <c r="I244" s="90">
        <v>1</v>
      </c>
      <c r="J244" s="86">
        <f t="shared" si="12"/>
        <v>6</v>
      </c>
    </row>
    <row r="245" spans="1:10" x14ac:dyDescent="0.25">
      <c r="A245" s="86">
        <f t="shared" si="10"/>
        <v>229</v>
      </c>
      <c r="B245" s="207" t="s">
        <v>362</v>
      </c>
      <c r="C245" s="218"/>
      <c r="D245" s="90" t="s">
        <v>363</v>
      </c>
      <c r="E245" s="90" t="s">
        <v>7</v>
      </c>
      <c r="F245" s="90">
        <v>1</v>
      </c>
      <c r="G245" s="90">
        <v>1</v>
      </c>
      <c r="H245" s="90">
        <v>2</v>
      </c>
      <c r="I245" s="90">
        <v>3</v>
      </c>
      <c r="J245" s="86">
        <f t="shared" si="12"/>
        <v>7</v>
      </c>
    </row>
    <row r="246" spans="1:10" x14ac:dyDescent="0.25">
      <c r="A246" s="86">
        <f t="shared" si="10"/>
        <v>230</v>
      </c>
      <c r="B246" s="207" t="s">
        <v>364</v>
      </c>
      <c r="C246" s="218"/>
      <c r="D246" s="90" t="s">
        <v>4376</v>
      </c>
      <c r="E246" s="90" t="s">
        <v>7</v>
      </c>
      <c r="F246" s="90">
        <v>2</v>
      </c>
      <c r="G246" s="90">
        <v>3</v>
      </c>
      <c r="H246" s="90">
        <v>2</v>
      </c>
      <c r="I246" s="90">
        <v>1</v>
      </c>
      <c r="J246" s="86">
        <f t="shared" si="12"/>
        <v>8</v>
      </c>
    </row>
    <row r="247" spans="1:10" x14ac:dyDescent="0.25">
      <c r="A247" s="86">
        <f t="shared" si="10"/>
        <v>231</v>
      </c>
      <c r="B247" s="207" t="s">
        <v>368</v>
      </c>
      <c r="C247" s="218"/>
      <c r="D247" s="90" t="s">
        <v>369</v>
      </c>
      <c r="E247" s="90" t="s">
        <v>7</v>
      </c>
      <c r="F247" s="90"/>
      <c r="G247" s="90">
        <v>1</v>
      </c>
      <c r="H247" s="90">
        <v>2</v>
      </c>
      <c r="I247" s="90"/>
      <c r="J247" s="86">
        <f t="shared" si="12"/>
        <v>3</v>
      </c>
    </row>
    <row r="248" spans="1:10" x14ac:dyDescent="0.25">
      <c r="A248" s="86">
        <f t="shared" si="10"/>
        <v>232</v>
      </c>
      <c r="B248" s="207" t="s">
        <v>372</v>
      </c>
      <c r="C248" s="218"/>
      <c r="D248" s="90" t="s">
        <v>4377</v>
      </c>
      <c r="E248" s="90" t="s">
        <v>7</v>
      </c>
      <c r="F248" s="90">
        <v>4</v>
      </c>
      <c r="G248" s="90">
        <v>2</v>
      </c>
      <c r="H248" s="90">
        <v>4</v>
      </c>
      <c r="I248" s="90">
        <v>7</v>
      </c>
      <c r="J248" s="86">
        <f t="shared" si="12"/>
        <v>17</v>
      </c>
    </row>
    <row r="249" spans="1:10" x14ac:dyDescent="0.25">
      <c r="A249" s="86">
        <f t="shared" si="10"/>
        <v>233</v>
      </c>
      <c r="B249" s="207" t="s">
        <v>374</v>
      </c>
      <c r="C249" s="218"/>
      <c r="D249" s="90" t="s">
        <v>375</v>
      </c>
      <c r="E249" s="90" t="s">
        <v>7</v>
      </c>
      <c r="F249" s="90">
        <v>2</v>
      </c>
      <c r="G249" s="90"/>
      <c r="H249" s="90">
        <v>1</v>
      </c>
      <c r="I249" s="90">
        <v>4</v>
      </c>
      <c r="J249" s="86">
        <f t="shared" si="12"/>
        <v>7</v>
      </c>
    </row>
    <row r="250" spans="1:10" x14ac:dyDescent="0.25">
      <c r="A250" s="86">
        <f t="shared" si="10"/>
        <v>234</v>
      </c>
      <c r="B250" s="207" t="s">
        <v>376</v>
      </c>
      <c r="C250" s="218"/>
      <c r="D250" s="90" t="s">
        <v>377</v>
      </c>
      <c r="E250" s="90" t="s">
        <v>7</v>
      </c>
      <c r="F250" s="90">
        <v>1</v>
      </c>
      <c r="G250" s="90">
        <v>3</v>
      </c>
      <c r="H250" s="90">
        <v>9</v>
      </c>
      <c r="I250" s="90">
        <v>6</v>
      </c>
      <c r="J250" s="86">
        <f t="shared" si="12"/>
        <v>19</v>
      </c>
    </row>
    <row r="251" spans="1:10" x14ac:dyDescent="0.25">
      <c r="A251" s="86">
        <f t="shared" si="10"/>
        <v>235</v>
      </c>
      <c r="B251" s="207" t="s">
        <v>378</v>
      </c>
      <c r="C251" s="218"/>
      <c r="D251" s="90" t="s">
        <v>4378</v>
      </c>
      <c r="E251" s="90" t="s">
        <v>7</v>
      </c>
      <c r="F251" s="90">
        <v>3</v>
      </c>
      <c r="G251" s="90">
        <v>7</v>
      </c>
      <c r="H251" s="90">
        <v>2</v>
      </c>
      <c r="I251" s="90">
        <v>6</v>
      </c>
      <c r="J251" s="86">
        <f t="shared" si="12"/>
        <v>18</v>
      </c>
    </row>
    <row r="252" spans="1:10" x14ac:dyDescent="0.25">
      <c r="A252" s="86">
        <f t="shared" si="10"/>
        <v>236</v>
      </c>
      <c r="B252" s="207" t="s">
        <v>2124</v>
      </c>
      <c r="C252" s="218"/>
      <c r="D252" s="90" t="s">
        <v>4379</v>
      </c>
      <c r="E252" s="90" t="s">
        <v>7</v>
      </c>
      <c r="F252" s="90">
        <v>2</v>
      </c>
      <c r="G252" s="90">
        <v>2</v>
      </c>
      <c r="H252" s="90">
        <v>6</v>
      </c>
      <c r="I252" s="90">
        <v>5</v>
      </c>
      <c r="J252" s="86">
        <f t="shared" si="12"/>
        <v>15</v>
      </c>
    </row>
    <row r="253" spans="1:10" x14ac:dyDescent="0.25">
      <c r="A253" s="86">
        <f t="shared" si="10"/>
        <v>237</v>
      </c>
      <c r="B253" s="207" t="s">
        <v>380</v>
      </c>
      <c r="C253" s="218"/>
      <c r="D253" s="90" t="s">
        <v>381</v>
      </c>
      <c r="E253" s="90" t="s">
        <v>7</v>
      </c>
      <c r="F253" s="90">
        <v>1</v>
      </c>
      <c r="G253" s="90">
        <v>1</v>
      </c>
      <c r="H253" s="90">
        <v>2</v>
      </c>
      <c r="I253" s="90">
        <v>5</v>
      </c>
      <c r="J253" s="86">
        <f t="shared" si="12"/>
        <v>9</v>
      </c>
    </row>
    <row r="254" spans="1:10" x14ac:dyDescent="0.25">
      <c r="A254" s="86">
        <f t="shared" si="10"/>
        <v>238</v>
      </c>
      <c r="B254" s="207" t="s">
        <v>382</v>
      </c>
      <c r="C254" s="218"/>
      <c r="D254" s="90" t="s">
        <v>383</v>
      </c>
      <c r="E254" s="90" t="s">
        <v>7</v>
      </c>
      <c r="F254" s="90">
        <v>2</v>
      </c>
      <c r="G254" s="90">
        <v>1</v>
      </c>
      <c r="H254" s="90">
        <v>2</v>
      </c>
      <c r="I254" s="90">
        <v>4</v>
      </c>
      <c r="J254" s="86">
        <f t="shared" si="12"/>
        <v>9</v>
      </c>
    </row>
    <row r="255" spans="1:10" x14ac:dyDescent="0.25">
      <c r="A255" s="86">
        <f t="shared" si="10"/>
        <v>239</v>
      </c>
      <c r="B255" s="207" t="s">
        <v>384</v>
      </c>
      <c r="C255" s="218"/>
      <c r="D255" s="90" t="s">
        <v>385</v>
      </c>
      <c r="E255" s="90" t="s">
        <v>7</v>
      </c>
      <c r="F255" s="90">
        <v>3</v>
      </c>
      <c r="G255" s="90"/>
      <c r="H255" s="90">
        <v>1</v>
      </c>
      <c r="I255" s="90">
        <v>4</v>
      </c>
      <c r="J255" s="86">
        <f t="shared" si="12"/>
        <v>8</v>
      </c>
    </row>
    <row r="256" spans="1:10" x14ac:dyDescent="0.25">
      <c r="A256" s="86">
        <f t="shared" si="10"/>
        <v>240</v>
      </c>
      <c r="B256" s="207" t="s">
        <v>386</v>
      </c>
      <c r="C256" s="218"/>
      <c r="D256" s="90" t="s">
        <v>387</v>
      </c>
      <c r="E256" s="90" t="s">
        <v>7</v>
      </c>
      <c r="F256" s="90">
        <v>5</v>
      </c>
      <c r="G256" s="90">
        <v>2</v>
      </c>
      <c r="H256" s="90">
        <v>6</v>
      </c>
      <c r="I256" s="90">
        <v>1</v>
      </c>
      <c r="J256" s="86">
        <f t="shared" si="12"/>
        <v>14</v>
      </c>
    </row>
    <row r="257" spans="1:10" x14ac:dyDescent="0.25">
      <c r="A257" s="86">
        <f t="shared" si="10"/>
        <v>241</v>
      </c>
      <c r="B257" s="207" t="s">
        <v>388</v>
      </c>
      <c r="C257" s="218"/>
      <c r="D257" s="90" t="s">
        <v>4380</v>
      </c>
      <c r="E257" s="90" t="s">
        <v>7</v>
      </c>
      <c r="F257" s="90">
        <v>1</v>
      </c>
      <c r="G257" s="90"/>
      <c r="H257" s="90">
        <v>3</v>
      </c>
      <c r="I257" s="90">
        <v>3</v>
      </c>
      <c r="J257" s="86">
        <f t="shared" si="12"/>
        <v>7</v>
      </c>
    </row>
    <row r="258" spans="1:10" x14ac:dyDescent="0.25">
      <c r="A258" s="86">
        <f t="shared" si="10"/>
        <v>242</v>
      </c>
      <c r="B258" s="207" t="s">
        <v>2126</v>
      </c>
      <c r="C258" s="218"/>
      <c r="D258" s="90" t="s">
        <v>2127</v>
      </c>
      <c r="E258" s="90" t="s">
        <v>7</v>
      </c>
      <c r="F258" s="90"/>
      <c r="G258" s="90">
        <v>1</v>
      </c>
      <c r="H258" s="90">
        <v>4</v>
      </c>
      <c r="I258" s="90">
        <v>4</v>
      </c>
      <c r="J258" s="86">
        <f t="shared" si="12"/>
        <v>9</v>
      </c>
    </row>
    <row r="259" spans="1:10" x14ac:dyDescent="0.25">
      <c r="A259" s="86">
        <f t="shared" si="10"/>
        <v>243</v>
      </c>
      <c r="B259" s="207" t="s">
        <v>392</v>
      </c>
      <c r="C259" s="218"/>
      <c r="D259" s="90" t="s">
        <v>4381</v>
      </c>
      <c r="E259" s="90" t="s">
        <v>7</v>
      </c>
      <c r="F259" s="90">
        <v>1</v>
      </c>
      <c r="G259" s="90"/>
      <c r="H259" s="90">
        <v>4</v>
      </c>
      <c r="I259" s="90">
        <v>1</v>
      </c>
      <c r="J259" s="86">
        <f t="shared" si="12"/>
        <v>6</v>
      </c>
    </row>
    <row r="260" spans="1:10" x14ac:dyDescent="0.25">
      <c r="A260" s="86">
        <f t="shared" si="10"/>
        <v>244</v>
      </c>
      <c r="B260" s="207" t="s">
        <v>394</v>
      </c>
      <c r="C260" s="218"/>
      <c r="D260" s="90" t="s">
        <v>395</v>
      </c>
      <c r="E260" s="90" t="s">
        <v>7</v>
      </c>
      <c r="F260" s="90"/>
      <c r="G260" s="90"/>
      <c r="H260" s="90">
        <v>4</v>
      </c>
      <c r="I260" s="90">
        <v>2</v>
      </c>
      <c r="J260" s="86">
        <f t="shared" si="12"/>
        <v>6</v>
      </c>
    </row>
    <row r="261" spans="1:10" x14ac:dyDescent="0.25">
      <c r="A261" s="86">
        <f t="shared" si="10"/>
        <v>245</v>
      </c>
      <c r="B261" s="207" t="s">
        <v>396</v>
      </c>
      <c r="C261" s="218"/>
      <c r="D261" s="90" t="s">
        <v>4383</v>
      </c>
      <c r="E261" s="90" t="s">
        <v>7</v>
      </c>
      <c r="F261" s="90">
        <v>2</v>
      </c>
      <c r="G261" s="90">
        <v>1</v>
      </c>
      <c r="H261" s="90">
        <v>5</v>
      </c>
      <c r="I261" s="90">
        <v>5</v>
      </c>
      <c r="J261" s="86">
        <f t="shared" si="12"/>
        <v>13</v>
      </c>
    </row>
    <row r="262" spans="1:10" x14ac:dyDescent="0.25">
      <c r="A262" s="86">
        <f t="shared" si="10"/>
        <v>246</v>
      </c>
      <c r="B262" s="207" t="s">
        <v>398</v>
      </c>
      <c r="C262" s="218"/>
      <c r="D262" s="90" t="s">
        <v>399</v>
      </c>
      <c r="E262" s="90" t="s">
        <v>7</v>
      </c>
      <c r="F262" s="90">
        <v>5</v>
      </c>
      <c r="G262" s="90">
        <v>4</v>
      </c>
      <c r="H262" s="90">
        <v>5</v>
      </c>
      <c r="I262" s="90">
        <v>3</v>
      </c>
      <c r="J262" s="86">
        <f t="shared" si="12"/>
        <v>17</v>
      </c>
    </row>
    <row r="263" spans="1:10" x14ac:dyDescent="0.25">
      <c r="A263" s="86">
        <f t="shared" si="10"/>
        <v>247</v>
      </c>
      <c r="B263" s="207" t="s">
        <v>400</v>
      </c>
      <c r="C263" s="218"/>
      <c r="D263" s="90" t="s">
        <v>401</v>
      </c>
      <c r="E263" s="90" t="s">
        <v>7</v>
      </c>
      <c r="F263" s="90">
        <v>3</v>
      </c>
      <c r="G263" s="90">
        <v>3</v>
      </c>
      <c r="H263" s="90">
        <v>3</v>
      </c>
      <c r="I263" s="90">
        <v>2</v>
      </c>
      <c r="J263" s="86">
        <f t="shared" si="12"/>
        <v>11</v>
      </c>
    </row>
    <row r="264" spans="1:10" x14ac:dyDescent="0.25">
      <c r="A264" s="86">
        <f t="shared" si="10"/>
        <v>248</v>
      </c>
      <c r="B264" s="207" t="s">
        <v>2128</v>
      </c>
      <c r="C264" s="218"/>
      <c r="D264" s="90" t="s">
        <v>2129</v>
      </c>
      <c r="E264" s="90" t="s">
        <v>7</v>
      </c>
      <c r="F264" s="90">
        <v>10</v>
      </c>
      <c r="G264" s="90">
        <v>6</v>
      </c>
      <c r="H264" s="90">
        <v>1</v>
      </c>
      <c r="I264" s="90">
        <v>5</v>
      </c>
      <c r="J264" s="86">
        <f t="shared" si="12"/>
        <v>22</v>
      </c>
    </row>
    <row r="265" spans="1:10" x14ac:dyDescent="0.25">
      <c r="A265" s="86">
        <f t="shared" si="10"/>
        <v>249</v>
      </c>
      <c r="B265" s="207" t="s">
        <v>1331</v>
      </c>
      <c r="C265" s="218"/>
      <c r="D265" s="90" t="s">
        <v>4385</v>
      </c>
      <c r="E265" s="90" t="s">
        <v>7</v>
      </c>
      <c r="F265" s="90"/>
      <c r="G265" s="90">
        <v>2</v>
      </c>
      <c r="H265" s="90">
        <v>3</v>
      </c>
      <c r="I265" s="90">
        <v>3</v>
      </c>
      <c r="J265" s="86">
        <f t="shared" si="12"/>
        <v>8</v>
      </c>
    </row>
    <row r="266" spans="1:10" x14ac:dyDescent="0.25">
      <c r="A266" s="86">
        <f t="shared" ref="A266:A328" si="13">A265+1</f>
        <v>250</v>
      </c>
      <c r="B266" s="207" t="s">
        <v>406</v>
      </c>
      <c r="C266" s="218"/>
      <c r="D266" s="90" t="s">
        <v>4386</v>
      </c>
      <c r="E266" s="90" t="s">
        <v>7</v>
      </c>
      <c r="F266" s="90">
        <v>3</v>
      </c>
      <c r="G266" s="90">
        <v>2</v>
      </c>
      <c r="H266" s="90">
        <v>3</v>
      </c>
      <c r="I266" s="90"/>
      <c r="J266" s="86">
        <f t="shared" si="12"/>
        <v>8</v>
      </c>
    </row>
    <row r="267" spans="1:10" x14ac:dyDescent="0.25">
      <c r="A267" s="86">
        <f t="shared" si="13"/>
        <v>251</v>
      </c>
      <c r="B267" s="207" t="s">
        <v>412</v>
      </c>
      <c r="C267" s="218"/>
      <c r="D267" s="90" t="s">
        <v>4390</v>
      </c>
      <c r="E267" s="90" t="s">
        <v>7</v>
      </c>
      <c r="F267" s="90">
        <v>2</v>
      </c>
      <c r="G267" s="90">
        <v>1</v>
      </c>
      <c r="H267" s="90">
        <v>4</v>
      </c>
      <c r="I267" s="90">
        <v>2</v>
      </c>
      <c r="J267" s="86">
        <f t="shared" si="12"/>
        <v>9</v>
      </c>
    </row>
    <row r="268" spans="1:10" x14ac:dyDescent="0.25">
      <c r="A268" s="86">
        <f t="shared" si="13"/>
        <v>252</v>
      </c>
      <c r="B268" s="207" t="s">
        <v>416</v>
      </c>
      <c r="C268" s="218"/>
      <c r="D268" s="90" t="s">
        <v>417</v>
      </c>
      <c r="E268" s="90" t="s">
        <v>7</v>
      </c>
      <c r="F268" s="90">
        <v>13</v>
      </c>
      <c r="G268" s="90">
        <v>10</v>
      </c>
      <c r="H268" s="90">
        <v>27</v>
      </c>
      <c r="I268" s="90">
        <v>21</v>
      </c>
      <c r="J268" s="86">
        <f t="shared" ref="J268:J298" si="14">SUM(F268:I268)</f>
        <v>71</v>
      </c>
    </row>
    <row r="269" spans="1:10" x14ac:dyDescent="0.25">
      <c r="A269" s="86">
        <f t="shared" si="13"/>
        <v>253</v>
      </c>
      <c r="B269" s="207" t="s">
        <v>418</v>
      </c>
      <c r="C269" s="218"/>
      <c r="D269" s="90" t="s">
        <v>419</v>
      </c>
      <c r="E269" s="90" t="s">
        <v>7</v>
      </c>
      <c r="F269" s="90">
        <v>24</v>
      </c>
      <c r="G269" s="90">
        <v>18</v>
      </c>
      <c r="H269" s="90">
        <v>19</v>
      </c>
      <c r="I269" s="90">
        <v>20</v>
      </c>
      <c r="J269" s="86">
        <f t="shared" si="14"/>
        <v>81</v>
      </c>
    </row>
    <row r="270" spans="1:10" x14ac:dyDescent="0.25">
      <c r="A270" s="86">
        <f t="shared" si="13"/>
        <v>254</v>
      </c>
      <c r="B270" s="207" t="s">
        <v>420</v>
      </c>
      <c r="C270" s="218"/>
      <c r="D270" s="90" t="s">
        <v>4391</v>
      </c>
      <c r="E270" s="90" t="s">
        <v>7</v>
      </c>
      <c r="F270" s="90">
        <v>10</v>
      </c>
      <c r="G270" s="90">
        <v>11</v>
      </c>
      <c r="H270" s="90">
        <v>11</v>
      </c>
      <c r="I270" s="90">
        <v>13</v>
      </c>
      <c r="J270" s="86">
        <f t="shared" si="14"/>
        <v>45</v>
      </c>
    </row>
    <row r="271" spans="1:10" x14ac:dyDescent="0.25">
      <c r="A271" s="86">
        <f t="shared" si="13"/>
        <v>255</v>
      </c>
      <c r="B271" s="207" t="s">
        <v>422</v>
      </c>
      <c r="C271" s="218"/>
      <c r="D271" s="90" t="s">
        <v>423</v>
      </c>
      <c r="E271" s="90" t="s">
        <v>7</v>
      </c>
      <c r="F271" s="90">
        <v>18</v>
      </c>
      <c r="G271" s="90">
        <v>19</v>
      </c>
      <c r="H271" s="90">
        <v>8</v>
      </c>
      <c r="I271" s="90">
        <v>18</v>
      </c>
      <c r="J271" s="86">
        <f t="shared" si="14"/>
        <v>63</v>
      </c>
    </row>
    <row r="272" spans="1:10" x14ac:dyDescent="0.25">
      <c r="A272" s="86">
        <f t="shared" si="13"/>
        <v>256</v>
      </c>
      <c r="B272" s="207" t="s">
        <v>424</v>
      </c>
      <c r="C272" s="218"/>
      <c r="D272" s="90" t="s">
        <v>4392</v>
      </c>
      <c r="E272" s="90" t="s">
        <v>7</v>
      </c>
      <c r="F272" s="90">
        <v>14</v>
      </c>
      <c r="G272" s="90">
        <v>14</v>
      </c>
      <c r="H272" s="90">
        <v>20</v>
      </c>
      <c r="I272" s="90">
        <v>20</v>
      </c>
      <c r="J272" s="86">
        <f t="shared" si="14"/>
        <v>68</v>
      </c>
    </row>
    <row r="273" spans="1:10" x14ac:dyDescent="0.25">
      <c r="A273" s="86">
        <f t="shared" si="13"/>
        <v>257</v>
      </c>
      <c r="B273" s="207" t="s">
        <v>426</v>
      </c>
      <c r="C273" s="218"/>
      <c r="D273" s="90" t="s">
        <v>427</v>
      </c>
      <c r="E273" s="90" t="s">
        <v>7</v>
      </c>
      <c r="F273" s="90">
        <v>2</v>
      </c>
      <c r="G273" s="90"/>
      <c r="H273" s="90">
        <v>4</v>
      </c>
      <c r="I273" s="90">
        <v>2</v>
      </c>
      <c r="J273" s="86">
        <f t="shared" si="14"/>
        <v>8</v>
      </c>
    </row>
    <row r="274" spans="1:10" x14ac:dyDescent="0.25">
      <c r="A274" s="86">
        <f t="shared" si="13"/>
        <v>258</v>
      </c>
      <c r="B274" s="207" t="s">
        <v>428</v>
      </c>
      <c r="C274" s="218"/>
      <c r="D274" s="90" t="s">
        <v>429</v>
      </c>
      <c r="E274" s="90" t="s">
        <v>7</v>
      </c>
      <c r="F274" s="90">
        <v>3</v>
      </c>
      <c r="G274" s="90">
        <v>4</v>
      </c>
      <c r="H274" s="90">
        <v>5</v>
      </c>
      <c r="I274" s="90">
        <v>4</v>
      </c>
      <c r="J274" s="86">
        <f t="shared" si="14"/>
        <v>16</v>
      </c>
    </row>
    <row r="275" spans="1:10" x14ac:dyDescent="0.25">
      <c r="A275" s="86">
        <f t="shared" si="13"/>
        <v>259</v>
      </c>
      <c r="B275" s="207" t="s">
        <v>430</v>
      </c>
      <c r="C275" s="218"/>
      <c r="D275" s="90" t="s">
        <v>4393</v>
      </c>
      <c r="E275" s="90" t="s">
        <v>7</v>
      </c>
      <c r="F275" s="90">
        <v>13</v>
      </c>
      <c r="G275" s="90">
        <v>12</v>
      </c>
      <c r="H275" s="90">
        <v>27</v>
      </c>
      <c r="I275" s="90">
        <v>18</v>
      </c>
      <c r="J275" s="86">
        <f t="shared" si="14"/>
        <v>70</v>
      </c>
    </row>
    <row r="276" spans="1:10" x14ac:dyDescent="0.25">
      <c r="A276" s="86">
        <f t="shared" si="13"/>
        <v>260</v>
      </c>
      <c r="B276" s="207" t="s">
        <v>432</v>
      </c>
      <c r="C276" s="218"/>
      <c r="D276" s="90" t="s">
        <v>433</v>
      </c>
      <c r="E276" s="90" t="s">
        <v>7</v>
      </c>
      <c r="F276" s="90">
        <v>4</v>
      </c>
      <c r="G276" s="90">
        <v>1</v>
      </c>
      <c r="H276" s="90">
        <v>8</v>
      </c>
      <c r="I276" s="90">
        <v>6</v>
      </c>
      <c r="J276" s="86">
        <f t="shared" si="14"/>
        <v>19</v>
      </c>
    </row>
    <row r="277" spans="1:10" x14ac:dyDescent="0.25">
      <c r="A277" s="86">
        <f t="shared" si="13"/>
        <v>261</v>
      </c>
      <c r="B277" s="207" t="s">
        <v>434</v>
      </c>
      <c r="C277" s="218"/>
      <c r="D277" s="90" t="s">
        <v>4394</v>
      </c>
      <c r="E277" s="90" t="s">
        <v>7</v>
      </c>
      <c r="F277" s="90">
        <v>6</v>
      </c>
      <c r="G277" s="90">
        <v>3</v>
      </c>
      <c r="H277" s="90">
        <v>5</v>
      </c>
      <c r="I277" s="90">
        <v>5</v>
      </c>
      <c r="J277" s="86">
        <f t="shared" si="14"/>
        <v>19</v>
      </c>
    </row>
    <row r="278" spans="1:10" x14ac:dyDescent="0.25">
      <c r="A278" s="86">
        <f t="shared" si="13"/>
        <v>262</v>
      </c>
      <c r="B278" s="207" t="s">
        <v>436</v>
      </c>
      <c r="C278" s="218"/>
      <c r="D278" s="90" t="s">
        <v>4395</v>
      </c>
      <c r="E278" s="90" t="s">
        <v>7</v>
      </c>
      <c r="F278" s="90">
        <v>7</v>
      </c>
      <c r="G278" s="90">
        <v>11</v>
      </c>
      <c r="H278" s="90">
        <v>11</v>
      </c>
      <c r="I278" s="90">
        <v>7</v>
      </c>
      <c r="J278" s="86">
        <f t="shared" si="14"/>
        <v>36</v>
      </c>
    </row>
    <row r="279" spans="1:10" x14ac:dyDescent="0.25">
      <c r="A279" s="86">
        <f t="shared" si="13"/>
        <v>263</v>
      </c>
      <c r="B279" s="207" t="s">
        <v>438</v>
      </c>
      <c r="C279" s="218"/>
      <c r="D279" s="90" t="s">
        <v>439</v>
      </c>
      <c r="E279" s="90" t="s">
        <v>7</v>
      </c>
      <c r="F279" s="90">
        <v>4</v>
      </c>
      <c r="G279" s="90">
        <v>7</v>
      </c>
      <c r="H279" s="90">
        <v>16</v>
      </c>
      <c r="I279" s="90">
        <v>16</v>
      </c>
      <c r="J279" s="86">
        <f t="shared" si="14"/>
        <v>43</v>
      </c>
    </row>
    <row r="280" spans="1:10" x14ac:dyDescent="0.25">
      <c r="A280" s="86">
        <f t="shared" si="13"/>
        <v>264</v>
      </c>
      <c r="B280" s="207" t="s">
        <v>440</v>
      </c>
      <c r="C280" s="218"/>
      <c r="D280" s="90" t="s">
        <v>441</v>
      </c>
      <c r="E280" s="90" t="s">
        <v>7</v>
      </c>
      <c r="F280" s="90">
        <v>20</v>
      </c>
      <c r="G280" s="90">
        <v>26</v>
      </c>
      <c r="H280" s="90">
        <v>24</v>
      </c>
      <c r="I280" s="90">
        <v>30</v>
      </c>
      <c r="J280" s="86">
        <f t="shared" si="14"/>
        <v>100</v>
      </c>
    </row>
    <row r="281" spans="1:10" x14ac:dyDescent="0.25">
      <c r="A281" s="86">
        <f t="shared" si="13"/>
        <v>265</v>
      </c>
      <c r="B281" s="207" t="s">
        <v>442</v>
      </c>
      <c r="C281" s="218"/>
      <c r="D281" s="90" t="s">
        <v>443</v>
      </c>
      <c r="E281" s="90" t="s">
        <v>7</v>
      </c>
      <c r="F281" s="90">
        <v>8</v>
      </c>
      <c r="G281" s="90">
        <v>8</v>
      </c>
      <c r="H281" s="90">
        <v>8</v>
      </c>
      <c r="I281" s="90">
        <v>8</v>
      </c>
      <c r="J281" s="86">
        <f t="shared" si="14"/>
        <v>32</v>
      </c>
    </row>
    <row r="282" spans="1:10" x14ac:dyDescent="0.25">
      <c r="A282" s="86">
        <f t="shared" si="13"/>
        <v>266</v>
      </c>
      <c r="B282" s="207" t="s">
        <v>444</v>
      </c>
      <c r="C282" s="218"/>
      <c r="D282" s="90" t="s">
        <v>445</v>
      </c>
      <c r="E282" s="90" t="s">
        <v>7</v>
      </c>
      <c r="F282" s="90">
        <v>1</v>
      </c>
      <c r="G282" s="90">
        <v>8</v>
      </c>
      <c r="H282" s="90">
        <v>5</v>
      </c>
      <c r="I282" s="90">
        <v>10</v>
      </c>
      <c r="J282" s="86">
        <f t="shared" si="14"/>
        <v>24</v>
      </c>
    </row>
    <row r="283" spans="1:10" x14ac:dyDescent="0.25">
      <c r="A283" s="86">
        <f t="shared" si="13"/>
        <v>267</v>
      </c>
      <c r="B283" s="207" t="s">
        <v>446</v>
      </c>
      <c r="C283" s="218"/>
      <c r="D283" s="90" t="s">
        <v>4561</v>
      </c>
      <c r="E283" s="90" t="s">
        <v>7</v>
      </c>
      <c r="F283" s="90">
        <v>2</v>
      </c>
      <c r="G283" s="90"/>
      <c r="H283" s="90"/>
      <c r="I283" s="90">
        <v>1</v>
      </c>
      <c r="J283" s="86">
        <f t="shared" si="14"/>
        <v>3</v>
      </c>
    </row>
    <row r="284" spans="1:10" x14ac:dyDescent="0.25">
      <c r="A284" s="86">
        <f t="shared" si="13"/>
        <v>268</v>
      </c>
      <c r="B284" s="207" t="s">
        <v>448</v>
      </c>
      <c r="C284" s="218"/>
      <c r="D284" s="90" t="s">
        <v>449</v>
      </c>
      <c r="E284" s="90" t="s">
        <v>7</v>
      </c>
      <c r="F284" s="90"/>
      <c r="G284" s="90">
        <v>1</v>
      </c>
      <c r="H284" s="90">
        <v>1</v>
      </c>
      <c r="I284" s="90">
        <v>2</v>
      </c>
      <c r="J284" s="86">
        <f t="shared" si="14"/>
        <v>4</v>
      </c>
    </row>
    <row r="285" spans="1:10" x14ac:dyDescent="0.25">
      <c r="A285" s="86">
        <f t="shared" si="13"/>
        <v>269</v>
      </c>
      <c r="B285" s="207" t="s">
        <v>450</v>
      </c>
      <c r="C285" s="218"/>
      <c r="D285" s="90" t="s">
        <v>451</v>
      </c>
      <c r="E285" s="90" t="s">
        <v>7</v>
      </c>
      <c r="F285" s="90">
        <v>13</v>
      </c>
      <c r="G285" s="90">
        <v>13</v>
      </c>
      <c r="H285" s="90">
        <v>24</v>
      </c>
      <c r="I285" s="90">
        <v>16</v>
      </c>
      <c r="J285" s="86">
        <f t="shared" si="14"/>
        <v>66</v>
      </c>
    </row>
    <row r="286" spans="1:10" x14ac:dyDescent="0.25">
      <c r="A286" s="86">
        <f t="shared" si="13"/>
        <v>270</v>
      </c>
      <c r="B286" s="207" t="s">
        <v>456</v>
      </c>
      <c r="C286" s="218"/>
      <c r="D286" s="90" t="s">
        <v>4396</v>
      </c>
      <c r="E286" s="90" t="s">
        <v>7</v>
      </c>
      <c r="F286" s="90">
        <v>4</v>
      </c>
      <c r="G286" s="90">
        <v>5</v>
      </c>
      <c r="H286" s="90">
        <v>7</v>
      </c>
      <c r="I286" s="90">
        <v>6</v>
      </c>
      <c r="J286" s="86">
        <f t="shared" si="14"/>
        <v>22</v>
      </c>
    </row>
    <row r="287" spans="1:10" x14ac:dyDescent="0.25">
      <c r="A287" s="86">
        <f t="shared" si="13"/>
        <v>271</v>
      </c>
      <c r="B287" s="207" t="s">
        <v>458</v>
      </c>
      <c r="C287" s="218"/>
      <c r="D287" s="90" t="s">
        <v>459</v>
      </c>
      <c r="E287" s="90" t="s">
        <v>7</v>
      </c>
      <c r="F287" s="90">
        <v>4</v>
      </c>
      <c r="G287" s="90">
        <v>3</v>
      </c>
      <c r="H287" s="90">
        <v>8</v>
      </c>
      <c r="I287" s="90">
        <v>5</v>
      </c>
      <c r="J287" s="86">
        <f t="shared" si="14"/>
        <v>20</v>
      </c>
    </row>
    <row r="288" spans="1:10" x14ac:dyDescent="0.25">
      <c r="A288" s="86">
        <f t="shared" si="13"/>
        <v>272</v>
      </c>
      <c r="B288" s="207" t="s">
        <v>460</v>
      </c>
      <c r="C288" s="218"/>
      <c r="D288" s="90" t="s">
        <v>4397</v>
      </c>
      <c r="E288" s="90" t="s">
        <v>7</v>
      </c>
      <c r="F288" s="90">
        <v>4</v>
      </c>
      <c r="G288" s="90">
        <v>1</v>
      </c>
      <c r="H288" s="90">
        <v>9</v>
      </c>
      <c r="I288" s="90">
        <v>5</v>
      </c>
      <c r="J288" s="86">
        <f t="shared" si="14"/>
        <v>19</v>
      </c>
    </row>
    <row r="289" spans="1:10" x14ac:dyDescent="0.25">
      <c r="A289" s="86">
        <f t="shared" si="13"/>
        <v>273</v>
      </c>
      <c r="B289" s="207" t="s">
        <v>2130</v>
      </c>
      <c r="C289" s="218"/>
      <c r="D289" s="90" t="s">
        <v>4568</v>
      </c>
      <c r="E289" s="90" t="s">
        <v>7</v>
      </c>
      <c r="F289" s="90">
        <v>1</v>
      </c>
      <c r="G289" s="90">
        <v>2</v>
      </c>
      <c r="H289" s="90">
        <v>5</v>
      </c>
      <c r="I289" s="90">
        <v>1</v>
      </c>
      <c r="J289" s="86">
        <f t="shared" si="14"/>
        <v>9</v>
      </c>
    </row>
    <row r="290" spans="1:10" x14ac:dyDescent="0.25">
      <c r="A290" s="86">
        <f t="shared" si="13"/>
        <v>274</v>
      </c>
      <c r="B290" s="207" t="s">
        <v>464</v>
      </c>
      <c r="C290" s="218"/>
      <c r="D290" s="90" t="s">
        <v>465</v>
      </c>
      <c r="E290" s="90" t="s">
        <v>7</v>
      </c>
      <c r="F290" s="90"/>
      <c r="G290" s="90">
        <v>1</v>
      </c>
      <c r="H290" s="90">
        <v>2</v>
      </c>
      <c r="I290" s="90">
        <v>3</v>
      </c>
      <c r="J290" s="86">
        <f t="shared" si="14"/>
        <v>6</v>
      </c>
    </row>
    <row r="291" spans="1:10" x14ac:dyDescent="0.25">
      <c r="A291" s="86">
        <f t="shared" si="13"/>
        <v>275</v>
      </c>
      <c r="B291" s="207" t="s">
        <v>470</v>
      </c>
      <c r="C291" s="218"/>
      <c r="D291" s="90" t="s">
        <v>471</v>
      </c>
      <c r="E291" s="90" t="s">
        <v>7</v>
      </c>
      <c r="F291" s="90">
        <v>1</v>
      </c>
      <c r="G291" s="90">
        <v>9</v>
      </c>
      <c r="H291" s="90">
        <v>2</v>
      </c>
      <c r="I291" s="90">
        <v>2</v>
      </c>
      <c r="J291" s="86">
        <f t="shared" si="14"/>
        <v>14</v>
      </c>
    </row>
    <row r="292" spans="1:10" x14ac:dyDescent="0.25">
      <c r="A292" s="86">
        <f t="shared" si="13"/>
        <v>276</v>
      </c>
      <c r="B292" s="207" t="s">
        <v>472</v>
      </c>
      <c r="C292" s="218"/>
      <c r="D292" s="90" t="s">
        <v>4400</v>
      </c>
      <c r="E292" s="90" t="s">
        <v>7</v>
      </c>
      <c r="F292" s="90"/>
      <c r="G292" s="90"/>
      <c r="H292" s="90">
        <v>2</v>
      </c>
      <c r="I292" s="90">
        <v>3</v>
      </c>
      <c r="J292" s="86">
        <f t="shared" si="14"/>
        <v>5</v>
      </c>
    </row>
    <row r="293" spans="1:10" x14ac:dyDescent="0.25">
      <c r="A293" s="86">
        <f t="shared" si="13"/>
        <v>277</v>
      </c>
      <c r="B293" s="207" t="s">
        <v>474</v>
      </c>
      <c r="C293" s="218"/>
      <c r="D293" s="90" t="s">
        <v>475</v>
      </c>
      <c r="E293" s="90" t="s">
        <v>7</v>
      </c>
      <c r="F293" s="90">
        <v>4</v>
      </c>
      <c r="G293" s="90">
        <v>9</v>
      </c>
      <c r="H293" s="90">
        <v>10</v>
      </c>
      <c r="I293" s="90">
        <v>14</v>
      </c>
      <c r="J293" s="86">
        <f t="shared" si="14"/>
        <v>37</v>
      </c>
    </row>
    <row r="294" spans="1:10" x14ac:dyDescent="0.25">
      <c r="A294" s="86">
        <f t="shared" si="13"/>
        <v>278</v>
      </c>
      <c r="B294" s="207" t="s">
        <v>476</v>
      </c>
      <c r="C294" s="218"/>
      <c r="D294" s="90" t="s">
        <v>477</v>
      </c>
      <c r="E294" s="90" t="s">
        <v>7</v>
      </c>
      <c r="F294" s="90">
        <v>3</v>
      </c>
      <c r="G294" s="90"/>
      <c r="H294" s="90">
        <v>3</v>
      </c>
      <c r="I294" s="90">
        <v>2</v>
      </c>
      <c r="J294" s="86">
        <f t="shared" si="14"/>
        <v>8</v>
      </c>
    </row>
    <row r="295" spans="1:10" x14ac:dyDescent="0.25">
      <c r="A295" s="86">
        <f t="shared" si="13"/>
        <v>279</v>
      </c>
      <c r="B295" s="207" t="s">
        <v>4608</v>
      </c>
      <c r="C295" s="218"/>
      <c r="D295" s="90" t="s">
        <v>4609</v>
      </c>
      <c r="E295" s="90" t="s">
        <v>7</v>
      </c>
      <c r="F295" s="90">
        <v>3</v>
      </c>
      <c r="G295" s="90">
        <v>8</v>
      </c>
      <c r="H295" s="90">
        <v>7</v>
      </c>
      <c r="I295" s="90">
        <v>7</v>
      </c>
      <c r="J295" s="86">
        <f t="shared" si="14"/>
        <v>25</v>
      </c>
    </row>
    <row r="296" spans="1:10" x14ac:dyDescent="0.25">
      <c r="A296" s="86">
        <f t="shared" si="13"/>
        <v>280</v>
      </c>
      <c r="B296" s="207" t="s">
        <v>1351</v>
      </c>
      <c r="C296" s="218"/>
      <c r="D296" s="90" t="s">
        <v>1352</v>
      </c>
      <c r="E296" s="90" t="s">
        <v>7</v>
      </c>
      <c r="F296" s="90">
        <v>3</v>
      </c>
      <c r="G296" s="90">
        <v>2</v>
      </c>
      <c r="H296" s="90">
        <v>2</v>
      </c>
      <c r="I296" s="90">
        <v>2</v>
      </c>
      <c r="J296" s="86">
        <f t="shared" si="14"/>
        <v>9</v>
      </c>
    </row>
    <row r="297" spans="1:10" x14ac:dyDescent="0.25">
      <c r="A297" s="86">
        <f t="shared" si="13"/>
        <v>281</v>
      </c>
      <c r="B297" s="207" t="s">
        <v>480</v>
      </c>
      <c r="C297" s="218"/>
      <c r="D297" s="90" t="s">
        <v>481</v>
      </c>
      <c r="E297" s="90" t="s">
        <v>7</v>
      </c>
      <c r="F297" s="90">
        <v>2</v>
      </c>
      <c r="G297" s="90">
        <v>2</v>
      </c>
      <c r="H297" s="90">
        <v>3</v>
      </c>
      <c r="I297" s="90">
        <v>2</v>
      </c>
      <c r="J297" s="86">
        <f t="shared" si="14"/>
        <v>9</v>
      </c>
    </row>
    <row r="298" spans="1:10" x14ac:dyDescent="0.25">
      <c r="A298" s="86">
        <f t="shared" si="13"/>
        <v>282</v>
      </c>
      <c r="B298" s="207" t="s">
        <v>1357</v>
      </c>
      <c r="C298" s="218"/>
      <c r="D298" s="90" t="s">
        <v>1358</v>
      </c>
      <c r="E298" s="90" t="s">
        <v>7</v>
      </c>
      <c r="F298" s="90">
        <v>5</v>
      </c>
      <c r="G298" s="90">
        <v>5</v>
      </c>
      <c r="H298" s="90">
        <v>7</v>
      </c>
      <c r="I298" s="90">
        <v>10</v>
      </c>
      <c r="J298" s="86">
        <f t="shared" si="14"/>
        <v>27</v>
      </c>
    </row>
    <row r="299" spans="1:10" x14ac:dyDescent="0.25">
      <c r="A299" s="86">
        <f t="shared" si="13"/>
        <v>283</v>
      </c>
      <c r="B299" s="207" t="s">
        <v>484</v>
      </c>
      <c r="C299" s="218"/>
      <c r="D299" s="90" t="s">
        <v>485</v>
      </c>
      <c r="E299" s="90" t="s">
        <v>7</v>
      </c>
      <c r="F299" s="90"/>
      <c r="G299" s="90"/>
      <c r="H299" s="90">
        <v>5</v>
      </c>
      <c r="I299" s="90">
        <v>4</v>
      </c>
      <c r="J299" s="86">
        <f t="shared" ref="J299:J330" si="15">SUM(F299:I299)</f>
        <v>9</v>
      </c>
    </row>
    <row r="300" spans="1:10" x14ac:dyDescent="0.25">
      <c r="A300" s="86">
        <f t="shared" si="13"/>
        <v>284</v>
      </c>
      <c r="B300" s="207" t="s">
        <v>486</v>
      </c>
      <c r="C300" s="218"/>
      <c r="D300" s="90" t="s">
        <v>487</v>
      </c>
      <c r="E300" s="90" t="s">
        <v>7</v>
      </c>
      <c r="F300" s="90"/>
      <c r="G300" s="90"/>
      <c r="H300" s="90">
        <v>5</v>
      </c>
      <c r="I300" s="90">
        <v>1</v>
      </c>
      <c r="J300" s="86">
        <f t="shared" si="15"/>
        <v>6</v>
      </c>
    </row>
    <row r="301" spans="1:10" x14ac:dyDescent="0.25">
      <c r="A301" s="86">
        <f t="shared" si="13"/>
        <v>285</v>
      </c>
      <c r="B301" s="207" t="s">
        <v>488</v>
      </c>
      <c r="C301" s="218"/>
      <c r="D301" s="90" t="s">
        <v>489</v>
      </c>
      <c r="E301" s="90" t="s">
        <v>7</v>
      </c>
      <c r="F301" s="90"/>
      <c r="G301" s="90">
        <v>1</v>
      </c>
      <c r="H301" s="90"/>
      <c r="I301" s="90"/>
      <c r="J301" s="86">
        <f t="shared" si="15"/>
        <v>1</v>
      </c>
    </row>
    <row r="302" spans="1:10" x14ac:dyDescent="0.25">
      <c r="A302" s="86">
        <f t="shared" si="13"/>
        <v>286</v>
      </c>
      <c r="B302" s="207" t="s">
        <v>490</v>
      </c>
      <c r="C302" s="218"/>
      <c r="D302" s="90" t="s">
        <v>4403</v>
      </c>
      <c r="E302" s="90" t="s">
        <v>7</v>
      </c>
      <c r="F302" s="90">
        <v>5</v>
      </c>
      <c r="G302" s="90">
        <v>2</v>
      </c>
      <c r="H302" s="90">
        <v>5</v>
      </c>
      <c r="I302" s="90">
        <v>4</v>
      </c>
      <c r="J302" s="86">
        <f t="shared" si="15"/>
        <v>16</v>
      </c>
    </row>
    <row r="303" spans="1:10" x14ac:dyDescent="0.25">
      <c r="A303" s="86">
        <f t="shared" si="13"/>
        <v>287</v>
      </c>
      <c r="B303" s="207" t="s">
        <v>494</v>
      </c>
      <c r="C303" s="218"/>
      <c r="D303" s="90" t="s">
        <v>495</v>
      </c>
      <c r="E303" s="90" t="s">
        <v>7</v>
      </c>
      <c r="F303" s="90"/>
      <c r="G303" s="90"/>
      <c r="H303" s="90">
        <v>1</v>
      </c>
      <c r="I303" s="90"/>
      <c r="J303" s="86">
        <f t="shared" si="15"/>
        <v>1</v>
      </c>
    </row>
    <row r="304" spans="1:10" x14ac:dyDescent="0.25">
      <c r="A304" s="86">
        <f t="shared" si="13"/>
        <v>288</v>
      </c>
      <c r="B304" s="207" t="s">
        <v>4404</v>
      </c>
      <c r="C304" s="218"/>
      <c r="D304" s="90" t="s">
        <v>4405</v>
      </c>
      <c r="E304" s="90" t="s">
        <v>7</v>
      </c>
      <c r="F304" s="90">
        <v>3</v>
      </c>
      <c r="G304" s="90">
        <v>4</v>
      </c>
      <c r="H304" s="90">
        <v>2</v>
      </c>
      <c r="I304" s="90">
        <v>2</v>
      </c>
      <c r="J304" s="86">
        <f t="shared" si="15"/>
        <v>11</v>
      </c>
    </row>
    <row r="305" spans="1:10" x14ac:dyDescent="0.25">
      <c r="A305" s="86">
        <f t="shared" si="13"/>
        <v>289</v>
      </c>
      <c r="B305" s="207" t="s">
        <v>496</v>
      </c>
      <c r="C305" s="218"/>
      <c r="D305" s="90" t="s">
        <v>497</v>
      </c>
      <c r="E305" s="90" t="s">
        <v>7</v>
      </c>
      <c r="F305" s="90">
        <v>6</v>
      </c>
      <c r="G305" s="90">
        <v>3</v>
      </c>
      <c r="H305" s="90">
        <v>4</v>
      </c>
      <c r="I305" s="90">
        <v>3</v>
      </c>
      <c r="J305" s="86">
        <f t="shared" si="15"/>
        <v>16</v>
      </c>
    </row>
    <row r="306" spans="1:10" x14ac:dyDescent="0.25">
      <c r="A306" s="86">
        <f t="shared" si="13"/>
        <v>290</v>
      </c>
      <c r="B306" s="207" t="s">
        <v>500</v>
      </c>
      <c r="C306" s="218"/>
      <c r="D306" s="90" t="s">
        <v>501</v>
      </c>
      <c r="E306" s="90" t="s">
        <v>7</v>
      </c>
      <c r="F306" s="90"/>
      <c r="G306" s="90"/>
      <c r="H306" s="90"/>
      <c r="I306" s="90">
        <v>1</v>
      </c>
      <c r="J306" s="86">
        <f t="shared" si="15"/>
        <v>1</v>
      </c>
    </row>
    <row r="307" spans="1:10" x14ac:dyDescent="0.25">
      <c r="A307" s="86">
        <f t="shared" si="13"/>
        <v>291</v>
      </c>
      <c r="B307" s="207" t="s">
        <v>1374</v>
      </c>
      <c r="C307" s="218"/>
      <c r="D307" s="90" t="s">
        <v>1375</v>
      </c>
      <c r="E307" s="90" t="s">
        <v>7</v>
      </c>
      <c r="F307" s="90">
        <v>3</v>
      </c>
      <c r="G307" s="90"/>
      <c r="H307" s="90">
        <v>4</v>
      </c>
      <c r="I307" s="90">
        <v>3</v>
      </c>
      <c r="J307" s="86">
        <f t="shared" si="15"/>
        <v>10</v>
      </c>
    </row>
    <row r="308" spans="1:10" x14ac:dyDescent="0.25">
      <c r="A308" s="86">
        <f t="shared" si="13"/>
        <v>292</v>
      </c>
      <c r="B308" s="207" t="s">
        <v>508</v>
      </c>
      <c r="C308" s="218"/>
      <c r="D308" s="90" t="s">
        <v>509</v>
      </c>
      <c r="E308" s="90" t="s">
        <v>7</v>
      </c>
      <c r="F308" s="90">
        <v>1</v>
      </c>
      <c r="G308" s="90">
        <v>3</v>
      </c>
      <c r="H308" s="90">
        <v>1</v>
      </c>
      <c r="I308" s="90">
        <v>3</v>
      </c>
      <c r="J308" s="86">
        <f t="shared" si="15"/>
        <v>8</v>
      </c>
    </row>
    <row r="309" spans="1:10" x14ac:dyDescent="0.25">
      <c r="A309" s="86">
        <f t="shared" si="13"/>
        <v>293</v>
      </c>
      <c r="B309" s="207" t="s">
        <v>510</v>
      </c>
      <c r="C309" s="218"/>
      <c r="D309" s="90" t="s">
        <v>4408</v>
      </c>
      <c r="E309" s="90" t="s">
        <v>7</v>
      </c>
      <c r="F309" s="90"/>
      <c r="G309" s="90"/>
      <c r="H309" s="90">
        <v>2</v>
      </c>
      <c r="I309" s="90"/>
      <c r="J309" s="86">
        <f t="shared" si="15"/>
        <v>2</v>
      </c>
    </row>
    <row r="310" spans="1:10" x14ac:dyDescent="0.25">
      <c r="A310" s="86">
        <f t="shared" si="13"/>
        <v>294</v>
      </c>
      <c r="B310" s="207" t="s">
        <v>1376</v>
      </c>
      <c r="C310" s="218"/>
      <c r="D310" s="90" t="s">
        <v>1377</v>
      </c>
      <c r="E310" s="90" t="s">
        <v>7</v>
      </c>
      <c r="F310" s="90">
        <v>1</v>
      </c>
      <c r="G310" s="90"/>
      <c r="H310" s="90"/>
      <c r="I310" s="90">
        <v>5</v>
      </c>
      <c r="J310" s="86">
        <f t="shared" si="15"/>
        <v>6</v>
      </c>
    </row>
    <row r="311" spans="1:10" x14ac:dyDescent="0.25">
      <c r="A311" s="86">
        <f t="shared" si="13"/>
        <v>295</v>
      </c>
      <c r="B311" s="207" t="s">
        <v>514</v>
      </c>
      <c r="C311" s="218"/>
      <c r="D311" s="90" t="s">
        <v>515</v>
      </c>
      <c r="E311" s="90" t="s">
        <v>7</v>
      </c>
      <c r="F311" s="90">
        <v>4</v>
      </c>
      <c r="G311" s="90">
        <v>8</v>
      </c>
      <c r="H311" s="90">
        <v>6</v>
      </c>
      <c r="I311" s="90">
        <v>10</v>
      </c>
      <c r="J311" s="86">
        <f t="shared" si="15"/>
        <v>28</v>
      </c>
    </row>
    <row r="312" spans="1:10" x14ac:dyDescent="0.25">
      <c r="A312" s="86">
        <f t="shared" si="13"/>
        <v>296</v>
      </c>
      <c r="B312" s="207" t="s">
        <v>520</v>
      </c>
      <c r="C312" s="218"/>
      <c r="D312" s="90" t="s">
        <v>4610</v>
      </c>
      <c r="E312" s="90" t="s">
        <v>7</v>
      </c>
      <c r="F312" s="90">
        <v>2</v>
      </c>
      <c r="G312" s="90">
        <v>4</v>
      </c>
      <c r="H312" s="90"/>
      <c r="I312" s="90">
        <v>1</v>
      </c>
      <c r="J312" s="86">
        <f t="shared" si="15"/>
        <v>7</v>
      </c>
    </row>
    <row r="313" spans="1:10" x14ac:dyDescent="0.25">
      <c r="A313" s="86">
        <f t="shared" si="13"/>
        <v>297</v>
      </c>
      <c r="B313" s="207" t="s">
        <v>522</v>
      </c>
      <c r="C313" s="218"/>
      <c r="D313" s="90" t="s">
        <v>4412</v>
      </c>
      <c r="E313" s="90" t="s">
        <v>7</v>
      </c>
      <c r="F313" s="90">
        <v>4</v>
      </c>
      <c r="G313" s="90"/>
      <c r="H313" s="90">
        <v>2</v>
      </c>
      <c r="I313" s="90"/>
      <c r="J313" s="86">
        <f t="shared" si="15"/>
        <v>6</v>
      </c>
    </row>
    <row r="314" spans="1:10" x14ac:dyDescent="0.25">
      <c r="A314" s="86">
        <f t="shared" si="13"/>
        <v>298</v>
      </c>
      <c r="B314" s="207" t="s">
        <v>524</v>
      </c>
      <c r="C314" s="218"/>
      <c r="D314" s="90" t="s">
        <v>525</v>
      </c>
      <c r="E314" s="90" t="s">
        <v>7</v>
      </c>
      <c r="F314" s="90">
        <v>1</v>
      </c>
      <c r="G314" s="90"/>
      <c r="H314" s="90">
        <v>3</v>
      </c>
      <c r="I314" s="90">
        <v>2</v>
      </c>
      <c r="J314" s="86">
        <f t="shared" si="15"/>
        <v>6</v>
      </c>
    </row>
    <row r="315" spans="1:10" x14ac:dyDescent="0.25">
      <c r="A315" s="86">
        <f t="shared" si="13"/>
        <v>299</v>
      </c>
      <c r="B315" s="207" t="s">
        <v>528</v>
      </c>
      <c r="C315" s="218"/>
      <c r="D315" s="90" t="s">
        <v>4413</v>
      </c>
      <c r="E315" s="90" t="s">
        <v>7</v>
      </c>
      <c r="F315" s="90">
        <v>1</v>
      </c>
      <c r="G315" s="90">
        <v>3</v>
      </c>
      <c r="H315" s="90">
        <v>4</v>
      </c>
      <c r="I315" s="90">
        <v>2</v>
      </c>
      <c r="J315" s="86">
        <f t="shared" si="15"/>
        <v>10</v>
      </c>
    </row>
    <row r="316" spans="1:10" x14ac:dyDescent="0.25">
      <c r="A316" s="86">
        <f t="shared" si="13"/>
        <v>300</v>
      </c>
      <c r="B316" s="207" t="s">
        <v>1382</v>
      </c>
      <c r="C316" s="218"/>
      <c r="D316" s="90" t="s">
        <v>4414</v>
      </c>
      <c r="E316" s="90" t="s">
        <v>7</v>
      </c>
      <c r="F316" s="90">
        <v>2</v>
      </c>
      <c r="G316" s="90">
        <v>2</v>
      </c>
      <c r="H316" s="90">
        <v>3</v>
      </c>
      <c r="I316" s="90">
        <v>1</v>
      </c>
      <c r="J316" s="86">
        <f t="shared" si="15"/>
        <v>8</v>
      </c>
    </row>
    <row r="317" spans="1:10" x14ac:dyDescent="0.25">
      <c r="A317" s="86">
        <f t="shared" si="13"/>
        <v>301</v>
      </c>
      <c r="B317" s="207" t="s">
        <v>530</v>
      </c>
      <c r="C317" s="218"/>
      <c r="D317" s="90" t="s">
        <v>4415</v>
      </c>
      <c r="E317" s="90" t="s">
        <v>7</v>
      </c>
      <c r="F317" s="90">
        <v>8</v>
      </c>
      <c r="G317" s="90">
        <v>8</v>
      </c>
      <c r="H317" s="90">
        <v>13</v>
      </c>
      <c r="I317" s="90">
        <v>19</v>
      </c>
      <c r="J317" s="86">
        <f t="shared" si="15"/>
        <v>48</v>
      </c>
    </row>
    <row r="318" spans="1:10" x14ac:dyDescent="0.25">
      <c r="A318" s="86">
        <f t="shared" si="13"/>
        <v>302</v>
      </c>
      <c r="B318" s="207" t="s">
        <v>532</v>
      </c>
      <c r="C318" s="218"/>
      <c r="D318" s="90" t="s">
        <v>533</v>
      </c>
      <c r="E318" s="90" t="s">
        <v>7</v>
      </c>
      <c r="F318" s="90">
        <v>1</v>
      </c>
      <c r="G318" s="90">
        <v>3</v>
      </c>
      <c r="H318" s="90">
        <v>2</v>
      </c>
      <c r="I318" s="90">
        <v>1</v>
      </c>
      <c r="J318" s="86">
        <f t="shared" si="15"/>
        <v>7</v>
      </c>
    </row>
    <row r="319" spans="1:10" x14ac:dyDescent="0.25">
      <c r="A319" s="86">
        <f t="shared" si="13"/>
        <v>303</v>
      </c>
      <c r="B319" s="207" t="s">
        <v>534</v>
      </c>
      <c r="C319" s="218"/>
      <c r="D319" s="90" t="s">
        <v>535</v>
      </c>
      <c r="E319" s="90" t="s">
        <v>7</v>
      </c>
      <c r="F319" s="90">
        <v>6</v>
      </c>
      <c r="G319" s="90">
        <v>10</v>
      </c>
      <c r="H319" s="90">
        <v>4</v>
      </c>
      <c r="I319" s="90">
        <v>9</v>
      </c>
      <c r="J319" s="86">
        <f t="shared" si="15"/>
        <v>29</v>
      </c>
    </row>
    <row r="320" spans="1:10" x14ac:dyDescent="0.25">
      <c r="A320" s="86">
        <f t="shared" si="13"/>
        <v>304</v>
      </c>
      <c r="B320" s="207" t="s">
        <v>536</v>
      </c>
      <c r="C320" s="218"/>
      <c r="D320" s="90" t="s">
        <v>537</v>
      </c>
      <c r="E320" s="90" t="s">
        <v>7</v>
      </c>
      <c r="F320" s="90"/>
      <c r="G320" s="90">
        <v>1</v>
      </c>
      <c r="H320" s="90">
        <v>1</v>
      </c>
      <c r="I320" s="90">
        <v>2</v>
      </c>
      <c r="J320" s="86">
        <f t="shared" si="15"/>
        <v>4</v>
      </c>
    </row>
    <row r="321" spans="1:10" x14ac:dyDescent="0.25">
      <c r="A321" s="86">
        <f t="shared" si="13"/>
        <v>305</v>
      </c>
      <c r="B321" s="207" t="s">
        <v>4418</v>
      </c>
      <c r="C321" s="218"/>
      <c r="D321" s="90" t="s">
        <v>4419</v>
      </c>
      <c r="E321" s="90" t="s">
        <v>7</v>
      </c>
      <c r="F321" s="90">
        <v>4</v>
      </c>
      <c r="G321" s="90">
        <v>2</v>
      </c>
      <c r="H321" s="90">
        <v>5</v>
      </c>
      <c r="I321" s="90">
        <v>4</v>
      </c>
      <c r="J321" s="86">
        <f t="shared" si="15"/>
        <v>15</v>
      </c>
    </row>
    <row r="322" spans="1:10" x14ac:dyDescent="0.25">
      <c r="A322" s="86">
        <f t="shared" si="13"/>
        <v>306</v>
      </c>
      <c r="B322" s="207" t="s">
        <v>2140</v>
      </c>
      <c r="C322" s="218"/>
      <c r="D322" s="90" t="s">
        <v>4420</v>
      </c>
      <c r="E322" s="90" t="s">
        <v>7</v>
      </c>
      <c r="F322" s="90">
        <v>7</v>
      </c>
      <c r="G322" s="90">
        <v>4</v>
      </c>
      <c r="H322" s="90">
        <v>3</v>
      </c>
      <c r="I322" s="90">
        <v>10</v>
      </c>
      <c r="J322" s="86">
        <f t="shared" si="15"/>
        <v>24</v>
      </c>
    </row>
    <row r="323" spans="1:10" x14ac:dyDescent="0.25">
      <c r="A323" s="86">
        <f t="shared" si="13"/>
        <v>307</v>
      </c>
      <c r="B323" s="207" t="s">
        <v>548</v>
      </c>
      <c r="C323" s="218"/>
      <c r="D323" s="90" t="s">
        <v>28</v>
      </c>
      <c r="E323" s="90" t="s">
        <v>7</v>
      </c>
      <c r="F323" s="90">
        <v>1</v>
      </c>
      <c r="G323" s="90">
        <v>2</v>
      </c>
      <c r="H323" s="90">
        <v>5</v>
      </c>
      <c r="I323" s="90">
        <v>9</v>
      </c>
      <c r="J323" s="86">
        <f t="shared" si="15"/>
        <v>17</v>
      </c>
    </row>
    <row r="324" spans="1:10" x14ac:dyDescent="0.25">
      <c r="A324" s="86">
        <f t="shared" si="13"/>
        <v>308</v>
      </c>
      <c r="B324" s="207" t="s">
        <v>549</v>
      </c>
      <c r="C324" s="218"/>
      <c r="D324" s="90" t="s">
        <v>550</v>
      </c>
      <c r="E324" s="90" t="s">
        <v>7</v>
      </c>
      <c r="F324" s="90"/>
      <c r="G324" s="90"/>
      <c r="H324" s="90">
        <v>1</v>
      </c>
      <c r="I324" s="90"/>
      <c r="J324" s="86">
        <f t="shared" si="15"/>
        <v>1</v>
      </c>
    </row>
    <row r="325" spans="1:10" x14ac:dyDescent="0.25">
      <c r="A325" s="86">
        <f t="shared" si="13"/>
        <v>309</v>
      </c>
      <c r="B325" s="207" t="s">
        <v>551</v>
      </c>
      <c r="C325" s="218"/>
      <c r="D325" s="90" t="s">
        <v>552</v>
      </c>
      <c r="E325" s="90" t="s">
        <v>7</v>
      </c>
      <c r="F325" s="90">
        <v>3</v>
      </c>
      <c r="G325" s="90">
        <v>1</v>
      </c>
      <c r="H325" s="90">
        <v>3</v>
      </c>
      <c r="I325" s="90">
        <v>5</v>
      </c>
      <c r="J325" s="86">
        <f t="shared" si="15"/>
        <v>12</v>
      </c>
    </row>
    <row r="326" spans="1:10" x14ac:dyDescent="0.25">
      <c r="A326" s="86">
        <f t="shared" si="13"/>
        <v>310</v>
      </c>
      <c r="B326" s="207" t="s">
        <v>1389</v>
      </c>
      <c r="C326" s="218"/>
      <c r="D326" s="90" t="s">
        <v>4425</v>
      </c>
      <c r="E326" s="90" t="s">
        <v>7</v>
      </c>
      <c r="F326" s="90">
        <v>6</v>
      </c>
      <c r="G326" s="90">
        <v>6</v>
      </c>
      <c r="H326" s="90">
        <v>5</v>
      </c>
      <c r="I326" s="90">
        <v>7</v>
      </c>
      <c r="J326" s="86">
        <f t="shared" si="15"/>
        <v>24</v>
      </c>
    </row>
    <row r="327" spans="1:10" x14ac:dyDescent="0.25">
      <c r="A327" s="86">
        <f t="shared" si="13"/>
        <v>311</v>
      </c>
      <c r="B327" s="207" t="s">
        <v>553</v>
      </c>
      <c r="C327" s="218"/>
      <c r="D327" s="90" t="s">
        <v>4428</v>
      </c>
      <c r="E327" s="90" t="s">
        <v>7</v>
      </c>
      <c r="F327" s="90">
        <v>5</v>
      </c>
      <c r="G327" s="90">
        <v>2</v>
      </c>
      <c r="H327" s="90">
        <v>6</v>
      </c>
      <c r="I327" s="90">
        <v>6</v>
      </c>
      <c r="J327" s="86">
        <f t="shared" si="15"/>
        <v>19</v>
      </c>
    </row>
    <row r="328" spans="1:10" x14ac:dyDescent="0.25">
      <c r="A328" s="86">
        <f t="shared" si="13"/>
        <v>312</v>
      </c>
      <c r="B328" s="207" t="s">
        <v>1394</v>
      </c>
      <c r="C328" s="218"/>
      <c r="D328" s="90" t="s">
        <v>1395</v>
      </c>
      <c r="E328" s="90" t="s">
        <v>7</v>
      </c>
      <c r="F328" s="90"/>
      <c r="G328" s="90">
        <v>2</v>
      </c>
      <c r="H328" s="90">
        <v>1</v>
      </c>
      <c r="I328" s="90">
        <v>1</v>
      </c>
      <c r="J328" s="86">
        <f t="shared" si="15"/>
        <v>4</v>
      </c>
    </row>
    <row r="329" spans="1:10" x14ac:dyDescent="0.25">
      <c r="A329" s="86">
        <f t="shared" ref="A329:A392" si="16">A328+1</f>
        <v>313</v>
      </c>
      <c r="B329" s="207" t="s">
        <v>1397</v>
      </c>
      <c r="C329" s="218"/>
      <c r="D329" s="90" t="s">
        <v>4430</v>
      </c>
      <c r="E329" s="90" t="s">
        <v>7</v>
      </c>
      <c r="F329" s="90"/>
      <c r="G329" s="90">
        <v>1</v>
      </c>
      <c r="H329" s="90"/>
      <c r="I329" s="90">
        <v>1</v>
      </c>
      <c r="J329" s="86">
        <f t="shared" si="15"/>
        <v>2</v>
      </c>
    </row>
    <row r="330" spans="1:10" x14ac:dyDescent="0.25">
      <c r="A330" s="86">
        <f t="shared" si="16"/>
        <v>314</v>
      </c>
      <c r="B330" s="207" t="s">
        <v>1399</v>
      </c>
      <c r="C330" s="218"/>
      <c r="D330" s="90" t="s">
        <v>1400</v>
      </c>
      <c r="E330" s="90" t="s">
        <v>7</v>
      </c>
      <c r="F330" s="90">
        <v>3</v>
      </c>
      <c r="G330" s="90">
        <v>2</v>
      </c>
      <c r="H330" s="90">
        <v>4</v>
      </c>
      <c r="I330" s="90">
        <v>5</v>
      </c>
      <c r="J330" s="86">
        <f t="shared" si="15"/>
        <v>14</v>
      </c>
    </row>
    <row r="331" spans="1:10" x14ac:dyDescent="0.25">
      <c r="A331" s="86">
        <f t="shared" si="16"/>
        <v>315</v>
      </c>
      <c r="B331" s="207" t="s">
        <v>555</v>
      </c>
      <c r="C331" s="218"/>
      <c r="D331" s="90" t="s">
        <v>556</v>
      </c>
      <c r="E331" s="90" t="s">
        <v>7</v>
      </c>
      <c r="F331" s="90">
        <v>5</v>
      </c>
      <c r="G331" s="90">
        <v>1</v>
      </c>
      <c r="H331" s="90">
        <v>4</v>
      </c>
      <c r="I331" s="90">
        <v>5</v>
      </c>
      <c r="J331" s="86">
        <f t="shared" ref="J331:J350" si="17">SUM(F331:I331)</f>
        <v>15</v>
      </c>
    </row>
    <row r="332" spans="1:10" x14ac:dyDescent="0.25">
      <c r="A332" s="86">
        <f t="shared" si="16"/>
        <v>316</v>
      </c>
      <c r="B332" s="207" t="s">
        <v>557</v>
      </c>
      <c r="C332" s="218"/>
      <c r="D332" s="90" t="s">
        <v>558</v>
      </c>
      <c r="E332" s="90" t="s">
        <v>7</v>
      </c>
      <c r="F332" s="90"/>
      <c r="G332" s="90">
        <v>1</v>
      </c>
      <c r="H332" s="90">
        <v>1</v>
      </c>
      <c r="I332" s="90">
        <v>2</v>
      </c>
      <c r="J332" s="86">
        <f t="shared" si="17"/>
        <v>4</v>
      </c>
    </row>
    <row r="333" spans="1:10" x14ac:dyDescent="0.25">
      <c r="A333" s="86">
        <f t="shared" si="16"/>
        <v>317</v>
      </c>
      <c r="B333" s="207" t="s">
        <v>4433</v>
      </c>
      <c r="C333" s="218"/>
      <c r="D333" s="90" t="s">
        <v>4434</v>
      </c>
      <c r="E333" s="90" t="s">
        <v>7</v>
      </c>
      <c r="F333" s="90">
        <v>2</v>
      </c>
      <c r="G333" s="90">
        <v>1</v>
      </c>
      <c r="H333" s="90"/>
      <c r="I333" s="90">
        <v>1</v>
      </c>
      <c r="J333" s="86">
        <f t="shared" si="17"/>
        <v>4</v>
      </c>
    </row>
    <row r="334" spans="1:10" x14ac:dyDescent="0.25">
      <c r="A334" s="86">
        <f t="shared" si="16"/>
        <v>318</v>
      </c>
      <c r="B334" s="207" t="s">
        <v>564</v>
      </c>
      <c r="C334" s="218"/>
      <c r="D334" s="90" t="s">
        <v>565</v>
      </c>
      <c r="E334" s="90" t="s">
        <v>7</v>
      </c>
      <c r="F334" s="90">
        <v>3</v>
      </c>
      <c r="G334" s="90">
        <v>5</v>
      </c>
      <c r="H334" s="90">
        <v>2</v>
      </c>
      <c r="I334" s="90">
        <v>1</v>
      </c>
      <c r="J334" s="86">
        <f t="shared" si="17"/>
        <v>11</v>
      </c>
    </row>
    <row r="335" spans="1:10" x14ac:dyDescent="0.25">
      <c r="A335" s="86">
        <f t="shared" si="16"/>
        <v>319</v>
      </c>
      <c r="B335" s="207" t="s">
        <v>566</v>
      </c>
      <c r="C335" s="218"/>
      <c r="D335" s="90" t="s">
        <v>567</v>
      </c>
      <c r="E335" s="90" t="s">
        <v>7</v>
      </c>
      <c r="F335" s="90">
        <v>3</v>
      </c>
      <c r="G335" s="90"/>
      <c r="H335" s="90">
        <v>2</v>
      </c>
      <c r="I335" s="90">
        <v>2</v>
      </c>
      <c r="J335" s="86">
        <f t="shared" si="17"/>
        <v>7</v>
      </c>
    </row>
    <row r="336" spans="1:10" x14ac:dyDescent="0.25">
      <c r="A336" s="86">
        <f t="shared" si="16"/>
        <v>320</v>
      </c>
      <c r="B336" s="207" t="s">
        <v>568</v>
      </c>
      <c r="C336" s="218"/>
      <c r="D336" s="90" t="s">
        <v>569</v>
      </c>
      <c r="E336" s="90" t="s">
        <v>7</v>
      </c>
      <c r="F336" s="90">
        <v>8</v>
      </c>
      <c r="G336" s="90">
        <v>7</v>
      </c>
      <c r="H336" s="90">
        <v>3</v>
      </c>
      <c r="I336" s="90">
        <v>5</v>
      </c>
      <c r="J336" s="86">
        <f t="shared" si="17"/>
        <v>23</v>
      </c>
    </row>
    <row r="337" spans="1:10" x14ac:dyDescent="0.25">
      <c r="A337" s="86">
        <f t="shared" si="16"/>
        <v>321</v>
      </c>
      <c r="B337" s="207" t="s">
        <v>570</v>
      </c>
      <c r="C337" s="218"/>
      <c r="D337" s="90" t="s">
        <v>4435</v>
      </c>
      <c r="E337" s="90" t="s">
        <v>7</v>
      </c>
      <c r="F337" s="90">
        <v>1</v>
      </c>
      <c r="G337" s="90">
        <v>1</v>
      </c>
      <c r="H337" s="90">
        <v>9</v>
      </c>
      <c r="I337" s="90">
        <v>4</v>
      </c>
      <c r="J337" s="86">
        <f t="shared" si="17"/>
        <v>15</v>
      </c>
    </row>
    <row r="338" spans="1:10" x14ac:dyDescent="0.25">
      <c r="A338" s="86">
        <f t="shared" si="16"/>
        <v>322</v>
      </c>
      <c r="B338" s="207" t="s">
        <v>574</v>
      </c>
      <c r="C338" s="218"/>
      <c r="D338" s="90" t="s">
        <v>575</v>
      </c>
      <c r="E338" s="90" t="s">
        <v>7</v>
      </c>
      <c r="F338" s="90">
        <v>2</v>
      </c>
      <c r="G338" s="90">
        <v>1</v>
      </c>
      <c r="H338" s="90">
        <v>3</v>
      </c>
      <c r="I338" s="90">
        <v>4</v>
      </c>
      <c r="J338" s="86">
        <f t="shared" si="17"/>
        <v>10</v>
      </c>
    </row>
    <row r="339" spans="1:10" x14ac:dyDescent="0.25">
      <c r="A339" s="86">
        <f t="shared" si="16"/>
        <v>323</v>
      </c>
      <c r="B339" s="207" t="s">
        <v>2145</v>
      </c>
      <c r="C339" s="218"/>
      <c r="D339" s="90" t="s">
        <v>2146</v>
      </c>
      <c r="E339" s="90" t="s">
        <v>7</v>
      </c>
      <c r="F339" s="90"/>
      <c r="G339" s="90"/>
      <c r="H339" s="90">
        <v>3</v>
      </c>
      <c r="I339" s="90">
        <v>1</v>
      </c>
      <c r="J339" s="86">
        <f t="shared" si="17"/>
        <v>4</v>
      </c>
    </row>
    <row r="340" spans="1:10" x14ac:dyDescent="0.25">
      <c r="A340" s="86">
        <f t="shared" si="16"/>
        <v>324</v>
      </c>
      <c r="B340" s="207" t="s">
        <v>576</v>
      </c>
      <c r="C340" s="218"/>
      <c r="D340" s="90" t="s">
        <v>4436</v>
      </c>
      <c r="E340" s="90" t="s">
        <v>7</v>
      </c>
      <c r="F340" s="90">
        <v>3</v>
      </c>
      <c r="G340" s="90">
        <v>1</v>
      </c>
      <c r="H340" s="90">
        <v>1</v>
      </c>
      <c r="I340" s="90">
        <v>6</v>
      </c>
      <c r="J340" s="86">
        <f t="shared" si="17"/>
        <v>11</v>
      </c>
    </row>
    <row r="341" spans="1:10" x14ac:dyDescent="0.25">
      <c r="A341" s="86">
        <f t="shared" si="16"/>
        <v>325</v>
      </c>
      <c r="B341" s="207" t="s">
        <v>578</v>
      </c>
      <c r="C341" s="218"/>
      <c r="D341" s="90" t="s">
        <v>4438</v>
      </c>
      <c r="E341" s="90" t="s">
        <v>7</v>
      </c>
      <c r="F341" s="90">
        <v>8</v>
      </c>
      <c r="G341" s="90">
        <v>8</v>
      </c>
      <c r="H341" s="90">
        <v>5</v>
      </c>
      <c r="I341" s="90">
        <v>11</v>
      </c>
      <c r="J341" s="86">
        <f t="shared" si="17"/>
        <v>32</v>
      </c>
    </row>
    <row r="342" spans="1:10" x14ac:dyDescent="0.25">
      <c r="A342" s="86">
        <f t="shared" si="16"/>
        <v>326</v>
      </c>
      <c r="B342" s="207" t="s">
        <v>2147</v>
      </c>
      <c r="C342" s="218"/>
      <c r="D342" s="90" t="s">
        <v>2148</v>
      </c>
      <c r="E342" s="90" t="s">
        <v>7</v>
      </c>
      <c r="F342" s="90">
        <v>1</v>
      </c>
      <c r="G342" s="90">
        <v>3</v>
      </c>
      <c r="H342" s="90">
        <v>9</v>
      </c>
      <c r="I342" s="90">
        <v>6</v>
      </c>
      <c r="J342" s="86">
        <f t="shared" si="17"/>
        <v>19</v>
      </c>
    </row>
    <row r="343" spans="1:10" x14ac:dyDescent="0.25">
      <c r="A343" s="86">
        <f t="shared" si="16"/>
        <v>327</v>
      </c>
      <c r="B343" s="207" t="s">
        <v>582</v>
      </c>
      <c r="C343" s="218"/>
      <c r="D343" s="90" t="s">
        <v>583</v>
      </c>
      <c r="E343" s="90" t="s">
        <v>7</v>
      </c>
      <c r="F343" s="90">
        <v>3</v>
      </c>
      <c r="G343" s="90"/>
      <c r="H343" s="90">
        <v>2</v>
      </c>
      <c r="I343" s="90">
        <v>4</v>
      </c>
      <c r="J343" s="86">
        <f t="shared" si="17"/>
        <v>9</v>
      </c>
    </row>
    <row r="344" spans="1:10" x14ac:dyDescent="0.25">
      <c r="A344" s="86">
        <f t="shared" si="16"/>
        <v>328</v>
      </c>
      <c r="B344" s="207" t="s">
        <v>586</v>
      </c>
      <c r="C344" s="218"/>
      <c r="D344" s="90" t="s">
        <v>587</v>
      </c>
      <c r="E344" s="90" t="s">
        <v>7</v>
      </c>
      <c r="F344" s="90">
        <v>4</v>
      </c>
      <c r="G344" s="90">
        <v>4</v>
      </c>
      <c r="H344" s="90">
        <v>1</v>
      </c>
      <c r="I344" s="90">
        <v>6</v>
      </c>
      <c r="J344" s="86">
        <f t="shared" si="17"/>
        <v>15</v>
      </c>
    </row>
    <row r="345" spans="1:10" x14ac:dyDescent="0.25">
      <c r="A345" s="86">
        <f t="shared" si="16"/>
        <v>329</v>
      </c>
      <c r="B345" s="207" t="s">
        <v>2231</v>
      </c>
      <c r="C345" s="218"/>
      <c r="D345" s="90" t="s">
        <v>2232</v>
      </c>
      <c r="E345" s="90" t="s">
        <v>7</v>
      </c>
      <c r="F345" s="90"/>
      <c r="G345" s="90"/>
      <c r="H345" s="90">
        <v>7</v>
      </c>
      <c r="I345" s="90">
        <v>5</v>
      </c>
      <c r="J345" s="86">
        <f t="shared" si="17"/>
        <v>12</v>
      </c>
    </row>
    <row r="346" spans="1:10" x14ac:dyDescent="0.25">
      <c r="A346" s="86">
        <f t="shared" si="16"/>
        <v>330</v>
      </c>
      <c r="B346" s="207" t="s">
        <v>4611</v>
      </c>
      <c r="C346" s="218"/>
      <c r="D346" s="90" t="s">
        <v>4612</v>
      </c>
      <c r="E346" s="90" t="s">
        <v>7</v>
      </c>
      <c r="F346" s="90"/>
      <c r="G346" s="90">
        <v>1</v>
      </c>
      <c r="H346" s="90">
        <v>3</v>
      </c>
      <c r="I346" s="90">
        <v>3</v>
      </c>
      <c r="J346" s="86">
        <f t="shared" si="17"/>
        <v>7</v>
      </c>
    </row>
    <row r="347" spans="1:10" x14ac:dyDescent="0.25">
      <c r="A347" s="86">
        <f t="shared" si="16"/>
        <v>331</v>
      </c>
      <c r="B347" s="207" t="s">
        <v>4613</v>
      </c>
      <c r="C347" s="218"/>
      <c r="D347" s="90" t="s">
        <v>4614</v>
      </c>
      <c r="E347" s="90" t="s">
        <v>7</v>
      </c>
      <c r="F347" s="90"/>
      <c r="G347" s="90">
        <v>2</v>
      </c>
      <c r="H347" s="90"/>
      <c r="I347" s="90">
        <v>1</v>
      </c>
      <c r="J347" s="86">
        <f t="shared" si="17"/>
        <v>3</v>
      </c>
    </row>
    <row r="348" spans="1:10" x14ac:dyDescent="0.25">
      <c r="A348" s="86">
        <f t="shared" si="16"/>
        <v>332</v>
      </c>
      <c r="B348" s="207" t="s">
        <v>4615</v>
      </c>
      <c r="C348" s="218"/>
      <c r="D348" s="90" t="s">
        <v>4616</v>
      </c>
      <c r="E348" s="90" t="s">
        <v>7</v>
      </c>
      <c r="F348" s="90">
        <v>2</v>
      </c>
      <c r="G348" s="90"/>
      <c r="H348" s="90">
        <v>2</v>
      </c>
      <c r="I348" s="90">
        <v>1</v>
      </c>
      <c r="J348" s="86">
        <f t="shared" si="17"/>
        <v>5</v>
      </c>
    </row>
    <row r="349" spans="1:10" x14ac:dyDescent="0.25">
      <c r="A349" s="86">
        <f t="shared" si="16"/>
        <v>333</v>
      </c>
      <c r="B349" s="207" t="s">
        <v>4617</v>
      </c>
      <c r="C349" s="218"/>
      <c r="D349" s="90" t="s">
        <v>4618</v>
      </c>
      <c r="E349" s="90" t="s">
        <v>7</v>
      </c>
      <c r="F349" s="90">
        <v>5</v>
      </c>
      <c r="G349" s="90">
        <v>9</v>
      </c>
      <c r="H349" s="90">
        <v>8</v>
      </c>
      <c r="I349" s="90">
        <v>16</v>
      </c>
      <c r="J349" s="86">
        <f t="shared" si="17"/>
        <v>38</v>
      </c>
    </row>
    <row r="350" spans="1:10" x14ac:dyDescent="0.25">
      <c r="A350" s="86">
        <f t="shared" si="16"/>
        <v>334</v>
      </c>
      <c r="B350" s="207" t="s">
        <v>2149</v>
      </c>
      <c r="C350" s="218"/>
      <c r="D350" s="90" t="s">
        <v>4442</v>
      </c>
      <c r="E350" s="90" t="s">
        <v>7</v>
      </c>
      <c r="F350" s="90">
        <v>10</v>
      </c>
      <c r="G350" s="90">
        <v>10</v>
      </c>
      <c r="H350" s="90">
        <v>5</v>
      </c>
      <c r="I350" s="90">
        <v>3</v>
      </c>
      <c r="J350" s="86">
        <f t="shared" si="17"/>
        <v>28</v>
      </c>
    </row>
    <row r="351" spans="1:10" x14ac:dyDescent="0.25">
      <c r="B351" s="220" t="s">
        <v>4596</v>
      </c>
      <c r="C351" s="218"/>
      <c r="D351" s="89" t="s">
        <v>4619</v>
      </c>
      <c r="E351" s="89" t="s">
        <v>4593</v>
      </c>
      <c r="F351" s="88" t="s">
        <v>4593</v>
      </c>
      <c r="G351" s="88" t="s">
        <v>4593</v>
      </c>
      <c r="H351" s="88" t="s">
        <v>4593</v>
      </c>
      <c r="I351" s="88" t="s">
        <v>4593</v>
      </c>
    </row>
    <row r="352" spans="1:10" x14ac:dyDescent="0.25">
      <c r="B352" s="220" t="s">
        <v>592</v>
      </c>
      <c r="C352" s="218"/>
      <c r="D352" s="89" t="s">
        <v>4593</v>
      </c>
      <c r="E352" s="89" t="s">
        <v>4593</v>
      </c>
      <c r="F352" s="88" t="s">
        <v>4593</v>
      </c>
      <c r="G352" s="88" t="s">
        <v>4593</v>
      </c>
      <c r="H352" s="88" t="s">
        <v>4593</v>
      </c>
      <c r="I352" s="88" t="s">
        <v>4593</v>
      </c>
    </row>
    <row r="353" spans="1:10" x14ac:dyDescent="0.25">
      <c r="A353" s="86">
        <f>A350+1</f>
        <v>335</v>
      </c>
      <c r="B353" s="207" t="s">
        <v>1407</v>
      </c>
      <c r="C353" s="218"/>
      <c r="D353" s="90" t="s">
        <v>4503</v>
      </c>
      <c r="E353" s="90" t="s">
        <v>7</v>
      </c>
      <c r="F353" s="90">
        <v>4</v>
      </c>
      <c r="G353" s="90">
        <v>5</v>
      </c>
      <c r="H353" s="90">
        <v>3</v>
      </c>
      <c r="I353" s="90">
        <v>2</v>
      </c>
      <c r="J353" s="86">
        <f t="shared" ref="J353:J416" si="18">SUM(F353:I353)</f>
        <v>14</v>
      </c>
    </row>
    <row r="354" spans="1:10" x14ac:dyDescent="0.25">
      <c r="A354" s="86">
        <f t="shared" si="16"/>
        <v>336</v>
      </c>
      <c r="B354" s="207" t="s">
        <v>601</v>
      </c>
      <c r="C354" s="218"/>
      <c r="D354" s="90" t="s">
        <v>4504</v>
      </c>
      <c r="E354" s="90" t="s">
        <v>7</v>
      </c>
      <c r="F354" s="90"/>
      <c r="G354" s="90">
        <v>1</v>
      </c>
      <c r="H354" s="90">
        <v>4</v>
      </c>
      <c r="I354" s="90">
        <v>2</v>
      </c>
      <c r="J354" s="86">
        <f t="shared" si="18"/>
        <v>7</v>
      </c>
    </row>
    <row r="355" spans="1:10" x14ac:dyDescent="0.25">
      <c r="A355" s="86">
        <f t="shared" si="16"/>
        <v>337</v>
      </c>
      <c r="B355" s="207" t="s">
        <v>603</v>
      </c>
      <c r="C355" s="218"/>
      <c r="D355" s="90" t="s">
        <v>4505</v>
      </c>
      <c r="E355" s="90" t="s">
        <v>7</v>
      </c>
      <c r="F355" s="90">
        <v>7</v>
      </c>
      <c r="G355" s="90">
        <v>4</v>
      </c>
      <c r="H355" s="90">
        <v>7</v>
      </c>
      <c r="I355" s="90">
        <v>6</v>
      </c>
      <c r="J355" s="86">
        <f t="shared" si="18"/>
        <v>24</v>
      </c>
    </row>
    <row r="356" spans="1:10" x14ac:dyDescent="0.25">
      <c r="A356" s="86">
        <f t="shared" si="16"/>
        <v>338</v>
      </c>
      <c r="B356" s="207" t="s">
        <v>605</v>
      </c>
      <c r="C356" s="218"/>
      <c r="D356" s="90" t="s">
        <v>606</v>
      </c>
      <c r="E356" s="90" t="s">
        <v>7</v>
      </c>
      <c r="F356" s="90">
        <v>5</v>
      </c>
      <c r="G356" s="90">
        <v>8</v>
      </c>
      <c r="H356" s="90">
        <v>8</v>
      </c>
      <c r="I356" s="90">
        <v>14</v>
      </c>
      <c r="J356" s="86">
        <f t="shared" si="18"/>
        <v>35</v>
      </c>
    </row>
    <row r="357" spans="1:10" x14ac:dyDescent="0.25">
      <c r="A357" s="86">
        <f t="shared" si="16"/>
        <v>339</v>
      </c>
      <c r="B357" s="207" t="s">
        <v>615</v>
      </c>
      <c r="C357" s="218"/>
      <c r="D357" s="90" t="s">
        <v>616</v>
      </c>
      <c r="E357" s="90" t="s">
        <v>7</v>
      </c>
      <c r="F357" s="90">
        <v>3</v>
      </c>
      <c r="G357" s="90">
        <v>5</v>
      </c>
      <c r="H357" s="90">
        <v>2</v>
      </c>
      <c r="I357" s="90">
        <v>4</v>
      </c>
      <c r="J357" s="86">
        <f t="shared" si="18"/>
        <v>14</v>
      </c>
    </row>
    <row r="358" spans="1:10" x14ac:dyDescent="0.25">
      <c r="A358" s="86">
        <f t="shared" si="16"/>
        <v>340</v>
      </c>
      <c r="B358" s="207" t="s">
        <v>617</v>
      </c>
      <c r="C358" s="218"/>
      <c r="D358" s="90" t="s">
        <v>4507</v>
      </c>
      <c r="E358" s="90" t="s">
        <v>7</v>
      </c>
      <c r="F358" s="90">
        <v>4</v>
      </c>
      <c r="G358" s="90"/>
      <c r="H358" s="90">
        <v>6</v>
      </c>
      <c r="I358" s="90">
        <v>3</v>
      </c>
      <c r="J358" s="86">
        <f t="shared" si="18"/>
        <v>13</v>
      </c>
    </row>
    <row r="359" spans="1:10" x14ac:dyDescent="0.25">
      <c r="A359" s="86">
        <f t="shared" si="16"/>
        <v>341</v>
      </c>
      <c r="B359" s="207" t="s">
        <v>623</v>
      </c>
      <c r="C359" s="218"/>
      <c r="D359" s="90" t="s">
        <v>4509</v>
      </c>
      <c r="E359" s="90" t="s">
        <v>7</v>
      </c>
      <c r="F359" s="90">
        <v>6</v>
      </c>
      <c r="G359" s="90">
        <v>10</v>
      </c>
      <c r="H359" s="90">
        <v>2</v>
      </c>
      <c r="I359" s="90">
        <v>6</v>
      </c>
      <c r="J359" s="86">
        <f t="shared" si="18"/>
        <v>24</v>
      </c>
    </row>
    <row r="360" spans="1:10" x14ac:dyDescent="0.25">
      <c r="A360" s="86">
        <f t="shared" si="16"/>
        <v>342</v>
      </c>
      <c r="B360" s="207" t="s">
        <v>635</v>
      </c>
      <c r="C360" s="218"/>
      <c r="D360" s="90" t="s">
        <v>4523</v>
      </c>
      <c r="E360" s="90" t="s">
        <v>7</v>
      </c>
      <c r="F360" s="90">
        <v>3</v>
      </c>
      <c r="G360" s="90">
        <v>4</v>
      </c>
      <c r="H360" s="90">
        <v>2</v>
      </c>
      <c r="I360" s="90">
        <v>3</v>
      </c>
      <c r="J360" s="86">
        <f t="shared" si="18"/>
        <v>12</v>
      </c>
    </row>
    <row r="361" spans="1:10" x14ac:dyDescent="0.25">
      <c r="A361" s="86">
        <f t="shared" si="16"/>
        <v>343</v>
      </c>
      <c r="B361" s="207" t="s">
        <v>645</v>
      </c>
      <c r="C361" s="218"/>
      <c r="D361" s="90" t="s">
        <v>4527</v>
      </c>
      <c r="E361" s="90" t="s">
        <v>7</v>
      </c>
      <c r="F361" s="90">
        <v>2</v>
      </c>
      <c r="G361" s="90">
        <v>2</v>
      </c>
      <c r="H361" s="90">
        <v>3</v>
      </c>
      <c r="I361" s="90">
        <v>1</v>
      </c>
      <c r="J361" s="86">
        <f t="shared" si="18"/>
        <v>8</v>
      </c>
    </row>
    <row r="362" spans="1:10" x14ac:dyDescent="0.25">
      <c r="A362" s="86">
        <f t="shared" si="16"/>
        <v>344</v>
      </c>
      <c r="B362" s="207" t="s">
        <v>647</v>
      </c>
      <c r="C362" s="218"/>
      <c r="D362" s="90" t="s">
        <v>4522</v>
      </c>
      <c r="E362" s="90" t="s">
        <v>7</v>
      </c>
      <c r="F362" s="90"/>
      <c r="G362" s="90"/>
      <c r="H362" s="90">
        <v>1</v>
      </c>
      <c r="I362" s="90">
        <v>1</v>
      </c>
      <c r="J362" s="86">
        <f t="shared" si="18"/>
        <v>2</v>
      </c>
    </row>
    <row r="363" spans="1:10" x14ac:dyDescent="0.25">
      <c r="A363" s="86">
        <f t="shared" si="16"/>
        <v>345</v>
      </c>
      <c r="B363" s="207" t="s">
        <v>649</v>
      </c>
      <c r="C363" s="218"/>
      <c r="D363" s="90" t="s">
        <v>4620</v>
      </c>
      <c r="E363" s="90" t="s">
        <v>7</v>
      </c>
      <c r="F363" s="90"/>
      <c r="G363" s="90">
        <v>1</v>
      </c>
      <c r="H363" s="90">
        <v>2</v>
      </c>
      <c r="I363" s="90"/>
      <c r="J363" s="86">
        <f t="shared" si="18"/>
        <v>3</v>
      </c>
    </row>
    <row r="364" spans="1:10" x14ac:dyDescent="0.25">
      <c r="A364" s="86">
        <f t="shared" si="16"/>
        <v>346</v>
      </c>
      <c r="B364" s="207" t="s">
        <v>655</v>
      </c>
      <c r="C364" s="218"/>
      <c r="D364" s="90" t="s">
        <v>4516</v>
      </c>
      <c r="E364" s="90" t="s">
        <v>7</v>
      </c>
      <c r="F364" s="90">
        <v>3</v>
      </c>
      <c r="G364" s="90">
        <v>2</v>
      </c>
      <c r="H364" s="90">
        <v>1</v>
      </c>
      <c r="I364" s="90">
        <v>2</v>
      </c>
      <c r="J364" s="86">
        <f t="shared" si="18"/>
        <v>8</v>
      </c>
    </row>
    <row r="365" spans="1:10" x14ac:dyDescent="0.25">
      <c r="A365" s="86">
        <f t="shared" si="16"/>
        <v>347</v>
      </c>
      <c r="B365" s="207" t="s">
        <v>664</v>
      </c>
      <c r="C365" s="218"/>
      <c r="D365" s="90" t="s">
        <v>665</v>
      </c>
      <c r="E365" s="90" t="s">
        <v>7</v>
      </c>
      <c r="F365" s="90">
        <v>5</v>
      </c>
      <c r="G365" s="90">
        <v>6</v>
      </c>
      <c r="H365" s="90">
        <v>5</v>
      </c>
      <c r="I365" s="90">
        <v>4</v>
      </c>
      <c r="J365" s="86">
        <f t="shared" si="18"/>
        <v>20</v>
      </c>
    </row>
    <row r="366" spans="1:10" x14ac:dyDescent="0.25">
      <c r="A366" s="86">
        <f t="shared" si="16"/>
        <v>348</v>
      </c>
      <c r="B366" s="207" t="s">
        <v>666</v>
      </c>
      <c r="C366" s="218"/>
      <c r="D366" s="90" t="s">
        <v>4446</v>
      </c>
      <c r="E366" s="90" t="s">
        <v>7</v>
      </c>
      <c r="F366" s="90">
        <v>6</v>
      </c>
      <c r="G366" s="90">
        <v>8</v>
      </c>
      <c r="H366" s="90">
        <v>12</v>
      </c>
      <c r="I366" s="90">
        <v>12</v>
      </c>
      <c r="J366" s="86">
        <f t="shared" si="18"/>
        <v>38</v>
      </c>
    </row>
    <row r="367" spans="1:10" x14ac:dyDescent="0.25">
      <c r="A367" s="86">
        <f t="shared" si="16"/>
        <v>349</v>
      </c>
      <c r="B367" s="207" t="s">
        <v>668</v>
      </c>
      <c r="C367" s="218"/>
      <c r="D367" s="90" t="s">
        <v>4447</v>
      </c>
      <c r="E367" s="90" t="s">
        <v>7</v>
      </c>
      <c r="F367" s="90">
        <v>9</v>
      </c>
      <c r="G367" s="90">
        <v>6</v>
      </c>
      <c r="H367" s="90">
        <v>5</v>
      </c>
      <c r="I367" s="90">
        <v>16</v>
      </c>
      <c r="J367" s="86">
        <f t="shared" si="18"/>
        <v>36</v>
      </c>
    </row>
    <row r="368" spans="1:10" x14ac:dyDescent="0.25">
      <c r="A368" s="86">
        <f t="shared" si="16"/>
        <v>350</v>
      </c>
      <c r="B368" s="207" t="s">
        <v>2152</v>
      </c>
      <c r="C368" s="218"/>
      <c r="D368" s="90" t="s">
        <v>4448</v>
      </c>
      <c r="E368" s="90" t="s">
        <v>7</v>
      </c>
      <c r="F368" s="90">
        <v>12</v>
      </c>
      <c r="G368" s="90">
        <v>4</v>
      </c>
      <c r="H368" s="90">
        <v>11</v>
      </c>
      <c r="I368" s="90">
        <v>6</v>
      </c>
      <c r="J368" s="86">
        <f t="shared" si="18"/>
        <v>33</v>
      </c>
    </row>
    <row r="369" spans="1:10" x14ac:dyDescent="0.25">
      <c r="A369" s="86">
        <f t="shared" si="16"/>
        <v>351</v>
      </c>
      <c r="B369" s="207" t="s">
        <v>670</v>
      </c>
      <c r="C369" s="218"/>
      <c r="D369" s="90" t="s">
        <v>4449</v>
      </c>
      <c r="E369" s="90" t="s">
        <v>7</v>
      </c>
      <c r="F369" s="90">
        <v>7</v>
      </c>
      <c r="G369" s="90">
        <v>11</v>
      </c>
      <c r="H369" s="90">
        <v>6</v>
      </c>
      <c r="I369" s="90">
        <v>5</v>
      </c>
      <c r="J369" s="86">
        <f t="shared" si="18"/>
        <v>29</v>
      </c>
    </row>
    <row r="370" spans="1:10" x14ac:dyDescent="0.25">
      <c r="A370" s="86">
        <f t="shared" si="16"/>
        <v>352</v>
      </c>
      <c r="B370" s="207" t="s">
        <v>672</v>
      </c>
      <c r="C370" s="218"/>
      <c r="D370" s="90" t="s">
        <v>673</v>
      </c>
      <c r="E370" s="90" t="s">
        <v>7</v>
      </c>
      <c r="F370" s="90">
        <v>20</v>
      </c>
      <c r="G370" s="90">
        <v>20</v>
      </c>
      <c r="H370" s="90">
        <v>15</v>
      </c>
      <c r="I370" s="90">
        <v>25</v>
      </c>
      <c r="J370" s="86">
        <f t="shared" si="18"/>
        <v>80</v>
      </c>
    </row>
    <row r="371" spans="1:10" x14ac:dyDescent="0.25">
      <c r="A371" s="86">
        <f t="shared" si="16"/>
        <v>353</v>
      </c>
      <c r="B371" s="207" t="s">
        <v>674</v>
      </c>
      <c r="C371" s="218"/>
      <c r="D371" s="90" t="s">
        <v>675</v>
      </c>
      <c r="E371" s="90" t="s">
        <v>7</v>
      </c>
      <c r="F371" s="90">
        <v>4</v>
      </c>
      <c r="G371" s="90">
        <v>7</v>
      </c>
      <c r="H371" s="90">
        <v>6</v>
      </c>
      <c r="I371" s="90">
        <v>8</v>
      </c>
      <c r="J371" s="86">
        <f t="shared" si="18"/>
        <v>25</v>
      </c>
    </row>
    <row r="372" spans="1:10" x14ac:dyDescent="0.25">
      <c r="A372" s="86">
        <f t="shared" si="16"/>
        <v>354</v>
      </c>
      <c r="B372" s="207" t="s">
        <v>676</v>
      </c>
      <c r="C372" s="218"/>
      <c r="D372" s="90" t="s">
        <v>4450</v>
      </c>
      <c r="E372" s="90" t="s">
        <v>7</v>
      </c>
      <c r="F372" s="90">
        <v>23</v>
      </c>
      <c r="G372" s="90">
        <v>19</v>
      </c>
      <c r="H372" s="90">
        <v>24</v>
      </c>
      <c r="I372" s="90">
        <v>35</v>
      </c>
      <c r="J372" s="86">
        <f t="shared" si="18"/>
        <v>101</v>
      </c>
    </row>
    <row r="373" spans="1:10" x14ac:dyDescent="0.25">
      <c r="A373" s="86">
        <f t="shared" si="16"/>
        <v>355</v>
      </c>
      <c r="B373" s="207" t="s">
        <v>1421</v>
      </c>
      <c r="C373" s="218"/>
      <c r="D373" s="90" t="s">
        <v>4451</v>
      </c>
      <c r="E373" s="90" t="s">
        <v>7</v>
      </c>
      <c r="F373" s="90">
        <v>12</v>
      </c>
      <c r="G373" s="90">
        <v>18</v>
      </c>
      <c r="H373" s="90">
        <v>19</v>
      </c>
      <c r="I373" s="90">
        <v>16</v>
      </c>
      <c r="J373" s="86">
        <f t="shared" si="18"/>
        <v>65</v>
      </c>
    </row>
    <row r="374" spans="1:10" x14ac:dyDescent="0.25">
      <c r="A374" s="86">
        <f t="shared" si="16"/>
        <v>356</v>
      </c>
      <c r="B374" s="207" t="s">
        <v>682</v>
      </c>
      <c r="C374" s="218"/>
      <c r="D374" s="90" t="s">
        <v>4454</v>
      </c>
      <c r="E374" s="90" t="s">
        <v>7</v>
      </c>
      <c r="F374" s="90">
        <v>10</v>
      </c>
      <c r="G374" s="90">
        <v>23</v>
      </c>
      <c r="H374" s="90">
        <v>33</v>
      </c>
      <c r="I374" s="90">
        <v>37</v>
      </c>
      <c r="J374" s="86">
        <f t="shared" si="18"/>
        <v>103</v>
      </c>
    </row>
    <row r="375" spans="1:10" x14ac:dyDescent="0.25">
      <c r="A375" s="86">
        <f t="shared" si="16"/>
        <v>357</v>
      </c>
      <c r="B375" s="207" t="s">
        <v>684</v>
      </c>
      <c r="C375" s="218"/>
      <c r="D375" s="90" t="s">
        <v>685</v>
      </c>
      <c r="E375" s="90" t="s">
        <v>7</v>
      </c>
      <c r="F375" s="90">
        <v>18</v>
      </c>
      <c r="G375" s="90">
        <v>26</v>
      </c>
      <c r="H375" s="90">
        <v>26</v>
      </c>
      <c r="I375" s="90">
        <v>29</v>
      </c>
      <c r="J375" s="86">
        <f t="shared" si="18"/>
        <v>99</v>
      </c>
    </row>
    <row r="376" spans="1:10" x14ac:dyDescent="0.25">
      <c r="A376" s="86">
        <f t="shared" si="16"/>
        <v>358</v>
      </c>
      <c r="B376" s="207" t="s">
        <v>686</v>
      </c>
      <c r="C376" s="218"/>
      <c r="D376" s="90" t="s">
        <v>4455</v>
      </c>
      <c r="E376" s="90" t="s">
        <v>7</v>
      </c>
      <c r="F376" s="90">
        <v>11</v>
      </c>
      <c r="G376" s="90">
        <v>22</v>
      </c>
      <c r="H376" s="90">
        <v>22</v>
      </c>
      <c r="I376" s="90">
        <v>18</v>
      </c>
      <c r="J376" s="86">
        <f t="shared" si="18"/>
        <v>73</v>
      </c>
    </row>
    <row r="377" spans="1:10" x14ac:dyDescent="0.25">
      <c r="A377" s="86">
        <f t="shared" si="16"/>
        <v>359</v>
      </c>
      <c r="B377" s="207" t="s">
        <v>688</v>
      </c>
      <c r="C377" s="218"/>
      <c r="D377" s="90" t="s">
        <v>4456</v>
      </c>
      <c r="E377" s="90" t="s">
        <v>7</v>
      </c>
      <c r="F377" s="90">
        <v>19</v>
      </c>
      <c r="G377" s="90">
        <v>10</v>
      </c>
      <c r="H377" s="90">
        <v>27</v>
      </c>
      <c r="I377" s="90">
        <v>24</v>
      </c>
      <c r="J377" s="86">
        <f t="shared" si="18"/>
        <v>80</v>
      </c>
    </row>
    <row r="378" spans="1:10" x14ac:dyDescent="0.25">
      <c r="A378" s="86">
        <f t="shared" si="16"/>
        <v>360</v>
      </c>
      <c r="B378" s="207" t="s">
        <v>690</v>
      </c>
      <c r="C378" s="218"/>
      <c r="D378" s="90" t="s">
        <v>4457</v>
      </c>
      <c r="E378" s="90" t="s">
        <v>7</v>
      </c>
      <c r="F378" s="90">
        <v>18</v>
      </c>
      <c r="G378" s="90">
        <v>11</v>
      </c>
      <c r="H378" s="90">
        <v>17</v>
      </c>
      <c r="I378" s="90">
        <v>15</v>
      </c>
      <c r="J378" s="86">
        <f t="shared" si="18"/>
        <v>61</v>
      </c>
    </row>
    <row r="379" spans="1:10" x14ac:dyDescent="0.25">
      <c r="A379" s="86">
        <f t="shared" si="16"/>
        <v>361</v>
      </c>
      <c r="B379" s="207" t="s">
        <v>692</v>
      </c>
      <c r="C379" s="218"/>
      <c r="D379" s="90" t="s">
        <v>4458</v>
      </c>
      <c r="E379" s="90" t="s">
        <v>7</v>
      </c>
      <c r="F379" s="90">
        <v>7</v>
      </c>
      <c r="G379" s="90">
        <v>6</v>
      </c>
      <c r="H379" s="90">
        <v>3</v>
      </c>
      <c r="I379" s="90">
        <v>3</v>
      </c>
      <c r="J379" s="86">
        <f t="shared" si="18"/>
        <v>19</v>
      </c>
    </row>
    <row r="380" spans="1:10" x14ac:dyDescent="0.25">
      <c r="A380" s="86">
        <f t="shared" si="16"/>
        <v>362</v>
      </c>
      <c r="B380" s="207" t="s">
        <v>694</v>
      </c>
      <c r="C380" s="218"/>
      <c r="D380" s="90" t="s">
        <v>4459</v>
      </c>
      <c r="E380" s="90" t="s">
        <v>7</v>
      </c>
      <c r="F380" s="90">
        <v>33</v>
      </c>
      <c r="G380" s="90">
        <v>16</v>
      </c>
      <c r="H380" s="90">
        <v>32</v>
      </c>
      <c r="I380" s="90">
        <v>31</v>
      </c>
      <c r="J380" s="86">
        <f t="shared" si="18"/>
        <v>112</v>
      </c>
    </row>
    <row r="381" spans="1:10" x14ac:dyDescent="0.25">
      <c r="A381" s="86">
        <f t="shared" si="16"/>
        <v>363</v>
      </c>
      <c r="B381" s="207" t="s">
        <v>696</v>
      </c>
      <c r="C381" s="218"/>
      <c r="D381" s="90" t="s">
        <v>4460</v>
      </c>
      <c r="E381" s="90" t="s">
        <v>7</v>
      </c>
      <c r="F381" s="90">
        <v>25</v>
      </c>
      <c r="G381" s="90">
        <v>31</v>
      </c>
      <c r="H381" s="90">
        <v>57</v>
      </c>
      <c r="I381" s="90">
        <v>41</v>
      </c>
      <c r="J381" s="86">
        <f t="shared" si="18"/>
        <v>154</v>
      </c>
    </row>
    <row r="382" spans="1:10" x14ac:dyDescent="0.25">
      <c r="A382" s="86">
        <f t="shared" si="16"/>
        <v>364</v>
      </c>
      <c r="B382" s="207" t="s">
        <v>698</v>
      </c>
      <c r="C382" s="218"/>
      <c r="D382" s="90" t="s">
        <v>699</v>
      </c>
      <c r="E382" s="90" t="s">
        <v>7</v>
      </c>
      <c r="F382" s="90">
        <v>2</v>
      </c>
      <c r="G382" s="90">
        <v>5</v>
      </c>
      <c r="H382" s="90">
        <v>4</v>
      </c>
      <c r="I382" s="90">
        <v>6</v>
      </c>
      <c r="J382" s="86">
        <f t="shared" si="18"/>
        <v>17</v>
      </c>
    </row>
    <row r="383" spans="1:10" x14ac:dyDescent="0.25">
      <c r="A383" s="86">
        <f t="shared" si="16"/>
        <v>365</v>
      </c>
      <c r="B383" s="207" t="s">
        <v>700</v>
      </c>
      <c r="C383" s="218"/>
      <c r="D383" s="90" t="s">
        <v>701</v>
      </c>
      <c r="E383" s="90" t="s">
        <v>7</v>
      </c>
      <c r="F383" s="90">
        <v>21</v>
      </c>
      <c r="G383" s="90">
        <v>17</v>
      </c>
      <c r="H383" s="90">
        <v>32</v>
      </c>
      <c r="I383" s="90">
        <v>31</v>
      </c>
      <c r="J383" s="86">
        <f t="shared" si="18"/>
        <v>101</v>
      </c>
    </row>
    <row r="384" spans="1:10" x14ac:dyDescent="0.25">
      <c r="A384" s="86">
        <f t="shared" si="16"/>
        <v>366</v>
      </c>
      <c r="B384" s="207" t="s">
        <v>702</v>
      </c>
      <c r="C384" s="218"/>
      <c r="D384" s="90" t="s">
        <v>4462</v>
      </c>
      <c r="E384" s="90" t="s">
        <v>7</v>
      </c>
      <c r="F384" s="90">
        <v>12</v>
      </c>
      <c r="G384" s="90">
        <v>11</v>
      </c>
      <c r="H384" s="90">
        <v>12</v>
      </c>
      <c r="I384" s="90">
        <v>24</v>
      </c>
      <c r="J384" s="86">
        <f t="shared" si="18"/>
        <v>59</v>
      </c>
    </row>
    <row r="385" spans="1:10" x14ac:dyDescent="0.25">
      <c r="A385" s="86">
        <f t="shared" si="16"/>
        <v>367</v>
      </c>
      <c r="B385" s="207" t="s">
        <v>704</v>
      </c>
      <c r="C385" s="218"/>
      <c r="D385" s="90" t="s">
        <v>4463</v>
      </c>
      <c r="E385" s="90" t="s">
        <v>7</v>
      </c>
      <c r="F385" s="90">
        <v>3</v>
      </c>
      <c r="G385" s="90">
        <v>2</v>
      </c>
      <c r="H385" s="90">
        <v>5</v>
      </c>
      <c r="I385" s="90"/>
      <c r="J385" s="86">
        <f t="shared" si="18"/>
        <v>10</v>
      </c>
    </row>
    <row r="386" spans="1:10" x14ac:dyDescent="0.25">
      <c r="A386" s="86">
        <f t="shared" si="16"/>
        <v>368</v>
      </c>
      <c r="B386" s="207" t="s">
        <v>706</v>
      </c>
      <c r="C386" s="218"/>
      <c r="D386" s="90" t="s">
        <v>4464</v>
      </c>
      <c r="E386" s="90" t="s">
        <v>7</v>
      </c>
      <c r="F386" s="90">
        <v>10</v>
      </c>
      <c r="G386" s="90">
        <v>9</v>
      </c>
      <c r="H386" s="90">
        <v>14</v>
      </c>
      <c r="I386" s="90">
        <v>8</v>
      </c>
      <c r="J386" s="86">
        <f t="shared" si="18"/>
        <v>41</v>
      </c>
    </row>
    <row r="387" spans="1:10" x14ac:dyDescent="0.25">
      <c r="A387" s="86">
        <f t="shared" si="16"/>
        <v>369</v>
      </c>
      <c r="B387" s="207" t="s">
        <v>710</v>
      </c>
      <c r="C387" s="218"/>
      <c r="D387" s="90" t="s">
        <v>4514</v>
      </c>
      <c r="E387" s="90" t="s">
        <v>7</v>
      </c>
      <c r="F387" s="90">
        <v>6</v>
      </c>
      <c r="G387" s="90">
        <v>8</v>
      </c>
      <c r="H387" s="90">
        <v>12</v>
      </c>
      <c r="I387" s="90">
        <v>8</v>
      </c>
      <c r="J387" s="86">
        <f t="shared" si="18"/>
        <v>34</v>
      </c>
    </row>
    <row r="388" spans="1:10" x14ac:dyDescent="0.25">
      <c r="A388" s="86">
        <f t="shared" si="16"/>
        <v>370</v>
      </c>
      <c r="B388" s="207" t="s">
        <v>712</v>
      </c>
      <c r="C388" s="218"/>
      <c r="D388" s="90" t="s">
        <v>4465</v>
      </c>
      <c r="E388" s="90" t="s">
        <v>7</v>
      </c>
      <c r="F388" s="90">
        <v>7</v>
      </c>
      <c r="G388" s="90">
        <v>10</v>
      </c>
      <c r="H388" s="90">
        <v>5</v>
      </c>
      <c r="I388" s="90">
        <v>4</v>
      </c>
      <c r="J388" s="86">
        <f t="shared" si="18"/>
        <v>26</v>
      </c>
    </row>
    <row r="389" spans="1:10" x14ac:dyDescent="0.25">
      <c r="A389" s="86">
        <f t="shared" si="16"/>
        <v>371</v>
      </c>
      <c r="B389" s="207" t="s">
        <v>716</v>
      </c>
      <c r="C389" s="218"/>
      <c r="D389" s="90" t="s">
        <v>4466</v>
      </c>
      <c r="E389" s="90" t="s">
        <v>7</v>
      </c>
      <c r="F389" s="90">
        <v>9</v>
      </c>
      <c r="G389" s="90">
        <v>5</v>
      </c>
      <c r="H389" s="90">
        <v>15</v>
      </c>
      <c r="I389" s="90">
        <v>16</v>
      </c>
      <c r="J389" s="86">
        <f t="shared" si="18"/>
        <v>45</v>
      </c>
    </row>
    <row r="390" spans="1:10" x14ac:dyDescent="0.25">
      <c r="A390" s="86">
        <f t="shared" si="16"/>
        <v>372</v>
      </c>
      <c r="B390" s="207" t="s">
        <v>722</v>
      </c>
      <c r="C390" s="218"/>
      <c r="D390" s="90" t="s">
        <v>4467</v>
      </c>
      <c r="E390" s="90" t="s">
        <v>7</v>
      </c>
      <c r="F390" s="90">
        <v>16</v>
      </c>
      <c r="G390" s="90">
        <v>12</v>
      </c>
      <c r="H390" s="90">
        <v>16</v>
      </c>
      <c r="I390" s="90">
        <v>7</v>
      </c>
      <c r="J390" s="86">
        <f t="shared" si="18"/>
        <v>51</v>
      </c>
    </row>
    <row r="391" spans="1:10" x14ac:dyDescent="0.25">
      <c r="A391" s="86">
        <f t="shared" si="16"/>
        <v>373</v>
      </c>
      <c r="B391" s="207" t="s">
        <v>2208</v>
      </c>
      <c r="C391" s="218"/>
      <c r="D391" s="90" t="s">
        <v>4468</v>
      </c>
      <c r="E391" s="90" t="s">
        <v>7</v>
      </c>
      <c r="F391" s="90">
        <v>7</v>
      </c>
      <c r="G391" s="90">
        <v>5</v>
      </c>
      <c r="H391" s="90">
        <v>13</v>
      </c>
      <c r="I391" s="90">
        <v>10</v>
      </c>
      <c r="J391" s="86">
        <f t="shared" si="18"/>
        <v>35</v>
      </c>
    </row>
    <row r="392" spans="1:10" x14ac:dyDescent="0.25">
      <c r="A392" s="86">
        <f t="shared" si="16"/>
        <v>374</v>
      </c>
      <c r="B392" s="207" t="s">
        <v>2153</v>
      </c>
      <c r="C392" s="218"/>
      <c r="D392" s="90" t="s">
        <v>4469</v>
      </c>
      <c r="E392" s="90" t="s">
        <v>7</v>
      </c>
      <c r="F392" s="90">
        <v>6</v>
      </c>
      <c r="G392" s="90">
        <v>5</v>
      </c>
      <c r="H392" s="90">
        <v>14</v>
      </c>
      <c r="I392" s="90">
        <v>10</v>
      </c>
      <c r="J392" s="86">
        <f t="shared" si="18"/>
        <v>35</v>
      </c>
    </row>
    <row r="393" spans="1:10" x14ac:dyDescent="0.25">
      <c r="A393" s="86">
        <f t="shared" ref="A393:A456" si="19">A392+1</f>
        <v>375</v>
      </c>
      <c r="B393" s="207" t="s">
        <v>724</v>
      </c>
      <c r="C393" s="218"/>
      <c r="D393" s="90" t="s">
        <v>4470</v>
      </c>
      <c r="E393" s="90" t="s">
        <v>7</v>
      </c>
      <c r="F393" s="90">
        <v>13</v>
      </c>
      <c r="G393" s="90">
        <v>18</v>
      </c>
      <c r="H393" s="90">
        <v>34</v>
      </c>
      <c r="I393" s="90">
        <v>49</v>
      </c>
      <c r="J393" s="86">
        <f t="shared" si="18"/>
        <v>114</v>
      </c>
    </row>
    <row r="394" spans="1:10" x14ac:dyDescent="0.25">
      <c r="A394" s="86">
        <f t="shared" si="19"/>
        <v>376</v>
      </c>
      <c r="B394" s="207" t="s">
        <v>726</v>
      </c>
      <c r="C394" s="218"/>
      <c r="D394" s="90" t="s">
        <v>4471</v>
      </c>
      <c r="E394" s="90" t="s">
        <v>7</v>
      </c>
      <c r="F394" s="90">
        <v>4</v>
      </c>
      <c r="G394" s="90">
        <v>6</v>
      </c>
      <c r="H394" s="90">
        <v>10</v>
      </c>
      <c r="I394" s="90">
        <v>11</v>
      </c>
      <c r="J394" s="86">
        <f t="shared" si="18"/>
        <v>31</v>
      </c>
    </row>
    <row r="395" spans="1:10" x14ac:dyDescent="0.25">
      <c r="A395" s="86">
        <f t="shared" si="19"/>
        <v>377</v>
      </c>
      <c r="B395" s="207" t="s">
        <v>728</v>
      </c>
      <c r="C395" s="218"/>
      <c r="D395" s="90" t="s">
        <v>4472</v>
      </c>
      <c r="E395" s="90" t="s">
        <v>7</v>
      </c>
      <c r="F395" s="90">
        <v>6</v>
      </c>
      <c r="G395" s="90">
        <v>4</v>
      </c>
      <c r="H395" s="90"/>
      <c r="I395" s="90">
        <v>1</v>
      </c>
      <c r="J395" s="86">
        <f t="shared" si="18"/>
        <v>11</v>
      </c>
    </row>
    <row r="396" spans="1:10" x14ac:dyDescent="0.25">
      <c r="A396" s="86">
        <f t="shared" si="19"/>
        <v>378</v>
      </c>
      <c r="B396" s="207" t="s">
        <v>730</v>
      </c>
      <c r="C396" s="218"/>
      <c r="D396" s="90" t="s">
        <v>4473</v>
      </c>
      <c r="E396" s="90" t="s">
        <v>7</v>
      </c>
      <c r="F396" s="90">
        <v>5</v>
      </c>
      <c r="G396" s="90">
        <v>3</v>
      </c>
      <c r="H396" s="90">
        <v>5</v>
      </c>
      <c r="I396" s="90">
        <v>3</v>
      </c>
      <c r="J396" s="86">
        <f t="shared" si="18"/>
        <v>16</v>
      </c>
    </row>
    <row r="397" spans="1:10" x14ac:dyDescent="0.25">
      <c r="A397" s="86">
        <f t="shared" si="19"/>
        <v>379</v>
      </c>
      <c r="B397" s="207" t="s">
        <v>732</v>
      </c>
      <c r="C397" s="218"/>
      <c r="D397" s="90" t="s">
        <v>4474</v>
      </c>
      <c r="E397" s="90" t="s">
        <v>7</v>
      </c>
      <c r="F397" s="90">
        <v>1</v>
      </c>
      <c r="G397" s="90">
        <v>3</v>
      </c>
      <c r="H397" s="90">
        <v>3</v>
      </c>
      <c r="I397" s="90">
        <v>5</v>
      </c>
      <c r="J397" s="86">
        <f t="shared" si="18"/>
        <v>12</v>
      </c>
    </row>
    <row r="398" spans="1:10" x14ac:dyDescent="0.25">
      <c r="A398" s="86">
        <f t="shared" si="19"/>
        <v>380</v>
      </c>
      <c r="B398" s="207" t="s">
        <v>1432</v>
      </c>
      <c r="C398" s="218"/>
      <c r="D398" s="90" t="s">
        <v>4621</v>
      </c>
      <c r="E398" s="90" t="s">
        <v>7</v>
      </c>
      <c r="F398" s="90">
        <v>13</v>
      </c>
      <c r="G398" s="90">
        <v>20</v>
      </c>
      <c r="H398" s="90">
        <v>6</v>
      </c>
      <c r="I398" s="90">
        <v>21</v>
      </c>
      <c r="J398" s="86">
        <f t="shared" si="18"/>
        <v>60</v>
      </c>
    </row>
    <row r="399" spans="1:10" x14ac:dyDescent="0.25">
      <c r="A399" s="86">
        <f t="shared" si="19"/>
        <v>381</v>
      </c>
      <c r="B399" s="207" t="s">
        <v>740</v>
      </c>
      <c r="C399" s="218"/>
      <c r="D399" s="90" t="s">
        <v>4478</v>
      </c>
      <c r="E399" s="90" t="s">
        <v>7</v>
      </c>
      <c r="F399" s="90">
        <v>22</v>
      </c>
      <c r="G399" s="90">
        <v>13</v>
      </c>
      <c r="H399" s="90">
        <v>19</v>
      </c>
      <c r="I399" s="90">
        <v>32</v>
      </c>
      <c r="J399" s="86">
        <f t="shared" si="18"/>
        <v>86</v>
      </c>
    </row>
    <row r="400" spans="1:10" x14ac:dyDescent="0.25">
      <c r="A400" s="86">
        <f t="shared" si="19"/>
        <v>382</v>
      </c>
      <c r="B400" s="207" t="s">
        <v>742</v>
      </c>
      <c r="C400" s="218"/>
      <c r="D400" s="90" t="s">
        <v>4479</v>
      </c>
      <c r="E400" s="90" t="s">
        <v>7</v>
      </c>
      <c r="F400" s="90">
        <v>1</v>
      </c>
      <c r="G400" s="90"/>
      <c r="H400" s="90"/>
      <c r="I400" s="90">
        <v>3</v>
      </c>
      <c r="J400" s="86">
        <f t="shared" si="18"/>
        <v>4</v>
      </c>
    </row>
    <row r="401" spans="1:10" x14ac:dyDescent="0.25">
      <c r="A401" s="86">
        <f t="shared" si="19"/>
        <v>383</v>
      </c>
      <c r="B401" s="207" t="s">
        <v>750</v>
      </c>
      <c r="C401" s="218"/>
      <c r="D401" s="90" t="s">
        <v>4482</v>
      </c>
      <c r="E401" s="90" t="s">
        <v>7</v>
      </c>
      <c r="F401" s="90">
        <v>9</v>
      </c>
      <c r="G401" s="90">
        <v>12</v>
      </c>
      <c r="H401" s="90">
        <v>23</v>
      </c>
      <c r="I401" s="90">
        <v>19</v>
      </c>
      <c r="J401" s="86">
        <f t="shared" si="18"/>
        <v>63</v>
      </c>
    </row>
    <row r="402" spans="1:10" x14ac:dyDescent="0.25">
      <c r="A402" s="86">
        <f t="shared" si="19"/>
        <v>384</v>
      </c>
      <c r="B402" s="207" t="s">
        <v>752</v>
      </c>
      <c r="C402" s="218"/>
      <c r="D402" s="90" t="s">
        <v>4483</v>
      </c>
      <c r="E402" s="90" t="s">
        <v>7</v>
      </c>
      <c r="F402" s="90">
        <v>18</v>
      </c>
      <c r="G402" s="90">
        <v>15</v>
      </c>
      <c r="H402" s="90">
        <v>17</v>
      </c>
      <c r="I402" s="90">
        <v>26</v>
      </c>
      <c r="J402" s="86">
        <f t="shared" si="18"/>
        <v>76</v>
      </c>
    </row>
    <row r="403" spans="1:10" x14ac:dyDescent="0.25">
      <c r="A403" s="86">
        <f t="shared" si="19"/>
        <v>385</v>
      </c>
      <c r="B403" s="207" t="s">
        <v>754</v>
      </c>
      <c r="C403" s="218"/>
      <c r="D403" s="90" t="s">
        <v>4622</v>
      </c>
      <c r="E403" s="90" t="s">
        <v>7</v>
      </c>
      <c r="F403" s="90">
        <v>14</v>
      </c>
      <c r="G403" s="90">
        <v>18</v>
      </c>
      <c r="H403" s="90">
        <v>11</v>
      </c>
      <c r="I403" s="90">
        <v>11</v>
      </c>
      <c r="J403" s="86">
        <f t="shared" si="18"/>
        <v>54</v>
      </c>
    </row>
    <row r="404" spans="1:10" x14ac:dyDescent="0.25">
      <c r="A404" s="86">
        <f t="shared" si="19"/>
        <v>386</v>
      </c>
      <c r="B404" s="207" t="s">
        <v>756</v>
      </c>
      <c r="C404" s="218"/>
      <c r="D404" s="90" t="s">
        <v>757</v>
      </c>
      <c r="E404" s="90" t="s">
        <v>7</v>
      </c>
      <c r="F404" s="90">
        <v>6</v>
      </c>
      <c r="G404" s="90">
        <v>8</v>
      </c>
      <c r="H404" s="90">
        <v>11</v>
      </c>
      <c r="I404" s="90">
        <v>13</v>
      </c>
      <c r="J404" s="86">
        <f t="shared" si="18"/>
        <v>38</v>
      </c>
    </row>
    <row r="405" spans="1:10" x14ac:dyDescent="0.25">
      <c r="A405" s="86">
        <f t="shared" si="19"/>
        <v>387</v>
      </c>
      <c r="B405" s="207" t="s">
        <v>758</v>
      </c>
      <c r="C405" s="218"/>
      <c r="D405" s="90" t="s">
        <v>4484</v>
      </c>
      <c r="E405" s="90" t="s">
        <v>7</v>
      </c>
      <c r="F405" s="90">
        <v>7</v>
      </c>
      <c r="G405" s="90">
        <v>8</v>
      </c>
      <c r="H405" s="90">
        <v>14</v>
      </c>
      <c r="I405" s="90">
        <v>9</v>
      </c>
      <c r="J405" s="86">
        <f t="shared" si="18"/>
        <v>38</v>
      </c>
    </row>
    <row r="406" spans="1:10" x14ac:dyDescent="0.25">
      <c r="A406" s="86">
        <f t="shared" si="19"/>
        <v>388</v>
      </c>
      <c r="B406" s="207" t="s">
        <v>760</v>
      </c>
      <c r="C406" s="218"/>
      <c r="D406" s="90" t="s">
        <v>761</v>
      </c>
      <c r="E406" s="90" t="s">
        <v>7</v>
      </c>
      <c r="F406" s="90">
        <v>7</v>
      </c>
      <c r="G406" s="90">
        <v>3</v>
      </c>
      <c r="H406" s="90">
        <v>5</v>
      </c>
      <c r="I406" s="90">
        <v>5</v>
      </c>
      <c r="J406" s="86">
        <f t="shared" si="18"/>
        <v>20</v>
      </c>
    </row>
    <row r="407" spans="1:10" x14ac:dyDescent="0.25">
      <c r="A407" s="86">
        <f t="shared" si="19"/>
        <v>389</v>
      </c>
      <c r="B407" s="207" t="s">
        <v>764</v>
      </c>
      <c r="C407" s="218"/>
      <c r="D407" s="90" t="s">
        <v>4485</v>
      </c>
      <c r="E407" s="90" t="s">
        <v>7</v>
      </c>
      <c r="F407" s="90">
        <v>5</v>
      </c>
      <c r="G407" s="90">
        <v>5</v>
      </c>
      <c r="H407" s="90">
        <v>7</v>
      </c>
      <c r="I407" s="90">
        <v>9</v>
      </c>
      <c r="J407" s="86">
        <f t="shared" si="18"/>
        <v>26</v>
      </c>
    </row>
    <row r="408" spans="1:10" x14ac:dyDescent="0.25">
      <c r="A408" s="86">
        <f t="shared" si="19"/>
        <v>390</v>
      </c>
      <c r="B408" s="207" t="s">
        <v>766</v>
      </c>
      <c r="C408" s="218"/>
      <c r="D408" s="90" t="s">
        <v>4486</v>
      </c>
      <c r="E408" s="90" t="s">
        <v>7</v>
      </c>
      <c r="F408" s="90">
        <v>19</v>
      </c>
      <c r="G408" s="90">
        <v>35</v>
      </c>
      <c r="H408" s="90">
        <v>14</v>
      </c>
      <c r="I408" s="90">
        <v>22</v>
      </c>
      <c r="J408" s="86">
        <f t="shared" si="18"/>
        <v>90</v>
      </c>
    </row>
    <row r="409" spans="1:10" x14ac:dyDescent="0.25">
      <c r="A409" s="86">
        <f t="shared" si="19"/>
        <v>391</v>
      </c>
      <c r="B409" s="207" t="s">
        <v>770</v>
      </c>
      <c r="C409" s="218"/>
      <c r="D409" s="90" t="s">
        <v>4487</v>
      </c>
      <c r="E409" s="90" t="s">
        <v>7</v>
      </c>
      <c r="F409" s="90">
        <v>2</v>
      </c>
      <c r="G409" s="90">
        <v>2</v>
      </c>
      <c r="H409" s="90">
        <v>3</v>
      </c>
      <c r="I409" s="90">
        <v>10</v>
      </c>
      <c r="J409" s="86">
        <f t="shared" si="18"/>
        <v>17</v>
      </c>
    </row>
    <row r="410" spans="1:10" x14ac:dyDescent="0.25">
      <c r="A410" s="86">
        <f t="shared" si="19"/>
        <v>392</v>
      </c>
      <c r="B410" s="207" t="s">
        <v>772</v>
      </c>
      <c r="C410" s="218"/>
      <c r="D410" s="90" t="s">
        <v>4488</v>
      </c>
      <c r="E410" s="90" t="s">
        <v>7</v>
      </c>
      <c r="F410" s="90">
        <v>6</v>
      </c>
      <c r="G410" s="90">
        <v>6</v>
      </c>
      <c r="H410" s="90">
        <v>10</v>
      </c>
      <c r="I410" s="90">
        <v>13</v>
      </c>
      <c r="J410" s="86">
        <f t="shared" si="18"/>
        <v>35</v>
      </c>
    </row>
    <row r="411" spans="1:10" x14ac:dyDescent="0.25">
      <c r="A411" s="86">
        <f t="shared" si="19"/>
        <v>393</v>
      </c>
      <c r="B411" s="207" t="s">
        <v>776</v>
      </c>
      <c r="C411" s="218"/>
      <c r="D411" s="90" t="s">
        <v>777</v>
      </c>
      <c r="E411" s="90" t="s">
        <v>7</v>
      </c>
      <c r="F411" s="90">
        <v>6</v>
      </c>
      <c r="G411" s="90">
        <v>6</v>
      </c>
      <c r="H411" s="90">
        <v>9</v>
      </c>
      <c r="I411" s="90">
        <v>11</v>
      </c>
      <c r="J411" s="86">
        <f t="shared" si="18"/>
        <v>32</v>
      </c>
    </row>
    <row r="412" spans="1:10" x14ac:dyDescent="0.25">
      <c r="A412" s="86">
        <f t="shared" si="19"/>
        <v>394</v>
      </c>
      <c r="B412" s="207" t="s">
        <v>778</v>
      </c>
      <c r="C412" s="218"/>
      <c r="D412" s="90" t="s">
        <v>779</v>
      </c>
      <c r="E412" s="90" t="s">
        <v>7</v>
      </c>
      <c r="F412" s="90">
        <v>6</v>
      </c>
      <c r="G412" s="90">
        <v>9</v>
      </c>
      <c r="H412" s="90">
        <v>12</v>
      </c>
      <c r="I412" s="90">
        <v>14</v>
      </c>
      <c r="J412" s="86">
        <f t="shared" si="18"/>
        <v>41</v>
      </c>
    </row>
    <row r="413" spans="1:10" x14ac:dyDescent="0.25">
      <c r="A413" s="86">
        <f t="shared" si="19"/>
        <v>395</v>
      </c>
      <c r="B413" s="207" t="s">
        <v>2158</v>
      </c>
      <c r="C413" s="218"/>
      <c r="D413" s="90" t="s">
        <v>4558</v>
      </c>
      <c r="E413" s="90" t="s">
        <v>7</v>
      </c>
      <c r="F413" s="90">
        <v>11</v>
      </c>
      <c r="G413" s="90">
        <v>27</v>
      </c>
      <c r="H413" s="90">
        <v>24</v>
      </c>
      <c r="I413" s="90">
        <v>37</v>
      </c>
      <c r="J413" s="86">
        <f t="shared" si="18"/>
        <v>99</v>
      </c>
    </row>
    <row r="414" spans="1:10" x14ac:dyDescent="0.25">
      <c r="A414" s="86">
        <f t="shared" si="19"/>
        <v>396</v>
      </c>
      <c r="B414" s="207" t="s">
        <v>2162</v>
      </c>
      <c r="C414" s="218"/>
      <c r="D414" s="90" t="s">
        <v>2163</v>
      </c>
      <c r="E414" s="90" t="s">
        <v>7</v>
      </c>
      <c r="F414" s="90">
        <v>5</v>
      </c>
      <c r="G414" s="90">
        <v>4</v>
      </c>
      <c r="H414" s="90">
        <v>3</v>
      </c>
      <c r="I414" s="90">
        <v>2</v>
      </c>
      <c r="J414" s="86">
        <f t="shared" si="18"/>
        <v>14</v>
      </c>
    </row>
    <row r="415" spans="1:10" x14ac:dyDescent="0.25">
      <c r="A415" s="86">
        <f t="shared" si="19"/>
        <v>397</v>
      </c>
      <c r="B415" s="207" t="s">
        <v>2164</v>
      </c>
      <c r="C415" s="218"/>
      <c r="D415" s="90" t="s">
        <v>4557</v>
      </c>
      <c r="E415" s="90" t="s">
        <v>7</v>
      </c>
      <c r="F415" s="90">
        <v>3</v>
      </c>
      <c r="G415" s="90">
        <v>6</v>
      </c>
      <c r="H415" s="90">
        <v>6</v>
      </c>
      <c r="I415" s="90">
        <v>6</v>
      </c>
      <c r="J415" s="86">
        <f t="shared" si="18"/>
        <v>21</v>
      </c>
    </row>
    <row r="416" spans="1:10" x14ac:dyDescent="0.25">
      <c r="A416" s="86">
        <f t="shared" si="19"/>
        <v>398</v>
      </c>
      <c r="B416" s="207" t="s">
        <v>2167</v>
      </c>
      <c r="C416" s="218"/>
      <c r="D416" s="90" t="s">
        <v>2168</v>
      </c>
      <c r="E416" s="90" t="s">
        <v>7</v>
      </c>
      <c r="F416" s="90">
        <v>15</v>
      </c>
      <c r="G416" s="90">
        <v>17</v>
      </c>
      <c r="H416" s="90">
        <v>12</v>
      </c>
      <c r="I416" s="90">
        <v>17</v>
      </c>
      <c r="J416" s="86">
        <f t="shared" si="18"/>
        <v>61</v>
      </c>
    </row>
    <row r="417" spans="1:10" x14ac:dyDescent="0.25">
      <c r="A417" s="86">
        <f t="shared" si="19"/>
        <v>399</v>
      </c>
      <c r="B417" s="207" t="s">
        <v>2240</v>
      </c>
      <c r="C417" s="218"/>
      <c r="D417" s="90" t="s">
        <v>2241</v>
      </c>
      <c r="E417" s="90" t="s">
        <v>7</v>
      </c>
      <c r="F417" s="90">
        <v>2</v>
      </c>
      <c r="G417" s="90">
        <v>6</v>
      </c>
      <c r="H417" s="90">
        <v>4</v>
      </c>
      <c r="I417" s="90">
        <v>8</v>
      </c>
      <c r="J417" s="86">
        <f t="shared" ref="J417:J480" si="20">SUM(F417:I417)</f>
        <v>20</v>
      </c>
    </row>
    <row r="418" spans="1:10" x14ac:dyDescent="0.25">
      <c r="A418" s="86">
        <f t="shared" si="19"/>
        <v>400</v>
      </c>
      <c r="B418" s="207" t="s">
        <v>2242</v>
      </c>
      <c r="C418" s="218"/>
      <c r="D418" s="90" t="s">
        <v>2243</v>
      </c>
      <c r="E418" s="90" t="s">
        <v>7</v>
      </c>
      <c r="F418" s="90">
        <v>8</v>
      </c>
      <c r="G418" s="90">
        <v>4</v>
      </c>
      <c r="H418" s="90">
        <v>1</v>
      </c>
      <c r="I418" s="90">
        <v>1</v>
      </c>
      <c r="J418" s="86">
        <f t="shared" si="20"/>
        <v>14</v>
      </c>
    </row>
    <row r="419" spans="1:10" x14ac:dyDescent="0.25">
      <c r="A419" s="86">
        <f t="shared" si="19"/>
        <v>401</v>
      </c>
      <c r="B419" s="207" t="s">
        <v>2244</v>
      </c>
      <c r="C419" s="218"/>
      <c r="D419" s="90" t="s">
        <v>2245</v>
      </c>
      <c r="E419" s="90" t="s">
        <v>7</v>
      </c>
      <c r="F419" s="90">
        <v>4</v>
      </c>
      <c r="G419" s="90">
        <v>6</v>
      </c>
      <c r="H419" s="90">
        <v>3</v>
      </c>
      <c r="I419" s="90">
        <v>6</v>
      </c>
      <c r="J419" s="86">
        <f t="shared" si="20"/>
        <v>19</v>
      </c>
    </row>
    <row r="420" spans="1:10" x14ac:dyDescent="0.25">
      <c r="A420" s="86">
        <f t="shared" si="19"/>
        <v>402</v>
      </c>
      <c r="B420" s="207" t="s">
        <v>2246</v>
      </c>
      <c r="C420" s="218"/>
      <c r="D420" s="90" t="s">
        <v>4492</v>
      </c>
      <c r="E420" s="90" t="s">
        <v>7</v>
      </c>
      <c r="F420" s="90">
        <v>3</v>
      </c>
      <c r="G420" s="90">
        <v>5</v>
      </c>
      <c r="H420" s="90">
        <v>3</v>
      </c>
      <c r="I420" s="90"/>
      <c r="J420" s="86">
        <f t="shared" si="20"/>
        <v>11</v>
      </c>
    </row>
    <row r="421" spans="1:10" x14ac:dyDescent="0.25">
      <c r="A421" s="86">
        <f t="shared" si="19"/>
        <v>403</v>
      </c>
      <c r="B421" s="207" t="s">
        <v>2248</v>
      </c>
      <c r="C421" s="218"/>
      <c r="D421" s="90" t="s">
        <v>4493</v>
      </c>
      <c r="E421" s="90" t="s">
        <v>7</v>
      </c>
      <c r="F421" s="90">
        <v>2</v>
      </c>
      <c r="G421" s="90"/>
      <c r="H421" s="90">
        <v>2</v>
      </c>
      <c r="I421" s="90"/>
      <c r="J421" s="86">
        <f t="shared" si="20"/>
        <v>4</v>
      </c>
    </row>
    <row r="422" spans="1:10" x14ac:dyDescent="0.25">
      <c r="A422" s="86">
        <f t="shared" si="19"/>
        <v>404</v>
      </c>
      <c r="B422" s="207" t="s">
        <v>2250</v>
      </c>
      <c r="C422" s="218"/>
      <c r="D422" s="90" t="s">
        <v>4494</v>
      </c>
      <c r="E422" s="90" t="s">
        <v>7</v>
      </c>
      <c r="F422" s="90"/>
      <c r="G422" s="90">
        <v>3</v>
      </c>
      <c r="H422" s="90">
        <v>1</v>
      </c>
      <c r="I422" s="90">
        <v>2</v>
      </c>
      <c r="J422" s="86">
        <f t="shared" si="20"/>
        <v>6</v>
      </c>
    </row>
    <row r="423" spans="1:10" x14ac:dyDescent="0.25">
      <c r="A423" s="86">
        <f t="shared" si="19"/>
        <v>405</v>
      </c>
      <c r="B423" s="207" t="s">
        <v>2252</v>
      </c>
      <c r="C423" s="218"/>
      <c r="D423" s="90" t="s">
        <v>4495</v>
      </c>
      <c r="E423" s="90" t="s">
        <v>7</v>
      </c>
      <c r="F423" s="90">
        <v>1</v>
      </c>
      <c r="G423" s="90">
        <v>6</v>
      </c>
      <c r="H423" s="90">
        <v>15</v>
      </c>
      <c r="I423" s="90">
        <v>12</v>
      </c>
      <c r="J423" s="86">
        <f t="shared" si="20"/>
        <v>34</v>
      </c>
    </row>
    <row r="424" spans="1:10" x14ac:dyDescent="0.25">
      <c r="A424" s="86">
        <f t="shared" si="19"/>
        <v>406</v>
      </c>
      <c r="B424" s="207" t="s">
        <v>2256</v>
      </c>
      <c r="C424" s="218"/>
      <c r="D424" s="90" t="s">
        <v>2257</v>
      </c>
      <c r="E424" s="90" t="s">
        <v>7</v>
      </c>
      <c r="F424" s="90">
        <v>9</v>
      </c>
      <c r="G424" s="90">
        <v>4</v>
      </c>
      <c r="H424" s="90">
        <v>3</v>
      </c>
      <c r="I424" s="90">
        <v>4</v>
      </c>
      <c r="J424" s="86">
        <f t="shared" si="20"/>
        <v>20</v>
      </c>
    </row>
    <row r="425" spans="1:10" x14ac:dyDescent="0.25">
      <c r="A425" s="86">
        <f t="shared" si="19"/>
        <v>407</v>
      </c>
      <c r="B425" s="207" t="s">
        <v>2258</v>
      </c>
      <c r="C425" s="218"/>
      <c r="D425" s="90" t="s">
        <v>2259</v>
      </c>
      <c r="E425" s="90" t="s">
        <v>7</v>
      </c>
      <c r="F425" s="90">
        <v>4</v>
      </c>
      <c r="G425" s="90">
        <v>1</v>
      </c>
      <c r="H425" s="90">
        <v>4</v>
      </c>
      <c r="I425" s="90">
        <v>1</v>
      </c>
      <c r="J425" s="86">
        <f t="shared" si="20"/>
        <v>10</v>
      </c>
    </row>
    <row r="426" spans="1:10" x14ac:dyDescent="0.25">
      <c r="A426" s="86">
        <f t="shared" si="19"/>
        <v>408</v>
      </c>
      <c r="B426" s="207" t="s">
        <v>2260</v>
      </c>
      <c r="C426" s="218"/>
      <c r="D426" s="90" t="s">
        <v>2261</v>
      </c>
      <c r="E426" s="90" t="s">
        <v>7</v>
      </c>
      <c r="F426" s="90">
        <v>4</v>
      </c>
      <c r="G426" s="90">
        <v>5</v>
      </c>
      <c r="H426" s="90">
        <v>1</v>
      </c>
      <c r="I426" s="90"/>
      <c r="J426" s="86">
        <f t="shared" si="20"/>
        <v>10</v>
      </c>
    </row>
    <row r="427" spans="1:10" x14ac:dyDescent="0.25">
      <c r="A427" s="86">
        <f t="shared" si="19"/>
        <v>409</v>
      </c>
      <c r="B427" s="207" t="s">
        <v>2262</v>
      </c>
      <c r="C427" s="218"/>
      <c r="D427" s="90" t="s">
        <v>4496</v>
      </c>
      <c r="E427" s="90" t="s">
        <v>7</v>
      </c>
      <c r="F427" s="90"/>
      <c r="G427" s="90">
        <v>1</v>
      </c>
      <c r="H427" s="90">
        <v>7</v>
      </c>
      <c r="I427" s="90">
        <v>5</v>
      </c>
      <c r="J427" s="86">
        <f t="shared" si="20"/>
        <v>13</v>
      </c>
    </row>
    <row r="428" spans="1:10" x14ac:dyDescent="0.25">
      <c r="A428" s="86">
        <f t="shared" si="19"/>
        <v>410</v>
      </c>
      <c r="B428" s="207" t="s">
        <v>4555</v>
      </c>
      <c r="C428" s="218"/>
      <c r="D428" s="90" t="s">
        <v>4567</v>
      </c>
      <c r="E428" s="90" t="s">
        <v>7</v>
      </c>
      <c r="F428" s="90">
        <v>14</v>
      </c>
      <c r="G428" s="90">
        <v>9</v>
      </c>
      <c r="H428" s="90">
        <v>7</v>
      </c>
      <c r="I428" s="90">
        <v>6</v>
      </c>
      <c r="J428" s="86">
        <f t="shared" si="20"/>
        <v>36</v>
      </c>
    </row>
    <row r="429" spans="1:10" x14ac:dyDescent="0.25">
      <c r="A429" s="86">
        <f t="shared" si="19"/>
        <v>411</v>
      </c>
      <c r="B429" s="207" t="s">
        <v>788</v>
      </c>
      <c r="C429" s="218"/>
      <c r="D429" s="90" t="s">
        <v>4499</v>
      </c>
      <c r="E429" s="90" t="s">
        <v>7</v>
      </c>
      <c r="F429" s="90">
        <v>6</v>
      </c>
      <c r="G429" s="90">
        <v>4</v>
      </c>
      <c r="H429" s="90">
        <v>1</v>
      </c>
      <c r="I429" s="90">
        <v>3</v>
      </c>
      <c r="J429" s="86">
        <f t="shared" si="20"/>
        <v>14</v>
      </c>
    </row>
    <row r="430" spans="1:10" x14ac:dyDescent="0.25">
      <c r="A430" s="86">
        <f t="shared" si="19"/>
        <v>412</v>
      </c>
      <c r="B430" s="207" t="s">
        <v>798</v>
      </c>
      <c r="C430" s="218"/>
      <c r="D430" s="90" t="s">
        <v>4515</v>
      </c>
      <c r="E430" s="90" t="s">
        <v>7</v>
      </c>
      <c r="F430" s="90">
        <v>4</v>
      </c>
      <c r="G430" s="90">
        <v>4</v>
      </c>
      <c r="H430" s="90">
        <v>6</v>
      </c>
      <c r="I430" s="90">
        <v>9</v>
      </c>
      <c r="J430" s="86">
        <f t="shared" si="20"/>
        <v>23</v>
      </c>
    </row>
    <row r="431" spans="1:10" x14ac:dyDescent="0.25">
      <c r="A431" s="86">
        <f t="shared" si="19"/>
        <v>413</v>
      </c>
      <c r="B431" s="207" t="s">
        <v>800</v>
      </c>
      <c r="C431" s="218"/>
      <c r="D431" s="90" t="s">
        <v>801</v>
      </c>
      <c r="E431" s="90" t="s">
        <v>7</v>
      </c>
      <c r="F431" s="90">
        <v>3</v>
      </c>
      <c r="G431" s="90">
        <v>2</v>
      </c>
      <c r="H431" s="90">
        <v>5</v>
      </c>
      <c r="I431" s="90">
        <v>9</v>
      </c>
      <c r="J431" s="86">
        <f t="shared" si="20"/>
        <v>19</v>
      </c>
    </row>
    <row r="432" spans="1:10" x14ac:dyDescent="0.25">
      <c r="B432" s="220" t="s">
        <v>4596</v>
      </c>
      <c r="C432" s="218"/>
      <c r="D432" s="89" t="s">
        <v>4623</v>
      </c>
      <c r="E432" s="89" t="s">
        <v>4593</v>
      </c>
      <c r="F432" s="88" t="s">
        <v>4593</v>
      </c>
      <c r="G432" s="88" t="s">
        <v>4593</v>
      </c>
      <c r="H432" s="88" t="s">
        <v>4593</v>
      </c>
      <c r="I432" s="88" t="s">
        <v>4593</v>
      </c>
      <c r="J432" s="86">
        <f t="shared" si="20"/>
        <v>0</v>
      </c>
    </row>
    <row r="433" spans="1:10" x14ac:dyDescent="0.25">
      <c r="B433" s="220" t="s">
        <v>802</v>
      </c>
      <c r="C433" s="218"/>
      <c r="D433" s="89" t="s">
        <v>4593</v>
      </c>
      <c r="E433" s="89" t="s">
        <v>4593</v>
      </c>
      <c r="F433" s="88" t="s">
        <v>4593</v>
      </c>
      <c r="G433" s="88" t="s">
        <v>4593</v>
      </c>
      <c r="H433" s="88" t="s">
        <v>4593</v>
      </c>
      <c r="I433" s="88" t="s">
        <v>4593</v>
      </c>
      <c r="J433" s="86">
        <f t="shared" si="20"/>
        <v>0</v>
      </c>
    </row>
    <row r="434" spans="1:10" x14ac:dyDescent="0.25">
      <c r="A434" s="86">
        <f>A431+1</f>
        <v>414</v>
      </c>
      <c r="B434" s="207" t="s">
        <v>805</v>
      </c>
      <c r="C434" s="218"/>
      <c r="D434" s="90" t="s">
        <v>4569</v>
      </c>
      <c r="E434" s="90" t="s">
        <v>7</v>
      </c>
      <c r="F434" s="90">
        <v>4</v>
      </c>
      <c r="G434" s="90">
        <v>4</v>
      </c>
      <c r="H434" s="90">
        <v>2</v>
      </c>
      <c r="I434" s="90">
        <v>2</v>
      </c>
      <c r="J434" s="86">
        <f t="shared" si="20"/>
        <v>12</v>
      </c>
    </row>
    <row r="435" spans="1:10" x14ac:dyDescent="0.25">
      <c r="A435" s="86">
        <f t="shared" si="19"/>
        <v>415</v>
      </c>
      <c r="B435" s="207" t="s">
        <v>806</v>
      </c>
      <c r="C435" s="218"/>
      <c r="D435" s="90" t="s">
        <v>807</v>
      </c>
      <c r="E435" s="90" t="s">
        <v>7</v>
      </c>
      <c r="F435" s="90">
        <v>3</v>
      </c>
      <c r="G435" s="90">
        <v>5</v>
      </c>
      <c r="H435" s="90"/>
      <c r="I435" s="90">
        <v>6</v>
      </c>
      <c r="J435" s="86">
        <f t="shared" si="20"/>
        <v>14</v>
      </c>
    </row>
    <row r="436" spans="1:10" x14ac:dyDescent="0.25">
      <c r="A436" s="86">
        <f t="shared" si="19"/>
        <v>416</v>
      </c>
      <c r="B436" s="207" t="s">
        <v>808</v>
      </c>
      <c r="C436" s="218"/>
      <c r="D436" s="90" t="s">
        <v>809</v>
      </c>
      <c r="E436" s="90" t="s">
        <v>7</v>
      </c>
      <c r="F436" s="90">
        <v>5</v>
      </c>
      <c r="G436" s="90">
        <v>3</v>
      </c>
      <c r="H436" s="90">
        <v>5</v>
      </c>
      <c r="I436" s="90">
        <v>5</v>
      </c>
      <c r="J436" s="86">
        <f t="shared" si="20"/>
        <v>18</v>
      </c>
    </row>
    <row r="437" spans="1:10" x14ac:dyDescent="0.25">
      <c r="A437" s="86">
        <f t="shared" si="19"/>
        <v>417</v>
      </c>
      <c r="B437" s="207" t="s">
        <v>814</v>
      </c>
      <c r="C437" s="218"/>
      <c r="D437" s="90" t="s">
        <v>4624</v>
      </c>
      <c r="E437" s="90" t="s">
        <v>7</v>
      </c>
      <c r="F437" s="90">
        <v>3</v>
      </c>
      <c r="G437" s="90">
        <v>7</v>
      </c>
      <c r="H437" s="90">
        <v>9</v>
      </c>
      <c r="I437" s="90">
        <v>3</v>
      </c>
      <c r="J437" s="86">
        <f t="shared" si="20"/>
        <v>22</v>
      </c>
    </row>
    <row r="438" spans="1:10" x14ac:dyDescent="0.25">
      <c r="A438" s="86">
        <f t="shared" si="19"/>
        <v>418</v>
      </c>
      <c r="B438" s="207" t="s">
        <v>818</v>
      </c>
      <c r="C438" s="218"/>
      <c r="D438" s="90" t="s">
        <v>819</v>
      </c>
      <c r="E438" s="90" t="s">
        <v>7</v>
      </c>
      <c r="F438" s="90"/>
      <c r="G438" s="90"/>
      <c r="H438" s="90">
        <v>4</v>
      </c>
      <c r="I438" s="90">
        <v>1</v>
      </c>
      <c r="J438" s="86">
        <f t="shared" si="20"/>
        <v>5</v>
      </c>
    </row>
    <row r="439" spans="1:10" x14ac:dyDescent="0.25">
      <c r="A439" s="86">
        <f t="shared" si="19"/>
        <v>419</v>
      </c>
      <c r="B439" s="207" t="s">
        <v>820</v>
      </c>
      <c r="C439" s="218"/>
      <c r="D439" s="90" t="s">
        <v>1456</v>
      </c>
      <c r="E439" s="90" t="s">
        <v>7</v>
      </c>
      <c r="F439" s="90"/>
      <c r="G439" s="90"/>
      <c r="H439" s="90">
        <v>7</v>
      </c>
      <c r="I439" s="90">
        <v>9</v>
      </c>
      <c r="J439" s="86">
        <f t="shared" si="20"/>
        <v>16</v>
      </c>
    </row>
    <row r="440" spans="1:10" x14ac:dyDescent="0.25">
      <c r="A440" s="86">
        <f t="shared" si="19"/>
        <v>420</v>
      </c>
      <c r="B440" s="207" t="s">
        <v>826</v>
      </c>
      <c r="C440" s="218"/>
      <c r="D440" s="90" t="s">
        <v>827</v>
      </c>
      <c r="E440" s="90" t="s">
        <v>7</v>
      </c>
      <c r="F440" s="90">
        <v>2</v>
      </c>
      <c r="G440" s="90">
        <v>2</v>
      </c>
      <c r="H440" s="90">
        <v>1</v>
      </c>
      <c r="I440" s="90">
        <v>4</v>
      </c>
      <c r="J440" s="86">
        <f t="shared" si="20"/>
        <v>9</v>
      </c>
    </row>
    <row r="441" spans="1:10" x14ac:dyDescent="0.25">
      <c r="A441" s="86">
        <f t="shared" si="19"/>
        <v>421</v>
      </c>
      <c r="B441" s="207" t="s">
        <v>828</v>
      </c>
      <c r="C441" s="218"/>
      <c r="D441" s="90" t="s">
        <v>829</v>
      </c>
      <c r="E441" s="90" t="s">
        <v>7</v>
      </c>
      <c r="F441" s="90">
        <v>7</v>
      </c>
      <c r="G441" s="90">
        <v>3</v>
      </c>
      <c r="H441" s="90">
        <v>4</v>
      </c>
      <c r="I441" s="90">
        <v>6</v>
      </c>
      <c r="J441" s="86">
        <f t="shared" si="20"/>
        <v>20</v>
      </c>
    </row>
    <row r="442" spans="1:10" x14ac:dyDescent="0.25">
      <c r="A442" s="86">
        <f t="shared" si="19"/>
        <v>422</v>
      </c>
      <c r="B442" s="207" t="s">
        <v>830</v>
      </c>
      <c r="C442" s="218"/>
      <c r="D442" s="90" t="s">
        <v>1466</v>
      </c>
      <c r="E442" s="90" t="s">
        <v>7</v>
      </c>
      <c r="F442" s="90">
        <v>3</v>
      </c>
      <c r="G442" s="90"/>
      <c r="H442" s="90">
        <v>2</v>
      </c>
      <c r="I442" s="90">
        <v>3</v>
      </c>
      <c r="J442" s="86">
        <f t="shared" si="20"/>
        <v>8</v>
      </c>
    </row>
    <row r="443" spans="1:10" x14ac:dyDescent="0.25">
      <c r="A443" s="86">
        <f t="shared" si="19"/>
        <v>423</v>
      </c>
      <c r="B443" s="207" t="s">
        <v>1468</v>
      </c>
      <c r="C443" s="218"/>
      <c r="D443" s="90" t="s">
        <v>1469</v>
      </c>
      <c r="E443" s="90" t="s">
        <v>7</v>
      </c>
      <c r="F443" s="90">
        <v>3</v>
      </c>
      <c r="G443" s="90">
        <v>3</v>
      </c>
      <c r="H443" s="90">
        <v>7</v>
      </c>
      <c r="I443" s="90">
        <v>5</v>
      </c>
      <c r="J443" s="86">
        <f t="shared" si="20"/>
        <v>18</v>
      </c>
    </row>
    <row r="444" spans="1:10" x14ac:dyDescent="0.25">
      <c r="A444" s="86">
        <f t="shared" si="19"/>
        <v>424</v>
      </c>
      <c r="B444" s="207" t="s">
        <v>832</v>
      </c>
      <c r="C444" s="218"/>
      <c r="D444" s="90" t="s">
        <v>1470</v>
      </c>
      <c r="E444" s="90" t="s">
        <v>7</v>
      </c>
      <c r="F444" s="90"/>
      <c r="G444" s="90"/>
      <c r="H444" s="90">
        <v>1</v>
      </c>
      <c r="I444" s="90">
        <v>2</v>
      </c>
      <c r="J444" s="86">
        <f t="shared" si="20"/>
        <v>3</v>
      </c>
    </row>
    <row r="445" spans="1:10" x14ac:dyDescent="0.25">
      <c r="A445" s="86">
        <f t="shared" si="19"/>
        <v>425</v>
      </c>
      <c r="B445" s="207" t="s">
        <v>834</v>
      </c>
      <c r="C445" s="218"/>
      <c r="D445" s="90" t="s">
        <v>835</v>
      </c>
      <c r="E445" s="90" t="s">
        <v>7</v>
      </c>
      <c r="F445" s="90">
        <v>12</v>
      </c>
      <c r="G445" s="90">
        <v>12</v>
      </c>
      <c r="H445" s="90">
        <v>5</v>
      </c>
      <c r="I445" s="90">
        <v>7</v>
      </c>
      <c r="J445" s="86">
        <f t="shared" si="20"/>
        <v>36</v>
      </c>
    </row>
    <row r="446" spans="1:10" x14ac:dyDescent="0.25">
      <c r="A446" s="86">
        <f t="shared" si="19"/>
        <v>426</v>
      </c>
      <c r="B446" s="207" t="s">
        <v>836</v>
      </c>
      <c r="C446" s="218"/>
      <c r="D446" s="90" t="s">
        <v>837</v>
      </c>
      <c r="E446" s="90" t="s">
        <v>7</v>
      </c>
      <c r="F446" s="90">
        <v>1</v>
      </c>
      <c r="G446" s="90"/>
      <c r="H446" s="90">
        <v>4</v>
      </c>
      <c r="I446" s="90">
        <v>8</v>
      </c>
      <c r="J446" s="86">
        <f t="shared" si="20"/>
        <v>13</v>
      </c>
    </row>
    <row r="447" spans="1:10" x14ac:dyDescent="0.25">
      <c r="A447" s="86">
        <f t="shared" si="19"/>
        <v>427</v>
      </c>
      <c r="B447" s="207" t="s">
        <v>838</v>
      </c>
      <c r="C447" s="218"/>
      <c r="D447" s="90" t="s">
        <v>839</v>
      </c>
      <c r="E447" s="90" t="s">
        <v>7</v>
      </c>
      <c r="F447" s="90">
        <v>2</v>
      </c>
      <c r="G447" s="90">
        <v>10</v>
      </c>
      <c r="H447" s="90">
        <v>1</v>
      </c>
      <c r="I447" s="90"/>
      <c r="J447" s="86">
        <f t="shared" si="20"/>
        <v>13</v>
      </c>
    </row>
    <row r="448" spans="1:10" x14ac:dyDescent="0.25">
      <c r="A448" s="86">
        <f t="shared" si="19"/>
        <v>428</v>
      </c>
      <c r="B448" s="207" t="s">
        <v>840</v>
      </c>
      <c r="C448" s="218"/>
      <c r="D448" s="90" t="s">
        <v>841</v>
      </c>
      <c r="E448" s="90" t="s">
        <v>7</v>
      </c>
      <c r="F448" s="90"/>
      <c r="G448" s="90"/>
      <c r="H448" s="90">
        <v>3</v>
      </c>
      <c r="I448" s="90">
        <v>3</v>
      </c>
      <c r="J448" s="86">
        <f t="shared" si="20"/>
        <v>6</v>
      </c>
    </row>
    <row r="449" spans="1:10" x14ac:dyDescent="0.25">
      <c r="A449" s="86">
        <f t="shared" si="19"/>
        <v>429</v>
      </c>
      <c r="B449" s="207" t="s">
        <v>842</v>
      </c>
      <c r="C449" s="218"/>
      <c r="D449" s="90" t="s">
        <v>843</v>
      </c>
      <c r="E449" s="90" t="s">
        <v>7</v>
      </c>
      <c r="F449" s="90"/>
      <c r="G449" s="90"/>
      <c r="H449" s="90">
        <v>3</v>
      </c>
      <c r="I449" s="90">
        <v>1</v>
      </c>
      <c r="J449" s="86">
        <f t="shared" si="20"/>
        <v>4</v>
      </c>
    </row>
    <row r="450" spans="1:10" x14ac:dyDescent="0.25">
      <c r="A450" s="86">
        <f t="shared" si="19"/>
        <v>430</v>
      </c>
      <c r="B450" s="207" t="s">
        <v>844</v>
      </c>
      <c r="C450" s="218"/>
      <c r="D450" s="90" t="s">
        <v>845</v>
      </c>
      <c r="E450" s="90" t="s">
        <v>7</v>
      </c>
      <c r="F450" s="90">
        <v>6</v>
      </c>
      <c r="G450" s="90">
        <v>6</v>
      </c>
      <c r="H450" s="90">
        <v>3</v>
      </c>
      <c r="I450" s="90">
        <v>3</v>
      </c>
      <c r="J450" s="86">
        <f t="shared" si="20"/>
        <v>18</v>
      </c>
    </row>
    <row r="451" spans="1:10" x14ac:dyDescent="0.25">
      <c r="A451" s="86">
        <f t="shared" si="19"/>
        <v>431</v>
      </c>
      <c r="B451" s="207" t="s">
        <v>846</v>
      </c>
      <c r="C451" s="218"/>
      <c r="D451" s="90" t="s">
        <v>847</v>
      </c>
      <c r="E451" s="90" t="s">
        <v>7</v>
      </c>
      <c r="F451" s="90">
        <v>5</v>
      </c>
      <c r="G451" s="90">
        <v>6</v>
      </c>
      <c r="H451" s="90">
        <v>6</v>
      </c>
      <c r="I451" s="90">
        <v>6</v>
      </c>
      <c r="J451" s="86">
        <f t="shared" si="20"/>
        <v>23</v>
      </c>
    </row>
    <row r="452" spans="1:10" x14ac:dyDescent="0.25">
      <c r="A452" s="86">
        <f t="shared" si="19"/>
        <v>432</v>
      </c>
      <c r="B452" s="207" t="s">
        <v>848</v>
      </c>
      <c r="C452" s="218"/>
      <c r="D452" s="90" t="s">
        <v>849</v>
      </c>
      <c r="E452" s="90" t="s">
        <v>7</v>
      </c>
      <c r="F452" s="90">
        <v>4</v>
      </c>
      <c r="G452" s="90">
        <v>3</v>
      </c>
      <c r="H452" s="90">
        <v>12</v>
      </c>
      <c r="I452" s="90">
        <v>5</v>
      </c>
      <c r="J452" s="86">
        <f t="shared" si="20"/>
        <v>24</v>
      </c>
    </row>
    <row r="453" spans="1:10" x14ac:dyDescent="0.25">
      <c r="A453" s="86">
        <f t="shared" si="19"/>
        <v>433</v>
      </c>
      <c r="B453" s="207" t="s">
        <v>850</v>
      </c>
      <c r="C453" s="218"/>
      <c r="D453" s="90" t="s">
        <v>1475</v>
      </c>
      <c r="E453" s="90" t="s">
        <v>7</v>
      </c>
      <c r="F453" s="90">
        <v>2</v>
      </c>
      <c r="G453" s="90">
        <v>6</v>
      </c>
      <c r="H453" s="90">
        <v>2</v>
      </c>
      <c r="I453" s="90">
        <v>3</v>
      </c>
      <c r="J453" s="86">
        <f t="shared" si="20"/>
        <v>13</v>
      </c>
    </row>
    <row r="454" spans="1:10" x14ac:dyDescent="0.25">
      <c r="A454" s="86">
        <f t="shared" si="19"/>
        <v>434</v>
      </c>
      <c r="B454" s="207" t="s">
        <v>852</v>
      </c>
      <c r="C454" s="218"/>
      <c r="D454" s="90" t="s">
        <v>853</v>
      </c>
      <c r="E454" s="90" t="s">
        <v>7</v>
      </c>
      <c r="F454" s="90">
        <v>2</v>
      </c>
      <c r="G454" s="90">
        <v>4</v>
      </c>
      <c r="H454" s="90">
        <v>2</v>
      </c>
      <c r="I454" s="90">
        <v>2</v>
      </c>
      <c r="J454" s="86">
        <f t="shared" si="20"/>
        <v>10</v>
      </c>
    </row>
    <row r="455" spans="1:10" x14ac:dyDescent="0.25">
      <c r="A455" s="86">
        <f t="shared" si="19"/>
        <v>435</v>
      </c>
      <c r="B455" s="207" t="s">
        <v>854</v>
      </c>
      <c r="C455" s="218"/>
      <c r="D455" s="90" t="s">
        <v>855</v>
      </c>
      <c r="E455" s="90" t="s">
        <v>7</v>
      </c>
      <c r="F455" s="90">
        <v>4</v>
      </c>
      <c r="G455" s="90">
        <v>5</v>
      </c>
      <c r="H455" s="90">
        <v>11</v>
      </c>
      <c r="I455" s="90">
        <v>11</v>
      </c>
      <c r="J455" s="86">
        <f t="shared" si="20"/>
        <v>31</v>
      </c>
    </row>
    <row r="456" spans="1:10" x14ac:dyDescent="0.25">
      <c r="A456" s="86">
        <f t="shared" si="19"/>
        <v>436</v>
      </c>
      <c r="B456" s="207" t="s">
        <v>856</v>
      </c>
      <c r="C456" s="218"/>
      <c r="D456" s="90" t="s">
        <v>857</v>
      </c>
      <c r="E456" s="90" t="s">
        <v>7</v>
      </c>
      <c r="F456" s="90">
        <v>4</v>
      </c>
      <c r="G456" s="90">
        <v>1</v>
      </c>
      <c r="H456" s="90">
        <v>1</v>
      </c>
      <c r="I456" s="90">
        <v>3</v>
      </c>
      <c r="J456" s="86">
        <f t="shared" si="20"/>
        <v>9</v>
      </c>
    </row>
    <row r="457" spans="1:10" x14ac:dyDescent="0.25">
      <c r="A457" s="86">
        <f t="shared" ref="A457:A519" si="21">A456+1</f>
        <v>437</v>
      </c>
      <c r="B457" s="207" t="s">
        <v>858</v>
      </c>
      <c r="C457" s="218"/>
      <c r="D457" s="90" t="s">
        <v>859</v>
      </c>
      <c r="E457" s="90" t="s">
        <v>7</v>
      </c>
      <c r="F457" s="90">
        <v>3</v>
      </c>
      <c r="G457" s="90">
        <v>5</v>
      </c>
      <c r="H457" s="90">
        <v>1</v>
      </c>
      <c r="I457" s="90">
        <v>1</v>
      </c>
      <c r="J457" s="86">
        <f t="shared" si="20"/>
        <v>10</v>
      </c>
    </row>
    <row r="458" spans="1:10" x14ac:dyDescent="0.25">
      <c r="A458" s="86">
        <f t="shared" si="21"/>
        <v>438</v>
      </c>
      <c r="B458" s="207" t="s">
        <v>860</v>
      </c>
      <c r="C458" s="218"/>
      <c r="D458" s="90" t="s">
        <v>861</v>
      </c>
      <c r="E458" s="90" t="s">
        <v>7</v>
      </c>
      <c r="F458" s="90">
        <v>3</v>
      </c>
      <c r="G458" s="90">
        <v>6</v>
      </c>
      <c r="H458" s="90">
        <v>6</v>
      </c>
      <c r="I458" s="90">
        <v>8</v>
      </c>
      <c r="J458" s="86">
        <f t="shared" si="20"/>
        <v>23</v>
      </c>
    </row>
    <row r="459" spans="1:10" x14ac:dyDescent="0.25">
      <c r="A459" s="86">
        <f t="shared" si="21"/>
        <v>439</v>
      </c>
      <c r="B459" s="207" t="s">
        <v>862</v>
      </c>
      <c r="C459" s="218"/>
      <c r="D459" s="90" t="s">
        <v>863</v>
      </c>
      <c r="E459" s="90" t="s">
        <v>7</v>
      </c>
      <c r="F459" s="90">
        <v>2</v>
      </c>
      <c r="G459" s="90">
        <v>1</v>
      </c>
      <c r="H459" s="90">
        <v>3</v>
      </c>
      <c r="I459" s="90">
        <v>7</v>
      </c>
      <c r="J459" s="86">
        <f t="shared" si="20"/>
        <v>13</v>
      </c>
    </row>
    <row r="460" spans="1:10" x14ac:dyDescent="0.25">
      <c r="A460" s="86">
        <f t="shared" si="21"/>
        <v>440</v>
      </c>
      <c r="B460" s="207" t="s">
        <v>4559</v>
      </c>
      <c r="C460" s="218"/>
      <c r="D460" s="90" t="s">
        <v>4560</v>
      </c>
      <c r="E460" s="90" t="s">
        <v>7</v>
      </c>
      <c r="F460" s="90">
        <v>1</v>
      </c>
      <c r="G460" s="90">
        <v>4</v>
      </c>
      <c r="H460" s="90">
        <v>6</v>
      </c>
      <c r="I460" s="90">
        <v>4</v>
      </c>
      <c r="J460" s="86">
        <f t="shared" si="20"/>
        <v>15</v>
      </c>
    </row>
    <row r="461" spans="1:10" x14ac:dyDescent="0.25">
      <c r="A461" s="86">
        <f t="shared" si="21"/>
        <v>441</v>
      </c>
      <c r="B461" s="207" t="s">
        <v>864</v>
      </c>
      <c r="C461" s="218"/>
      <c r="D461" s="90" t="s">
        <v>865</v>
      </c>
      <c r="E461" s="90" t="s">
        <v>7</v>
      </c>
      <c r="F461" s="90">
        <v>5</v>
      </c>
      <c r="G461" s="90">
        <v>3</v>
      </c>
      <c r="H461" s="90">
        <v>5</v>
      </c>
      <c r="I461" s="90">
        <v>5</v>
      </c>
      <c r="J461" s="86">
        <f t="shared" si="20"/>
        <v>18</v>
      </c>
    </row>
    <row r="462" spans="1:10" x14ac:dyDescent="0.25">
      <c r="A462" s="86">
        <f t="shared" si="21"/>
        <v>442</v>
      </c>
      <c r="B462" s="207" t="s">
        <v>866</v>
      </c>
      <c r="C462" s="218"/>
      <c r="D462" s="90" t="s">
        <v>867</v>
      </c>
      <c r="E462" s="90" t="s">
        <v>7</v>
      </c>
      <c r="F462" s="90"/>
      <c r="G462" s="90">
        <v>6</v>
      </c>
      <c r="H462" s="90">
        <v>7</v>
      </c>
      <c r="I462" s="90">
        <v>4</v>
      </c>
      <c r="J462" s="86">
        <f t="shared" si="20"/>
        <v>17</v>
      </c>
    </row>
    <row r="463" spans="1:10" x14ac:dyDescent="0.25">
      <c r="A463" s="86">
        <f t="shared" si="21"/>
        <v>443</v>
      </c>
      <c r="B463" s="207" t="s">
        <v>868</v>
      </c>
      <c r="C463" s="218"/>
      <c r="D463" s="90" t="s">
        <v>869</v>
      </c>
      <c r="E463" s="90" t="s">
        <v>7</v>
      </c>
      <c r="F463" s="90"/>
      <c r="G463" s="90"/>
      <c r="H463" s="90">
        <v>9</v>
      </c>
      <c r="I463" s="90">
        <v>7</v>
      </c>
      <c r="J463" s="86">
        <f t="shared" si="20"/>
        <v>16</v>
      </c>
    </row>
    <row r="464" spans="1:10" x14ac:dyDescent="0.25">
      <c r="A464" s="86">
        <f t="shared" si="21"/>
        <v>444</v>
      </c>
      <c r="B464" s="207" t="s">
        <v>870</v>
      </c>
      <c r="C464" s="218"/>
      <c r="D464" s="90" t="s">
        <v>871</v>
      </c>
      <c r="E464" s="90" t="s">
        <v>7</v>
      </c>
      <c r="F464" s="90">
        <v>5</v>
      </c>
      <c r="G464" s="90">
        <v>4</v>
      </c>
      <c r="H464" s="90">
        <v>2</v>
      </c>
      <c r="I464" s="90">
        <v>6</v>
      </c>
      <c r="J464" s="86">
        <f t="shared" si="20"/>
        <v>17</v>
      </c>
    </row>
    <row r="465" spans="1:10" x14ac:dyDescent="0.25">
      <c r="A465" s="86">
        <f t="shared" si="21"/>
        <v>445</v>
      </c>
      <c r="B465" s="207" t="s">
        <v>872</v>
      </c>
      <c r="C465" s="218"/>
      <c r="D465" s="90" t="s">
        <v>873</v>
      </c>
      <c r="E465" s="90" t="s">
        <v>7</v>
      </c>
      <c r="F465" s="90">
        <v>3</v>
      </c>
      <c r="G465" s="90">
        <v>2</v>
      </c>
      <c r="H465" s="90">
        <v>3</v>
      </c>
      <c r="I465" s="90">
        <v>1</v>
      </c>
      <c r="J465" s="86">
        <f t="shared" si="20"/>
        <v>9</v>
      </c>
    </row>
    <row r="466" spans="1:10" x14ac:dyDescent="0.25">
      <c r="A466" s="86">
        <f t="shared" si="21"/>
        <v>446</v>
      </c>
      <c r="B466" s="207" t="s">
        <v>876</v>
      </c>
      <c r="C466" s="218"/>
      <c r="D466" s="90" t="s">
        <v>4535</v>
      </c>
      <c r="E466" s="90" t="s">
        <v>7</v>
      </c>
      <c r="F466" s="90">
        <v>3</v>
      </c>
      <c r="G466" s="90">
        <v>4</v>
      </c>
      <c r="H466" s="90">
        <v>7</v>
      </c>
      <c r="I466" s="90">
        <v>6</v>
      </c>
      <c r="J466" s="86">
        <f t="shared" si="20"/>
        <v>20</v>
      </c>
    </row>
    <row r="467" spans="1:10" x14ac:dyDescent="0.25">
      <c r="A467" s="86">
        <f t="shared" si="21"/>
        <v>447</v>
      </c>
      <c r="B467" s="207" t="s">
        <v>878</v>
      </c>
      <c r="C467" s="218"/>
      <c r="D467" s="90" t="s">
        <v>879</v>
      </c>
      <c r="E467" s="90" t="s">
        <v>7</v>
      </c>
      <c r="F467" s="90">
        <v>7</v>
      </c>
      <c r="G467" s="90">
        <v>8</v>
      </c>
      <c r="H467" s="90">
        <v>5</v>
      </c>
      <c r="I467" s="90">
        <v>7</v>
      </c>
      <c r="J467" s="86">
        <f t="shared" si="20"/>
        <v>27</v>
      </c>
    </row>
    <row r="468" spans="1:10" x14ac:dyDescent="0.25">
      <c r="A468" s="86">
        <f t="shared" si="21"/>
        <v>448</v>
      </c>
      <c r="B468" s="207" t="s">
        <v>880</v>
      </c>
      <c r="C468" s="218"/>
      <c r="D468" s="90" t="s">
        <v>3866</v>
      </c>
      <c r="E468" s="90" t="s">
        <v>7</v>
      </c>
      <c r="F468" s="90">
        <v>10</v>
      </c>
      <c r="G468" s="90">
        <v>12</v>
      </c>
      <c r="H468" s="90">
        <v>18</v>
      </c>
      <c r="I468" s="90">
        <v>9</v>
      </c>
      <c r="J468" s="86">
        <f t="shared" si="20"/>
        <v>49</v>
      </c>
    </row>
    <row r="469" spans="1:10" x14ac:dyDescent="0.25">
      <c r="A469" s="86">
        <f t="shared" si="21"/>
        <v>449</v>
      </c>
      <c r="B469" s="207" t="s">
        <v>882</v>
      </c>
      <c r="C469" s="218"/>
      <c r="D469" s="90" t="s">
        <v>883</v>
      </c>
      <c r="E469" s="90" t="s">
        <v>7</v>
      </c>
      <c r="F469" s="90">
        <v>6</v>
      </c>
      <c r="G469" s="90">
        <v>5</v>
      </c>
      <c r="H469" s="90">
        <v>3</v>
      </c>
      <c r="I469" s="90">
        <v>5</v>
      </c>
      <c r="J469" s="86">
        <f t="shared" si="20"/>
        <v>19</v>
      </c>
    </row>
    <row r="470" spans="1:10" x14ac:dyDescent="0.25">
      <c r="A470" s="86">
        <f t="shared" si="21"/>
        <v>450</v>
      </c>
      <c r="B470" s="207" t="s">
        <v>884</v>
      </c>
      <c r="C470" s="218"/>
      <c r="D470" s="90" t="s">
        <v>885</v>
      </c>
      <c r="E470" s="90" t="s">
        <v>7</v>
      </c>
      <c r="F470" s="90">
        <v>9</v>
      </c>
      <c r="G470" s="90">
        <v>1</v>
      </c>
      <c r="H470" s="90">
        <v>4</v>
      </c>
      <c r="I470" s="90">
        <v>3</v>
      </c>
      <c r="J470" s="86">
        <f t="shared" si="20"/>
        <v>17</v>
      </c>
    </row>
    <row r="471" spans="1:10" x14ac:dyDescent="0.25">
      <c r="A471" s="86">
        <f t="shared" si="21"/>
        <v>451</v>
      </c>
      <c r="B471" s="207" t="s">
        <v>886</v>
      </c>
      <c r="C471" s="218"/>
      <c r="D471" s="90" t="s">
        <v>887</v>
      </c>
      <c r="E471" s="90" t="s">
        <v>7</v>
      </c>
      <c r="F471" s="90"/>
      <c r="G471" s="90">
        <v>1</v>
      </c>
      <c r="H471" s="90">
        <v>6</v>
      </c>
      <c r="I471" s="90">
        <v>7</v>
      </c>
      <c r="J471" s="86">
        <f t="shared" si="20"/>
        <v>14</v>
      </c>
    </row>
    <row r="472" spans="1:10" x14ac:dyDescent="0.25">
      <c r="A472" s="86">
        <f t="shared" si="21"/>
        <v>452</v>
      </c>
      <c r="B472" s="207" t="s">
        <v>888</v>
      </c>
      <c r="C472" s="218"/>
      <c r="D472" s="90" t="s">
        <v>889</v>
      </c>
      <c r="E472" s="90" t="s">
        <v>7</v>
      </c>
      <c r="F472" s="90">
        <v>4</v>
      </c>
      <c r="G472" s="90">
        <v>4</v>
      </c>
      <c r="H472" s="90">
        <v>7</v>
      </c>
      <c r="I472" s="90">
        <v>5</v>
      </c>
      <c r="J472" s="86">
        <f t="shared" si="20"/>
        <v>20</v>
      </c>
    </row>
    <row r="473" spans="1:10" x14ac:dyDescent="0.25">
      <c r="A473" s="86">
        <f t="shared" si="21"/>
        <v>453</v>
      </c>
      <c r="B473" s="207" t="s">
        <v>890</v>
      </c>
      <c r="C473" s="218"/>
      <c r="D473" s="90" t="s">
        <v>4536</v>
      </c>
      <c r="E473" s="90" t="s">
        <v>7</v>
      </c>
      <c r="F473" s="90">
        <v>5</v>
      </c>
      <c r="G473" s="90">
        <v>4</v>
      </c>
      <c r="H473" s="90">
        <v>14</v>
      </c>
      <c r="I473" s="90">
        <v>12</v>
      </c>
      <c r="J473" s="86">
        <f t="shared" si="20"/>
        <v>35</v>
      </c>
    </row>
    <row r="474" spans="1:10" x14ac:dyDescent="0.25">
      <c r="A474" s="86">
        <f t="shared" si="21"/>
        <v>454</v>
      </c>
      <c r="B474" s="207" t="s">
        <v>892</v>
      </c>
      <c r="C474" s="218"/>
      <c r="D474" s="90" t="s">
        <v>4537</v>
      </c>
      <c r="E474" s="90" t="s">
        <v>7</v>
      </c>
      <c r="F474" s="90">
        <v>1</v>
      </c>
      <c r="G474" s="90">
        <v>1</v>
      </c>
      <c r="H474" s="90">
        <v>7</v>
      </c>
      <c r="I474" s="90">
        <v>8</v>
      </c>
      <c r="J474" s="86">
        <f t="shared" si="20"/>
        <v>17</v>
      </c>
    </row>
    <row r="475" spans="1:10" x14ac:dyDescent="0.25">
      <c r="A475" s="86">
        <f t="shared" si="21"/>
        <v>455</v>
      </c>
      <c r="B475" s="207" t="s">
        <v>896</v>
      </c>
      <c r="C475" s="218"/>
      <c r="D475" s="90" t="s">
        <v>897</v>
      </c>
      <c r="E475" s="90" t="s">
        <v>7</v>
      </c>
      <c r="F475" s="90">
        <v>4</v>
      </c>
      <c r="G475" s="90">
        <v>1</v>
      </c>
      <c r="H475" s="90">
        <v>5</v>
      </c>
      <c r="I475" s="90">
        <v>5</v>
      </c>
      <c r="J475" s="86">
        <f t="shared" si="20"/>
        <v>15</v>
      </c>
    </row>
    <row r="476" spans="1:10" x14ac:dyDescent="0.25">
      <c r="A476" s="86">
        <f t="shared" si="21"/>
        <v>456</v>
      </c>
      <c r="B476" s="207" t="s">
        <v>898</v>
      </c>
      <c r="C476" s="218"/>
      <c r="D476" s="90" t="s">
        <v>899</v>
      </c>
      <c r="E476" s="90" t="s">
        <v>7</v>
      </c>
      <c r="F476" s="90">
        <v>4</v>
      </c>
      <c r="G476" s="90">
        <v>8</v>
      </c>
      <c r="H476" s="90">
        <v>13</v>
      </c>
      <c r="I476" s="90">
        <v>11</v>
      </c>
      <c r="J476" s="86">
        <f t="shared" si="20"/>
        <v>36</v>
      </c>
    </row>
    <row r="477" spans="1:10" x14ac:dyDescent="0.25">
      <c r="A477" s="86">
        <f t="shared" si="21"/>
        <v>457</v>
      </c>
      <c r="B477" s="207" t="s">
        <v>900</v>
      </c>
      <c r="C477" s="218"/>
      <c r="D477" s="90" t="s">
        <v>901</v>
      </c>
      <c r="E477" s="90" t="s">
        <v>7</v>
      </c>
      <c r="F477" s="90">
        <v>2</v>
      </c>
      <c r="G477" s="90">
        <v>2</v>
      </c>
      <c r="H477" s="90">
        <v>2</v>
      </c>
      <c r="I477" s="90">
        <v>2</v>
      </c>
      <c r="J477" s="86">
        <f t="shared" si="20"/>
        <v>8</v>
      </c>
    </row>
    <row r="478" spans="1:10" x14ac:dyDescent="0.25">
      <c r="A478" s="86">
        <f t="shared" si="21"/>
        <v>458</v>
      </c>
      <c r="B478" s="207" t="s">
        <v>902</v>
      </c>
      <c r="C478" s="218"/>
      <c r="D478" s="90" t="s">
        <v>903</v>
      </c>
      <c r="E478" s="90" t="s">
        <v>7</v>
      </c>
      <c r="F478" s="90">
        <v>4</v>
      </c>
      <c r="G478" s="90">
        <v>7</v>
      </c>
      <c r="H478" s="90">
        <v>3</v>
      </c>
      <c r="I478" s="90">
        <v>11</v>
      </c>
      <c r="J478" s="86">
        <f t="shared" si="20"/>
        <v>25</v>
      </c>
    </row>
    <row r="479" spans="1:10" x14ac:dyDescent="0.25">
      <c r="A479" s="86">
        <f t="shared" si="21"/>
        <v>459</v>
      </c>
      <c r="B479" s="207" t="s">
        <v>904</v>
      </c>
      <c r="C479" s="218"/>
      <c r="D479" s="90" t="s">
        <v>1493</v>
      </c>
      <c r="E479" s="90" t="s">
        <v>7</v>
      </c>
      <c r="F479" s="90">
        <v>7</v>
      </c>
      <c r="G479" s="90">
        <v>3</v>
      </c>
      <c r="H479" s="90">
        <v>10</v>
      </c>
      <c r="I479" s="90">
        <v>6</v>
      </c>
      <c r="J479" s="86">
        <f t="shared" si="20"/>
        <v>26</v>
      </c>
    </row>
    <row r="480" spans="1:10" x14ac:dyDescent="0.25">
      <c r="A480" s="86">
        <f t="shared" si="21"/>
        <v>460</v>
      </c>
      <c r="B480" s="207" t="s">
        <v>905</v>
      </c>
      <c r="C480" s="218"/>
      <c r="D480" s="90" t="s">
        <v>906</v>
      </c>
      <c r="E480" s="90" t="s">
        <v>7</v>
      </c>
      <c r="F480" s="90">
        <v>2</v>
      </c>
      <c r="G480" s="90">
        <v>7</v>
      </c>
      <c r="H480" s="90">
        <v>2</v>
      </c>
      <c r="I480" s="90">
        <v>5</v>
      </c>
      <c r="J480" s="86">
        <f t="shared" si="20"/>
        <v>16</v>
      </c>
    </row>
    <row r="481" spans="1:10" x14ac:dyDescent="0.25">
      <c r="A481" s="86">
        <f t="shared" si="21"/>
        <v>461</v>
      </c>
      <c r="B481" s="207" t="s">
        <v>907</v>
      </c>
      <c r="C481" s="218"/>
      <c r="D481" s="90" t="s">
        <v>908</v>
      </c>
      <c r="E481" s="90" t="s">
        <v>7</v>
      </c>
      <c r="F481" s="90"/>
      <c r="G481" s="90"/>
      <c r="H481" s="90">
        <v>8</v>
      </c>
      <c r="I481" s="90">
        <v>6</v>
      </c>
      <c r="J481" s="86">
        <f t="shared" ref="J481:J543" si="22">SUM(F481:I481)</f>
        <v>14</v>
      </c>
    </row>
    <row r="482" spans="1:10" x14ac:dyDescent="0.25">
      <c r="A482" s="86">
        <f t="shared" si="21"/>
        <v>462</v>
      </c>
      <c r="B482" s="207" t="s">
        <v>909</v>
      </c>
      <c r="C482" s="218"/>
      <c r="D482" s="90" t="s">
        <v>910</v>
      </c>
      <c r="E482" s="90" t="s">
        <v>7</v>
      </c>
      <c r="F482" s="90">
        <v>1</v>
      </c>
      <c r="G482" s="90">
        <v>3</v>
      </c>
      <c r="H482" s="90">
        <v>3</v>
      </c>
      <c r="I482" s="90">
        <v>3</v>
      </c>
      <c r="J482" s="86">
        <f t="shared" si="22"/>
        <v>10</v>
      </c>
    </row>
    <row r="483" spans="1:10" x14ac:dyDescent="0.25">
      <c r="A483" s="86">
        <f t="shared" si="21"/>
        <v>463</v>
      </c>
      <c r="B483" s="207" t="s">
        <v>911</v>
      </c>
      <c r="C483" s="218"/>
      <c r="D483" s="90" t="s">
        <v>4538</v>
      </c>
      <c r="E483" s="90" t="s">
        <v>7</v>
      </c>
      <c r="F483" s="90"/>
      <c r="G483" s="90"/>
      <c r="H483" s="90">
        <v>4</v>
      </c>
      <c r="I483" s="90">
        <v>2</v>
      </c>
      <c r="J483" s="86">
        <f t="shared" si="22"/>
        <v>6</v>
      </c>
    </row>
    <row r="484" spans="1:10" x14ac:dyDescent="0.25">
      <c r="A484" s="86">
        <f t="shared" si="21"/>
        <v>464</v>
      </c>
      <c r="B484" s="207" t="s">
        <v>1499</v>
      </c>
      <c r="C484" s="218"/>
      <c r="D484" s="90" t="s">
        <v>1500</v>
      </c>
      <c r="E484" s="90" t="s">
        <v>7</v>
      </c>
      <c r="F484" s="90">
        <v>1</v>
      </c>
      <c r="G484" s="90"/>
      <c r="H484" s="90">
        <v>2</v>
      </c>
      <c r="I484" s="90"/>
      <c r="J484" s="86">
        <f t="shared" si="22"/>
        <v>3</v>
      </c>
    </row>
    <row r="485" spans="1:10" x14ac:dyDescent="0.25">
      <c r="A485" s="86">
        <f t="shared" si="21"/>
        <v>465</v>
      </c>
      <c r="B485" s="207" t="s">
        <v>913</v>
      </c>
      <c r="C485" s="218"/>
      <c r="D485" s="90" t="s">
        <v>4565</v>
      </c>
      <c r="E485" s="90" t="s">
        <v>7</v>
      </c>
      <c r="F485" s="90">
        <v>6</v>
      </c>
      <c r="G485" s="90">
        <v>8</v>
      </c>
      <c r="H485" s="90">
        <v>8</v>
      </c>
      <c r="I485" s="90">
        <v>2</v>
      </c>
      <c r="J485" s="86">
        <f t="shared" si="22"/>
        <v>24</v>
      </c>
    </row>
    <row r="486" spans="1:10" x14ac:dyDescent="0.25">
      <c r="A486" s="86">
        <f t="shared" si="21"/>
        <v>466</v>
      </c>
      <c r="B486" s="207" t="s">
        <v>914</v>
      </c>
      <c r="C486" s="218"/>
      <c r="D486" s="90" t="s">
        <v>4625</v>
      </c>
      <c r="E486" s="90" t="s">
        <v>7</v>
      </c>
      <c r="F486" s="90">
        <v>1</v>
      </c>
      <c r="G486" s="90">
        <v>5</v>
      </c>
      <c r="H486" s="90">
        <v>3</v>
      </c>
      <c r="I486" s="90">
        <v>3</v>
      </c>
      <c r="J486" s="86">
        <f t="shared" si="22"/>
        <v>12</v>
      </c>
    </row>
    <row r="487" spans="1:10" x14ac:dyDescent="0.25">
      <c r="A487" s="86">
        <f t="shared" si="21"/>
        <v>467</v>
      </c>
      <c r="B487" s="207" t="s">
        <v>916</v>
      </c>
      <c r="C487" s="218"/>
      <c r="D487" s="90" t="s">
        <v>4539</v>
      </c>
      <c r="E487" s="90" t="s">
        <v>7</v>
      </c>
      <c r="F487" s="90">
        <v>1</v>
      </c>
      <c r="G487" s="90">
        <v>4</v>
      </c>
      <c r="H487" s="90">
        <v>3</v>
      </c>
      <c r="I487" s="90">
        <v>4</v>
      </c>
      <c r="J487" s="86">
        <f t="shared" si="22"/>
        <v>12</v>
      </c>
    </row>
    <row r="488" spans="1:10" x14ac:dyDescent="0.25">
      <c r="A488" s="86">
        <f t="shared" si="21"/>
        <v>468</v>
      </c>
      <c r="B488" s="207" t="s">
        <v>1502</v>
      </c>
      <c r="C488" s="218"/>
      <c r="D488" s="90" t="s">
        <v>1503</v>
      </c>
      <c r="E488" s="90" t="s">
        <v>7</v>
      </c>
      <c r="F488" s="90">
        <v>9</v>
      </c>
      <c r="G488" s="90">
        <v>5</v>
      </c>
      <c r="H488" s="90">
        <v>12</v>
      </c>
      <c r="I488" s="90">
        <v>6</v>
      </c>
      <c r="J488" s="86">
        <f t="shared" si="22"/>
        <v>32</v>
      </c>
    </row>
    <row r="489" spans="1:10" x14ac:dyDescent="0.25">
      <c r="A489" s="86">
        <f t="shared" si="21"/>
        <v>469</v>
      </c>
      <c r="B489" s="207" t="s">
        <v>918</v>
      </c>
      <c r="C489" s="218"/>
      <c r="D489" s="90" t="s">
        <v>919</v>
      </c>
      <c r="E489" s="90" t="s">
        <v>7</v>
      </c>
      <c r="F489" s="90">
        <v>2</v>
      </c>
      <c r="G489" s="90">
        <v>1</v>
      </c>
      <c r="H489" s="90">
        <v>9</v>
      </c>
      <c r="I489" s="90">
        <v>12</v>
      </c>
      <c r="J489" s="86">
        <f t="shared" si="22"/>
        <v>24</v>
      </c>
    </row>
    <row r="490" spans="1:10" x14ac:dyDescent="0.25">
      <c r="A490" s="86">
        <f t="shared" si="21"/>
        <v>470</v>
      </c>
      <c r="B490" s="207" t="s">
        <v>920</v>
      </c>
      <c r="C490" s="218"/>
      <c r="D490" s="90" t="s">
        <v>921</v>
      </c>
      <c r="E490" s="90" t="s">
        <v>7</v>
      </c>
      <c r="F490" s="90">
        <v>2</v>
      </c>
      <c r="G490" s="90">
        <v>1</v>
      </c>
      <c r="H490" s="90">
        <v>1</v>
      </c>
      <c r="I490" s="90">
        <v>1</v>
      </c>
      <c r="J490" s="86">
        <f t="shared" si="22"/>
        <v>5</v>
      </c>
    </row>
    <row r="491" spans="1:10" x14ac:dyDescent="0.25">
      <c r="A491" s="86">
        <f t="shared" si="21"/>
        <v>471</v>
      </c>
      <c r="B491" s="207" t="s">
        <v>4626</v>
      </c>
      <c r="C491" s="218"/>
      <c r="D491" s="90" t="s">
        <v>4627</v>
      </c>
      <c r="E491" s="90" t="s">
        <v>7</v>
      </c>
      <c r="F491" s="90">
        <v>3</v>
      </c>
      <c r="G491" s="90">
        <v>3</v>
      </c>
      <c r="H491" s="90"/>
      <c r="I491" s="90"/>
      <c r="J491" s="86">
        <f t="shared" si="22"/>
        <v>6</v>
      </c>
    </row>
    <row r="492" spans="1:10" x14ac:dyDescent="0.25">
      <c r="A492" s="86">
        <f t="shared" si="21"/>
        <v>472</v>
      </c>
      <c r="B492" s="207" t="s">
        <v>922</v>
      </c>
      <c r="C492" s="218"/>
      <c r="D492" s="90" t="s">
        <v>923</v>
      </c>
      <c r="E492" s="90" t="s">
        <v>7</v>
      </c>
      <c r="F492" s="90"/>
      <c r="G492" s="90"/>
      <c r="H492" s="90">
        <v>4</v>
      </c>
      <c r="I492" s="90">
        <v>4</v>
      </c>
      <c r="J492" s="86">
        <f t="shared" si="22"/>
        <v>8</v>
      </c>
    </row>
    <row r="493" spans="1:10" x14ac:dyDescent="0.25">
      <c r="A493" s="86">
        <f t="shared" si="21"/>
        <v>473</v>
      </c>
      <c r="B493" s="207" t="s">
        <v>924</v>
      </c>
      <c r="C493" s="218"/>
      <c r="D493" s="90" t="s">
        <v>925</v>
      </c>
      <c r="E493" s="90" t="s">
        <v>7</v>
      </c>
      <c r="F493" s="90">
        <v>5</v>
      </c>
      <c r="G493" s="90">
        <v>4</v>
      </c>
      <c r="H493" s="90">
        <v>3</v>
      </c>
      <c r="I493" s="90">
        <v>8</v>
      </c>
      <c r="J493" s="86">
        <f t="shared" si="22"/>
        <v>20</v>
      </c>
    </row>
    <row r="494" spans="1:10" x14ac:dyDescent="0.25">
      <c r="A494" s="86">
        <f t="shared" si="21"/>
        <v>474</v>
      </c>
      <c r="B494" s="207" t="s">
        <v>926</v>
      </c>
      <c r="C494" s="218"/>
      <c r="D494" s="90" t="s">
        <v>927</v>
      </c>
      <c r="E494" s="90" t="s">
        <v>7</v>
      </c>
      <c r="F494" s="90">
        <v>2</v>
      </c>
      <c r="G494" s="90">
        <v>2</v>
      </c>
      <c r="H494" s="90">
        <v>3</v>
      </c>
      <c r="I494" s="90">
        <v>2</v>
      </c>
      <c r="J494" s="86">
        <f t="shared" si="22"/>
        <v>9</v>
      </c>
    </row>
    <row r="495" spans="1:10" x14ac:dyDescent="0.25">
      <c r="A495" s="86">
        <f t="shared" si="21"/>
        <v>475</v>
      </c>
      <c r="B495" s="207" t="s">
        <v>928</v>
      </c>
      <c r="C495" s="218"/>
      <c r="D495" s="90" t="s">
        <v>929</v>
      </c>
      <c r="E495" s="90" t="s">
        <v>7</v>
      </c>
      <c r="F495" s="90">
        <v>7</v>
      </c>
      <c r="G495" s="90">
        <v>5</v>
      </c>
      <c r="H495" s="90">
        <v>4</v>
      </c>
      <c r="I495" s="90">
        <v>1</v>
      </c>
      <c r="J495" s="86">
        <f t="shared" si="22"/>
        <v>17</v>
      </c>
    </row>
    <row r="496" spans="1:10" x14ac:dyDescent="0.25">
      <c r="A496" s="86">
        <f t="shared" si="21"/>
        <v>476</v>
      </c>
      <c r="B496" s="207" t="s">
        <v>930</v>
      </c>
      <c r="C496" s="218"/>
      <c r="D496" s="90" t="s">
        <v>931</v>
      </c>
      <c r="E496" s="90" t="s">
        <v>7</v>
      </c>
      <c r="F496" s="90">
        <v>7</v>
      </c>
      <c r="G496" s="90">
        <v>5</v>
      </c>
      <c r="H496" s="90">
        <v>8</v>
      </c>
      <c r="I496" s="90">
        <v>8</v>
      </c>
      <c r="J496" s="86">
        <f t="shared" si="22"/>
        <v>28</v>
      </c>
    </row>
    <row r="497" spans="1:10" x14ac:dyDescent="0.25">
      <c r="A497" s="86">
        <f t="shared" si="21"/>
        <v>477</v>
      </c>
      <c r="B497" s="207" t="s">
        <v>4628</v>
      </c>
      <c r="C497" s="218"/>
      <c r="D497" s="90" t="s">
        <v>4629</v>
      </c>
      <c r="E497" s="90" t="s">
        <v>7</v>
      </c>
      <c r="F497" s="90">
        <v>4</v>
      </c>
      <c r="G497" s="90">
        <v>2</v>
      </c>
      <c r="H497" s="90"/>
      <c r="I497" s="90">
        <v>5</v>
      </c>
      <c r="J497" s="86">
        <f t="shared" si="22"/>
        <v>11</v>
      </c>
    </row>
    <row r="498" spans="1:10" x14ac:dyDescent="0.25">
      <c r="A498" s="86">
        <f t="shared" si="21"/>
        <v>478</v>
      </c>
      <c r="B498" s="207" t="s">
        <v>932</v>
      </c>
      <c r="C498" s="218"/>
      <c r="D498" s="90" t="s">
        <v>933</v>
      </c>
      <c r="E498" s="90" t="s">
        <v>7</v>
      </c>
      <c r="F498" s="90">
        <v>4</v>
      </c>
      <c r="G498" s="90">
        <v>3</v>
      </c>
      <c r="H498" s="90">
        <v>5</v>
      </c>
      <c r="I498" s="90">
        <v>6</v>
      </c>
      <c r="J498" s="86">
        <f t="shared" si="22"/>
        <v>18</v>
      </c>
    </row>
    <row r="499" spans="1:10" x14ac:dyDescent="0.25">
      <c r="A499" s="86">
        <f t="shared" si="21"/>
        <v>479</v>
      </c>
      <c r="B499" s="207" t="s">
        <v>936</v>
      </c>
      <c r="C499" s="218"/>
      <c r="D499" s="90" t="s">
        <v>937</v>
      </c>
      <c r="E499" s="90" t="s">
        <v>7</v>
      </c>
      <c r="F499" s="90">
        <v>5</v>
      </c>
      <c r="G499" s="90">
        <v>5</v>
      </c>
      <c r="H499" s="90">
        <v>7</v>
      </c>
      <c r="I499" s="90">
        <v>5</v>
      </c>
      <c r="J499" s="86">
        <f t="shared" si="22"/>
        <v>22</v>
      </c>
    </row>
    <row r="500" spans="1:10" x14ac:dyDescent="0.25">
      <c r="A500" s="86">
        <f t="shared" si="21"/>
        <v>480</v>
      </c>
      <c r="B500" s="207" t="s">
        <v>938</v>
      </c>
      <c r="C500" s="218"/>
      <c r="D500" s="90" t="s">
        <v>939</v>
      </c>
      <c r="E500" s="90" t="s">
        <v>7</v>
      </c>
      <c r="F500" s="90">
        <v>3</v>
      </c>
      <c r="G500" s="90">
        <v>1</v>
      </c>
      <c r="H500" s="90">
        <v>4</v>
      </c>
      <c r="I500" s="90">
        <v>5</v>
      </c>
      <c r="J500" s="86">
        <f t="shared" si="22"/>
        <v>13</v>
      </c>
    </row>
    <row r="501" spans="1:10" x14ac:dyDescent="0.25">
      <c r="A501" s="86">
        <f t="shared" si="21"/>
        <v>481</v>
      </c>
      <c r="B501" s="207" t="s">
        <v>940</v>
      </c>
      <c r="C501" s="218"/>
      <c r="D501" s="90" t="s">
        <v>941</v>
      </c>
      <c r="E501" s="90" t="s">
        <v>7</v>
      </c>
      <c r="F501" s="90">
        <v>3</v>
      </c>
      <c r="G501" s="90">
        <v>2</v>
      </c>
      <c r="H501" s="90">
        <v>1</v>
      </c>
      <c r="I501" s="90">
        <v>1</v>
      </c>
      <c r="J501" s="86">
        <f t="shared" si="22"/>
        <v>7</v>
      </c>
    </row>
    <row r="502" spans="1:10" x14ac:dyDescent="0.25">
      <c r="A502" s="86">
        <f t="shared" si="21"/>
        <v>482</v>
      </c>
      <c r="B502" s="207" t="s">
        <v>944</v>
      </c>
      <c r="C502" s="218"/>
      <c r="D502" s="90" t="s">
        <v>945</v>
      </c>
      <c r="E502" s="90" t="s">
        <v>7</v>
      </c>
      <c r="F502" s="90">
        <v>2</v>
      </c>
      <c r="G502" s="90">
        <v>3</v>
      </c>
      <c r="H502" s="90">
        <v>3</v>
      </c>
      <c r="I502" s="90">
        <v>1</v>
      </c>
      <c r="J502" s="86">
        <f t="shared" si="22"/>
        <v>9</v>
      </c>
    </row>
    <row r="503" spans="1:10" x14ac:dyDescent="0.25">
      <c r="A503" s="86">
        <f t="shared" si="21"/>
        <v>483</v>
      </c>
      <c r="B503" s="207" t="s">
        <v>946</v>
      </c>
      <c r="C503" s="218"/>
      <c r="D503" s="90" t="s">
        <v>4540</v>
      </c>
      <c r="E503" s="90" t="s">
        <v>7</v>
      </c>
      <c r="F503" s="90"/>
      <c r="G503" s="90"/>
      <c r="H503" s="90">
        <v>3</v>
      </c>
      <c r="I503" s="90"/>
      <c r="J503" s="86">
        <f t="shared" si="22"/>
        <v>3</v>
      </c>
    </row>
    <row r="504" spans="1:10" x14ac:dyDescent="0.25">
      <c r="A504" s="86">
        <f t="shared" si="21"/>
        <v>484</v>
      </c>
      <c r="B504" s="207" t="s">
        <v>948</v>
      </c>
      <c r="C504" s="218"/>
      <c r="D504" s="90" t="s">
        <v>949</v>
      </c>
      <c r="E504" s="90" t="s">
        <v>7</v>
      </c>
      <c r="F504" s="90">
        <v>5</v>
      </c>
      <c r="G504" s="90">
        <v>5</v>
      </c>
      <c r="H504" s="90">
        <v>4</v>
      </c>
      <c r="I504" s="90">
        <v>9</v>
      </c>
      <c r="J504" s="86">
        <f t="shared" si="22"/>
        <v>23</v>
      </c>
    </row>
    <row r="505" spans="1:10" x14ac:dyDescent="0.25">
      <c r="A505" s="86">
        <f t="shared" si="21"/>
        <v>485</v>
      </c>
      <c r="B505" s="207" t="s">
        <v>952</v>
      </c>
      <c r="C505" s="218"/>
      <c r="D505" s="90" t="s">
        <v>953</v>
      </c>
      <c r="E505" s="90" t="s">
        <v>7</v>
      </c>
      <c r="F505" s="90">
        <v>3</v>
      </c>
      <c r="G505" s="90">
        <v>6</v>
      </c>
      <c r="H505" s="90">
        <v>5</v>
      </c>
      <c r="I505" s="90">
        <v>8</v>
      </c>
      <c r="J505" s="86">
        <f t="shared" si="22"/>
        <v>22</v>
      </c>
    </row>
    <row r="506" spans="1:10" x14ac:dyDescent="0.25">
      <c r="A506" s="86">
        <f t="shared" si="21"/>
        <v>486</v>
      </c>
      <c r="B506" s="207" t="s">
        <v>954</v>
      </c>
      <c r="C506" s="218"/>
      <c r="D506" s="90" t="s">
        <v>955</v>
      </c>
      <c r="E506" s="90" t="s">
        <v>7</v>
      </c>
      <c r="F506" s="90"/>
      <c r="G506" s="90">
        <v>2</v>
      </c>
      <c r="H506" s="90">
        <v>1</v>
      </c>
      <c r="I506" s="90">
        <v>3</v>
      </c>
      <c r="J506" s="86">
        <f t="shared" si="22"/>
        <v>6</v>
      </c>
    </row>
    <row r="507" spans="1:10" x14ac:dyDescent="0.25">
      <c r="A507" s="86">
        <f t="shared" si="21"/>
        <v>487</v>
      </c>
      <c r="B507" s="207" t="s">
        <v>956</v>
      </c>
      <c r="C507" s="218"/>
      <c r="D507" s="90" t="s">
        <v>957</v>
      </c>
      <c r="E507" s="90" t="s">
        <v>7</v>
      </c>
      <c r="F507" s="90">
        <v>3</v>
      </c>
      <c r="G507" s="90">
        <v>3</v>
      </c>
      <c r="H507" s="90">
        <v>4</v>
      </c>
      <c r="I507" s="90">
        <v>1</v>
      </c>
      <c r="J507" s="86">
        <f t="shared" si="22"/>
        <v>11</v>
      </c>
    </row>
    <row r="508" spans="1:10" x14ac:dyDescent="0.25">
      <c r="A508" s="86">
        <f t="shared" si="21"/>
        <v>488</v>
      </c>
      <c r="B508" s="207" t="s">
        <v>958</v>
      </c>
      <c r="C508" s="218"/>
      <c r="D508" s="90" t="s">
        <v>959</v>
      </c>
      <c r="E508" s="90" t="s">
        <v>7</v>
      </c>
      <c r="F508" s="90">
        <v>11</v>
      </c>
      <c r="G508" s="90">
        <v>11</v>
      </c>
      <c r="H508" s="90">
        <v>5</v>
      </c>
      <c r="I508" s="90">
        <v>6</v>
      </c>
      <c r="J508" s="86">
        <f t="shared" si="22"/>
        <v>33</v>
      </c>
    </row>
    <row r="509" spans="1:10" x14ac:dyDescent="0.25">
      <c r="A509" s="86">
        <f t="shared" si="21"/>
        <v>489</v>
      </c>
      <c r="B509" s="207" t="s">
        <v>960</v>
      </c>
      <c r="C509" s="218"/>
      <c r="D509" s="90" t="s">
        <v>961</v>
      </c>
      <c r="E509" s="90" t="s">
        <v>7</v>
      </c>
      <c r="F509" s="90">
        <v>6</v>
      </c>
      <c r="G509" s="90">
        <v>6</v>
      </c>
      <c r="H509" s="90">
        <v>1</v>
      </c>
      <c r="I509" s="90">
        <v>2</v>
      </c>
      <c r="J509" s="86">
        <f t="shared" si="22"/>
        <v>15</v>
      </c>
    </row>
    <row r="510" spans="1:10" x14ac:dyDescent="0.25">
      <c r="A510" s="86">
        <f t="shared" si="21"/>
        <v>490</v>
      </c>
      <c r="B510" s="207" t="s">
        <v>2210</v>
      </c>
      <c r="C510" s="218"/>
      <c r="D510" s="90" t="s">
        <v>4541</v>
      </c>
      <c r="E510" s="90" t="s">
        <v>7</v>
      </c>
      <c r="F510" s="90">
        <v>2</v>
      </c>
      <c r="G510" s="90">
        <v>4</v>
      </c>
      <c r="H510" s="90">
        <v>2</v>
      </c>
      <c r="I510" s="90"/>
      <c r="J510" s="86">
        <f t="shared" si="22"/>
        <v>8</v>
      </c>
    </row>
    <row r="511" spans="1:10" x14ac:dyDescent="0.25">
      <c r="A511" s="86">
        <f t="shared" si="21"/>
        <v>491</v>
      </c>
      <c r="B511" s="207" t="s">
        <v>962</v>
      </c>
      <c r="C511" s="218"/>
      <c r="D511" s="90" t="s">
        <v>963</v>
      </c>
      <c r="E511" s="90" t="s">
        <v>7</v>
      </c>
      <c r="F511" s="90">
        <v>2</v>
      </c>
      <c r="G511" s="90">
        <v>3</v>
      </c>
      <c r="H511" s="90">
        <v>3</v>
      </c>
      <c r="I511" s="90">
        <v>1</v>
      </c>
      <c r="J511" s="86">
        <f t="shared" si="22"/>
        <v>9</v>
      </c>
    </row>
    <row r="512" spans="1:10" x14ac:dyDescent="0.25">
      <c r="A512" s="86">
        <f t="shared" si="21"/>
        <v>492</v>
      </c>
      <c r="B512" s="207" t="s">
        <v>964</v>
      </c>
      <c r="C512" s="218"/>
      <c r="D512" s="90" t="s">
        <v>965</v>
      </c>
      <c r="E512" s="90" t="s">
        <v>7</v>
      </c>
      <c r="F512" s="90">
        <v>4</v>
      </c>
      <c r="G512" s="90">
        <v>5</v>
      </c>
      <c r="H512" s="90">
        <v>3</v>
      </c>
      <c r="I512" s="90">
        <v>6</v>
      </c>
      <c r="J512" s="86">
        <f t="shared" si="22"/>
        <v>18</v>
      </c>
    </row>
    <row r="513" spans="1:10" x14ac:dyDescent="0.25">
      <c r="A513" s="86">
        <f t="shared" si="21"/>
        <v>493</v>
      </c>
      <c r="B513" s="207" t="s">
        <v>966</v>
      </c>
      <c r="C513" s="218"/>
      <c r="D513" s="90" t="s">
        <v>967</v>
      </c>
      <c r="E513" s="90" t="s">
        <v>7</v>
      </c>
      <c r="F513" s="90">
        <v>1</v>
      </c>
      <c r="G513" s="90"/>
      <c r="H513" s="90"/>
      <c r="I513" s="90"/>
      <c r="J513" s="86">
        <f t="shared" si="22"/>
        <v>1</v>
      </c>
    </row>
    <row r="514" spans="1:10" x14ac:dyDescent="0.25">
      <c r="A514" s="86">
        <f t="shared" si="21"/>
        <v>494</v>
      </c>
      <c r="B514" s="207" t="s">
        <v>968</v>
      </c>
      <c r="C514" s="218"/>
      <c r="D514" s="90" t="s">
        <v>969</v>
      </c>
      <c r="E514" s="90" t="s">
        <v>7</v>
      </c>
      <c r="F514" s="90">
        <v>7</v>
      </c>
      <c r="G514" s="90">
        <v>2</v>
      </c>
      <c r="H514" s="90">
        <v>9</v>
      </c>
      <c r="I514" s="90">
        <v>10</v>
      </c>
      <c r="J514" s="86">
        <f t="shared" si="22"/>
        <v>28</v>
      </c>
    </row>
    <row r="515" spans="1:10" x14ac:dyDescent="0.25">
      <c r="A515" s="86">
        <f t="shared" si="21"/>
        <v>495</v>
      </c>
      <c r="B515" s="207" t="s">
        <v>970</v>
      </c>
      <c r="C515" s="218"/>
      <c r="D515" s="90" t="s">
        <v>971</v>
      </c>
      <c r="E515" s="90" t="s">
        <v>7</v>
      </c>
      <c r="F515" s="90">
        <v>5</v>
      </c>
      <c r="G515" s="90">
        <v>4</v>
      </c>
      <c r="H515" s="90">
        <v>3</v>
      </c>
      <c r="I515" s="90">
        <v>2</v>
      </c>
      <c r="J515" s="86">
        <f t="shared" si="22"/>
        <v>14</v>
      </c>
    </row>
    <row r="516" spans="1:10" x14ac:dyDescent="0.25">
      <c r="A516" s="86">
        <f t="shared" si="21"/>
        <v>496</v>
      </c>
      <c r="B516" s="207" t="s">
        <v>972</v>
      </c>
      <c r="C516" s="218"/>
      <c r="D516" s="90" t="s">
        <v>973</v>
      </c>
      <c r="E516" s="90" t="s">
        <v>7</v>
      </c>
      <c r="F516" s="90">
        <v>5</v>
      </c>
      <c r="G516" s="90">
        <v>7</v>
      </c>
      <c r="H516" s="90">
        <v>1</v>
      </c>
      <c r="I516" s="90">
        <v>4</v>
      </c>
      <c r="J516" s="86">
        <f t="shared" si="22"/>
        <v>17</v>
      </c>
    </row>
    <row r="517" spans="1:10" x14ac:dyDescent="0.25">
      <c r="A517" s="86">
        <f t="shared" si="21"/>
        <v>497</v>
      </c>
      <c r="B517" s="207" t="s">
        <v>974</v>
      </c>
      <c r="C517" s="218"/>
      <c r="D517" s="90" t="s">
        <v>975</v>
      </c>
      <c r="E517" s="90" t="s">
        <v>7</v>
      </c>
      <c r="F517" s="90"/>
      <c r="G517" s="90">
        <v>1</v>
      </c>
      <c r="H517" s="90">
        <v>7</v>
      </c>
      <c r="I517" s="90">
        <v>5</v>
      </c>
      <c r="J517" s="86">
        <f t="shared" si="22"/>
        <v>13</v>
      </c>
    </row>
    <row r="518" spans="1:10" x14ac:dyDescent="0.25">
      <c r="A518" s="86">
        <f t="shared" si="21"/>
        <v>498</v>
      </c>
      <c r="B518" s="207" t="s">
        <v>976</v>
      </c>
      <c r="C518" s="218"/>
      <c r="D518" s="90" t="s">
        <v>977</v>
      </c>
      <c r="E518" s="90" t="s">
        <v>7</v>
      </c>
      <c r="F518" s="90">
        <v>1</v>
      </c>
      <c r="G518" s="90">
        <v>2</v>
      </c>
      <c r="H518" s="90">
        <v>7</v>
      </c>
      <c r="I518" s="90">
        <v>11</v>
      </c>
      <c r="J518" s="86">
        <f t="shared" si="22"/>
        <v>21</v>
      </c>
    </row>
    <row r="519" spans="1:10" x14ac:dyDescent="0.25">
      <c r="A519" s="86">
        <f t="shared" si="21"/>
        <v>499</v>
      </c>
      <c r="B519" s="207" t="s">
        <v>978</v>
      </c>
      <c r="C519" s="218"/>
      <c r="D519" s="90" t="s">
        <v>979</v>
      </c>
      <c r="E519" s="90" t="s">
        <v>7</v>
      </c>
      <c r="F519" s="90">
        <v>3</v>
      </c>
      <c r="G519" s="90">
        <v>3</v>
      </c>
      <c r="H519" s="90">
        <v>3</v>
      </c>
      <c r="I519" s="90">
        <v>5</v>
      </c>
      <c r="J519" s="86">
        <f t="shared" si="22"/>
        <v>14</v>
      </c>
    </row>
    <row r="520" spans="1:10" x14ac:dyDescent="0.25">
      <c r="A520" s="86">
        <f t="shared" ref="A520:A583" si="23">A519+1</f>
        <v>500</v>
      </c>
      <c r="B520" s="207" t="s">
        <v>980</v>
      </c>
      <c r="C520" s="218"/>
      <c r="D520" s="90" t="s">
        <v>981</v>
      </c>
      <c r="E520" s="90" t="s">
        <v>7</v>
      </c>
      <c r="F520" s="90"/>
      <c r="G520" s="90">
        <v>1</v>
      </c>
      <c r="H520" s="90">
        <v>3</v>
      </c>
      <c r="I520" s="90">
        <v>7</v>
      </c>
      <c r="J520" s="86">
        <f t="shared" si="22"/>
        <v>11</v>
      </c>
    </row>
    <row r="521" spans="1:10" x14ac:dyDescent="0.25">
      <c r="A521" s="86">
        <f t="shared" si="23"/>
        <v>501</v>
      </c>
      <c r="B521" s="207" t="s">
        <v>982</v>
      </c>
      <c r="C521" s="218"/>
      <c r="D521" s="90" t="s">
        <v>983</v>
      </c>
      <c r="E521" s="90" t="s">
        <v>7</v>
      </c>
      <c r="F521" s="90"/>
      <c r="G521" s="90"/>
      <c r="H521" s="90"/>
      <c r="I521" s="90">
        <v>3</v>
      </c>
      <c r="J521" s="86">
        <f t="shared" si="22"/>
        <v>3</v>
      </c>
    </row>
    <row r="522" spans="1:10" x14ac:dyDescent="0.25">
      <c r="A522" s="86">
        <f t="shared" si="23"/>
        <v>502</v>
      </c>
      <c r="B522" s="207" t="s">
        <v>984</v>
      </c>
      <c r="C522" s="218"/>
      <c r="D522" s="90" t="s">
        <v>985</v>
      </c>
      <c r="E522" s="90" t="s">
        <v>7</v>
      </c>
      <c r="F522" s="90"/>
      <c r="G522" s="90"/>
      <c r="H522" s="90"/>
      <c r="I522" s="90">
        <v>1</v>
      </c>
      <c r="J522" s="86">
        <f t="shared" si="22"/>
        <v>1</v>
      </c>
    </row>
    <row r="523" spans="1:10" x14ac:dyDescent="0.25">
      <c r="A523" s="86">
        <f t="shared" si="23"/>
        <v>503</v>
      </c>
      <c r="B523" s="207" t="s">
        <v>986</v>
      </c>
      <c r="C523" s="218"/>
      <c r="D523" s="90" t="s">
        <v>987</v>
      </c>
      <c r="E523" s="90" t="s">
        <v>7</v>
      </c>
      <c r="F523" s="90">
        <v>5</v>
      </c>
      <c r="G523" s="90">
        <v>1</v>
      </c>
      <c r="H523" s="90">
        <v>5</v>
      </c>
      <c r="I523" s="90">
        <v>3</v>
      </c>
      <c r="J523" s="86">
        <f t="shared" si="22"/>
        <v>14</v>
      </c>
    </row>
    <row r="524" spans="1:10" x14ac:dyDescent="0.25">
      <c r="A524" s="86">
        <f t="shared" si="23"/>
        <v>504</v>
      </c>
      <c r="B524" s="207" t="s">
        <v>988</v>
      </c>
      <c r="C524" s="218"/>
      <c r="D524" s="90" t="s">
        <v>989</v>
      </c>
      <c r="E524" s="90" t="s">
        <v>7</v>
      </c>
      <c r="F524" s="90">
        <v>2</v>
      </c>
      <c r="G524" s="90">
        <v>4</v>
      </c>
      <c r="H524" s="90">
        <v>11</v>
      </c>
      <c r="I524" s="90">
        <v>3</v>
      </c>
      <c r="J524" s="86">
        <f t="shared" si="22"/>
        <v>20</v>
      </c>
    </row>
    <row r="525" spans="1:10" x14ac:dyDescent="0.25">
      <c r="A525" s="86">
        <f t="shared" si="23"/>
        <v>505</v>
      </c>
      <c r="B525" s="207" t="s">
        <v>990</v>
      </c>
      <c r="C525" s="218"/>
      <c r="D525" s="90" t="s">
        <v>991</v>
      </c>
      <c r="E525" s="90" t="s">
        <v>7</v>
      </c>
      <c r="F525" s="90">
        <v>8</v>
      </c>
      <c r="G525" s="90">
        <v>9</v>
      </c>
      <c r="H525" s="90">
        <v>9</v>
      </c>
      <c r="I525" s="90">
        <v>12</v>
      </c>
      <c r="J525" s="86">
        <f t="shared" si="22"/>
        <v>38</v>
      </c>
    </row>
    <row r="526" spans="1:10" x14ac:dyDescent="0.25">
      <c r="A526" s="86">
        <f t="shared" si="23"/>
        <v>506</v>
      </c>
      <c r="B526" s="207" t="s">
        <v>992</v>
      </c>
      <c r="C526" s="218"/>
      <c r="D526" s="90" t="s">
        <v>993</v>
      </c>
      <c r="E526" s="90" t="s">
        <v>7</v>
      </c>
      <c r="F526" s="90">
        <v>2</v>
      </c>
      <c r="G526" s="90">
        <v>12</v>
      </c>
      <c r="H526" s="90">
        <v>2</v>
      </c>
      <c r="I526" s="90">
        <v>10</v>
      </c>
      <c r="J526" s="86">
        <f t="shared" si="22"/>
        <v>26</v>
      </c>
    </row>
    <row r="527" spans="1:10" x14ac:dyDescent="0.25">
      <c r="A527" s="86">
        <f t="shared" si="23"/>
        <v>507</v>
      </c>
      <c r="B527" s="207" t="s">
        <v>994</v>
      </c>
      <c r="C527" s="218"/>
      <c r="D527" s="90" t="s">
        <v>995</v>
      </c>
      <c r="E527" s="90" t="s">
        <v>7</v>
      </c>
      <c r="F527" s="90">
        <v>10</v>
      </c>
      <c r="G527" s="90">
        <v>9</v>
      </c>
      <c r="H527" s="90">
        <v>5</v>
      </c>
      <c r="I527" s="90">
        <v>4</v>
      </c>
      <c r="J527" s="86">
        <f t="shared" si="22"/>
        <v>28</v>
      </c>
    </row>
    <row r="528" spans="1:10" x14ac:dyDescent="0.25">
      <c r="A528" s="86">
        <f t="shared" si="23"/>
        <v>508</v>
      </c>
      <c r="B528" s="207" t="s">
        <v>996</v>
      </c>
      <c r="C528" s="218"/>
      <c r="D528" s="90" t="s">
        <v>997</v>
      </c>
      <c r="E528" s="90" t="s">
        <v>7</v>
      </c>
      <c r="F528" s="90">
        <v>2</v>
      </c>
      <c r="G528" s="90">
        <v>3</v>
      </c>
      <c r="H528" s="90">
        <v>4</v>
      </c>
      <c r="I528" s="90">
        <v>3</v>
      </c>
      <c r="J528" s="86">
        <f t="shared" si="22"/>
        <v>12</v>
      </c>
    </row>
    <row r="529" spans="1:10" x14ac:dyDescent="0.25">
      <c r="A529" s="86">
        <f t="shared" si="23"/>
        <v>509</v>
      </c>
      <c r="B529" s="207" t="s">
        <v>4542</v>
      </c>
      <c r="C529" s="218"/>
      <c r="D529" s="90" t="s">
        <v>4543</v>
      </c>
      <c r="E529" s="90" t="s">
        <v>7</v>
      </c>
      <c r="F529" s="90">
        <v>8</v>
      </c>
      <c r="G529" s="90">
        <v>7</v>
      </c>
      <c r="H529" s="90">
        <v>5</v>
      </c>
      <c r="I529" s="90">
        <v>6</v>
      </c>
      <c r="J529" s="86">
        <f t="shared" si="22"/>
        <v>26</v>
      </c>
    </row>
    <row r="530" spans="1:10" x14ac:dyDescent="0.25">
      <c r="A530" s="86">
        <f t="shared" si="23"/>
        <v>510</v>
      </c>
      <c r="B530" s="207" t="s">
        <v>1529</v>
      </c>
      <c r="C530" s="218"/>
      <c r="D530" s="90" t="s">
        <v>1530</v>
      </c>
      <c r="E530" s="90" t="s">
        <v>7</v>
      </c>
      <c r="F530" s="90"/>
      <c r="G530" s="90">
        <v>3</v>
      </c>
      <c r="H530" s="90">
        <v>2</v>
      </c>
      <c r="I530" s="90">
        <v>3</v>
      </c>
      <c r="J530" s="86">
        <f t="shared" si="22"/>
        <v>8</v>
      </c>
    </row>
    <row r="531" spans="1:10" x14ac:dyDescent="0.25">
      <c r="A531" s="86">
        <f t="shared" si="23"/>
        <v>511</v>
      </c>
      <c r="B531" s="207" t="s">
        <v>4630</v>
      </c>
      <c r="C531" s="218"/>
      <c r="D531" s="90" t="s">
        <v>1000</v>
      </c>
      <c r="E531" s="90" t="s">
        <v>7</v>
      </c>
      <c r="F531" s="90">
        <v>2</v>
      </c>
      <c r="G531" s="90">
        <v>4</v>
      </c>
      <c r="H531" s="90">
        <v>2</v>
      </c>
      <c r="I531" s="90">
        <v>3</v>
      </c>
      <c r="J531" s="86">
        <f t="shared" si="22"/>
        <v>11</v>
      </c>
    </row>
    <row r="532" spans="1:10" x14ac:dyDescent="0.25">
      <c r="A532" s="86">
        <f t="shared" si="23"/>
        <v>512</v>
      </c>
      <c r="B532" s="207" t="s">
        <v>1001</v>
      </c>
      <c r="C532" s="218"/>
      <c r="D532" s="90" t="s">
        <v>1002</v>
      </c>
      <c r="E532" s="90" t="s">
        <v>7</v>
      </c>
      <c r="F532" s="90">
        <v>1</v>
      </c>
      <c r="G532" s="90">
        <v>3</v>
      </c>
      <c r="H532" s="90">
        <v>4</v>
      </c>
      <c r="I532" s="90">
        <v>7</v>
      </c>
      <c r="J532" s="86">
        <f t="shared" si="22"/>
        <v>15</v>
      </c>
    </row>
    <row r="533" spans="1:10" x14ac:dyDescent="0.25">
      <c r="A533" s="86">
        <f t="shared" si="23"/>
        <v>513</v>
      </c>
      <c r="B533" s="207" t="s">
        <v>1005</v>
      </c>
      <c r="C533" s="218"/>
      <c r="D533" s="90" t="s">
        <v>1006</v>
      </c>
      <c r="E533" s="90" t="s">
        <v>7</v>
      </c>
      <c r="F533" s="90">
        <v>14</v>
      </c>
      <c r="G533" s="90">
        <v>16</v>
      </c>
      <c r="H533" s="90">
        <v>10</v>
      </c>
      <c r="I533" s="90">
        <v>9</v>
      </c>
      <c r="J533" s="86">
        <f t="shared" si="22"/>
        <v>49</v>
      </c>
    </row>
    <row r="534" spans="1:10" x14ac:dyDescent="0.25">
      <c r="A534" s="86">
        <f t="shared" si="23"/>
        <v>514</v>
      </c>
      <c r="B534" s="207" t="s">
        <v>1007</v>
      </c>
      <c r="C534" s="218"/>
      <c r="D534" s="90" t="s">
        <v>1008</v>
      </c>
      <c r="E534" s="90" t="s">
        <v>7</v>
      </c>
      <c r="F534" s="90">
        <v>1</v>
      </c>
      <c r="G534" s="90">
        <v>1</v>
      </c>
      <c r="H534" s="90">
        <v>3</v>
      </c>
      <c r="I534" s="90">
        <v>1</v>
      </c>
      <c r="J534" s="86">
        <f t="shared" si="22"/>
        <v>6</v>
      </c>
    </row>
    <row r="535" spans="1:10" x14ac:dyDescent="0.25">
      <c r="A535" s="86">
        <f t="shared" si="23"/>
        <v>515</v>
      </c>
      <c r="B535" s="207" t="s">
        <v>1009</v>
      </c>
      <c r="C535" s="218"/>
      <c r="D535" s="90" t="s">
        <v>1010</v>
      </c>
      <c r="E535" s="90" t="s">
        <v>7</v>
      </c>
      <c r="F535" s="90">
        <v>4</v>
      </c>
      <c r="G535" s="90">
        <v>2</v>
      </c>
      <c r="H535" s="90">
        <v>1</v>
      </c>
      <c r="I535" s="90">
        <v>3</v>
      </c>
      <c r="J535" s="86">
        <f t="shared" si="22"/>
        <v>10</v>
      </c>
    </row>
    <row r="536" spans="1:10" x14ac:dyDescent="0.25">
      <c r="A536" s="86">
        <f t="shared" si="23"/>
        <v>516</v>
      </c>
      <c r="B536" s="207" t="s">
        <v>1011</v>
      </c>
      <c r="C536" s="218"/>
      <c r="D536" s="90" t="s">
        <v>1012</v>
      </c>
      <c r="E536" s="90" t="s">
        <v>7</v>
      </c>
      <c r="F536" s="90">
        <v>3</v>
      </c>
      <c r="G536" s="90"/>
      <c r="H536" s="90">
        <v>6</v>
      </c>
      <c r="I536" s="90">
        <v>6</v>
      </c>
      <c r="J536" s="86">
        <f t="shared" si="22"/>
        <v>15</v>
      </c>
    </row>
    <row r="537" spans="1:10" x14ac:dyDescent="0.25">
      <c r="A537" s="86">
        <f t="shared" si="23"/>
        <v>517</v>
      </c>
      <c r="B537" s="207" t="s">
        <v>1013</v>
      </c>
      <c r="C537" s="218"/>
      <c r="D537" s="90" t="s">
        <v>1014</v>
      </c>
      <c r="E537" s="90" t="s">
        <v>7</v>
      </c>
      <c r="F537" s="90">
        <v>1</v>
      </c>
      <c r="G537" s="90">
        <v>7</v>
      </c>
      <c r="H537" s="90">
        <v>3</v>
      </c>
      <c r="I537" s="90">
        <v>3</v>
      </c>
      <c r="J537" s="86">
        <f t="shared" si="22"/>
        <v>14</v>
      </c>
    </row>
    <row r="538" spans="1:10" x14ac:dyDescent="0.25">
      <c r="A538" s="86">
        <f t="shared" si="23"/>
        <v>518</v>
      </c>
      <c r="B538" s="207" t="s">
        <v>1015</v>
      </c>
      <c r="C538" s="218"/>
      <c r="D538" s="90" t="s">
        <v>1016</v>
      </c>
      <c r="E538" s="90" t="s">
        <v>7</v>
      </c>
      <c r="F538" s="90">
        <v>4</v>
      </c>
      <c r="G538" s="90">
        <v>2</v>
      </c>
      <c r="H538" s="90">
        <v>4</v>
      </c>
      <c r="I538" s="90">
        <v>5</v>
      </c>
      <c r="J538" s="86">
        <f t="shared" si="22"/>
        <v>15</v>
      </c>
    </row>
    <row r="539" spans="1:10" x14ac:dyDescent="0.25">
      <c r="A539" s="86">
        <f t="shared" si="23"/>
        <v>519</v>
      </c>
      <c r="B539" s="207" t="s">
        <v>1019</v>
      </c>
      <c r="C539" s="218"/>
      <c r="D539" s="90" t="s">
        <v>1020</v>
      </c>
      <c r="E539" s="90" t="s">
        <v>7</v>
      </c>
      <c r="F539" s="90">
        <v>1</v>
      </c>
      <c r="G539" s="90">
        <v>2</v>
      </c>
      <c r="H539" s="90">
        <v>3</v>
      </c>
      <c r="I539" s="90">
        <v>7</v>
      </c>
      <c r="J539" s="86">
        <f t="shared" si="22"/>
        <v>13</v>
      </c>
    </row>
    <row r="540" spans="1:10" x14ac:dyDescent="0.25">
      <c r="A540" s="86">
        <f t="shared" si="23"/>
        <v>520</v>
      </c>
      <c r="B540" s="207" t="s">
        <v>1021</v>
      </c>
      <c r="C540" s="218"/>
      <c r="D540" s="90" t="s">
        <v>1022</v>
      </c>
      <c r="E540" s="90" t="s">
        <v>7</v>
      </c>
      <c r="F540" s="90"/>
      <c r="G540" s="90"/>
      <c r="H540" s="90">
        <v>3</v>
      </c>
      <c r="I540" s="90">
        <v>5</v>
      </c>
      <c r="J540" s="86">
        <f t="shared" si="22"/>
        <v>8</v>
      </c>
    </row>
    <row r="541" spans="1:10" x14ac:dyDescent="0.25">
      <c r="A541" s="86">
        <f t="shared" si="23"/>
        <v>521</v>
      </c>
      <c r="B541" s="207" t="s">
        <v>1023</v>
      </c>
      <c r="C541" s="218"/>
      <c r="D541" s="90" t="s">
        <v>1024</v>
      </c>
      <c r="E541" s="90" t="s">
        <v>7</v>
      </c>
      <c r="F541" s="90">
        <v>2</v>
      </c>
      <c r="G541" s="90">
        <v>2</v>
      </c>
      <c r="H541" s="90">
        <v>5</v>
      </c>
      <c r="I541" s="90">
        <v>6</v>
      </c>
      <c r="J541" s="86">
        <f t="shared" si="22"/>
        <v>15</v>
      </c>
    </row>
    <row r="542" spans="1:10" x14ac:dyDescent="0.25">
      <c r="A542" s="86">
        <f t="shared" si="23"/>
        <v>522</v>
      </c>
      <c r="B542" s="207" t="s">
        <v>2212</v>
      </c>
      <c r="C542" s="218"/>
      <c r="D542" s="90" t="s">
        <v>2213</v>
      </c>
      <c r="E542" s="90" t="s">
        <v>7</v>
      </c>
      <c r="F542" s="90"/>
      <c r="G542" s="90">
        <v>1</v>
      </c>
      <c r="H542" s="90">
        <v>2</v>
      </c>
      <c r="I542" s="90">
        <v>5</v>
      </c>
      <c r="J542" s="86">
        <f t="shared" si="22"/>
        <v>8</v>
      </c>
    </row>
    <row r="543" spans="1:10" x14ac:dyDescent="0.25">
      <c r="A543" s="86">
        <f t="shared" si="23"/>
        <v>523</v>
      </c>
      <c r="B543" s="207" t="s">
        <v>1025</v>
      </c>
      <c r="C543" s="218"/>
      <c r="D543" s="90" t="s">
        <v>1026</v>
      </c>
      <c r="E543" s="90" t="s">
        <v>7</v>
      </c>
      <c r="F543" s="90">
        <v>5</v>
      </c>
      <c r="G543" s="90">
        <v>2</v>
      </c>
      <c r="H543" s="90">
        <v>8</v>
      </c>
      <c r="I543" s="90">
        <v>10</v>
      </c>
      <c r="J543" s="86">
        <f t="shared" si="22"/>
        <v>25</v>
      </c>
    </row>
    <row r="544" spans="1:10" x14ac:dyDescent="0.25">
      <c r="A544" s="86">
        <f t="shared" si="23"/>
        <v>524</v>
      </c>
      <c r="B544" s="207" t="s">
        <v>1027</v>
      </c>
      <c r="C544" s="218"/>
      <c r="D544" s="90" t="s">
        <v>1028</v>
      </c>
      <c r="E544" s="90" t="s">
        <v>7</v>
      </c>
      <c r="F544" s="90"/>
      <c r="G544" s="90">
        <v>2</v>
      </c>
      <c r="H544" s="90"/>
      <c r="I544" s="90">
        <v>1</v>
      </c>
      <c r="J544" s="86">
        <f t="shared" ref="J544:J554" si="24">SUM(F544:I544)</f>
        <v>3</v>
      </c>
    </row>
    <row r="545" spans="1:10" x14ac:dyDescent="0.25">
      <c r="A545" s="86">
        <f t="shared" si="23"/>
        <v>525</v>
      </c>
      <c r="B545" s="207" t="s">
        <v>1029</v>
      </c>
      <c r="C545" s="218"/>
      <c r="D545" s="90" t="s">
        <v>1030</v>
      </c>
      <c r="E545" s="90" t="s">
        <v>7</v>
      </c>
      <c r="F545" s="90">
        <v>3</v>
      </c>
      <c r="G545" s="90">
        <v>2</v>
      </c>
      <c r="H545" s="90">
        <v>2</v>
      </c>
      <c r="I545" s="90">
        <v>2</v>
      </c>
      <c r="J545" s="86">
        <f t="shared" si="24"/>
        <v>9</v>
      </c>
    </row>
    <row r="546" spans="1:10" x14ac:dyDescent="0.25">
      <c r="A546" s="86">
        <f t="shared" si="23"/>
        <v>526</v>
      </c>
      <c r="B546" s="207" t="s">
        <v>1031</v>
      </c>
      <c r="C546" s="218"/>
      <c r="D546" s="90" t="s">
        <v>1032</v>
      </c>
      <c r="E546" s="90" t="s">
        <v>7</v>
      </c>
      <c r="F546" s="90">
        <v>2</v>
      </c>
      <c r="G546" s="90">
        <v>1</v>
      </c>
      <c r="H546" s="90">
        <v>5</v>
      </c>
      <c r="I546" s="90">
        <v>8</v>
      </c>
      <c r="J546" s="86">
        <f t="shared" si="24"/>
        <v>16</v>
      </c>
    </row>
    <row r="547" spans="1:10" x14ac:dyDescent="0.25">
      <c r="A547" s="86">
        <f t="shared" si="23"/>
        <v>527</v>
      </c>
      <c r="B547" s="207" t="s">
        <v>1033</v>
      </c>
      <c r="C547" s="218"/>
      <c r="D547" s="90" t="s">
        <v>1034</v>
      </c>
      <c r="E547" s="90" t="s">
        <v>7</v>
      </c>
      <c r="F547" s="90"/>
      <c r="G547" s="90"/>
      <c r="H547" s="90">
        <v>8</v>
      </c>
      <c r="I547" s="90">
        <v>6</v>
      </c>
      <c r="J547" s="86">
        <f t="shared" si="24"/>
        <v>14</v>
      </c>
    </row>
    <row r="548" spans="1:10" x14ac:dyDescent="0.25">
      <c r="A548" s="86">
        <f t="shared" si="23"/>
        <v>528</v>
      </c>
      <c r="B548" s="207" t="s">
        <v>4529</v>
      </c>
      <c r="C548" s="218"/>
      <c r="D548" s="90" t="s">
        <v>4530</v>
      </c>
      <c r="E548" s="90" t="s">
        <v>7</v>
      </c>
      <c r="F548" s="90">
        <v>1</v>
      </c>
      <c r="G548" s="90">
        <v>4</v>
      </c>
      <c r="H548" s="90">
        <v>6</v>
      </c>
      <c r="I548" s="90">
        <v>4</v>
      </c>
      <c r="J548" s="86">
        <f t="shared" si="24"/>
        <v>15</v>
      </c>
    </row>
    <row r="549" spans="1:10" x14ac:dyDescent="0.25">
      <c r="A549" s="86">
        <f t="shared" si="23"/>
        <v>529</v>
      </c>
      <c r="B549" s="207" t="s">
        <v>1541</v>
      </c>
      <c r="C549" s="218"/>
      <c r="D549" s="90" t="s">
        <v>1542</v>
      </c>
      <c r="E549" s="90" t="s">
        <v>7</v>
      </c>
      <c r="F549" s="90">
        <v>3</v>
      </c>
      <c r="G549" s="90">
        <v>1</v>
      </c>
      <c r="H549" s="90">
        <v>6</v>
      </c>
      <c r="I549" s="90">
        <v>5</v>
      </c>
      <c r="J549" s="86">
        <f t="shared" si="24"/>
        <v>15</v>
      </c>
    </row>
    <row r="550" spans="1:10" x14ac:dyDescent="0.25">
      <c r="A550" s="86">
        <f t="shared" si="23"/>
        <v>530</v>
      </c>
      <c r="B550" s="207" t="s">
        <v>1035</v>
      </c>
      <c r="C550" s="218"/>
      <c r="D550" s="90" t="s">
        <v>1036</v>
      </c>
      <c r="E550" s="90" t="s">
        <v>7</v>
      </c>
      <c r="F550" s="90">
        <v>6</v>
      </c>
      <c r="G550" s="90">
        <v>4</v>
      </c>
      <c r="H550" s="90">
        <v>3</v>
      </c>
      <c r="I550" s="90">
        <v>4</v>
      </c>
      <c r="J550" s="86">
        <f t="shared" si="24"/>
        <v>17</v>
      </c>
    </row>
    <row r="551" spans="1:10" x14ac:dyDescent="0.25">
      <c r="A551" s="86">
        <f t="shared" si="23"/>
        <v>531</v>
      </c>
      <c r="B551" s="207" t="s">
        <v>1037</v>
      </c>
      <c r="C551" s="218"/>
      <c r="D551" s="90" t="s">
        <v>1038</v>
      </c>
      <c r="E551" s="90" t="s">
        <v>7</v>
      </c>
      <c r="F551" s="90">
        <v>4</v>
      </c>
      <c r="G551" s="90">
        <v>3</v>
      </c>
      <c r="H551" s="90">
        <v>7</v>
      </c>
      <c r="I551" s="90">
        <v>5</v>
      </c>
      <c r="J551" s="86">
        <f t="shared" si="24"/>
        <v>19</v>
      </c>
    </row>
    <row r="552" spans="1:10" x14ac:dyDescent="0.25">
      <c r="A552" s="86">
        <f t="shared" si="23"/>
        <v>532</v>
      </c>
      <c r="B552" s="207" t="s">
        <v>1039</v>
      </c>
      <c r="C552" s="218"/>
      <c r="D552" s="90" t="s">
        <v>1040</v>
      </c>
      <c r="E552" s="90" t="s">
        <v>7</v>
      </c>
      <c r="F552" s="90">
        <v>2</v>
      </c>
      <c r="G552" s="90"/>
      <c r="H552" s="90">
        <v>1</v>
      </c>
      <c r="I552" s="90">
        <v>4</v>
      </c>
      <c r="J552" s="86">
        <f t="shared" si="24"/>
        <v>7</v>
      </c>
    </row>
    <row r="553" spans="1:10" x14ac:dyDescent="0.25">
      <c r="A553" s="86">
        <f t="shared" si="23"/>
        <v>533</v>
      </c>
      <c r="B553" s="207" t="s">
        <v>1041</v>
      </c>
      <c r="C553" s="218"/>
      <c r="D553" s="90" t="s">
        <v>1042</v>
      </c>
      <c r="E553" s="90" t="s">
        <v>7</v>
      </c>
      <c r="F553" s="90">
        <v>1</v>
      </c>
      <c r="G553" s="90"/>
      <c r="H553" s="90">
        <v>2</v>
      </c>
      <c r="I553" s="90"/>
      <c r="J553" s="86">
        <f t="shared" si="24"/>
        <v>3</v>
      </c>
    </row>
    <row r="554" spans="1:10" x14ac:dyDescent="0.25">
      <c r="A554" s="86">
        <f t="shared" si="23"/>
        <v>534</v>
      </c>
      <c r="B554" s="207" t="s">
        <v>1043</v>
      </c>
      <c r="C554" s="218"/>
      <c r="D554" s="90" t="s">
        <v>4531</v>
      </c>
      <c r="E554" s="90" t="s">
        <v>7</v>
      </c>
      <c r="F554" s="90">
        <v>1</v>
      </c>
      <c r="G554" s="90"/>
      <c r="H554" s="90">
        <v>7</v>
      </c>
      <c r="I554" s="90">
        <v>2</v>
      </c>
      <c r="J554" s="86">
        <f t="shared" si="24"/>
        <v>10</v>
      </c>
    </row>
    <row r="555" spans="1:10" x14ac:dyDescent="0.25">
      <c r="B555" s="220" t="s">
        <v>4596</v>
      </c>
      <c r="C555" s="218"/>
      <c r="D555" s="89" t="s">
        <v>4631</v>
      </c>
      <c r="E555" s="89" t="s">
        <v>4593</v>
      </c>
      <c r="F555" s="88" t="s">
        <v>4593</v>
      </c>
      <c r="G555" s="88" t="s">
        <v>4593</v>
      </c>
      <c r="H555" s="88" t="s">
        <v>4593</v>
      </c>
      <c r="I555" s="88" t="s">
        <v>4593</v>
      </c>
    </row>
    <row r="556" spans="1:10" x14ac:dyDescent="0.25">
      <c r="B556" s="220" t="s">
        <v>1045</v>
      </c>
      <c r="C556" s="218"/>
      <c r="D556" s="89" t="s">
        <v>4593</v>
      </c>
      <c r="E556" s="89" t="s">
        <v>4593</v>
      </c>
      <c r="F556" s="88" t="s">
        <v>4593</v>
      </c>
      <c r="G556" s="88" t="s">
        <v>4593</v>
      </c>
      <c r="H556" s="88" t="s">
        <v>4593</v>
      </c>
      <c r="I556" s="88" t="s">
        <v>4593</v>
      </c>
    </row>
    <row r="557" spans="1:10" x14ac:dyDescent="0.25">
      <c r="A557" s="86">
        <f>A554+1</f>
        <v>535</v>
      </c>
      <c r="B557" s="207" t="s">
        <v>1550</v>
      </c>
      <c r="C557" s="218"/>
      <c r="D557" s="90" t="s">
        <v>1551</v>
      </c>
      <c r="E557" s="90" t="s">
        <v>7</v>
      </c>
      <c r="F557" s="90">
        <v>9</v>
      </c>
      <c r="G557" s="90">
        <v>2</v>
      </c>
      <c r="H557" s="90"/>
      <c r="I557" s="90">
        <v>1</v>
      </c>
      <c r="J557" s="86">
        <f t="shared" ref="J557:J583" si="25">SUM(F557:I557)</f>
        <v>12</v>
      </c>
    </row>
    <row r="558" spans="1:10" x14ac:dyDescent="0.25">
      <c r="A558" s="86">
        <f t="shared" si="23"/>
        <v>536</v>
      </c>
      <c r="B558" s="207" t="s">
        <v>1046</v>
      </c>
      <c r="C558" s="218"/>
      <c r="D558" s="90" t="s">
        <v>4632</v>
      </c>
      <c r="E558" s="90" t="s">
        <v>7</v>
      </c>
      <c r="F558" s="90">
        <v>1</v>
      </c>
      <c r="G558" s="90">
        <v>1</v>
      </c>
      <c r="H558" s="90">
        <v>1</v>
      </c>
      <c r="I558" s="90">
        <v>2</v>
      </c>
      <c r="J558" s="86">
        <f t="shared" si="25"/>
        <v>5</v>
      </c>
    </row>
    <row r="559" spans="1:10" x14ac:dyDescent="0.25">
      <c r="A559" s="86">
        <f t="shared" si="23"/>
        <v>537</v>
      </c>
      <c r="B559" s="207" t="s">
        <v>1048</v>
      </c>
      <c r="C559" s="218"/>
      <c r="D559" s="90" t="s">
        <v>1049</v>
      </c>
      <c r="E559" s="90" t="s">
        <v>7</v>
      </c>
      <c r="F559" s="90">
        <v>3</v>
      </c>
      <c r="G559" s="90">
        <v>2</v>
      </c>
      <c r="H559" s="90">
        <v>2</v>
      </c>
      <c r="I559" s="90">
        <v>5</v>
      </c>
      <c r="J559" s="86">
        <f t="shared" si="25"/>
        <v>12</v>
      </c>
    </row>
    <row r="560" spans="1:10" x14ac:dyDescent="0.25">
      <c r="A560" s="86">
        <f t="shared" si="23"/>
        <v>538</v>
      </c>
      <c r="B560" s="207" t="s">
        <v>1050</v>
      </c>
      <c r="C560" s="218"/>
      <c r="D560" s="90" t="s">
        <v>1051</v>
      </c>
      <c r="E560" s="90" t="s">
        <v>7</v>
      </c>
      <c r="F560" s="90">
        <v>2</v>
      </c>
      <c r="G560" s="90">
        <v>2</v>
      </c>
      <c r="H560" s="90">
        <v>7</v>
      </c>
      <c r="I560" s="90">
        <v>4</v>
      </c>
      <c r="J560" s="86">
        <f t="shared" si="25"/>
        <v>15</v>
      </c>
    </row>
    <row r="561" spans="1:10" x14ac:dyDescent="0.25">
      <c r="A561" s="86">
        <f t="shared" si="23"/>
        <v>539</v>
      </c>
      <c r="B561" s="207" t="s">
        <v>1560</v>
      </c>
      <c r="C561" s="218"/>
      <c r="D561" s="90" t="s">
        <v>1561</v>
      </c>
      <c r="E561" s="90" t="s">
        <v>7</v>
      </c>
      <c r="F561" s="90">
        <v>4</v>
      </c>
      <c r="G561" s="90">
        <v>1</v>
      </c>
      <c r="H561" s="90">
        <v>1</v>
      </c>
      <c r="I561" s="90"/>
      <c r="J561" s="86">
        <f t="shared" si="25"/>
        <v>6</v>
      </c>
    </row>
    <row r="562" spans="1:10" x14ac:dyDescent="0.25">
      <c r="A562" s="86">
        <f t="shared" si="23"/>
        <v>540</v>
      </c>
      <c r="B562" s="207" t="s">
        <v>1564</v>
      </c>
      <c r="C562" s="218"/>
      <c r="D562" s="90" t="s">
        <v>1552</v>
      </c>
      <c r="E562" s="90" t="s">
        <v>7</v>
      </c>
      <c r="F562" s="90">
        <v>1</v>
      </c>
      <c r="G562" s="90">
        <v>5</v>
      </c>
      <c r="H562" s="90">
        <v>4</v>
      </c>
      <c r="I562" s="90">
        <v>5</v>
      </c>
      <c r="J562" s="86">
        <f t="shared" si="25"/>
        <v>15</v>
      </c>
    </row>
    <row r="563" spans="1:10" x14ac:dyDescent="0.25">
      <c r="A563" s="86">
        <f t="shared" si="23"/>
        <v>541</v>
      </c>
      <c r="B563" s="207" t="s">
        <v>1052</v>
      </c>
      <c r="C563" s="218"/>
      <c r="D563" s="90" t="s">
        <v>1556</v>
      </c>
      <c r="E563" s="90" t="s">
        <v>7</v>
      </c>
      <c r="F563" s="90">
        <v>1</v>
      </c>
      <c r="G563" s="90">
        <v>1</v>
      </c>
      <c r="H563" s="90">
        <v>4</v>
      </c>
      <c r="I563" s="90">
        <v>10</v>
      </c>
      <c r="J563" s="86">
        <f t="shared" si="25"/>
        <v>16</v>
      </c>
    </row>
    <row r="564" spans="1:10" x14ac:dyDescent="0.25">
      <c r="A564" s="86">
        <f t="shared" si="23"/>
        <v>542</v>
      </c>
      <c r="B564" s="207" t="s">
        <v>1056</v>
      </c>
      <c r="C564" s="218"/>
      <c r="D564" s="90" t="s">
        <v>1057</v>
      </c>
      <c r="E564" s="90" t="s">
        <v>7</v>
      </c>
      <c r="F564" s="90"/>
      <c r="G564" s="90">
        <v>4</v>
      </c>
      <c r="H564" s="90">
        <v>4</v>
      </c>
      <c r="I564" s="90">
        <v>3</v>
      </c>
      <c r="J564" s="86">
        <f t="shared" si="25"/>
        <v>11</v>
      </c>
    </row>
    <row r="565" spans="1:10" x14ac:dyDescent="0.25">
      <c r="A565" s="86">
        <f t="shared" si="23"/>
        <v>543</v>
      </c>
      <c r="B565" s="207" t="s">
        <v>1058</v>
      </c>
      <c r="C565" s="218"/>
      <c r="D565" s="90" t="s">
        <v>4545</v>
      </c>
      <c r="E565" s="90" t="s">
        <v>7</v>
      </c>
      <c r="F565" s="90">
        <v>2</v>
      </c>
      <c r="G565" s="90">
        <v>1</v>
      </c>
      <c r="H565" s="90">
        <v>3</v>
      </c>
      <c r="I565" s="90">
        <v>3</v>
      </c>
      <c r="J565" s="86">
        <f t="shared" si="25"/>
        <v>9</v>
      </c>
    </row>
    <row r="566" spans="1:10" x14ac:dyDescent="0.25">
      <c r="A566" s="86">
        <f t="shared" si="23"/>
        <v>544</v>
      </c>
      <c r="B566" s="207" t="s">
        <v>1060</v>
      </c>
      <c r="C566" s="218"/>
      <c r="D566" s="90" t="s">
        <v>1061</v>
      </c>
      <c r="E566" s="90" t="s">
        <v>7</v>
      </c>
      <c r="F566" s="90">
        <v>1</v>
      </c>
      <c r="G566" s="90"/>
      <c r="H566" s="90">
        <v>2</v>
      </c>
      <c r="I566" s="90">
        <v>4</v>
      </c>
      <c r="J566" s="86">
        <f t="shared" si="25"/>
        <v>7</v>
      </c>
    </row>
    <row r="567" spans="1:10" x14ac:dyDescent="0.25">
      <c r="A567" s="86">
        <f t="shared" si="23"/>
        <v>545</v>
      </c>
      <c r="B567" s="207" t="s">
        <v>1062</v>
      </c>
      <c r="C567" s="218"/>
      <c r="D567" s="90" t="s">
        <v>1063</v>
      </c>
      <c r="E567" s="90" t="s">
        <v>7</v>
      </c>
      <c r="F567" s="90">
        <v>1</v>
      </c>
      <c r="G567" s="90"/>
      <c r="H567" s="90"/>
      <c r="I567" s="90">
        <v>3</v>
      </c>
      <c r="J567" s="86">
        <f t="shared" si="25"/>
        <v>4</v>
      </c>
    </row>
    <row r="568" spans="1:10" x14ac:dyDescent="0.25">
      <c r="A568" s="86">
        <f t="shared" si="23"/>
        <v>546</v>
      </c>
      <c r="B568" s="207" t="s">
        <v>1575</v>
      </c>
      <c r="C568" s="218"/>
      <c r="D568" s="90" t="s">
        <v>1576</v>
      </c>
      <c r="E568" s="90" t="s">
        <v>7</v>
      </c>
      <c r="F568" s="90">
        <v>3</v>
      </c>
      <c r="G568" s="90">
        <v>2</v>
      </c>
      <c r="H568" s="90">
        <v>3</v>
      </c>
      <c r="I568" s="90">
        <v>2</v>
      </c>
      <c r="J568" s="86">
        <f t="shared" si="25"/>
        <v>10</v>
      </c>
    </row>
    <row r="569" spans="1:10" x14ac:dyDescent="0.25">
      <c r="A569" s="86">
        <f t="shared" si="23"/>
        <v>547</v>
      </c>
      <c r="B569" s="207" t="s">
        <v>1070</v>
      </c>
      <c r="C569" s="218"/>
      <c r="D569" s="90" t="s">
        <v>1071</v>
      </c>
      <c r="E569" s="90" t="s">
        <v>7</v>
      </c>
      <c r="F569" s="90">
        <v>1</v>
      </c>
      <c r="G569" s="90">
        <v>1</v>
      </c>
      <c r="H569" s="90">
        <v>4</v>
      </c>
      <c r="I569" s="90">
        <v>3</v>
      </c>
      <c r="J569" s="86">
        <f t="shared" si="25"/>
        <v>9</v>
      </c>
    </row>
    <row r="570" spans="1:10" x14ac:dyDescent="0.25">
      <c r="A570" s="86">
        <f t="shared" si="23"/>
        <v>548</v>
      </c>
      <c r="B570" s="207" t="s">
        <v>1072</v>
      </c>
      <c r="C570" s="218"/>
      <c r="D570" s="90" t="s">
        <v>1073</v>
      </c>
      <c r="E570" s="90" t="s">
        <v>7</v>
      </c>
      <c r="F570" s="90">
        <v>3</v>
      </c>
      <c r="G570" s="90">
        <v>1</v>
      </c>
      <c r="H570" s="90">
        <v>1</v>
      </c>
      <c r="I570" s="90"/>
      <c r="J570" s="86">
        <f t="shared" si="25"/>
        <v>5</v>
      </c>
    </row>
    <row r="571" spans="1:10" x14ac:dyDescent="0.25">
      <c r="A571" s="86">
        <f t="shared" si="23"/>
        <v>549</v>
      </c>
      <c r="B571" s="207" t="s">
        <v>1074</v>
      </c>
      <c r="C571" s="218"/>
      <c r="D571" s="90" t="s">
        <v>4550</v>
      </c>
      <c r="E571" s="90" t="s">
        <v>7</v>
      </c>
      <c r="F571" s="90">
        <v>7</v>
      </c>
      <c r="G571" s="90">
        <v>3</v>
      </c>
      <c r="H571" s="90">
        <v>5</v>
      </c>
      <c r="I571" s="90">
        <v>8</v>
      </c>
      <c r="J571" s="86">
        <f t="shared" si="25"/>
        <v>23</v>
      </c>
    </row>
    <row r="572" spans="1:10" x14ac:dyDescent="0.25">
      <c r="A572" s="86">
        <f t="shared" si="23"/>
        <v>550</v>
      </c>
      <c r="B572" s="207" t="s">
        <v>1078</v>
      </c>
      <c r="C572" s="218"/>
      <c r="D572" s="90" t="s">
        <v>1079</v>
      </c>
      <c r="E572" s="90" t="s">
        <v>7</v>
      </c>
      <c r="F572" s="90">
        <v>4</v>
      </c>
      <c r="G572" s="90">
        <v>2</v>
      </c>
      <c r="H572" s="90">
        <v>3</v>
      </c>
      <c r="I572" s="90">
        <v>3</v>
      </c>
      <c r="J572" s="86">
        <f t="shared" si="25"/>
        <v>12</v>
      </c>
    </row>
    <row r="573" spans="1:10" x14ac:dyDescent="0.25">
      <c r="A573" s="86">
        <f t="shared" si="23"/>
        <v>551</v>
      </c>
      <c r="B573" s="207" t="s">
        <v>1080</v>
      </c>
      <c r="C573" s="218"/>
      <c r="D573" s="90" t="s">
        <v>1081</v>
      </c>
      <c r="E573" s="90" t="s">
        <v>7</v>
      </c>
      <c r="F573" s="90">
        <v>3</v>
      </c>
      <c r="G573" s="90">
        <v>5</v>
      </c>
      <c r="H573" s="90">
        <v>6</v>
      </c>
      <c r="I573" s="90">
        <v>6</v>
      </c>
      <c r="J573" s="86">
        <f t="shared" si="25"/>
        <v>20</v>
      </c>
    </row>
    <row r="574" spans="1:10" x14ac:dyDescent="0.25">
      <c r="A574" s="86">
        <f t="shared" si="23"/>
        <v>552</v>
      </c>
      <c r="B574" s="207" t="s">
        <v>1082</v>
      </c>
      <c r="C574" s="218"/>
      <c r="D574" s="90" t="s">
        <v>4551</v>
      </c>
      <c r="E574" s="90" t="s">
        <v>7</v>
      </c>
      <c r="F574" s="90">
        <v>3</v>
      </c>
      <c r="G574" s="90">
        <v>1</v>
      </c>
      <c r="H574" s="90"/>
      <c r="I574" s="90">
        <v>4</v>
      </c>
      <c r="J574" s="86">
        <f t="shared" si="25"/>
        <v>8</v>
      </c>
    </row>
    <row r="575" spans="1:10" x14ac:dyDescent="0.25">
      <c r="A575" s="86">
        <f t="shared" si="23"/>
        <v>553</v>
      </c>
      <c r="B575" s="207" t="s">
        <v>1086</v>
      </c>
      <c r="C575" s="218"/>
      <c r="D575" s="90" t="s">
        <v>1087</v>
      </c>
      <c r="E575" s="90" t="s">
        <v>7</v>
      </c>
      <c r="F575" s="90">
        <v>3</v>
      </c>
      <c r="G575" s="90">
        <v>1</v>
      </c>
      <c r="H575" s="90">
        <v>3</v>
      </c>
      <c r="I575" s="90">
        <v>3</v>
      </c>
      <c r="J575" s="86">
        <f t="shared" si="25"/>
        <v>10</v>
      </c>
    </row>
    <row r="576" spans="1:10" x14ac:dyDescent="0.25">
      <c r="A576" s="86">
        <f t="shared" si="23"/>
        <v>554</v>
      </c>
      <c r="B576" s="207" t="s">
        <v>1582</v>
      </c>
      <c r="C576" s="218"/>
      <c r="D576" s="90" t="s">
        <v>1583</v>
      </c>
      <c r="E576" s="90" t="s">
        <v>7</v>
      </c>
      <c r="F576" s="90">
        <v>1</v>
      </c>
      <c r="G576" s="90"/>
      <c r="H576" s="90">
        <v>1</v>
      </c>
      <c r="I576" s="90">
        <v>3</v>
      </c>
      <c r="J576" s="86">
        <f t="shared" si="25"/>
        <v>5</v>
      </c>
    </row>
    <row r="577" spans="1:10" x14ac:dyDescent="0.25">
      <c r="A577" s="86">
        <f t="shared" si="23"/>
        <v>555</v>
      </c>
      <c r="B577" s="207" t="s">
        <v>1092</v>
      </c>
      <c r="C577" s="218"/>
      <c r="D577" s="90" t="s">
        <v>1093</v>
      </c>
      <c r="E577" s="90" t="s">
        <v>7</v>
      </c>
      <c r="F577" s="90">
        <v>8</v>
      </c>
      <c r="G577" s="90">
        <v>13</v>
      </c>
      <c r="H577" s="90">
        <v>14</v>
      </c>
      <c r="I577" s="90">
        <v>8</v>
      </c>
      <c r="J577" s="86">
        <f t="shared" si="25"/>
        <v>43</v>
      </c>
    </row>
    <row r="578" spans="1:10" x14ac:dyDescent="0.25">
      <c r="A578" s="86">
        <f t="shared" si="23"/>
        <v>556</v>
      </c>
      <c r="B578" s="207" t="s">
        <v>1094</v>
      </c>
      <c r="C578" s="218"/>
      <c r="D578" s="90" t="s">
        <v>1736</v>
      </c>
      <c r="E578" s="90" t="s">
        <v>7</v>
      </c>
      <c r="F578" s="90">
        <v>4</v>
      </c>
      <c r="G578" s="90">
        <v>2</v>
      </c>
      <c r="H578" s="90"/>
      <c r="I578" s="90">
        <v>3</v>
      </c>
      <c r="J578" s="86">
        <f t="shared" si="25"/>
        <v>9</v>
      </c>
    </row>
    <row r="579" spans="1:10" x14ac:dyDescent="0.25">
      <c r="A579" s="86">
        <f t="shared" si="23"/>
        <v>557</v>
      </c>
      <c r="B579" s="207" t="s">
        <v>1102</v>
      </c>
      <c r="C579" s="218"/>
      <c r="D579" s="90" t="s">
        <v>4633</v>
      </c>
      <c r="E579" s="90" t="s">
        <v>7</v>
      </c>
      <c r="F579" s="90">
        <v>6</v>
      </c>
      <c r="G579" s="90">
        <v>2</v>
      </c>
      <c r="H579" s="90">
        <v>2</v>
      </c>
      <c r="I579" s="90">
        <v>10</v>
      </c>
      <c r="J579" s="86">
        <f t="shared" si="25"/>
        <v>20</v>
      </c>
    </row>
    <row r="580" spans="1:10" x14ac:dyDescent="0.25">
      <c r="A580" s="86">
        <f t="shared" si="23"/>
        <v>558</v>
      </c>
      <c r="B580" s="207" t="s">
        <v>1104</v>
      </c>
      <c r="C580" s="218"/>
      <c r="D580" s="90" t="s">
        <v>4549</v>
      </c>
      <c r="E580" s="90" t="s">
        <v>7</v>
      </c>
      <c r="F580" s="90">
        <v>7</v>
      </c>
      <c r="G580" s="90">
        <v>2</v>
      </c>
      <c r="H580" s="90">
        <v>13</v>
      </c>
      <c r="I580" s="90">
        <v>11</v>
      </c>
      <c r="J580" s="86">
        <f t="shared" si="25"/>
        <v>33</v>
      </c>
    </row>
    <row r="581" spans="1:10" x14ac:dyDescent="0.25">
      <c r="A581" s="86">
        <f t="shared" si="23"/>
        <v>559</v>
      </c>
      <c r="B581" s="207" t="s">
        <v>1604</v>
      </c>
      <c r="C581" s="218"/>
      <c r="D581" s="90" t="s">
        <v>1605</v>
      </c>
      <c r="E581" s="90" t="s">
        <v>7</v>
      </c>
      <c r="F581" s="90">
        <v>1</v>
      </c>
      <c r="G581" s="90"/>
      <c r="H581" s="90">
        <v>3</v>
      </c>
      <c r="I581" s="90">
        <v>6</v>
      </c>
      <c r="J581" s="86">
        <f t="shared" si="25"/>
        <v>10</v>
      </c>
    </row>
    <row r="582" spans="1:10" x14ac:dyDescent="0.25">
      <c r="A582" s="86">
        <f t="shared" si="23"/>
        <v>560</v>
      </c>
      <c r="B582" s="207" t="s">
        <v>1106</v>
      </c>
      <c r="C582" s="218"/>
      <c r="D582" s="90" t="s">
        <v>1107</v>
      </c>
      <c r="E582" s="90" t="s">
        <v>7</v>
      </c>
      <c r="F582" s="90"/>
      <c r="G582" s="90">
        <v>1</v>
      </c>
      <c r="H582" s="90"/>
      <c r="I582" s="90">
        <v>2</v>
      </c>
      <c r="J582" s="86">
        <f t="shared" si="25"/>
        <v>3</v>
      </c>
    </row>
    <row r="583" spans="1:10" x14ac:dyDescent="0.25">
      <c r="A583" s="86">
        <f t="shared" si="23"/>
        <v>561</v>
      </c>
      <c r="B583" s="207" t="s">
        <v>1108</v>
      </c>
      <c r="C583" s="218"/>
      <c r="D583" s="90" t="s">
        <v>1109</v>
      </c>
      <c r="E583" s="90" t="s">
        <v>7</v>
      </c>
      <c r="F583" s="90">
        <v>6</v>
      </c>
      <c r="G583" s="90">
        <v>2</v>
      </c>
      <c r="H583" s="90">
        <v>4</v>
      </c>
      <c r="I583" s="90">
        <v>8</v>
      </c>
      <c r="J583" s="86">
        <f t="shared" si="25"/>
        <v>20</v>
      </c>
    </row>
    <row r="584" spans="1:10" x14ac:dyDescent="0.25">
      <c r="B584" s="220" t="s">
        <v>4596</v>
      </c>
      <c r="C584" s="218"/>
      <c r="D584" s="89" t="s">
        <v>4634</v>
      </c>
      <c r="E584" s="89" t="s">
        <v>4593</v>
      </c>
      <c r="F584" s="91">
        <f>SUM(F13:F583)</f>
        <v>2180</v>
      </c>
      <c r="G584" s="91">
        <f>SUM(G13:G583)</f>
        <v>2293</v>
      </c>
      <c r="H584" s="91">
        <f>SUM(H13:H583)</f>
        <v>2919</v>
      </c>
      <c r="I584" s="91">
        <f>SUM(I13:I583)</f>
        <v>3091</v>
      </c>
      <c r="J584" s="91">
        <f>SUM(J13:J583)</f>
        <v>10483</v>
      </c>
    </row>
    <row r="585" spans="1:10" x14ac:dyDescent="0.25">
      <c r="B585" s="220" t="s">
        <v>4635</v>
      </c>
      <c r="C585" s="218"/>
      <c r="D585" s="89" t="s">
        <v>4636</v>
      </c>
      <c r="E585" s="89" t="s">
        <v>4593</v>
      </c>
    </row>
    <row r="586" spans="1:10" ht="0" hidden="1" customHeight="1" x14ac:dyDescent="0.25"/>
  </sheetData>
  <autoFilter ref="A10:J585" xr:uid="{37A6CC40-2F87-4488-BF2E-06414309A495}">
    <filterColumn colId="1" showButton="0"/>
    <filterColumn colId="5" showButton="0"/>
    <filterColumn colId="7" showButton="0"/>
  </autoFilter>
  <mergeCells count="582">
    <mergeCell ref="B583:C583"/>
    <mergeCell ref="B584:C584"/>
    <mergeCell ref="B585:C585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4:C494"/>
    <mergeCell ref="B495:C495"/>
    <mergeCell ref="B496:C496"/>
    <mergeCell ref="B497:C497"/>
    <mergeCell ref="B498:C498"/>
    <mergeCell ref="B488:C488"/>
    <mergeCell ref="B489:C489"/>
    <mergeCell ref="B490:C490"/>
    <mergeCell ref="B491:C491"/>
    <mergeCell ref="B492:C492"/>
    <mergeCell ref="B493:C493"/>
    <mergeCell ref="B482:C482"/>
    <mergeCell ref="B483:C483"/>
    <mergeCell ref="B484:C484"/>
    <mergeCell ref="B485:C485"/>
    <mergeCell ref="B486:C486"/>
    <mergeCell ref="B487:C487"/>
    <mergeCell ref="B476:C476"/>
    <mergeCell ref="B477:C477"/>
    <mergeCell ref="B478:C478"/>
    <mergeCell ref="B479:C479"/>
    <mergeCell ref="B480:C480"/>
    <mergeCell ref="B481:C481"/>
    <mergeCell ref="B470:C470"/>
    <mergeCell ref="B471:C471"/>
    <mergeCell ref="B472:C472"/>
    <mergeCell ref="B473:C473"/>
    <mergeCell ref="B474:C474"/>
    <mergeCell ref="B475:C475"/>
    <mergeCell ref="B464:C464"/>
    <mergeCell ref="B465:C465"/>
    <mergeCell ref="B466:C466"/>
    <mergeCell ref="B467:C467"/>
    <mergeCell ref="B468:C468"/>
    <mergeCell ref="B469:C469"/>
    <mergeCell ref="B458:C458"/>
    <mergeCell ref="B459:C459"/>
    <mergeCell ref="B460:C460"/>
    <mergeCell ref="B461:C461"/>
    <mergeCell ref="B462:C462"/>
    <mergeCell ref="B463:C463"/>
    <mergeCell ref="B452:C452"/>
    <mergeCell ref="B453:C453"/>
    <mergeCell ref="B454:C454"/>
    <mergeCell ref="B455:C455"/>
    <mergeCell ref="B456:C456"/>
    <mergeCell ref="B457:C457"/>
    <mergeCell ref="B446:C446"/>
    <mergeCell ref="B447:C447"/>
    <mergeCell ref="B448:C448"/>
    <mergeCell ref="B449:C449"/>
    <mergeCell ref="B450:C450"/>
    <mergeCell ref="B451:C451"/>
    <mergeCell ref="B440:C440"/>
    <mergeCell ref="B441:C441"/>
    <mergeCell ref="B442:C442"/>
    <mergeCell ref="B443:C443"/>
    <mergeCell ref="B444:C444"/>
    <mergeCell ref="B445:C445"/>
    <mergeCell ref="B434:C434"/>
    <mergeCell ref="B435:C435"/>
    <mergeCell ref="B436:C436"/>
    <mergeCell ref="B437:C437"/>
    <mergeCell ref="B438:C438"/>
    <mergeCell ref="B439:C439"/>
    <mergeCell ref="B428:C428"/>
    <mergeCell ref="B429:C429"/>
    <mergeCell ref="B430:C430"/>
    <mergeCell ref="B431:C431"/>
    <mergeCell ref="B432:C432"/>
    <mergeCell ref="B433:C433"/>
    <mergeCell ref="B422:C422"/>
    <mergeCell ref="B423:C423"/>
    <mergeCell ref="B424:C424"/>
    <mergeCell ref="B425:C425"/>
    <mergeCell ref="B426:C426"/>
    <mergeCell ref="B427:C427"/>
    <mergeCell ref="B416:C416"/>
    <mergeCell ref="B417:C417"/>
    <mergeCell ref="B418:C418"/>
    <mergeCell ref="B419:C419"/>
    <mergeCell ref="B420:C420"/>
    <mergeCell ref="B421:C421"/>
    <mergeCell ref="B410:C410"/>
    <mergeCell ref="B411:C411"/>
    <mergeCell ref="B412:C412"/>
    <mergeCell ref="B413:C413"/>
    <mergeCell ref="B414:C414"/>
    <mergeCell ref="B415:C415"/>
    <mergeCell ref="B404:C404"/>
    <mergeCell ref="B405:C405"/>
    <mergeCell ref="B406:C406"/>
    <mergeCell ref="B407:C407"/>
    <mergeCell ref="B408:C408"/>
    <mergeCell ref="B409:C409"/>
    <mergeCell ref="B398:C398"/>
    <mergeCell ref="B399:C399"/>
    <mergeCell ref="B400:C400"/>
    <mergeCell ref="B401:C401"/>
    <mergeCell ref="B402:C402"/>
    <mergeCell ref="B403:C403"/>
    <mergeCell ref="B392:C392"/>
    <mergeCell ref="B393:C393"/>
    <mergeCell ref="B394:C394"/>
    <mergeCell ref="B395:C395"/>
    <mergeCell ref="B396:C396"/>
    <mergeCell ref="B397:C397"/>
    <mergeCell ref="B386:C386"/>
    <mergeCell ref="B387:C387"/>
    <mergeCell ref="B388:C388"/>
    <mergeCell ref="B389:C389"/>
    <mergeCell ref="B390:C390"/>
    <mergeCell ref="B391:C391"/>
    <mergeCell ref="B380:C380"/>
    <mergeCell ref="B381:C381"/>
    <mergeCell ref="B382:C382"/>
    <mergeCell ref="B383:C383"/>
    <mergeCell ref="B384:C384"/>
    <mergeCell ref="B385:C385"/>
    <mergeCell ref="B374:C374"/>
    <mergeCell ref="B375:C375"/>
    <mergeCell ref="B376:C376"/>
    <mergeCell ref="B377:C377"/>
    <mergeCell ref="B378:C378"/>
    <mergeCell ref="B379:C379"/>
    <mergeCell ref="B368:C368"/>
    <mergeCell ref="B369:C369"/>
    <mergeCell ref="B370:C370"/>
    <mergeCell ref="B371:C371"/>
    <mergeCell ref="B372:C372"/>
    <mergeCell ref="B373:C373"/>
    <mergeCell ref="B362:C362"/>
    <mergeCell ref="B363:C363"/>
    <mergeCell ref="B364:C364"/>
    <mergeCell ref="B365:C365"/>
    <mergeCell ref="B366:C366"/>
    <mergeCell ref="B367:C367"/>
    <mergeCell ref="B356:C356"/>
    <mergeCell ref="B357:C357"/>
    <mergeCell ref="B358:C358"/>
    <mergeCell ref="B359:C359"/>
    <mergeCell ref="B360:C360"/>
    <mergeCell ref="B361:C361"/>
    <mergeCell ref="B350:C350"/>
    <mergeCell ref="B351:C351"/>
    <mergeCell ref="B352:C352"/>
    <mergeCell ref="B353:C353"/>
    <mergeCell ref="B354:C354"/>
    <mergeCell ref="B355:C355"/>
    <mergeCell ref="B344:C344"/>
    <mergeCell ref="B345:C345"/>
    <mergeCell ref="B346:C346"/>
    <mergeCell ref="B347:C347"/>
    <mergeCell ref="B348:C348"/>
    <mergeCell ref="B349:C349"/>
    <mergeCell ref="B338:C338"/>
    <mergeCell ref="B339:C339"/>
    <mergeCell ref="B340:C340"/>
    <mergeCell ref="B341:C341"/>
    <mergeCell ref="B342:C342"/>
    <mergeCell ref="B343:C343"/>
    <mergeCell ref="B332:C332"/>
    <mergeCell ref="B333:C333"/>
    <mergeCell ref="B334:C334"/>
    <mergeCell ref="B335:C335"/>
    <mergeCell ref="B336:C336"/>
    <mergeCell ref="B337:C337"/>
    <mergeCell ref="B326:C326"/>
    <mergeCell ref="B327:C327"/>
    <mergeCell ref="B328:C328"/>
    <mergeCell ref="B329:C329"/>
    <mergeCell ref="B330:C330"/>
    <mergeCell ref="B331:C331"/>
    <mergeCell ref="B320:C320"/>
    <mergeCell ref="B321:C321"/>
    <mergeCell ref="B322:C322"/>
    <mergeCell ref="B323:C323"/>
    <mergeCell ref="B324:C324"/>
    <mergeCell ref="B325:C325"/>
    <mergeCell ref="B314:C314"/>
    <mergeCell ref="B315:C315"/>
    <mergeCell ref="B316:C316"/>
    <mergeCell ref="B317:C317"/>
    <mergeCell ref="B318:C318"/>
    <mergeCell ref="B319:C319"/>
    <mergeCell ref="B308:C308"/>
    <mergeCell ref="B309:C309"/>
    <mergeCell ref="B310:C310"/>
    <mergeCell ref="B311:C311"/>
    <mergeCell ref="B312:C312"/>
    <mergeCell ref="B313:C313"/>
    <mergeCell ref="B302:C302"/>
    <mergeCell ref="B303:C303"/>
    <mergeCell ref="B304:C304"/>
    <mergeCell ref="B305:C305"/>
    <mergeCell ref="B306:C306"/>
    <mergeCell ref="B307:C307"/>
    <mergeCell ref="B296:C296"/>
    <mergeCell ref="B297:C297"/>
    <mergeCell ref="B298:C298"/>
    <mergeCell ref="B299:C299"/>
    <mergeCell ref="B300:C300"/>
    <mergeCell ref="B301:C301"/>
    <mergeCell ref="B290:C290"/>
    <mergeCell ref="B291:C291"/>
    <mergeCell ref="B292:C292"/>
    <mergeCell ref="B293:C293"/>
    <mergeCell ref="B294:C294"/>
    <mergeCell ref="B295:C295"/>
    <mergeCell ref="B285:C285"/>
    <mergeCell ref="B286:C286"/>
    <mergeCell ref="B287:C287"/>
    <mergeCell ref="B288:C288"/>
    <mergeCell ref="B289:C289"/>
    <mergeCell ref="B279:C279"/>
    <mergeCell ref="B280:C280"/>
    <mergeCell ref="B281:C281"/>
    <mergeCell ref="B282:C282"/>
    <mergeCell ref="B283:C283"/>
    <mergeCell ref="B284:C284"/>
    <mergeCell ref="B273:C273"/>
    <mergeCell ref="B274:C274"/>
    <mergeCell ref="B275:C275"/>
    <mergeCell ref="B276:C276"/>
    <mergeCell ref="B277:C277"/>
    <mergeCell ref="B278:C278"/>
    <mergeCell ref="B267:C267"/>
    <mergeCell ref="B268:C268"/>
    <mergeCell ref="B269:C269"/>
    <mergeCell ref="B270:C270"/>
    <mergeCell ref="B271:C271"/>
    <mergeCell ref="B272:C272"/>
    <mergeCell ref="B261:C261"/>
    <mergeCell ref="B262:C262"/>
    <mergeCell ref="B263:C263"/>
    <mergeCell ref="B264:C264"/>
    <mergeCell ref="B265:C265"/>
    <mergeCell ref="B266:C266"/>
    <mergeCell ref="B255:C255"/>
    <mergeCell ref="B256:C256"/>
    <mergeCell ref="B257:C257"/>
    <mergeCell ref="B258:C258"/>
    <mergeCell ref="B259:C259"/>
    <mergeCell ref="B260:C260"/>
    <mergeCell ref="B249:C249"/>
    <mergeCell ref="B250:C250"/>
    <mergeCell ref="B251:C251"/>
    <mergeCell ref="B252:C252"/>
    <mergeCell ref="B253:C253"/>
    <mergeCell ref="B254:C254"/>
    <mergeCell ref="B243:C243"/>
    <mergeCell ref="B244:C244"/>
    <mergeCell ref="B245:C245"/>
    <mergeCell ref="B246:C246"/>
    <mergeCell ref="B247:C247"/>
    <mergeCell ref="B248:C248"/>
    <mergeCell ref="B237:C237"/>
    <mergeCell ref="B238:C238"/>
    <mergeCell ref="B239:C239"/>
    <mergeCell ref="B240:C240"/>
    <mergeCell ref="B241:C241"/>
    <mergeCell ref="B242:C242"/>
    <mergeCell ref="B231:C231"/>
    <mergeCell ref="B232:C232"/>
    <mergeCell ref="B233:C233"/>
    <mergeCell ref="B234:C234"/>
    <mergeCell ref="B235:C235"/>
    <mergeCell ref="B236:C236"/>
    <mergeCell ref="B225:C225"/>
    <mergeCell ref="B226:C226"/>
    <mergeCell ref="B227:C227"/>
    <mergeCell ref="B228:C228"/>
    <mergeCell ref="B229:C229"/>
    <mergeCell ref="B230:C230"/>
    <mergeCell ref="B219:C219"/>
    <mergeCell ref="B220:C220"/>
    <mergeCell ref="B221:C221"/>
    <mergeCell ref="B222:C222"/>
    <mergeCell ref="B223:C223"/>
    <mergeCell ref="B224:C224"/>
    <mergeCell ref="B213:C213"/>
    <mergeCell ref="B214:C214"/>
    <mergeCell ref="B215:C215"/>
    <mergeCell ref="B216:C216"/>
    <mergeCell ref="B217:C217"/>
    <mergeCell ref="B218:C218"/>
    <mergeCell ref="B207:C207"/>
    <mergeCell ref="B208:C208"/>
    <mergeCell ref="B209:C209"/>
    <mergeCell ref="B210:C210"/>
    <mergeCell ref="B211:C211"/>
    <mergeCell ref="B212:C212"/>
    <mergeCell ref="B201:C201"/>
    <mergeCell ref="B202:C202"/>
    <mergeCell ref="B203:C203"/>
    <mergeCell ref="B204:C204"/>
    <mergeCell ref="B205:C205"/>
    <mergeCell ref="B206:C206"/>
    <mergeCell ref="B195:C195"/>
    <mergeCell ref="B196:C196"/>
    <mergeCell ref="B197:C197"/>
    <mergeCell ref="B198:C198"/>
    <mergeCell ref="B199:C199"/>
    <mergeCell ref="B200:C200"/>
    <mergeCell ref="B189:C189"/>
    <mergeCell ref="B190:C190"/>
    <mergeCell ref="B191:C191"/>
    <mergeCell ref="B192:C192"/>
    <mergeCell ref="B193:C193"/>
    <mergeCell ref="B194:C194"/>
    <mergeCell ref="B183:C183"/>
    <mergeCell ref="B184:C184"/>
    <mergeCell ref="B185:C185"/>
    <mergeCell ref="B186:C186"/>
    <mergeCell ref="B187:C187"/>
    <mergeCell ref="B188:C188"/>
    <mergeCell ref="B177:C177"/>
    <mergeCell ref="B178:C178"/>
    <mergeCell ref="B179:C179"/>
    <mergeCell ref="B180:C180"/>
    <mergeCell ref="B181:C181"/>
    <mergeCell ref="B182:C182"/>
    <mergeCell ref="B171:C171"/>
    <mergeCell ref="B172:C172"/>
    <mergeCell ref="B173:C173"/>
    <mergeCell ref="B174:C174"/>
    <mergeCell ref="B175:C175"/>
    <mergeCell ref="B176:C176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3:C153"/>
    <mergeCell ref="B154:C154"/>
    <mergeCell ref="B155:C155"/>
    <mergeCell ref="B156:C156"/>
    <mergeCell ref="B157:C157"/>
    <mergeCell ref="B158:C158"/>
    <mergeCell ref="B147:C147"/>
    <mergeCell ref="B148:C148"/>
    <mergeCell ref="B149:C149"/>
    <mergeCell ref="B150:C150"/>
    <mergeCell ref="B151:C151"/>
    <mergeCell ref="B152:C152"/>
    <mergeCell ref="B141:C141"/>
    <mergeCell ref="B142:C142"/>
    <mergeCell ref="B143:C143"/>
    <mergeCell ref="B144:C144"/>
    <mergeCell ref="B145:C145"/>
    <mergeCell ref="B146:C146"/>
    <mergeCell ref="B135:C135"/>
    <mergeCell ref="B136:C136"/>
    <mergeCell ref="B137:C137"/>
    <mergeCell ref="B138:C138"/>
    <mergeCell ref="B139:C139"/>
    <mergeCell ref="B140:C140"/>
    <mergeCell ref="B129:C129"/>
    <mergeCell ref="B130:C130"/>
    <mergeCell ref="B131:C131"/>
    <mergeCell ref="B132:C132"/>
    <mergeCell ref="B133:C133"/>
    <mergeCell ref="B134:C134"/>
    <mergeCell ref="B123:C123"/>
    <mergeCell ref="B124:C124"/>
    <mergeCell ref="B125:C125"/>
    <mergeCell ref="B126:C126"/>
    <mergeCell ref="B127:C127"/>
    <mergeCell ref="B128:C128"/>
    <mergeCell ref="B117:C117"/>
    <mergeCell ref="B118:C118"/>
    <mergeCell ref="B119:C119"/>
    <mergeCell ref="B120:C120"/>
    <mergeCell ref="B121:C121"/>
    <mergeCell ref="B122:C122"/>
    <mergeCell ref="B111:C111"/>
    <mergeCell ref="B112:C112"/>
    <mergeCell ref="B113:C113"/>
    <mergeCell ref="B114:C114"/>
    <mergeCell ref="B115:C115"/>
    <mergeCell ref="B116:C116"/>
    <mergeCell ref="B105:C105"/>
    <mergeCell ref="B106:C106"/>
    <mergeCell ref="B107:C107"/>
    <mergeCell ref="B108:C108"/>
    <mergeCell ref="B109:C109"/>
    <mergeCell ref="B110:C110"/>
    <mergeCell ref="B99:C99"/>
    <mergeCell ref="B100:C100"/>
    <mergeCell ref="B101:C101"/>
    <mergeCell ref="B102:C102"/>
    <mergeCell ref="B103:C103"/>
    <mergeCell ref="B104:C104"/>
    <mergeCell ref="B93:C93"/>
    <mergeCell ref="B94:C94"/>
    <mergeCell ref="B95:C95"/>
    <mergeCell ref="B96:C96"/>
    <mergeCell ref="B97:C97"/>
    <mergeCell ref="B98:C98"/>
    <mergeCell ref="B87:C87"/>
    <mergeCell ref="B88:C88"/>
    <mergeCell ref="B89:C89"/>
    <mergeCell ref="B90:C90"/>
    <mergeCell ref="B91:C91"/>
    <mergeCell ref="B92:C92"/>
    <mergeCell ref="B81:C81"/>
    <mergeCell ref="B82:C82"/>
    <mergeCell ref="B83:C83"/>
    <mergeCell ref="B84:C84"/>
    <mergeCell ref="B85:C85"/>
    <mergeCell ref="B86:C86"/>
    <mergeCell ref="B75:C75"/>
    <mergeCell ref="B76:C76"/>
    <mergeCell ref="B77:C77"/>
    <mergeCell ref="B78:C78"/>
    <mergeCell ref="B79:C79"/>
    <mergeCell ref="B80:C80"/>
    <mergeCell ref="B69:C69"/>
    <mergeCell ref="B70:C70"/>
    <mergeCell ref="B71:C71"/>
    <mergeCell ref="B72:C72"/>
    <mergeCell ref="B73:C73"/>
    <mergeCell ref="B74:C74"/>
    <mergeCell ref="B63:C63"/>
    <mergeCell ref="B64:C64"/>
    <mergeCell ref="B65:C65"/>
    <mergeCell ref="B66:C66"/>
    <mergeCell ref="B67:C67"/>
    <mergeCell ref="B68:C68"/>
    <mergeCell ref="B57:C57"/>
    <mergeCell ref="B58:C58"/>
    <mergeCell ref="B59:C59"/>
    <mergeCell ref="B60:C60"/>
    <mergeCell ref="B61:C61"/>
    <mergeCell ref="B62:C62"/>
    <mergeCell ref="B51:C51"/>
    <mergeCell ref="B52:C52"/>
    <mergeCell ref="B53:C53"/>
    <mergeCell ref="B54:C54"/>
    <mergeCell ref="B55:C55"/>
    <mergeCell ref="B56:C56"/>
    <mergeCell ref="B45:C45"/>
    <mergeCell ref="B46:C46"/>
    <mergeCell ref="B47:C47"/>
    <mergeCell ref="B48:C48"/>
    <mergeCell ref="B49:C49"/>
    <mergeCell ref="B50:C50"/>
    <mergeCell ref="B39:C39"/>
    <mergeCell ref="B40:C40"/>
    <mergeCell ref="B41:C41"/>
    <mergeCell ref="B42:C42"/>
    <mergeCell ref="B43:C43"/>
    <mergeCell ref="B44:C44"/>
    <mergeCell ref="B33:C33"/>
    <mergeCell ref="B34:C34"/>
    <mergeCell ref="B35:C35"/>
    <mergeCell ref="B36:C36"/>
    <mergeCell ref="B37:C37"/>
    <mergeCell ref="B38:C38"/>
    <mergeCell ref="B28:C28"/>
    <mergeCell ref="B29:C29"/>
    <mergeCell ref="B30:C30"/>
    <mergeCell ref="B31:C31"/>
    <mergeCell ref="B32:C32"/>
    <mergeCell ref="B22:C22"/>
    <mergeCell ref="B23:C23"/>
    <mergeCell ref="B24:C24"/>
    <mergeCell ref="B25:C25"/>
    <mergeCell ref="B26:C26"/>
    <mergeCell ref="B27:C27"/>
    <mergeCell ref="B16:C16"/>
    <mergeCell ref="B17:C17"/>
    <mergeCell ref="B18:C18"/>
    <mergeCell ref="B19:C19"/>
    <mergeCell ref="B20:C20"/>
    <mergeCell ref="B21:C21"/>
    <mergeCell ref="B11:C11"/>
    <mergeCell ref="J11:J12"/>
    <mergeCell ref="B12:C12"/>
    <mergeCell ref="B13:C13"/>
    <mergeCell ref="B14:C14"/>
    <mergeCell ref="B15:C15"/>
    <mergeCell ref="B1:E1"/>
    <mergeCell ref="B3:E3"/>
    <mergeCell ref="B5:E5"/>
    <mergeCell ref="B10:C10"/>
    <mergeCell ref="F10:G10"/>
    <mergeCell ref="H10:I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ECCE T1 Masterlist 2025 </vt:lpstr>
      <vt:lpstr>ECCE Wthout Tafea T1 - Web V</vt:lpstr>
      <vt:lpstr>ECCE Bank-V T1 2026</vt:lpstr>
      <vt:lpstr>ECCE 2024 Actual Grants</vt:lpstr>
      <vt:lpstr>Tranche 1 &amp; 2 2024 Actuals</vt:lpstr>
      <vt:lpstr>Tranche 2 2024 Actuals</vt:lpstr>
      <vt:lpstr>Enrolment Data 2024</vt:lpstr>
      <vt:lpstr>Enrolment data 2023</vt:lpstr>
      <vt:lpstr>Enrolment data 2022</vt:lpstr>
      <vt:lpstr>Enrolment Data T2</vt:lpstr>
      <vt:lpstr>Student Data</vt:lpstr>
      <vt:lpstr>'ECCE Wthout Tafea T1 - Web V'!Print_Area</vt:lpstr>
      <vt:lpstr>'Tranche 1 &amp; 2 2024 Actuals'!Print_Area</vt:lpstr>
      <vt:lpstr>'Tranche 2 2024 Actuals'!Print_Area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2018-07-25T03:52:44Z</dcterms:created>
  <dcterms:modified xsi:type="dcterms:W3CDTF">2026-04-20T04:33:53Z</dcterms:modified>
</cp:coreProperties>
</file>